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0995" tabRatio="823" firstSheet="5" activeTab="26"/>
  </bookViews>
  <sheets>
    <sheet name="Mã VPP " sheetId="3" r:id="rId1"/>
    <sheet name="303" sheetId="11" r:id="rId2"/>
    <sheet name="02" sheetId="4" r:id="rId3"/>
    <sheet name="31" sheetId="5" r:id="rId4"/>
    <sheet name="107" sheetId="6" r:id="rId5"/>
    <sheet name="157" sheetId="7" r:id="rId6"/>
    <sheet name="233" sheetId="8" r:id="rId7"/>
    <sheet name="253" sheetId="9" r:id="rId8"/>
    <sheet name="308" sheetId="12" r:id="rId9"/>
    <sheet name="428" sheetId="13" r:id="rId10"/>
    <sheet name="500" sheetId="14" r:id="rId11"/>
    <sheet name="503" sheetId="15" r:id="rId12"/>
    <sheet name="538" sheetId="16" r:id="rId13"/>
    <sheet name="735" sheetId="17" r:id="rId14"/>
    <sheet name="796" sheetId="18" r:id="rId15"/>
    <sheet name="A29" sheetId="19" r:id="rId16"/>
    <sheet name="DT" sheetId="20" r:id="rId17"/>
    <sheet name="KT" sheetId="21" r:id="rId18"/>
    <sheet name="kk" sheetId="22" r:id="rId19"/>
    <sheet name="kho+thumua" sheetId="23" r:id="rId20"/>
    <sheet name="Mar" sheetId="24" r:id="rId21"/>
    <sheet name="online" sheetId="25" r:id="rId22"/>
    <sheet name="cskh" sheetId="26" r:id="rId23"/>
    <sheet name="HCNS" sheetId="28" r:id="rId24"/>
    <sheet name="525" sheetId="29" r:id="rId25"/>
    <sheet name="16-2" sheetId="31" r:id="rId26"/>
    <sheet name="110" sheetId="32" r:id="rId27"/>
  </sheets>
  <definedNames>
    <definedName name="_xlnm._FilterDatabase" localSheetId="2" hidden="1">'02'!$A$6:$F$19</definedName>
    <definedName name="_xlnm._FilterDatabase" localSheetId="4" hidden="1">'107'!$A$6:$F$29</definedName>
    <definedName name="_xlnm._FilterDatabase" localSheetId="5" hidden="1">'157'!$A$6:$F$28</definedName>
    <definedName name="_xlnm._FilterDatabase" localSheetId="25" hidden="1">'16-2'!$A$6:$F$44</definedName>
    <definedName name="_xlnm._FilterDatabase" localSheetId="6" hidden="1">'233'!$A$6:$F$24</definedName>
    <definedName name="_xlnm._FilterDatabase" localSheetId="7" hidden="1">'253'!$A$6:$F$37</definedName>
    <definedName name="_xlnm._FilterDatabase" localSheetId="1" hidden="1">'303'!$A$6:$F$22</definedName>
    <definedName name="_xlnm._FilterDatabase" localSheetId="3" hidden="1">'31'!$A$6:$F$29</definedName>
    <definedName name="_xlnm._FilterDatabase" localSheetId="10" hidden="1">'500'!$A$6:$F$35</definedName>
    <definedName name="_xlnm._FilterDatabase" localSheetId="11" hidden="1">'503'!$A$6:$F$19</definedName>
    <definedName name="_xlnm._FilterDatabase" localSheetId="24" hidden="1">'525'!$A$6:$F$39</definedName>
    <definedName name="_xlnm._FilterDatabase" localSheetId="12" hidden="1">'538'!$A$6:$F$33</definedName>
    <definedName name="_xlnm._FilterDatabase" localSheetId="13" hidden="1">'735'!$A$6:$F$15</definedName>
    <definedName name="_xlnm._FilterDatabase" localSheetId="14" hidden="1">'796'!$A$6:$F$20</definedName>
    <definedName name="_xlnm._FilterDatabase" localSheetId="15" hidden="1">'A29'!$A$6:$I$29</definedName>
    <definedName name="_xlnm._FilterDatabase" localSheetId="22" hidden="1">cskh!$A$6:$F$7</definedName>
    <definedName name="_xlnm._FilterDatabase" localSheetId="16" hidden="1">DT!$A$6:$F$18</definedName>
    <definedName name="_xlnm._FilterDatabase" localSheetId="23" hidden="1">HCNS!$A$6:$F$8</definedName>
    <definedName name="_xlnm._FilterDatabase" localSheetId="19" hidden="1">'kho+thumua'!$A$6:$I$20</definedName>
    <definedName name="_xlnm._FilterDatabase" localSheetId="18" hidden="1">kk!$A$6:$F$8</definedName>
    <definedName name="_xlnm._FilterDatabase" localSheetId="17" hidden="1">KT!$A$6:$F$12</definedName>
    <definedName name="_xlnm._FilterDatabase" localSheetId="0" hidden="1">'Mã VPP '!$A$6:$F$86</definedName>
    <definedName name="_xlnm._FilterDatabase" localSheetId="21" hidden="1">online!$A$6:$F$14</definedName>
  </definedNames>
  <calcPr calcId="124519"/>
</workbook>
</file>

<file path=xl/calcChain.xml><?xml version="1.0" encoding="utf-8"?>
<calcChain xmlns="http://schemas.openxmlformats.org/spreadsheetml/2006/main">
  <c r="I57" i="3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13"/>
  <c r="M45" i="31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14"/>
  <c r="M40" i="29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14"/>
  <c r="M11" i="28"/>
  <c r="M8"/>
  <c r="M9"/>
  <c r="M10"/>
  <c r="M7"/>
  <c r="M14" i="26"/>
  <c r="M8"/>
  <c r="M9"/>
  <c r="M10"/>
  <c r="M11"/>
  <c r="M12"/>
  <c r="M13"/>
  <c r="M7"/>
  <c r="M15" i="25"/>
  <c r="M8"/>
  <c r="M9"/>
  <c r="M10"/>
  <c r="M11"/>
  <c r="M12"/>
  <c r="M13"/>
  <c r="M14"/>
  <c r="M7"/>
  <c r="M24" i="24"/>
  <c r="M7"/>
  <c r="M8"/>
  <c r="M9"/>
  <c r="M10"/>
  <c r="M11"/>
  <c r="M12"/>
  <c r="M13"/>
  <c r="M14"/>
  <c r="M15"/>
  <c r="M16"/>
  <c r="M17"/>
  <c r="M18"/>
  <c r="M19"/>
  <c r="M20"/>
  <c r="M21"/>
  <c r="M22"/>
  <c r="M23"/>
  <c r="M6"/>
  <c r="M21" i="23"/>
  <c r="M9"/>
  <c r="M10"/>
  <c r="M11"/>
  <c r="M12"/>
  <c r="M13"/>
  <c r="M14"/>
  <c r="M15"/>
  <c r="M16"/>
  <c r="M17"/>
  <c r="M18"/>
  <c r="M19"/>
  <c r="M20"/>
  <c r="M8"/>
  <c r="M10" i="22"/>
  <c r="M8"/>
  <c r="M9"/>
  <c r="M7"/>
  <c r="M14" i="21"/>
  <c r="M8"/>
  <c r="M9"/>
  <c r="M10"/>
  <c r="M11"/>
  <c r="M12"/>
  <c r="M13"/>
  <c r="M7"/>
  <c r="M19" i="20"/>
  <c r="M9"/>
  <c r="M10"/>
  <c r="M11"/>
  <c r="M12"/>
  <c r="M13"/>
  <c r="M14"/>
  <c r="M15"/>
  <c r="M16"/>
  <c r="M17"/>
  <c r="M18"/>
  <c r="M8"/>
  <c r="M31" i="19"/>
  <c r="M15"/>
  <c r="M16"/>
  <c r="M17"/>
  <c r="M18"/>
  <c r="M19"/>
  <c r="M20"/>
  <c r="M21"/>
  <c r="M22"/>
  <c r="M23"/>
  <c r="M24"/>
  <c r="M25"/>
  <c r="M26"/>
  <c r="M27"/>
  <c r="M28"/>
  <c r="M29"/>
  <c r="M30"/>
  <c r="M14"/>
  <c r="M23" i="18"/>
  <c r="M15"/>
  <c r="M16"/>
  <c r="M17"/>
  <c r="M18"/>
  <c r="M19"/>
  <c r="M20"/>
  <c r="M21"/>
  <c r="M22"/>
  <c r="M14"/>
  <c r="M16" i="17"/>
  <c r="M9"/>
  <c r="M10"/>
  <c r="M11"/>
  <c r="M12"/>
  <c r="M13"/>
  <c r="M14"/>
  <c r="M15"/>
  <c r="M8"/>
  <c r="M37" i="16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13"/>
  <c r="M20" i="15"/>
  <c r="M10"/>
  <c r="M11"/>
  <c r="M12"/>
  <c r="M13"/>
  <c r="M14"/>
  <c r="M15"/>
  <c r="M16"/>
  <c r="M17"/>
  <c r="M18"/>
  <c r="M19"/>
  <c r="M9"/>
  <c r="M36" i="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14"/>
  <c r="K42" i="13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14"/>
  <c r="J41" i="12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14"/>
  <c r="M41" i="9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13"/>
  <c r="M25" i="8"/>
  <c r="M15"/>
  <c r="M16"/>
  <c r="M17"/>
  <c r="M18"/>
  <c r="M19"/>
  <c r="M20"/>
  <c r="M21"/>
  <c r="M22"/>
  <c r="M23"/>
  <c r="M24"/>
  <c r="M14"/>
  <c r="M35" i="7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14"/>
  <c r="M33" i="6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14"/>
  <c r="K17"/>
  <c r="K30"/>
  <c r="K31"/>
  <c r="K23"/>
  <c r="K24"/>
  <c r="M30" i="5"/>
  <c r="M15"/>
  <c r="M16"/>
  <c r="M17"/>
  <c r="M18"/>
  <c r="M19"/>
  <c r="M20"/>
  <c r="M21"/>
  <c r="M22"/>
  <c r="M23"/>
  <c r="M24"/>
  <c r="M25"/>
  <c r="M26"/>
  <c r="M27"/>
  <c r="M28"/>
  <c r="M29"/>
  <c r="M14"/>
  <c r="M27" i="4"/>
  <c r="M13"/>
  <c r="M14"/>
  <c r="M15"/>
  <c r="M16"/>
  <c r="M17"/>
  <c r="M18"/>
  <c r="M19"/>
  <c r="M20"/>
  <c r="M21"/>
  <c r="M22"/>
  <c r="M23"/>
  <c r="M24"/>
  <c r="M25"/>
  <c r="M26"/>
  <c r="M12"/>
  <c r="M28" i="11"/>
  <c r="M14"/>
  <c r="M15"/>
  <c r="M16"/>
  <c r="M17"/>
  <c r="M18"/>
  <c r="M19"/>
  <c r="M20"/>
  <c r="M21"/>
  <c r="M22"/>
  <c r="M23"/>
  <c r="M24"/>
  <c r="M25"/>
  <c r="M26"/>
  <c r="M27"/>
  <c r="M13"/>
  <c r="H15" i="32" l="1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14"/>
  <c r="K16" i="31"/>
  <c r="K17"/>
  <c r="K18"/>
  <c r="K19"/>
  <c r="K20"/>
  <c r="K21"/>
  <c r="K22"/>
  <c r="K23"/>
  <c r="K24"/>
  <c r="K25"/>
  <c r="K26"/>
  <c r="K27"/>
  <c r="K28"/>
  <c r="K29"/>
  <c r="K30"/>
  <c r="K31"/>
  <c r="K45" s="1"/>
  <c r="K32"/>
  <c r="K33"/>
  <c r="K34"/>
  <c r="K35"/>
  <c r="K36"/>
  <c r="K37"/>
  <c r="K38"/>
  <c r="K39"/>
  <c r="K40"/>
  <c r="K41"/>
  <c r="K42"/>
  <c r="K43"/>
  <c r="K44"/>
  <c r="K15"/>
  <c r="K16" i="29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15"/>
  <c r="K40" s="1"/>
  <c r="K11" i="28"/>
  <c r="K10"/>
  <c r="K8"/>
  <c r="K9"/>
  <c r="K7"/>
  <c r="K7" i="26"/>
  <c r="K14" s="1"/>
  <c r="K8"/>
  <c r="K9"/>
  <c r="K10"/>
  <c r="K11"/>
  <c r="K12"/>
  <c r="K13"/>
  <c r="K15" i="25"/>
  <c r="K8"/>
  <c r="K9"/>
  <c r="K10"/>
  <c r="K11"/>
  <c r="K12"/>
  <c r="K13"/>
  <c r="K14"/>
  <c r="K7"/>
  <c r="H57" i="32" l="1"/>
  <c r="K7" i="24"/>
  <c r="K8"/>
  <c r="K9"/>
  <c r="K10"/>
  <c r="K11"/>
  <c r="K12"/>
  <c r="K13"/>
  <c r="K14"/>
  <c r="K15"/>
  <c r="K16"/>
  <c r="K18"/>
  <c r="K19"/>
  <c r="K20"/>
  <c r="K21"/>
  <c r="K22"/>
  <c r="K23"/>
  <c r="K6"/>
  <c r="K21" i="23"/>
  <c r="K9"/>
  <c r="K10"/>
  <c r="K11"/>
  <c r="K12"/>
  <c r="K13"/>
  <c r="K14"/>
  <c r="K15"/>
  <c r="K16"/>
  <c r="K17"/>
  <c r="K18"/>
  <c r="K19"/>
  <c r="K20"/>
  <c r="K8"/>
  <c r="K10" i="22"/>
  <c r="K8"/>
  <c r="K9"/>
  <c r="K7"/>
  <c r="K14" i="21"/>
  <c r="K8"/>
  <c r="K9"/>
  <c r="K10"/>
  <c r="K11"/>
  <c r="K12"/>
  <c r="K13"/>
  <c r="K7"/>
  <c r="K19" i="20"/>
  <c r="K9"/>
  <c r="K10"/>
  <c r="K11"/>
  <c r="K12"/>
  <c r="K13"/>
  <c r="K14"/>
  <c r="K15"/>
  <c r="K16"/>
  <c r="K17"/>
  <c r="K18"/>
  <c r="K8"/>
  <c r="K15" i="19"/>
  <c r="K16"/>
  <c r="K17"/>
  <c r="K18"/>
  <c r="K19"/>
  <c r="K20"/>
  <c r="K21"/>
  <c r="K22"/>
  <c r="K23"/>
  <c r="K24"/>
  <c r="K25"/>
  <c r="K26"/>
  <c r="K27"/>
  <c r="K28"/>
  <c r="K29"/>
  <c r="K30"/>
  <c r="K14"/>
  <c r="K31" s="1"/>
  <c r="K23" i="18"/>
  <c r="K16"/>
  <c r="K17"/>
  <c r="K18"/>
  <c r="K19"/>
  <c r="K20"/>
  <c r="K21"/>
  <c r="K22"/>
  <c r="K15"/>
  <c r="K16" i="17"/>
  <c r="K8"/>
  <c r="K9"/>
  <c r="K10"/>
  <c r="K11"/>
  <c r="K12"/>
  <c r="K13"/>
  <c r="K14"/>
  <c r="K15"/>
  <c r="K14" i="16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13"/>
  <c r="K20" i="15"/>
  <c r="K10"/>
  <c r="K11"/>
  <c r="K12"/>
  <c r="K13"/>
  <c r="K14"/>
  <c r="K15"/>
  <c r="K16"/>
  <c r="K17"/>
  <c r="K18"/>
  <c r="K19"/>
  <c r="K9"/>
  <c r="K37" i="14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15"/>
  <c r="I38" i="13"/>
  <c r="I39"/>
  <c r="I40"/>
  <c r="I41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15"/>
  <c r="H15" i="12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K37" i="16" l="1"/>
  <c r="I42" i="13"/>
  <c r="H41" i="12"/>
  <c r="K24" i="24"/>
  <c r="K15" i="9"/>
  <c r="K16"/>
  <c r="K17"/>
  <c r="K18"/>
  <c r="K19"/>
  <c r="K20"/>
  <c r="K21"/>
  <c r="K22"/>
  <c r="K41" s="1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14"/>
  <c r="K26" i="8"/>
  <c r="K14"/>
  <c r="K15"/>
  <c r="K16"/>
  <c r="K17"/>
  <c r="K18"/>
  <c r="K19"/>
  <c r="K20"/>
  <c r="K21"/>
  <c r="K22"/>
  <c r="K23"/>
  <c r="K24"/>
  <c r="K35" i="7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14"/>
  <c r="K16" i="6"/>
  <c r="K18"/>
  <c r="K19"/>
  <c r="K20"/>
  <c r="K21"/>
  <c r="K22"/>
  <c r="K25"/>
  <c r="K26"/>
  <c r="K27"/>
  <c r="K28"/>
  <c r="K29"/>
  <c r="K32"/>
  <c r="K15"/>
  <c r="K30" i="5"/>
  <c r="K15"/>
  <c r="K16"/>
  <c r="K17"/>
  <c r="K18"/>
  <c r="K19"/>
  <c r="K20"/>
  <c r="K21"/>
  <c r="K22"/>
  <c r="K23"/>
  <c r="K24"/>
  <c r="K25"/>
  <c r="K26"/>
  <c r="K27"/>
  <c r="K28"/>
  <c r="K29"/>
  <c r="K14"/>
  <c r="K33" i="6" l="1"/>
  <c r="K27" i="4"/>
  <c r="K13"/>
  <c r="K14"/>
  <c r="K15"/>
  <c r="K16"/>
  <c r="K17"/>
  <c r="K18"/>
  <c r="K19"/>
  <c r="K20"/>
  <c r="K21"/>
  <c r="K22"/>
  <c r="K23"/>
  <c r="K24"/>
  <c r="K25"/>
  <c r="K26"/>
  <c r="K14" i="11" l="1"/>
  <c r="K15"/>
  <c r="K16"/>
  <c r="K17"/>
  <c r="K18"/>
  <c r="K19"/>
  <c r="K20"/>
  <c r="K21"/>
  <c r="K22"/>
  <c r="K23"/>
  <c r="K24"/>
  <c r="K25"/>
  <c r="K26"/>
  <c r="K27"/>
  <c r="K28" s="1"/>
  <c r="A40" i="16"/>
</calcChain>
</file>

<file path=xl/sharedStrings.xml><?xml version="1.0" encoding="utf-8"?>
<sst xmlns="http://schemas.openxmlformats.org/spreadsheetml/2006/main" count="3343" uniqueCount="259">
  <si>
    <t>Mã SP</t>
  </si>
  <si>
    <t>Tên Sản Phẩm</t>
  </si>
  <si>
    <t>Đơn Vị Tính</t>
  </si>
  <si>
    <t>Giá</t>
  </si>
  <si>
    <t>9010009</t>
  </si>
  <si>
    <t>Giấy in nhiệt K80</t>
  </si>
  <si>
    <t>Cuộn</t>
  </si>
  <si>
    <t>9010001</t>
  </si>
  <si>
    <t xml:space="preserve">Decal mã vạch 50m ( 35 x 22 mm) </t>
  </si>
  <si>
    <t>9100012</t>
  </si>
  <si>
    <t>Mực in mã vạch Wax 110mm x 300m</t>
  </si>
  <si>
    <t>9070006</t>
  </si>
  <si>
    <t>Túi bóng 3kg (26x42)</t>
  </si>
  <si>
    <t>Kg</t>
  </si>
  <si>
    <t>9070007</t>
  </si>
  <si>
    <t>Túi bòng 5Kg (30x49)</t>
  </si>
  <si>
    <t>9070003</t>
  </si>
  <si>
    <t>Túi bóng 10kg (36x59)</t>
  </si>
  <si>
    <t>9070004</t>
  </si>
  <si>
    <t>Túi bóng 15kg (44x69)</t>
  </si>
  <si>
    <t>9070005</t>
  </si>
  <si>
    <t>Túi bóng 20kg (50x79)</t>
  </si>
  <si>
    <t>9070001</t>
  </si>
  <si>
    <t>Băng dính  trắng 200yar 1,7kg</t>
  </si>
  <si>
    <t xml:space="preserve">Cuộn </t>
  </si>
  <si>
    <t>9070011</t>
  </si>
  <si>
    <t>Băng keo 2 mặt 12m/m x 9Y</t>
  </si>
  <si>
    <t>9020008</t>
  </si>
  <si>
    <t>Băng keo VP</t>
  </si>
  <si>
    <t>9090017</t>
  </si>
  <si>
    <t>Khan lau ve sinh</t>
  </si>
  <si>
    <t>Cái</t>
  </si>
  <si>
    <t>9010016</t>
  </si>
  <si>
    <t>Giấy vệ sinh rosy (12cuộn/ block)</t>
  </si>
  <si>
    <t>Lock</t>
  </si>
  <si>
    <t>9010017</t>
  </si>
  <si>
    <t>Giấy trắng A4 72 Excel</t>
  </si>
  <si>
    <t>Ram</t>
  </si>
  <si>
    <t>9010015</t>
  </si>
  <si>
    <t>Giấy trắng A5 72 Excel</t>
  </si>
  <si>
    <t>9010002</t>
  </si>
  <si>
    <t>Giấy A0 ĐL 80</t>
  </si>
  <si>
    <t>Tờ</t>
  </si>
  <si>
    <t>9010011</t>
  </si>
  <si>
    <t>Giấy Notes - Stick</t>
  </si>
  <si>
    <t>Xấp</t>
  </si>
  <si>
    <t>9010007</t>
  </si>
  <si>
    <t>Giấy giao việc Post-it 3*3</t>
  </si>
  <si>
    <t>9010012</t>
  </si>
  <si>
    <t>Giấy than</t>
  </si>
  <si>
    <t>9030007</t>
  </si>
  <si>
    <t>Bìa nút Myclear F4</t>
  </si>
  <si>
    <t>9030006</t>
  </si>
  <si>
    <t>Bìa lá A4 TL</t>
  </si>
  <si>
    <t>9030004</t>
  </si>
  <si>
    <t>Bìa lỗ A4 (4.5)</t>
  </si>
  <si>
    <t>9040003</t>
  </si>
  <si>
    <t xml:space="preserve">Bút lông bảng WB-03 </t>
  </si>
  <si>
    <t>Cây</t>
  </si>
  <si>
    <t>9040006</t>
  </si>
  <si>
    <t>Bút dạ quang HL-03 TL vàng</t>
  </si>
  <si>
    <t>9040012</t>
  </si>
  <si>
    <t xml:space="preserve">Bút chì gỗ Staedtler 2 B </t>
  </si>
  <si>
    <t>9040004</t>
  </si>
  <si>
    <t>Bút dính bàn đôi</t>
  </si>
  <si>
    <t>Bộ</t>
  </si>
  <si>
    <t>9040011</t>
  </si>
  <si>
    <t>But logo Kidsplaza</t>
  </si>
  <si>
    <t>9040001</t>
  </si>
  <si>
    <t>Bút bi TL 08</t>
  </si>
  <si>
    <t>9020002</t>
  </si>
  <si>
    <t xml:space="preserve">Sổ da A4 dày </t>
  </si>
  <si>
    <t>Cuốn</t>
  </si>
  <si>
    <t>9020007</t>
  </si>
  <si>
    <t>Tập vở học sinh 96T</t>
  </si>
  <si>
    <t>9050003</t>
  </si>
  <si>
    <t>Bìa còng bật 7P 1 mặt si F - TL</t>
  </si>
  <si>
    <t>9020001</t>
  </si>
  <si>
    <t>Bao thư trắng 12x22, Fo 80</t>
  </si>
  <si>
    <t>9070012</t>
  </si>
  <si>
    <t xml:space="preserve">Bao rác </t>
  </si>
  <si>
    <t>9090024</t>
  </si>
  <si>
    <t>Đồ hốt rác</t>
  </si>
  <si>
    <t>9090002</t>
  </si>
  <si>
    <t>Thùng rác có nắp trung</t>
  </si>
  <si>
    <t>9090026</t>
  </si>
  <si>
    <t>Xô đựng nước 10L</t>
  </si>
  <si>
    <t>9090028</t>
  </si>
  <si>
    <t>Chà Toilet</t>
  </si>
  <si>
    <t>9090022</t>
  </si>
  <si>
    <t>Cây lau nhà 360</t>
  </si>
  <si>
    <t>9090027</t>
  </si>
  <si>
    <t>Chổi quét nhà</t>
  </si>
  <si>
    <t>9050004</t>
  </si>
  <si>
    <t xml:space="preserve">Chổi quét sân </t>
  </si>
  <si>
    <t>9090018</t>
  </si>
  <si>
    <t>Nuoc Sunlight lau san</t>
  </si>
  <si>
    <t>Chai</t>
  </si>
  <si>
    <t>9090019</t>
  </si>
  <si>
    <t>Nuoc lau kinh Sumo 850ml</t>
  </si>
  <si>
    <t>9090020</t>
  </si>
  <si>
    <t>Nuoc rua tay Life boy</t>
  </si>
  <si>
    <t>9090021</t>
  </si>
  <si>
    <t>Duck tím 900 ml</t>
  </si>
  <si>
    <t>9020006</t>
  </si>
  <si>
    <t>Sáp thơm Glade 200g</t>
  </si>
  <si>
    <t>Cục</t>
  </si>
  <si>
    <t>9040005</t>
  </si>
  <si>
    <t>Xịt phòng Glade</t>
  </si>
  <si>
    <t>Xịt mũi Raid  600 ml</t>
  </si>
  <si>
    <t>9090054</t>
  </si>
  <si>
    <t>Nước thông bồn cầu</t>
  </si>
  <si>
    <t>9090003</t>
  </si>
  <si>
    <t xml:space="preserve">Thảm ovan </t>
  </si>
  <si>
    <t>9050001</t>
  </si>
  <si>
    <t>Kẹp bướm 25 mm</t>
  </si>
  <si>
    <t>Hộp</t>
  </si>
  <si>
    <t>9050006</t>
  </si>
  <si>
    <t>Kẹp bướm 32 mm</t>
  </si>
  <si>
    <t>9060001</t>
  </si>
  <si>
    <t>Bấm kim PS 10 E  Plus</t>
  </si>
  <si>
    <t>9060004</t>
  </si>
  <si>
    <t>Kim bấm N.10 Plus</t>
  </si>
  <si>
    <t>9060002</t>
  </si>
  <si>
    <t>Ghim cài chữ A</t>
  </si>
  <si>
    <t>9050005</t>
  </si>
  <si>
    <t>Khóa Accor nhựa Deli 5548</t>
  </si>
  <si>
    <t>9030002</t>
  </si>
  <si>
    <t>Meka A4 chữ T</t>
  </si>
  <si>
    <t>9080004</t>
  </si>
  <si>
    <t>Bìa trình ký nhựa đôi CB01</t>
  </si>
  <si>
    <t>9080002</t>
  </si>
  <si>
    <t xml:space="preserve">File đúc 3 ngăn </t>
  </si>
  <si>
    <t>9090011</t>
  </si>
  <si>
    <t>Bấm 2 lỗ K.W-TriO 978 (30) chính hãng</t>
  </si>
  <si>
    <t>9090023</t>
  </si>
  <si>
    <t>Kéo VP K19</t>
  </si>
  <si>
    <t>9090010</t>
  </si>
  <si>
    <t>Cắt băng keo 7P</t>
  </si>
  <si>
    <t>Hộp cắm bút GP 058</t>
  </si>
  <si>
    <t>9090025</t>
  </si>
  <si>
    <t>Cây lau kiếng 3 m</t>
  </si>
  <si>
    <t>9090072</t>
  </si>
  <si>
    <t>Cây lấy đồ Inox 1m6</t>
  </si>
  <si>
    <t>9100006</t>
  </si>
  <si>
    <t xml:space="preserve">Dây thun trung XK </t>
  </si>
  <si>
    <t>Bịch</t>
  </si>
  <si>
    <t>9100003</t>
  </si>
  <si>
    <t>Dây Nylon dệt cuộn</t>
  </si>
  <si>
    <t>9040008</t>
  </si>
  <si>
    <t xml:space="preserve">Keo nước TL </t>
  </si>
  <si>
    <t>9040010</t>
  </si>
  <si>
    <t>Ly uống nước LHTS ( 1 lock: 50 ly )</t>
  </si>
  <si>
    <t>9030005</t>
  </si>
  <si>
    <t xml:space="preserve">Nước suối Aquafina 350 ml </t>
  </si>
  <si>
    <t>Thùng</t>
  </si>
  <si>
    <t>9090076</t>
  </si>
  <si>
    <t>Thẻ đeo da đứng</t>
  </si>
  <si>
    <t>Dây đeo móc xoay</t>
  </si>
  <si>
    <t>Dây</t>
  </si>
  <si>
    <t>9090078</t>
  </si>
  <si>
    <t>Mực C664 - Cyan (xanh)</t>
  </si>
  <si>
    <t>9090079</t>
  </si>
  <si>
    <t>Mực M664 - Magenta (Hồng)</t>
  </si>
  <si>
    <t>9090080</t>
  </si>
  <si>
    <t>Mực Y664 - Yellow (Vàng)</t>
  </si>
  <si>
    <t>9010013</t>
  </si>
  <si>
    <t>Giấy in ảnh PTS 1 mặt ĐL 135</t>
  </si>
  <si>
    <t>9090081</t>
  </si>
  <si>
    <t>Giấy in ảnh PTS 2 mặt ĐL 160</t>
  </si>
  <si>
    <t>9090082</t>
  </si>
  <si>
    <t xml:space="preserve">Giấy in màu 1 mặt  Epson ĐL 130 </t>
  </si>
  <si>
    <t>9010008</t>
  </si>
  <si>
    <t xml:space="preserve">Giấy in màu Epson 2 mặt ĐL 130 </t>
  </si>
  <si>
    <t>9090086</t>
  </si>
  <si>
    <t>Ổ cắm điện 2 chấu</t>
  </si>
  <si>
    <t>9090084</t>
  </si>
  <si>
    <t>Hộp đựng name card 181 XK</t>
  </si>
  <si>
    <t>Bộ phận đề nghị:</t>
  </si>
  <si>
    <t>Sử dụng cho tháng:</t>
  </si>
  <si>
    <t>Năm 2017</t>
  </si>
  <si>
    <t xml:space="preserve">               - Kidsplaza</t>
  </si>
  <si>
    <t>Kho</t>
  </si>
  <si>
    <t>CH</t>
  </si>
  <si>
    <t>Tất cả</t>
  </si>
  <si>
    <t>MKT</t>
  </si>
  <si>
    <t>KT</t>
  </si>
  <si>
    <t>VP</t>
  </si>
  <si>
    <t>vp</t>
  </si>
  <si>
    <t>LHTS</t>
  </si>
  <si>
    <t>Bỏ cấp phát</t>
  </si>
  <si>
    <t>Bộ phận</t>
  </si>
  <si>
    <t>Sử dụng 1 trong 2</t>
  </si>
  <si>
    <t>CH, kho</t>
  </si>
  <si>
    <t>1 tháng</t>
  </si>
  <si>
    <t>2 tháng</t>
  </si>
  <si>
    <t>5 tháng</t>
  </si>
  <si>
    <t>3 tháng</t>
  </si>
  <si>
    <t>12 tháng</t>
  </si>
  <si>
    <t>Thời gian tối thiểu cấp phát</t>
  </si>
  <si>
    <t>Cấp phát</t>
  </si>
  <si>
    <t>Số lượng</t>
  </si>
  <si>
    <t>Tồn</t>
  </si>
  <si>
    <t>order tháng 3</t>
  </si>
  <si>
    <t xml:space="preserve">      02         - Kidsplaza</t>
  </si>
  <si>
    <t>9090091</t>
  </si>
  <si>
    <t>Dao rọc giấy lớn 0423 SDI</t>
  </si>
  <si>
    <t xml:space="preserve">                  - Kidsplaza</t>
  </si>
  <si>
    <t>9040007</t>
  </si>
  <si>
    <t>Bút xóa băng to WH-105T</t>
  </si>
  <si>
    <t>9030003</t>
  </si>
  <si>
    <t>Bìa còng bật 5P 1 mặt si F - TL</t>
  </si>
  <si>
    <t>9090015</t>
  </si>
  <si>
    <t>Máy tính Casio DX-12B</t>
  </si>
  <si>
    <t>9090074</t>
  </si>
  <si>
    <t>Dây dù xanh lá</t>
  </si>
  <si>
    <t>Mét</t>
  </si>
  <si>
    <t>9090083</t>
  </si>
  <si>
    <t xml:space="preserve">Cây gắp </t>
  </si>
  <si>
    <t>Khan lau ve sinh 30*30</t>
  </si>
  <si>
    <t>Giấy vệ sinh Rosy</t>
  </si>
  <si>
    <t>9070008</t>
  </si>
  <si>
    <t>Bìa nút Myclear A4</t>
  </si>
  <si>
    <t>9090090</t>
  </si>
  <si>
    <t>Bìa thái A4</t>
  </si>
  <si>
    <t xml:space="preserve">      CH 500NTMK         - Kidsplaza</t>
  </si>
  <si>
    <t xml:space="preserve">         CH 503D, NVQ      - Kidsplaza</t>
  </si>
  <si>
    <t xml:space="preserve">               - Kidsplaza 538 QUANG TRUNG</t>
  </si>
  <si>
    <t xml:space="preserve">   CỬA HÀNG A29/23 QUỐC LỘ 50 BÌNH CHÁNH         - Kidsplaza</t>
  </si>
  <si>
    <t xml:space="preserve">      Kiểm kê         - Kidsplaza</t>
  </si>
  <si>
    <t xml:space="preserve">   Kho + Thu Mua            - Kidsplaza</t>
  </si>
  <si>
    <t xml:space="preserve">     QLCL          - Kidsplaza</t>
  </si>
  <si>
    <t>sếp Quyên duyệt</t>
  </si>
  <si>
    <t>order tháng 4</t>
  </si>
  <si>
    <t>ORDER VĂN PHÒNG PHẨM THÁNG 4</t>
  </si>
  <si>
    <t>Marketing</t>
  </si>
  <si>
    <t>Sổ da CK 7 có nút bấm</t>
  </si>
  <si>
    <t>Bút lông dầu loại nhỏ đen</t>
  </si>
  <si>
    <t>Bút lông dầu loại nhỏ đỏ</t>
  </si>
  <si>
    <t>Đề Nghị tháng 04/ 2017</t>
  </si>
  <si>
    <t>7 cuộn</t>
  </si>
  <si>
    <t>1(rách + đen)</t>
  </si>
  <si>
    <t>1(HẾT PIN)</t>
  </si>
  <si>
    <t>1 (ĐÃ CŨ)</t>
  </si>
  <si>
    <t>1 NỬA</t>
  </si>
  <si>
    <t>1 (BỊ GÃY)</t>
  </si>
  <si>
    <t xml:space="preserve">Sổ bàn giao việc </t>
  </si>
  <si>
    <t>2(đã cũ)</t>
  </si>
  <si>
    <t>1(sắp hết)</t>
  </si>
  <si>
    <t>2(1 hư 1 hết mực)</t>
  </si>
  <si>
    <t>1(sắp hư)</t>
  </si>
  <si>
    <t>1(đã hư và chẻ hai mái)</t>
  </si>
  <si>
    <t>1(đã cùn)</t>
  </si>
  <si>
    <t>1 (hư)</t>
  </si>
  <si>
    <t>Kids 303</t>
  </si>
  <si>
    <t>Thành tiền
(tạm thời)</t>
  </si>
  <si>
    <t>Tổng</t>
  </si>
  <si>
    <t>Duyệt</t>
  </si>
  <si>
    <t>Bộ phận đề nghị: ch 107</t>
  </si>
</sst>
</file>

<file path=xl/styles.xml><?xml version="1.0" encoding="utf-8"?>
<styleSheet xmlns="http://schemas.openxmlformats.org/spreadsheetml/2006/main">
  <numFmts count="4">
    <numFmt numFmtId="164" formatCode="_-* #,##0\ _₫_-;\-* #,##0\ _₫_-;_-* &quot;-&quot;\ _₫_-;_-@_-"/>
    <numFmt numFmtId="165" formatCode="_-* #,##0.00\ _₫_-;\-* #,##0.00\ _₫_-;_-* &quot;-&quot;??\ _₫_-;_-@_-"/>
    <numFmt numFmtId="166" formatCode="[$-F400]h:mm:ss\ AM/PM"/>
    <numFmt numFmtId="167" formatCode="_-* #,##0\ _₫_-;\-* #,##0\ _₫_-;_-* &quot;-&quot;??\ _₫_-;_-@_-"/>
  </numFmts>
  <fonts count="29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b/>
      <sz val="12"/>
      <name val="Cambria"/>
      <family val="1"/>
      <charset val="163"/>
      <scheme val="major"/>
    </font>
    <font>
      <b/>
      <sz val="12"/>
      <color indexed="60"/>
      <name val="Cambria"/>
      <family val="1"/>
      <charset val="163"/>
      <scheme val="major"/>
    </font>
    <font>
      <b/>
      <sz val="12"/>
      <color indexed="8"/>
      <name val="Cambria"/>
      <family val="1"/>
      <charset val="163"/>
      <scheme val="major"/>
    </font>
    <font>
      <b/>
      <sz val="12"/>
      <name val="Cambria"/>
      <family val="1"/>
      <charset val="163"/>
    </font>
    <font>
      <b/>
      <sz val="12"/>
      <color theme="1"/>
      <name val="Cambria"/>
      <family val="1"/>
      <charset val="163"/>
    </font>
    <font>
      <sz val="12"/>
      <name val="Cambria"/>
      <family val="1"/>
      <charset val="163"/>
    </font>
    <font>
      <sz val="12"/>
      <color theme="1"/>
      <name val="Cambria"/>
      <family val="1"/>
      <charset val="163"/>
    </font>
    <font>
      <sz val="12"/>
      <color rgb="FFFF0000"/>
      <name val="Cambria"/>
      <family val="1"/>
      <charset val="163"/>
    </font>
    <font>
      <sz val="12"/>
      <color rgb="FFFF0000"/>
      <name val="Calibri"/>
      <family val="2"/>
      <charset val="163"/>
      <scheme val="minor"/>
    </font>
    <font>
      <b/>
      <sz val="12"/>
      <color rgb="FFFF0000"/>
      <name val="Cambria"/>
      <family val="1"/>
      <charset val="163"/>
    </font>
    <font>
      <b/>
      <sz val="12"/>
      <color theme="1"/>
      <name val="Calibri"/>
      <family val="2"/>
      <scheme val="minor"/>
    </font>
    <font>
      <sz val="14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2"/>
      <name val="Times New Roman"/>
      <family val="1"/>
      <charset val="163"/>
    </font>
    <font>
      <b/>
      <sz val="14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2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2"/>
      <color indexed="60"/>
      <name val="Cambria"/>
      <family val="1"/>
      <charset val="163"/>
    </font>
    <font>
      <b/>
      <sz val="12"/>
      <color indexed="8"/>
      <name val="Cambria"/>
      <family val="1"/>
      <charset val="163"/>
    </font>
    <font>
      <sz val="14"/>
      <color theme="1"/>
      <name val="Cambria"/>
      <family val="1"/>
      <charset val="163"/>
    </font>
    <font>
      <sz val="11"/>
      <color theme="1"/>
      <name val="Cambria"/>
      <family val="1"/>
      <charset val="163"/>
    </font>
    <font>
      <b/>
      <sz val="11"/>
      <color theme="1"/>
      <name val="Cambria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0" fontId="1" fillId="0" borderId="0"/>
    <xf numFmtId="165" fontId="1" fillId="0" borderId="0" applyFont="0" applyFill="0" applyBorder="0" applyAlignment="0" applyProtection="0"/>
  </cellStyleXfs>
  <cellXfs count="280">
    <xf numFmtId="0" fontId="0" fillId="0" borderId="0" xfId="0"/>
    <xf numFmtId="0" fontId="2" fillId="0" borderId="1" xfId="0" applyNumberFormat="1" applyFont="1" applyFill="1" applyBorder="1" applyAlignment="1"/>
    <xf numFmtId="0" fontId="4" fillId="0" borderId="0" xfId="0" applyFont="1"/>
    <xf numFmtId="0" fontId="5" fillId="0" borderId="0" xfId="0" applyNumberFormat="1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49" fontId="10" fillId="0" borderId="1" xfId="0" applyNumberFormat="1" applyFont="1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10" fillId="0" borderId="1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0" fontId="11" fillId="0" borderId="1" xfId="0" applyFont="1" applyBorder="1"/>
    <xf numFmtId="0" fontId="10" fillId="0" borderId="1" xfId="0" applyNumberFormat="1" applyFont="1" applyFill="1" applyBorder="1" applyAlignment="1">
      <alignment horizontal="left"/>
    </xf>
    <xf numFmtId="3" fontId="10" fillId="0" borderId="2" xfId="0" applyNumberFormat="1" applyFont="1" applyFill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/>
    </xf>
    <xf numFmtId="0" fontId="10" fillId="2" borderId="1" xfId="0" applyFont="1" applyFill="1" applyBorder="1" applyProtection="1">
      <protection locked="0"/>
    </xf>
    <xf numFmtId="49" fontId="10" fillId="2" borderId="1" xfId="0" applyNumberFormat="1" applyFont="1" applyFill="1" applyBorder="1" applyAlignment="1" applyProtection="1">
      <alignment horizontal="center"/>
      <protection locked="0"/>
    </xf>
    <xf numFmtId="49" fontId="10" fillId="0" borderId="1" xfId="0" quotePrefix="1" applyNumberFormat="1" applyFont="1" applyBorder="1" applyAlignment="1" applyProtection="1">
      <alignment horizontal="center"/>
      <protection locked="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 applyProtection="1">
      <alignment horizontal="left"/>
      <protection locked="0"/>
    </xf>
    <xf numFmtId="0" fontId="10" fillId="0" borderId="1" xfId="0" applyNumberFormat="1" applyFont="1" applyFill="1" applyBorder="1" applyAlignment="1"/>
    <xf numFmtId="3" fontId="2" fillId="0" borderId="2" xfId="0" applyNumberFormat="1" applyFont="1" applyFill="1" applyBorder="1" applyAlignment="1">
      <alignment horizontal="center"/>
    </xf>
    <xf numFmtId="0" fontId="4" fillId="0" borderId="1" xfId="0" applyFont="1" applyBorder="1"/>
    <xf numFmtId="3" fontId="11" fillId="0" borderId="1" xfId="0" applyNumberFormat="1" applyFont="1" applyBorder="1"/>
    <xf numFmtId="49" fontId="12" fillId="0" borderId="1" xfId="0" applyNumberFormat="1" applyFont="1" applyBorder="1" applyAlignment="1" applyProtection="1">
      <alignment horizontal="center"/>
      <protection locked="0"/>
    </xf>
    <xf numFmtId="0" fontId="12" fillId="0" borderId="1" xfId="0" applyFont="1" applyBorder="1" applyProtection="1">
      <protection locked="0"/>
    </xf>
    <xf numFmtId="0" fontId="12" fillId="0" borderId="1" xfId="0" applyNumberFormat="1" applyFont="1" applyFill="1" applyBorder="1" applyAlignment="1">
      <alignment horizontal="center"/>
    </xf>
    <xf numFmtId="3" fontId="12" fillId="0" borderId="2" xfId="0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 vertical="top"/>
    </xf>
    <xf numFmtId="0" fontId="13" fillId="0" borderId="0" xfId="0" applyFont="1"/>
    <xf numFmtId="0" fontId="14" fillId="4" borderId="1" xfId="0" applyFont="1" applyFill="1" applyBorder="1" applyAlignment="1">
      <alignment horizontal="center" vertical="top"/>
    </xf>
    <xf numFmtId="3" fontId="12" fillId="0" borderId="1" xfId="0" applyNumberFormat="1" applyFont="1" applyBorder="1"/>
    <xf numFmtId="0" fontId="13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9" fillId="4" borderId="2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9" fontId="2" fillId="0" borderId="1" xfId="0" applyNumberFormat="1" applyFont="1" applyBorder="1" applyAlignment="1" applyProtection="1">
      <alignment horizontal="center"/>
      <protection locked="0"/>
    </xf>
    <xf numFmtId="0" fontId="18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3" fontId="2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top"/>
    </xf>
    <xf numFmtId="0" fontId="20" fillId="5" borderId="1" xfId="0" applyFont="1" applyFill="1" applyBorder="1"/>
    <xf numFmtId="0" fontId="21" fillId="0" borderId="1" xfId="0" applyFont="1" applyBorder="1" applyProtection="1">
      <protection locked="0"/>
    </xf>
    <xf numFmtId="0" fontId="2" fillId="0" borderId="1" xfId="0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0" fontId="17" fillId="0" borderId="1" xfId="0" applyFont="1" applyBorder="1"/>
    <xf numFmtId="0" fontId="21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 applyProtection="1">
      <alignment horizontal="center"/>
      <protection locked="0"/>
    </xf>
    <xf numFmtId="0" fontId="21" fillId="2" borderId="1" xfId="0" applyFont="1" applyFill="1" applyBorder="1" applyProtection="1">
      <protection locked="0"/>
    </xf>
    <xf numFmtId="49" fontId="2" fillId="0" borderId="1" xfId="0" quotePrefix="1" applyNumberFormat="1" applyFont="1" applyBorder="1" applyAlignment="1" applyProtection="1">
      <alignment horizontal="center"/>
      <protection locked="0"/>
    </xf>
    <xf numFmtId="49" fontId="18" fillId="0" borderId="1" xfId="0" applyNumberFormat="1" applyFont="1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0" xfId="0" applyFont="1"/>
    <xf numFmtId="0" fontId="20" fillId="0" borderId="1" xfId="0" applyFont="1" applyBorder="1"/>
    <xf numFmtId="164" fontId="4" fillId="0" borderId="0" xfId="0" applyNumberFormat="1" applyFont="1"/>
    <xf numFmtId="164" fontId="16" fillId="0" borderId="1" xfId="0" applyNumberFormat="1" applyFont="1" applyBorder="1"/>
    <xf numFmtId="164" fontId="4" fillId="0" borderId="1" xfId="0" applyNumberFormat="1" applyFont="1" applyBorder="1"/>
    <xf numFmtId="0" fontId="13" fillId="0" borderId="1" xfId="0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left"/>
    </xf>
    <xf numFmtId="0" fontId="9" fillId="3" borderId="2" xfId="0" applyFont="1" applyFill="1" applyBorder="1" applyAlignment="1">
      <alignment horizontal="center" vertical="top"/>
    </xf>
    <xf numFmtId="0" fontId="11" fillId="0" borderId="2" xfId="0" applyFont="1" applyBorder="1"/>
    <xf numFmtId="0" fontId="4" fillId="4" borderId="1" xfId="0" applyFont="1" applyFill="1" applyBorder="1"/>
    <xf numFmtId="0" fontId="0" fillId="0" borderId="1" xfId="0" applyBorder="1"/>
    <xf numFmtId="3" fontId="10" fillId="0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1" fillId="0" borderId="4" xfId="0" applyFont="1" applyBorder="1"/>
    <xf numFmtId="0" fontId="0" fillId="4" borderId="1" xfId="0" applyFill="1" applyBorder="1"/>
    <xf numFmtId="0" fontId="11" fillId="0" borderId="1" xfId="0" applyFont="1" applyBorder="1" applyAlignment="1">
      <alignment horizontal="center"/>
    </xf>
    <xf numFmtId="0" fontId="0" fillId="0" borderId="0" xfId="0"/>
    <xf numFmtId="49" fontId="2" fillId="0" borderId="1" xfId="0" applyNumberFormat="1" applyFont="1" applyBorder="1" applyAlignment="1" applyProtection="1">
      <alignment horizontal="center"/>
      <protection locked="0"/>
    </xf>
    <xf numFmtId="0" fontId="21" fillId="0" borderId="1" xfId="0" applyFont="1" applyBorder="1" applyProtection="1">
      <protection locked="0"/>
    </xf>
    <xf numFmtId="0" fontId="17" fillId="0" borderId="1" xfId="0" applyFont="1" applyBorder="1"/>
    <xf numFmtId="3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/>
    <xf numFmtId="49" fontId="2" fillId="0" borderId="1" xfId="0" applyNumberFormat="1" applyFont="1" applyBorder="1" applyAlignment="1" applyProtection="1">
      <alignment horizontal="center"/>
      <protection locked="0"/>
    </xf>
    <xf numFmtId="0" fontId="21" fillId="0" borderId="1" xfId="0" applyFont="1" applyBorder="1" applyProtection="1">
      <protection locked="0"/>
    </xf>
    <xf numFmtId="0" fontId="2" fillId="0" borderId="1" xfId="0" applyNumberFormat="1" applyFont="1" applyFill="1" applyBorder="1" applyAlignment="1">
      <alignment horizontal="center"/>
    </xf>
    <xf numFmtId="0" fontId="17" fillId="0" borderId="1" xfId="0" applyFont="1" applyBorder="1"/>
    <xf numFmtId="0" fontId="21" fillId="0" borderId="1" xfId="0" applyNumberFormat="1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18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0" fontId="21" fillId="4" borderId="1" xfId="0" applyNumberFormat="1" applyFont="1" applyFill="1" applyBorder="1" applyAlignment="1">
      <alignment horizontal="left"/>
    </xf>
    <xf numFmtId="0" fontId="2" fillId="4" borderId="1" xfId="0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17" fillId="4" borderId="1" xfId="0" applyFont="1" applyFill="1" applyBorder="1"/>
    <xf numFmtId="0" fontId="0" fillId="4" borderId="0" xfId="0" applyFill="1"/>
    <xf numFmtId="0" fontId="11" fillId="0" borderId="1" xfId="0" applyFont="1" applyBorder="1" applyAlignment="1">
      <alignment horizontal="right"/>
    </xf>
    <xf numFmtId="166" fontId="11" fillId="0" borderId="1" xfId="0" applyNumberFormat="1" applyFont="1" applyBorder="1"/>
    <xf numFmtId="0" fontId="11" fillId="0" borderId="1" xfId="0" applyFont="1" applyBorder="1" applyProtection="1">
      <protection locked="0"/>
    </xf>
    <xf numFmtId="0" fontId="11" fillId="0" borderId="1" xfId="0" applyFont="1" applyBorder="1" applyAlignment="1" applyProtection="1">
      <alignment horizontal="center"/>
      <protection locked="0"/>
    </xf>
    <xf numFmtId="3" fontId="11" fillId="0" borderId="2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vertical="center"/>
    </xf>
    <xf numFmtId="3" fontId="10" fillId="0" borderId="1" xfId="1" applyNumberFormat="1" applyFont="1" applyFill="1" applyBorder="1" applyAlignment="1">
      <alignment horizontal="center"/>
    </xf>
    <xf numFmtId="3" fontId="12" fillId="0" borderId="1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4" fillId="0" borderId="0" xfId="0" applyFont="1" applyAlignment="1">
      <alignment vertical="center"/>
    </xf>
    <xf numFmtId="3" fontId="10" fillId="0" borderId="2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10" fillId="0" borderId="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167" fontId="4" fillId="0" borderId="1" xfId="1" applyNumberFormat="1" applyFont="1" applyBorder="1" applyAlignment="1">
      <alignment vertical="center"/>
    </xf>
    <xf numFmtId="0" fontId="12" fillId="0" borderId="4" xfId="0" applyFont="1" applyBorder="1" applyAlignment="1">
      <alignment horizontal="center" wrapText="1"/>
    </xf>
    <xf numFmtId="0" fontId="11" fillId="0" borderId="0" xfId="0" applyFont="1"/>
    <xf numFmtId="0" fontId="12" fillId="0" borderId="1" xfId="0" applyFont="1" applyBorder="1" applyAlignment="1">
      <alignment horizontal="center" wrapText="1"/>
    </xf>
    <xf numFmtId="167" fontId="22" fillId="0" borderId="1" xfId="1" applyNumberFormat="1" applyFont="1" applyBorder="1" applyAlignment="1">
      <alignment vertical="center"/>
    </xf>
    <xf numFmtId="167" fontId="22" fillId="0" borderId="0" xfId="0" applyNumberFormat="1" applyFont="1" applyAlignment="1">
      <alignment vertical="center"/>
    </xf>
    <xf numFmtId="167" fontId="22" fillId="0" borderId="0" xfId="0" applyNumberFormat="1" applyFont="1"/>
    <xf numFmtId="167" fontId="4" fillId="0" borderId="1" xfId="1" applyNumberFormat="1" applyFont="1" applyBorder="1"/>
    <xf numFmtId="167" fontId="23" fillId="0" borderId="1" xfId="1" applyNumberFormat="1" applyFont="1" applyFill="1" applyBorder="1"/>
    <xf numFmtId="167" fontId="0" fillId="0" borderId="1" xfId="1" applyNumberFormat="1" applyFont="1" applyBorder="1"/>
    <xf numFmtId="0" fontId="4" fillId="0" borderId="5" xfId="0" applyFont="1" applyBorder="1"/>
    <xf numFmtId="0" fontId="8" fillId="0" borderId="0" xfId="0" applyNumberFormat="1" applyFont="1" applyFill="1" applyBorder="1" applyAlignment="1">
      <alignment horizontal="right" vertical="center" wrapText="1"/>
    </xf>
    <xf numFmtId="0" fontId="24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right" vertical="center" wrapText="1"/>
    </xf>
    <xf numFmtId="0" fontId="12" fillId="0" borderId="0" xfId="0" applyFont="1"/>
    <xf numFmtId="0" fontId="24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vertical="center"/>
    </xf>
    <xf numFmtId="0" fontId="26" fillId="0" borderId="1" xfId="0" applyFont="1" applyBorder="1"/>
    <xf numFmtId="167" fontId="11" fillId="0" borderId="1" xfId="1" applyNumberFormat="1" applyFont="1" applyBorder="1"/>
    <xf numFmtId="167" fontId="9" fillId="0" borderId="0" xfId="0" applyNumberFormat="1" applyFont="1"/>
    <xf numFmtId="0" fontId="11" fillId="0" borderId="1" xfId="0" applyFont="1" applyBorder="1" applyAlignment="1">
      <alignment horizontal="left"/>
    </xf>
    <xf numFmtId="167" fontId="22" fillId="0" borderId="0" xfId="1" applyNumberFormat="1" applyFont="1"/>
    <xf numFmtId="167" fontId="4" fillId="0" borderId="3" xfId="1" applyNumberFormat="1" applyFont="1" applyBorder="1"/>
    <xf numFmtId="167" fontId="22" fillId="0" borderId="1" xfId="0" applyNumberFormat="1" applyFont="1" applyBorder="1"/>
    <xf numFmtId="167" fontId="9" fillId="0" borderId="0" xfId="1" applyNumberFormat="1" applyFont="1"/>
    <xf numFmtId="167" fontId="9" fillId="0" borderId="1" xfId="1" applyNumberFormat="1" applyFont="1" applyBorder="1"/>
    <xf numFmtId="0" fontId="27" fillId="0" borderId="0" xfId="0" applyFont="1"/>
    <xf numFmtId="0" fontId="27" fillId="0" borderId="0" xfId="2" applyFont="1"/>
    <xf numFmtId="0" fontId="8" fillId="0" borderId="0" xfId="2" applyNumberFormat="1" applyFont="1" applyFill="1" applyBorder="1" applyAlignment="1">
      <alignment horizontal="right" vertical="center" wrapText="1"/>
    </xf>
    <xf numFmtId="0" fontId="24" fillId="0" borderId="0" xfId="2" applyNumberFormat="1" applyFont="1" applyFill="1" applyBorder="1" applyAlignment="1">
      <alignment horizontal="left" vertical="center"/>
    </xf>
    <xf numFmtId="0" fontId="10" fillId="0" borderId="0" xfId="2" applyNumberFormat="1" applyFont="1" applyFill="1" applyBorder="1" applyAlignment="1">
      <alignment horizontal="right" vertical="center" wrapText="1"/>
    </xf>
    <xf numFmtId="0" fontId="24" fillId="0" borderId="0" xfId="2" applyNumberFormat="1" applyFont="1" applyFill="1" applyBorder="1" applyAlignment="1">
      <alignment horizontal="center" vertical="center"/>
    </xf>
    <xf numFmtId="0" fontId="25" fillId="0" borderId="0" xfId="2" applyNumberFormat="1" applyFont="1" applyFill="1" applyBorder="1" applyAlignment="1">
      <alignment vertical="center"/>
    </xf>
    <xf numFmtId="3" fontId="8" fillId="3" borderId="7" xfId="2" applyNumberFormat="1" applyFont="1" applyFill="1" applyBorder="1" applyAlignment="1">
      <alignment horizontal="center" vertical="center"/>
    </xf>
    <xf numFmtId="3" fontId="8" fillId="3" borderId="5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top"/>
    </xf>
    <xf numFmtId="0" fontId="10" fillId="0" borderId="1" xfId="2" applyNumberFormat="1" applyFont="1" applyBorder="1" applyAlignment="1" applyProtection="1">
      <alignment horizontal="center"/>
      <protection locked="0"/>
    </xf>
    <xf numFmtId="0" fontId="10" fillId="2" borderId="1" xfId="2" applyFont="1" applyFill="1" applyBorder="1" applyProtection="1">
      <protection locked="0"/>
    </xf>
    <xf numFmtId="0" fontId="10" fillId="0" borderId="1" xfId="2" applyNumberFormat="1" applyFont="1" applyFill="1" applyBorder="1" applyAlignment="1">
      <alignment horizontal="center"/>
    </xf>
    <xf numFmtId="3" fontId="10" fillId="0" borderId="2" xfId="2" applyNumberFormat="1" applyFont="1" applyFill="1" applyBorder="1" applyAlignment="1">
      <alignment horizontal="center"/>
    </xf>
    <xf numFmtId="0" fontId="11" fillId="0" borderId="1" xfId="2" applyFont="1" applyBorder="1" applyAlignment="1">
      <alignment vertical="center"/>
    </xf>
    <xf numFmtId="0" fontId="11" fillId="0" borderId="1" xfId="2" applyFont="1" applyBorder="1"/>
    <xf numFmtId="0" fontId="10" fillId="0" borderId="1" xfId="2" applyNumberFormat="1" applyFont="1" applyFill="1" applyBorder="1" applyAlignment="1">
      <alignment horizontal="left"/>
    </xf>
    <xf numFmtId="0" fontId="10" fillId="0" borderId="1" xfId="2" applyFont="1" applyBorder="1" applyProtection="1">
      <protection locked="0"/>
    </xf>
    <xf numFmtId="0" fontId="10" fillId="0" borderId="1" xfId="2" applyFont="1" applyBorder="1" applyAlignment="1" applyProtection="1">
      <alignment horizontal="center"/>
      <protection locked="0"/>
    </xf>
    <xf numFmtId="3" fontId="10" fillId="0" borderId="2" xfId="2" applyNumberFormat="1" applyFont="1" applyFill="1" applyBorder="1" applyAlignment="1"/>
    <xf numFmtId="0" fontId="11" fillId="0" borderId="1" xfId="2" applyFont="1" applyBorder="1" applyAlignment="1">
      <alignment horizontal="center" vertical="center"/>
    </xf>
    <xf numFmtId="3" fontId="11" fillId="0" borderId="1" xfId="2" applyNumberFormat="1" applyFont="1" applyBorder="1" applyAlignment="1">
      <alignment horizontal="center" vertical="center"/>
    </xf>
    <xf numFmtId="0" fontId="10" fillId="2" borderId="1" xfId="3" applyNumberFormat="1" applyFont="1" applyFill="1" applyBorder="1" applyAlignment="1" applyProtection="1">
      <alignment horizontal="center"/>
      <protection locked="0"/>
    </xf>
    <xf numFmtId="0" fontId="10" fillId="0" borderId="1" xfId="3" applyNumberFormat="1" applyFont="1" applyFill="1" applyBorder="1" applyAlignment="1">
      <alignment horizontal="left"/>
    </xf>
    <xf numFmtId="0" fontId="10" fillId="0" borderId="1" xfId="3" applyNumberFormat="1" applyFont="1" applyFill="1" applyBorder="1" applyAlignment="1">
      <alignment horizontal="center"/>
    </xf>
    <xf numFmtId="3" fontId="10" fillId="0" borderId="1" xfId="3" applyNumberFormat="1" applyFont="1" applyFill="1" applyBorder="1" applyAlignment="1">
      <alignment horizontal="center"/>
    </xf>
    <xf numFmtId="0" fontId="27" fillId="0" borderId="1" xfId="0" applyFont="1" applyBorder="1"/>
    <xf numFmtId="0" fontId="11" fillId="0" borderId="1" xfId="2" applyFont="1" applyFill="1" applyBorder="1"/>
    <xf numFmtId="3" fontId="8" fillId="3" borderId="8" xfId="2" applyNumberFormat="1" applyFont="1" applyFill="1" applyBorder="1" applyAlignment="1">
      <alignment horizontal="center" vertical="center"/>
    </xf>
    <xf numFmtId="0" fontId="12" fillId="0" borderId="2" xfId="0" applyFont="1" applyBorder="1"/>
    <xf numFmtId="3" fontId="11" fillId="0" borderId="2" xfId="2" applyNumberFormat="1" applyFont="1" applyBorder="1" applyAlignment="1">
      <alignment horizontal="center" vertical="center"/>
    </xf>
    <xf numFmtId="0" fontId="12" fillId="0" borderId="7" xfId="0" applyFont="1" applyBorder="1"/>
    <xf numFmtId="0" fontId="27" fillId="0" borderId="2" xfId="0" applyFont="1" applyBorder="1"/>
    <xf numFmtId="3" fontId="8" fillId="3" borderId="1" xfId="2" applyNumberFormat="1" applyFont="1" applyFill="1" applyBorder="1" applyAlignment="1">
      <alignment horizontal="center" vertical="center"/>
    </xf>
    <xf numFmtId="167" fontId="27" fillId="0" borderId="1" xfId="1" applyNumberFormat="1" applyFont="1" applyBorder="1"/>
    <xf numFmtId="3" fontId="10" fillId="0" borderId="1" xfId="2" applyNumberFormat="1" applyFont="1" applyFill="1" applyBorder="1" applyAlignment="1">
      <alignment horizontal="center"/>
    </xf>
    <xf numFmtId="167" fontId="28" fillId="0" borderId="1" xfId="1" applyNumberFormat="1" applyFont="1" applyBorder="1"/>
    <xf numFmtId="0" fontId="11" fillId="0" borderId="0" xfId="0" applyFont="1" applyAlignment="1">
      <alignment horizontal="right"/>
    </xf>
    <xf numFmtId="0" fontId="10" fillId="4" borderId="1" xfId="0" applyNumberFormat="1" applyFont="1" applyFill="1" applyBorder="1" applyAlignment="1"/>
    <xf numFmtId="3" fontId="10" fillId="4" borderId="1" xfId="0" applyNumberFormat="1" applyFont="1" applyFill="1" applyBorder="1" applyAlignment="1">
      <alignment horizontal="center"/>
    </xf>
    <xf numFmtId="167" fontId="11" fillId="0" borderId="0" xfId="1" applyNumberFormat="1" applyFont="1"/>
    <xf numFmtId="167" fontId="9" fillId="3" borderId="1" xfId="1" applyNumberFormat="1" applyFont="1" applyFill="1" applyBorder="1" applyAlignment="1">
      <alignment horizontal="center" vertical="top"/>
    </xf>
    <xf numFmtId="167" fontId="11" fillId="4" borderId="1" xfId="1" applyNumberFormat="1" applyFont="1" applyFill="1" applyBorder="1"/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wrapText="1"/>
    </xf>
    <xf numFmtId="0" fontId="15" fillId="4" borderId="5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9" fillId="5" borderId="4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3" fontId="19" fillId="5" borderId="4" xfId="0" applyNumberFormat="1" applyFont="1" applyFill="1" applyBorder="1" applyAlignment="1">
      <alignment horizontal="center" vertical="center"/>
    </xf>
    <xf numFmtId="3" fontId="19" fillId="5" borderId="5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3" borderId="4" xfId="2" applyNumberFormat="1" applyFont="1" applyFill="1" applyBorder="1" applyAlignment="1">
      <alignment horizontal="center" vertical="center"/>
    </xf>
    <xf numFmtId="0" fontId="8" fillId="3" borderId="5" xfId="2" applyNumberFormat="1" applyFont="1" applyFill="1" applyBorder="1" applyAlignment="1">
      <alignment horizontal="center" vertical="center"/>
    </xf>
    <xf numFmtId="3" fontId="8" fillId="3" borderId="4" xfId="2" applyNumberFormat="1" applyFont="1" applyFill="1" applyBorder="1" applyAlignment="1">
      <alignment horizontal="center" vertical="center"/>
    </xf>
    <xf numFmtId="3" fontId="8" fillId="3" borderId="5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9" fillId="4" borderId="4" xfId="0" applyFont="1" applyFill="1" applyBorder="1" applyAlignment="1">
      <alignment horizontal="right" wrapText="1"/>
    </xf>
    <xf numFmtId="0" fontId="9" fillId="4" borderId="5" xfId="0" applyFont="1" applyFill="1" applyBorder="1" applyAlignment="1">
      <alignment horizontal="right" wrapText="1"/>
    </xf>
    <xf numFmtId="167" fontId="14" fillId="4" borderId="1" xfId="1" applyNumberFormat="1" applyFont="1" applyFill="1" applyBorder="1" applyAlignment="1">
      <alignment horizontal="center" vertical="center"/>
    </xf>
    <xf numFmtId="167" fontId="9" fillId="3" borderId="1" xfId="1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Fill="1" applyBorder="1" applyAlignment="1">
      <alignment horizontal="right" vertical="center" wrapText="1"/>
    </xf>
    <xf numFmtId="3" fontId="6" fillId="0" borderId="0" xfId="0" applyNumberFormat="1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right" vertical="center" wrapText="1"/>
    </xf>
    <xf numFmtId="3" fontId="1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3" fontId="9" fillId="4" borderId="2" xfId="0" applyNumberFormat="1" applyFont="1" applyFill="1" applyBorder="1" applyAlignment="1">
      <alignment vertical="center"/>
    </xf>
    <xf numFmtId="3" fontId="9" fillId="4" borderId="3" xfId="0" applyNumberFormat="1" applyFont="1" applyFill="1" applyBorder="1" applyAlignment="1">
      <alignment vertical="center"/>
    </xf>
    <xf numFmtId="3" fontId="15" fillId="4" borderId="4" xfId="0" applyNumberFormat="1" applyFont="1" applyFill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center" vertical="center"/>
    </xf>
    <xf numFmtId="3" fontId="14" fillId="4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/>
    </xf>
    <xf numFmtId="3" fontId="14" fillId="4" borderId="1" xfId="0" applyNumberFormat="1" applyFont="1" applyFill="1" applyBorder="1" applyAlignment="1">
      <alignment horizontal="center" vertical="center"/>
    </xf>
    <xf numFmtId="3" fontId="15" fillId="4" borderId="5" xfId="0" applyNumberFormat="1" applyFont="1" applyFill="1" applyBorder="1" applyAlignment="1">
      <alignment horizontal="center" vertical="center" wrapText="1"/>
    </xf>
    <xf numFmtId="3" fontId="16" fillId="0" borderId="1" xfId="0" applyNumberFormat="1" applyFont="1" applyBorder="1" applyAlignment="1">
      <alignment vertical="center"/>
    </xf>
    <xf numFmtId="3" fontId="10" fillId="0" borderId="1" xfId="0" applyNumberFormat="1" applyFont="1" applyBorder="1" applyAlignment="1" applyProtection="1">
      <alignment horizontal="center" vertical="center"/>
      <protection locked="0"/>
    </xf>
    <xf numFmtId="3" fontId="10" fillId="0" borderId="1" xfId="0" applyNumberFormat="1" applyFont="1" applyBorder="1" applyAlignment="1" applyProtection="1">
      <alignment vertical="center"/>
      <protection locked="0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vertical="center"/>
    </xf>
    <xf numFmtId="3" fontId="4" fillId="0" borderId="1" xfId="1" applyNumberFormat="1" applyFont="1" applyBorder="1" applyAlignment="1">
      <alignment vertical="center"/>
    </xf>
    <xf numFmtId="3" fontId="10" fillId="0" borderId="1" xfId="0" applyNumberFormat="1" applyFont="1" applyFill="1" applyBorder="1" applyAlignment="1">
      <alignment horizontal="left" vertical="center"/>
    </xf>
    <xf numFmtId="3" fontId="12" fillId="0" borderId="4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vertical="center"/>
    </xf>
    <xf numFmtId="3" fontId="4" fillId="4" borderId="1" xfId="0" applyNumberFormat="1" applyFont="1" applyFill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Protection="1">
      <protection locked="0"/>
    </xf>
    <xf numFmtId="3" fontId="10" fillId="0" borderId="1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Alignment="1">
      <alignment horizontal="right" vertical="center"/>
    </xf>
    <xf numFmtId="3" fontId="22" fillId="0" borderId="0" xfId="1" applyNumberFormat="1" applyFont="1" applyAlignment="1">
      <alignment vertical="center"/>
    </xf>
    <xf numFmtId="3" fontId="4" fillId="0" borderId="0" xfId="0" applyNumberFormat="1" applyFont="1"/>
    <xf numFmtId="3" fontId="13" fillId="0" borderId="0" xfId="0" applyNumberFormat="1" applyFont="1"/>
    <xf numFmtId="3" fontId="4" fillId="0" borderId="0" xfId="0" applyNumberFormat="1" applyFont="1" applyAlignment="1">
      <alignment horizontal="left" vertical="center"/>
    </xf>
    <xf numFmtId="3" fontId="9" fillId="4" borderId="1" xfId="0" applyNumberFormat="1" applyFont="1" applyFill="1" applyBorder="1" applyAlignment="1">
      <alignment vertical="center"/>
    </xf>
    <xf numFmtId="3" fontId="15" fillId="4" borderId="1" xfId="0" applyNumberFormat="1" applyFont="1" applyFill="1" applyBorder="1" applyAlignment="1">
      <alignment horizontal="left" vertical="center" wrapText="1"/>
    </xf>
    <xf numFmtId="3" fontId="16" fillId="0" borderId="1" xfId="0" applyNumberFormat="1" applyFont="1" applyBorder="1" applyAlignment="1">
      <alignment horizontal="center"/>
    </xf>
    <xf numFmtId="3" fontId="9" fillId="4" borderId="1" xfId="0" applyNumberFormat="1" applyFont="1" applyFill="1" applyBorder="1" applyAlignment="1">
      <alignment horizontal="center" vertical="top"/>
    </xf>
    <xf numFmtId="3" fontId="14" fillId="4" borderId="1" xfId="0" applyNumberFormat="1" applyFont="1" applyFill="1" applyBorder="1" applyAlignment="1">
      <alignment horizontal="center" vertical="top"/>
    </xf>
    <xf numFmtId="3" fontId="16" fillId="0" borderId="1" xfId="0" applyNumberFormat="1" applyFont="1" applyBorder="1"/>
    <xf numFmtId="3" fontId="4" fillId="0" borderId="1" xfId="0" applyNumberFormat="1" applyFont="1" applyBorder="1" applyAlignment="1">
      <alignment horizontal="left" vertical="center"/>
    </xf>
    <xf numFmtId="3" fontId="4" fillId="0" borderId="1" xfId="0" applyNumberFormat="1" applyFont="1" applyBorder="1"/>
    <xf numFmtId="3" fontId="10" fillId="0" borderId="1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12" fillId="0" borderId="1" xfId="0" applyNumberFormat="1" applyFont="1" applyBorder="1" applyAlignment="1" applyProtection="1">
      <alignment horizontal="center"/>
      <protection locked="0"/>
    </xf>
    <xf numFmtId="3" fontId="12" fillId="0" borderId="1" xfId="0" applyNumberFormat="1" applyFont="1" applyBorder="1" applyProtection="1">
      <protection locked="0"/>
    </xf>
    <xf numFmtId="3" fontId="13" fillId="0" borderId="1" xfId="0" applyNumberFormat="1" applyFont="1" applyBorder="1" applyAlignment="1">
      <alignment horizontal="left" vertical="center"/>
    </xf>
    <xf numFmtId="3" fontId="13" fillId="0" borderId="1" xfId="0" applyNumberFormat="1" applyFont="1" applyBorder="1"/>
    <xf numFmtId="3" fontId="12" fillId="0" borderId="1" xfId="0" applyNumberFormat="1" applyFont="1" applyFill="1" applyBorder="1" applyAlignment="1">
      <alignment horizontal="left"/>
    </xf>
    <xf numFmtId="3" fontId="12" fillId="0" borderId="1" xfId="0" applyNumberFormat="1" applyFont="1" applyBorder="1" applyAlignment="1">
      <alignment horizontal="center" wrapText="1"/>
    </xf>
    <xf numFmtId="3" fontId="22" fillId="0" borderId="0" xfId="0" applyNumberFormat="1" applyFont="1"/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88"/>
  <sheetViews>
    <sheetView topLeftCell="A63" workbookViewId="0">
      <selection activeCell="A88" sqref="A88"/>
    </sheetView>
  </sheetViews>
  <sheetFormatPr defaultColWidth="9" defaultRowHeight="15.75"/>
  <cols>
    <col min="1" max="1" width="15" style="2" customWidth="1"/>
    <col min="2" max="2" width="40.42578125" style="2" customWidth="1"/>
    <col min="3" max="3" width="19" style="2" customWidth="1"/>
    <col min="4" max="4" width="13.5703125" style="2" customWidth="1"/>
    <col min="5" max="5" width="11.28515625" style="2" customWidth="1"/>
    <col min="6" max="6" width="13.42578125" style="33" customWidth="1"/>
    <col min="7" max="7" width="16.28515625" style="2" customWidth="1"/>
    <col min="8" max="8" width="13" style="2" customWidth="1"/>
    <col min="9" max="9" width="15.140625" style="2" customWidth="1"/>
    <col min="10" max="16384" width="9" style="2"/>
  </cols>
  <sheetData>
    <row r="2" spans="1:9">
      <c r="B2" s="3" t="s">
        <v>178</v>
      </c>
      <c r="C2" s="4" t="s">
        <v>181</v>
      </c>
      <c r="D2" s="5"/>
    </row>
    <row r="3" spans="1:9">
      <c r="B3" s="3" t="s">
        <v>179</v>
      </c>
      <c r="C3" s="6"/>
      <c r="D3" s="7" t="s">
        <v>180</v>
      </c>
    </row>
    <row r="4" spans="1:9">
      <c r="B4" s="3"/>
      <c r="C4" s="6"/>
      <c r="D4" s="7"/>
    </row>
    <row r="5" spans="1:9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106" t="s">
        <v>200</v>
      </c>
      <c r="F5" s="106"/>
      <c r="G5" s="187" t="s">
        <v>199</v>
      </c>
      <c r="H5" s="185" t="s">
        <v>201</v>
      </c>
      <c r="I5" s="185"/>
    </row>
    <row r="6" spans="1:9" ht="18.75" customHeight="1">
      <c r="A6" s="188"/>
      <c r="B6" s="188"/>
      <c r="C6" s="188"/>
      <c r="D6" s="189"/>
      <c r="E6" s="32" t="s">
        <v>191</v>
      </c>
      <c r="F6" s="34" t="s">
        <v>190</v>
      </c>
      <c r="G6" s="187"/>
      <c r="H6" s="42" t="s">
        <v>202</v>
      </c>
      <c r="I6" s="42" t="s">
        <v>203</v>
      </c>
    </row>
    <row r="7" spans="1:9">
      <c r="A7" s="8" t="s">
        <v>4</v>
      </c>
      <c r="B7" s="9" t="s">
        <v>5</v>
      </c>
      <c r="C7" s="10" t="s">
        <v>6</v>
      </c>
      <c r="D7" s="107">
        <v>5500</v>
      </c>
      <c r="E7" s="12" t="s">
        <v>183</v>
      </c>
      <c r="F7" s="30"/>
      <c r="G7" s="37" t="s">
        <v>194</v>
      </c>
      <c r="H7" s="24"/>
      <c r="I7" s="24"/>
    </row>
    <row r="8" spans="1:9">
      <c r="A8" s="8" t="s">
        <v>7</v>
      </c>
      <c r="B8" s="13" t="s">
        <v>8</v>
      </c>
      <c r="C8" s="10" t="s">
        <v>6</v>
      </c>
      <c r="D8" s="73">
        <v>73000</v>
      </c>
      <c r="E8" s="12" t="s">
        <v>182</v>
      </c>
      <c r="F8" s="30"/>
      <c r="G8" s="37" t="s">
        <v>194</v>
      </c>
      <c r="H8" s="24"/>
      <c r="I8" s="24"/>
    </row>
    <row r="9" spans="1:9">
      <c r="A9" s="8" t="s">
        <v>9</v>
      </c>
      <c r="B9" s="13" t="s">
        <v>10</v>
      </c>
      <c r="C9" s="10" t="s">
        <v>6</v>
      </c>
      <c r="D9" s="73">
        <v>112000</v>
      </c>
      <c r="E9" s="12" t="s">
        <v>183</v>
      </c>
      <c r="F9" s="30"/>
      <c r="G9" s="37" t="s">
        <v>194</v>
      </c>
      <c r="H9" s="24"/>
      <c r="I9" s="24"/>
    </row>
    <row r="10" spans="1:9">
      <c r="A10" s="8" t="s">
        <v>11</v>
      </c>
      <c r="B10" s="9" t="s">
        <v>12</v>
      </c>
      <c r="C10" s="15" t="s">
        <v>13</v>
      </c>
      <c r="D10" s="73">
        <v>42000</v>
      </c>
      <c r="E10" s="12" t="s">
        <v>183</v>
      </c>
      <c r="F10" s="30"/>
      <c r="G10" s="37" t="s">
        <v>194</v>
      </c>
      <c r="H10" s="24"/>
      <c r="I10" s="24"/>
    </row>
    <row r="11" spans="1:9">
      <c r="A11" s="8" t="s">
        <v>14</v>
      </c>
      <c r="B11" s="9" t="s">
        <v>15</v>
      </c>
      <c r="C11" s="15" t="s">
        <v>13</v>
      </c>
      <c r="D11" s="73">
        <v>42000</v>
      </c>
      <c r="E11" s="12" t="s">
        <v>183</v>
      </c>
      <c r="F11" s="30"/>
      <c r="G11" s="37" t="s">
        <v>194</v>
      </c>
      <c r="H11" s="24"/>
      <c r="I11" s="24"/>
    </row>
    <row r="12" spans="1:9">
      <c r="A12" s="8" t="s">
        <v>16</v>
      </c>
      <c r="B12" s="9" t="s">
        <v>17</v>
      </c>
      <c r="C12" s="15" t="s">
        <v>13</v>
      </c>
      <c r="D12" s="73">
        <v>42000</v>
      </c>
      <c r="E12" s="12" t="s">
        <v>183</v>
      </c>
      <c r="F12" s="30"/>
      <c r="G12" s="37" t="s">
        <v>194</v>
      </c>
      <c r="H12" s="24"/>
      <c r="I12" s="24"/>
    </row>
    <row r="13" spans="1:9">
      <c r="A13" s="8" t="s">
        <v>18</v>
      </c>
      <c r="B13" s="9" t="s">
        <v>19</v>
      </c>
      <c r="C13" s="15" t="s">
        <v>13</v>
      </c>
      <c r="D13" s="73">
        <v>42000</v>
      </c>
      <c r="E13" s="12" t="s">
        <v>183</v>
      </c>
      <c r="F13" s="30"/>
      <c r="G13" s="37" t="s">
        <v>194</v>
      </c>
      <c r="H13" s="24"/>
      <c r="I13" s="24"/>
    </row>
    <row r="14" spans="1:9">
      <c r="A14" s="8" t="s">
        <v>20</v>
      </c>
      <c r="B14" s="9" t="s">
        <v>21</v>
      </c>
      <c r="C14" s="15" t="s">
        <v>13</v>
      </c>
      <c r="D14" s="73">
        <v>42000</v>
      </c>
      <c r="E14" s="12" t="s">
        <v>183</v>
      </c>
      <c r="F14" s="30"/>
      <c r="G14" s="37" t="s">
        <v>194</v>
      </c>
      <c r="H14" s="24"/>
      <c r="I14" s="24"/>
    </row>
    <row r="15" spans="1:9">
      <c r="A15" s="8" t="s">
        <v>22</v>
      </c>
      <c r="B15" s="9" t="s">
        <v>23</v>
      </c>
      <c r="C15" s="15" t="s">
        <v>24</v>
      </c>
      <c r="D15" s="73">
        <v>14300</v>
      </c>
      <c r="E15" s="12" t="s">
        <v>184</v>
      </c>
      <c r="F15" s="30"/>
      <c r="G15" s="37" t="s">
        <v>194</v>
      </c>
      <c r="H15" s="24"/>
      <c r="I15" s="24"/>
    </row>
    <row r="16" spans="1:9">
      <c r="A16" s="8" t="s">
        <v>25</v>
      </c>
      <c r="B16" s="13" t="s">
        <v>26</v>
      </c>
      <c r="C16" s="10" t="s">
        <v>6</v>
      </c>
      <c r="D16" s="73">
        <v>1800</v>
      </c>
      <c r="E16" s="12" t="s">
        <v>184</v>
      </c>
      <c r="F16" s="30"/>
      <c r="G16" s="37" t="s">
        <v>194</v>
      </c>
      <c r="H16" s="24"/>
      <c r="I16" s="24"/>
    </row>
    <row r="17" spans="1:9">
      <c r="A17" s="8" t="s">
        <v>27</v>
      </c>
      <c r="B17" s="9" t="s">
        <v>28</v>
      </c>
      <c r="C17" s="15" t="s">
        <v>6</v>
      </c>
      <c r="D17" s="73">
        <v>1200</v>
      </c>
      <c r="E17" s="12" t="s">
        <v>183</v>
      </c>
      <c r="F17" s="30"/>
      <c r="G17" s="37" t="s">
        <v>194</v>
      </c>
      <c r="H17" s="24"/>
      <c r="I17" s="24"/>
    </row>
    <row r="18" spans="1:9">
      <c r="A18" s="8" t="s">
        <v>29</v>
      </c>
      <c r="B18" s="9" t="s">
        <v>30</v>
      </c>
      <c r="C18" s="15" t="s">
        <v>31</v>
      </c>
      <c r="D18" s="73">
        <v>3200</v>
      </c>
      <c r="E18" s="12" t="s">
        <v>184</v>
      </c>
      <c r="F18" s="30"/>
      <c r="G18" s="37" t="s">
        <v>194</v>
      </c>
      <c r="H18" s="24"/>
      <c r="I18" s="24"/>
    </row>
    <row r="19" spans="1:9">
      <c r="A19" s="8" t="s">
        <v>32</v>
      </c>
      <c r="B19" s="13" t="s">
        <v>33</v>
      </c>
      <c r="C19" s="10" t="s">
        <v>34</v>
      </c>
      <c r="D19" s="73">
        <v>32400</v>
      </c>
      <c r="E19" s="12" t="s">
        <v>184</v>
      </c>
      <c r="F19" s="30"/>
      <c r="G19" s="37" t="s">
        <v>194</v>
      </c>
      <c r="H19" s="24"/>
      <c r="I19" s="24"/>
    </row>
    <row r="20" spans="1:9">
      <c r="A20" s="8" t="s">
        <v>35</v>
      </c>
      <c r="B20" s="13" t="s">
        <v>36</v>
      </c>
      <c r="C20" s="10" t="s">
        <v>37</v>
      </c>
      <c r="D20" s="73">
        <v>40500</v>
      </c>
      <c r="E20" s="12" t="s">
        <v>184</v>
      </c>
      <c r="F20" s="30"/>
      <c r="G20" s="37" t="s">
        <v>194</v>
      </c>
      <c r="H20" s="24"/>
      <c r="I20" s="24"/>
    </row>
    <row r="21" spans="1:9">
      <c r="A21" s="8" t="s">
        <v>38</v>
      </c>
      <c r="B21" s="13" t="s">
        <v>39</v>
      </c>
      <c r="C21" s="10" t="s">
        <v>37</v>
      </c>
      <c r="D21" s="73">
        <v>20000</v>
      </c>
      <c r="E21" s="12" t="s">
        <v>184</v>
      </c>
      <c r="F21" s="30"/>
      <c r="G21" s="37" t="s">
        <v>194</v>
      </c>
      <c r="H21" s="24"/>
      <c r="I21" s="24"/>
    </row>
    <row r="22" spans="1:9">
      <c r="A22" s="8" t="s">
        <v>40</v>
      </c>
      <c r="B22" s="9" t="s">
        <v>41</v>
      </c>
      <c r="C22" s="15" t="s">
        <v>42</v>
      </c>
      <c r="D22" s="73">
        <v>2600</v>
      </c>
      <c r="E22" s="25" t="s">
        <v>185</v>
      </c>
      <c r="F22" s="30"/>
      <c r="G22" s="37" t="s">
        <v>194</v>
      </c>
      <c r="H22" s="24"/>
      <c r="I22" s="24"/>
    </row>
    <row r="23" spans="1:9">
      <c r="A23" s="8" t="s">
        <v>43</v>
      </c>
      <c r="B23" s="9" t="s">
        <v>44</v>
      </c>
      <c r="C23" s="15" t="s">
        <v>45</v>
      </c>
      <c r="D23" s="73">
        <v>8000</v>
      </c>
      <c r="E23" s="12" t="s">
        <v>184</v>
      </c>
      <c r="F23" s="30"/>
      <c r="G23" s="37" t="s">
        <v>194</v>
      </c>
      <c r="H23" s="24"/>
      <c r="I23" s="24"/>
    </row>
    <row r="24" spans="1:9">
      <c r="A24" s="8" t="s">
        <v>46</v>
      </c>
      <c r="B24" s="9" t="s">
        <v>47</v>
      </c>
      <c r="C24" s="15" t="s">
        <v>45</v>
      </c>
      <c r="D24" s="73">
        <v>7000</v>
      </c>
      <c r="E24" s="12" t="s">
        <v>184</v>
      </c>
      <c r="F24" s="35"/>
      <c r="G24" s="37" t="s">
        <v>194</v>
      </c>
      <c r="H24" s="24"/>
      <c r="I24" s="24"/>
    </row>
    <row r="25" spans="1:9">
      <c r="A25" s="26" t="s">
        <v>48</v>
      </c>
      <c r="B25" s="27" t="s">
        <v>49</v>
      </c>
      <c r="C25" s="28" t="s">
        <v>45</v>
      </c>
      <c r="D25" s="108">
        <v>55000</v>
      </c>
      <c r="E25" s="30" t="s">
        <v>186</v>
      </c>
      <c r="F25" s="30"/>
      <c r="G25" s="37" t="s">
        <v>194</v>
      </c>
      <c r="H25" s="24"/>
      <c r="I25" s="24"/>
    </row>
    <row r="26" spans="1:9">
      <c r="A26" s="8" t="s">
        <v>50</v>
      </c>
      <c r="B26" s="16" t="s">
        <v>51</v>
      </c>
      <c r="C26" s="10" t="s">
        <v>31</v>
      </c>
      <c r="D26" s="73">
        <v>2400</v>
      </c>
      <c r="E26" s="12" t="s">
        <v>184</v>
      </c>
      <c r="F26" s="30"/>
      <c r="G26" s="37" t="s">
        <v>194</v>
      </c>
      <c r="H26" s="24"/>
      <c r="I26" s="24"/>
    </row>
    <row r="27" spans="1:9">
      <c r="A27" s="17" t="s">
        <v>52</v>
      </c>
      <c r="B27" s="13" t="s">
        <v>53</v>
      </c>
      <c r="C27" s="10" t="s">
        <v>31</v>
      </c>
      <c r="D27" s="73">
        <v>1600</v>
      </c>
      <c r="E27" s="12" t="s">
        <v>184</v>
      </c>
      <c r="F27" s="30"/>
      <c r="G27" s="37" t="s">
        <v>194</v>
      </c>
      <c r="H27" s="24"/>
      <c r="I27" s="24"/>
    </row>
    <row r="28" spans="1:9">
      <c r="A28" s="8" t="s">
        <v>54</v>
      </c>
      <c r="B28" s="13" t="s">
        <v>55</v>
      </c>
      <c r="C28" s="10" t="s">
        <v>45</v>
      </c>
      <c r="D28" s="73">
        <v>32000</v>
      </c>
      <c r="E28" s="12" t="s">
        <v>187</v>
      </c>
      <c r="F28" s="30"/>
      <c r="G28" s="37" t="s">
        <v>194</v>
      </c>
      <c r="H28" s="24"/>
      <c r="I28" s="24"/>
    </row>
    <row r="29" spans="1:9">
      <c r="A29" s="8" t="s">
        <v>56</v>
      </c>
      <c r="B29" s="13" t="s">
        <v>57</v>
      </c>
      <c r="C29" s="10" t="s">
        <v>58</v>
      </c>
      <c r="D29" s="73">
        <v>5000</v>
      </c>
      <c r="E29" s="12" t="s">
        <v>184</v>
      </c>
      <c r="F29" s="30"/>
      <c r="G29" s="37" t="s">
        <v>194</v>
      </c>
      <c r="H29" s="24"/>
      <c r="I29" s="24"/>
    </row>
    <row r="30" spans="1:9">
      <c r="A30" s="8" t="s">
        <v>59</v>
      </c>
      <c r="B30" s="13" t="s">
        <v>60</v>
      </c>
      <c r="C30" s="10" t="s">
        <v>58</v>
      </c>
      <c r="D30" s="73">
        <v>5100</v>
      </c>
      <c r="E30" s="12" t="s">
        <v>184</v>
      </c>
      <c r="F30" s="30"/>
      <c r="G30" s="24" t="s">
        <v>195</v>
      </c>
      <c r="H30" s="24"/>
      <c r="I30" s="24"/>
    </row>
    <row r="31" spans="1:9">
      <c r="A31" s="8" t="s">
        <v>61</v>
      </c>
      <c r="B31" s="13" t="s">
        <v>62</v>
      </c>
      <c r="C31" s="10" t="s">
        <v>58</v>
      </c>
      <c r="D31" s="73">
        <v>2600</v>
      </c>
      <c r="E31" s="12" t="s">
        <v>184</v>
      </c>
      <c r="F31" s="30"/>
      <c r="G31" s="24" t="s">
        <v>195</v>
      </c>
      <c r="H31" s="24"/>
      <c r="I31" s="24"/>
    </row>
    <row r="32" spans="1:9">
      <c r="A32" s="8" t="s">
        <v>63</v>
      </c>
      <c r="B32" s="9" t="s">
        <v>64</v>
      </c>
      <c r="C32" s="15" t="s">
        <v>65</v>
      </c>
      <c r="D32" s="73">
        <v>10000</v>
      </c>
      <c r="E32" s="12" t="s">
        <v>183</v>
      </c>
      <c r="F32" s="30"/>
      <c r="G32" s="24" t="s">
        <v>195</v>
      </c>
      <c r="H32" s="24"/>
      <c r="I32" s="24"/>
    </row>
    <row r="33" spans="1:9">
      <c r="A33" s="8" t="s">
        <v>66</v>
      </c>
      <c r="B33" s="9" t="s">
        <v>67</v>
      </c>
      <c r="C33" s="15" t="s">
        <v>58</v>
      </c>
      <c r="D33" s="73">
        <v>2069</v>
      </c>
      <c r="E33" s="12" t="s">
        <v>184</v>
      </c>
      <c r="F33" s="186" t="s">
        <v>192</v>
      </c>
      <c r="G33" s="24" t="s">
        <v>195</v>
      </c>
      <c r="H33" s="24"/>
      <c r="I33" s="24"/>
    </row>
    <row r="34" spans="1:9">
      <c r="A34" s="26" t="s">
        <v>68</v>
      </c>
      <c r="B34" s="27" t="s">
        <v>69</v>
      </c>
      <c r="C34" s="31" t="s">
        <v>58</v>
      </c>
      <c r="D34" s="108">
        <v>2000</v>
      </c>
      <c r="E34" s="12" t="s">
        <v>184</v>
      </c>
      <c r="F34" s="186"/>
      <c r="G34" s="24" t="s">
        <v>195</v>
      </c>
      <c r="H34" s="24"/>
      <c r="I34" s="24"/>
    </row>
    <row r="35" spans="1:9">
      <c r="A35" s="8" t="s">
        <v>70</v>
      </c>
      <c r="B35" s="13" t="s">
        <v>71</v>
      </c>
      <c r="C35" s="10" t="s">
        <v>72</v>
      </c>
      <c r="D35" s="73">
        <v>36000</v>
      </c>
      <c r="E35" s="12" t="s">
        <v>184</v>
      </c>
      <c r="F35" s="30"/>
      <c r="G35" s="24" t="s">
        <v>195</v>
      </c>
      <c r="H35" s="24"/>
      <c r="I35" s="24"/>
    </row>
    <row r="36" spans="1:9">
      <c r="A36" s="8" t="s">
        <v>73</v>
      </c>
      <c r="B36" s="13" t="s">
        <v>74</v>
      </c>
      <c r="C36" s="10" t="s">
        <v>72</v>
      </c>
      <c r="D36" s="73">
        <v>3800</v>
      </c>
      <c r="E36" s="12" t="s">
        <v>184</v>
      </c>
      <c r="F36" s="30"/>
      <c r="G36" s="37" t="s">
        <v>194</v>
      </c>
      <c r="H36" s="24"/>
      <c r="I36" s="24"/>
    </row>
    <row r="37" spans="1:9">
      <c r="A37" s="8" t="s">
        <v>75</v>
      </c>
      <c r="B37" s="13" t="s">
        <v>76</v>
      </c>
      <c r="C37" s="10" t="s">
        <v>31</v>
      </c>
      <c r="D37" s="73">
        <v>28500</v>
      </c>
      <c r="E37" s="12" t="s">
        <v>184</v>
      </c>
      <c r="F37" s="30"/>
      <c r="G37" s="38" t="s">
        <v>196</v>
      </c>
      <c r="H37" s="24"/>
      <c r="I37" s="24"/>
    </row>
    <row r="38" spans="1:9">
      <c r="A38" s="8" t="s">
        <v>77</v>
      </c>
      <c r="B38" s="13" t="s">
        <v>78</v>
      </c>
      <c r="C38" s="10" t="s">
        <v>45</v>
      </c>
      <c r="D38" s="73">
        <v>23000</v>
      </c>
      <c r="E38" s="12" t="s">
        <v>184</v>
      </c>
      <c r="F38" s="30"/>
      <c r="G38" s="37" t="s">
        <v>194</v>
      </c>
      <c r="H38" s="24"/>
      <c r="I38" s="24"/>
    </row>
    <row r="39" spans="1:9">
      <c r="A39" s="8" t="s">
        <v>79</v>
      </c>
      <c r="B39" s="9" t="s">
        <v>80</v>
      </c>
      <c r="C39" s="15" t="s">
        <v>34</v>
      </c>
      <c r="D39" s="73">
        <v>31000</v>
      </c>
      <c r="E39" s="12" t="s">
        <v>184</v>
      </c>
      <c r="F39" s="30"/>
      <c r="G39" s="37" t="s">
        <v>194</v>
      </c>
      <c r="H39" s="24"/>
      <c r="I39" s="24"/>
    </row>
    <row r="40" spans="1:9">
      <c r="A40" s="8" t="s">
        <v>81</v>
      </c>
      <c r="B40" s="9" t="s">
        <v>82</v>
      </c>
      <c r="C40" s="15" t="s">
        <v>31</v>
      </c>
      <c r="D40" s="73">
        <v>17000</v>
      </c>
      <c r="E40" s="12" t="s">
        <v>184</v>
      </c>
      <c r="F40" s="30"/>
      <c r="G40" s="24" t="s">
        <v>196</v>
      </c>
      <c r="H40" s="24"/>
      <c r="I40" s="24"/>
    </row>
    <row r="41" spans="1:9">
      <c r="A41" s="18" t="s">
        <v>83</v>
      </c>
      <c r="B41" s="16" t="s">
        <v>84</v>
      </c>
      <c r="C41" s="15" t="s">
        <v>31</v>
      </c>
      <c r="D41" s="73">
        <v>91000</v>
      </c>
      <c r="E41" s="12" t="s">
        <v>184</v>
      </c>
      <c r="F41" s="30"/>
      <c r="G41" s="24" t="s">
        <v>196</v>
      </c>
      <c r="H41" s="24"/>
      <c r="I41" s="24"/>
    </row>
    <row r="42" spans="1:9">
      <c r="A42" s="8" t="s">
        <v>85</v>
      </c>
      <c r="B42" s="9" t="s">
        <v>86</v>
      </c>
      <c r="C42" s="15" t="s">
        <v>31</v>
      </c>
      <c r="D42" s="73">
        <v>18000</v>
      </c>
      <c r="E42" s="12" t="s">
        <v>184</v>
      </c>
      <c r="F42" s="30"/>
      <c r="G42" s="24" t="s">
        <v>196</v>
      </c>
      <c r="H42" s="24"/>
      <c r="I42" s="24"/>
    </row>
    <row r="43" spans="1:9">
      <c r="A43" s="8" t="s">
        <v>87</v>
      </c>
      <c r="B43" s="19" t="s">
        <v>88</v>
      </c>
      <c r="C43" s="20" t="s">
        <v>58</v>
      </c>
      <c r="D43" s="73">
        <v>14000</v>
      </c>
      <c r="E43" s="12" t="s">
        <v>184</v>
      </c>
      <c r="F43" s="30"/>
      <c r="G43" s="24" t="s">
        <v>197</v>
      </c>
      <c r="H43" s="24"/>
      <c r="I43" s="24"/>
    </row>
    <row r="44" spans="1:9">
      <c r="A44" s="8" t="s">
        <v>89</v>
      </c>
      <c r="B44" s="9" t="s">
        <v>90</v>
      </c>
      <c r="C44" s="15" t="s">
        <v>65</v>
      </c>
      <c r="D44" s="73">
        <v>180000</v>
      </c>
      <c r="E44" s="12" t="s">
        <v>184</v>
      </c>
      <c r="F44" s="30"/>
      <c r="G44" s="24" t="s">
        <v>196</v>
      </c>
      <c r="H44" s="24"/>
      <c r="I44" s="24"/>
    </row>
    <row r="45" spans="1:9">
      <c r="A45" s="8" t="s">
        <v>91</v>
      </c>
      <c r="B45" s="9" t="s">
        <v>92</v>
      </c>
      <c r="C45" s="15" t="s">
        <v>58</v>
      </c>
      <c r="D45" s="73">
        <v>23000</v>
      </c>
      <c r="E45" s="12" t="s">
        <v>184</v>
      </c>
      <c r="F45" s="30"/>
      <c r="G45" s="24" t="s">
        <v>197</v>
      </c>
      <c r="H45" s="24"/>
      <c r="I45" s="24"/>
    </row>
    <row r="46" spans="1:9">
      <c r="A46" s="8" t="s">
        <v>93</v>
      </c>
      <c r="B46" s="9" t="s">
        <v>94</v>
      </c>
      <c r="C46" s="15" t="s">
        <v>58</v>
      </c>
      <c r="D46" s="73">
        <v>14000</v>
      </c>
      <c r="E46" s="12" t="s">
        <v>184</v>
      </c>
      <c r="F46" s="30"/>
      <c r="G46" s="24" t="s">
        <v>196</v>
      </c>
      <c r="H46" s="24"/>
      <c r="I46" s="24"/>
    </row>
    <row r="47" spans="1:9">
      <c r="A47" s="8" t="s">
        <v>95</v>
      </c>
      <c r="B47" s="9" t="s">
        <v>96</v>
      </c>
      <c r="C47" s="15" t="s">
        <v>97</v>
      </c>
      <c r="D47" s="73">
        <v>24500</v>
      </c>
      <c r="E47" s="12" t="s">
        <v>184</v>
      </c>
      <c r="F47" s="30"/>
      <c r="G47" s="37" t="s">
        <v>194</v>
      </c>
      <c r="H47" s="24"/>
      <c r="I47" s="24"/>
    </row>
    <row r="48" spans="1:9">
      <c r="A48" s="8" t="s">
        <v>98</v>
      </c>
      <c r="B48" s="9" t="s">
        <v>99</v>
      </c>
      <c r="C48" s="15" t="s">
        <v>97</v>
      </c>
      <c r="D48" s="73">
        <v>21000</v>
      </c>
      <c r="E48" s="12" t="s">
        <v>184</v>
      </c>
      <c r="F48" s="30"/>
      <c r="G48" s="37" t="s">
        <v>194</v>
      </c>
      <c r="H48" s="24"/>
      <c r="I48" s="24"/>
    </row>
    <row r="49" spans="1:9">
      <c r="A49" s="8" t="s">
        <v>100</v>
      </c>
      <c r="B49" s="9" t="s">
        <v>101</v>
      </c>
      <c r="C49" s="15" t="s">
        <v>97</v>
      </c>
      <c r="D49" s="73">
        <v>18500</v>
      </c>
      <c r="E49" s="12" t="s">
        <v>184</v>
      </c>
      <c r="F49" s="30"/>
      <c r="G49" s="37" t="s">
        <v>194</v>
      </c>
      <c r="H49" s="24"/>
      <c r="I49" s="24"/>
    </row>
    <row r="50" spans="1:9">
      <c r="A50" s="8" t="s">
        <v>102</v>
      </c>
      <c r="B50" s="13" t="s">
        <v>103</v>
      </c>
      <c r="C50" s="15" t="s">
        <v>97</v>
      </c>
      <c r="D50" s="73">
        <v>28500</v>
      </c>
      <c r="E50" s="12" t="s">
        <v>184</v>
      </c>
      <c r="F50" s="30"/>
      <c r="G50" s="37" t="s">
        <v>194</v>
      </c>
      <c r="H50" s="24"/>
      <c r="I50" s="24"/>
    </row>
    <row r="51" spans="1:9">
      <c r="A51" s="8" t="s">
        <v>104</v>
      </c>
      <c r="B51" s="13" t="s">
        <v>105</v>
      </c>
      <c r="C51" s="10" t="s">
        <v>106</v>
      </c>
      <c r="D51" s="73">
        <v>45000</v>
      </c>
      <c r="E51" s="12" t="s">
        <v>184</v>
      </c>
      <c r="F51" s="30"/>
      <c r="G51" s="37" t="s">
        <v>194</v>
      </c>
      <c r="H51" s="24"/>
      <c r="I51" s="24"/>
    </row>
    <row r="52" spans="1:9">
      <c r="A52" s="8" t="s">
        <v>107</v>
      </c>
      <c r="B52" s="13" t="s">
        <v>108</v>
      </c>
      <c r="C52" s="10" t="s">
        <v>97</v>
      </c>
      <c r="D52" s="73">
        <v>42000</v>
      </c>
      <c r="E52" s="12" t="s">
        <v>184</v>
      </c>
      <c r="F52" s="30"/>
      <c r="G52" s="38" t="s">
        <v>195</v>
      </c>
      <c r="H52" s="24"/>
      <c r="I52" s="24"/>
    </row>
    <row r="53" spans="1:9">
      <c r="A53" s="10">
        <v>9090069</v>
      </c>
      <c r="B53" s="13" t="s">
        <v>109</v>
      </c>
      <c r="C53" s="10" t="s">
        <v>97</v>
      </c>
      <c r="D53" s="73">
        <v>52000</v>
      </c>
      <c r="E53" s="12" t="s">
        <v>184</v>
      </c>
      <c r="F53" s="30"/>
      <c r="G53" s="38" t="s">
        <v>195</v>
      </c>
      <c r="H53" s="24"/>
      <c r="I53" s="24"/>
    </row>
    <row r="54" spans="1:9">
      <c r="A54" s="8" t="s">
        <v>110</v>
      </c>
      <c r="B54" s="21" t="s">
        <v>111</v>
      </c>
      <c r="C54" s="10" t="s">
        <v>97</v>
      </c>
      <c r="D54" s="73">
        <v>35000</v>
      </c>
      <c r="E54" s="12" t="s">
        <v>184</v>
      </c>
      <c r="F54" s="30"/>
      <c r="G54" s="37" t="s">
        <v>194</v>
      </c>
      <c r="H54" s="24"/>
      <c r="I54" s="24"/>
    </row>
    <row r="55" spans="1:9">
      <c r="A55" s="8" t="s">
        <v>112</v>
      </c>
      <c r="B55" s="9" t="s">
        <v>113</v>
      </c>
      <c r="C55" s="15" t="s">
        <v>31</v>
      </c>
      <c r="D55" s="73">
        <v>16000</v>
      </c>
      <c r="E55" s="12" t="s">
        <v>184</v>
      </c>
      <c r="F55" s="30"/>
      <c r="G55" s="24" t="s">
        <v>195</v>
      </c>
      <c r="H55" s="24"/>
      <c r="I55" s="24"/>
    </row>
    <row r="56" spans="1:9">
      <c r="A56" s="8" t="s">
        <v>114</v>
      </c>
      <c r="B56" s="13" t="s">
        <v>115</v>
      </c>
      <c r="C56" s="10" t="s">
        <v>116</v>
      </c>
      <c r="D56" s="73">
        <v>5000</v>
      </c>
      <c r="E56" s="12" t="s">
        <v>184</v>
      </c>
      <c r="F56" s="30"/>
      <c r="G56" s="37" t="s">
        <v>194</v>
      </c>
      <c r="H56" s="24"/>
      <c r="I56" s="24"/>
    </row>
    <row r="57" spans="1:9">
      <c r="A57" s="8" t="s">
        <v>117</v>
      </c>
      <c r="B57" s="13" t="s">
        <v>118</v>
      </c>
      <c r="C57" s="10" t="s">
        <v>116</v>
      </c>
      <c r="D57" s="73">
        <v>7000</v>
      </c>
      <c r="E57" s="12" t="s">
        <v>184</v>
      </c>
      <c r="F57" s="30"/>
      <c r="G57" s="37" t="s">
        <v>194</v>
      </c>
      <c r="H57" s="24"/>
      <c r="I57" s="24"/>
    </row>
    <row r="58" spans="1:9">
      <c r="A58" s="8" t="s">
        <v>119</v>
      </c>
      <c r="B58" s="13" t="s">
        <v>120</v>
      </c>
      <c r="C58" s="10" t="s">
        <v>31</v>
      </c>
      <c r="D58" s="73">
        <v>23000</v>
      </c>
      <c r="E58" s="12" t="s">
        <v>184</v>
      </c>
      <c r="F58" s="30"/>
      <c r="G58" s="37" t="s">
        <v>194</v>
      </c>
      <c r="H58" s="24"/>
      <c r="I58" s="24"/>
    </row>
    <row r="59" spans="1:9">
      <c r="A59" s="8" t="s">
        <v>121</v>
      </c>
      <c r="B59" s="13" t="s">
        <v>122</v>
      </c>
      <c r="C59" s="10" t="s">
        <v>116</v>
      </c>
      <c r="D59" s="73">
        <v>2700</v>
      </c>
      <c r="E59" s="12" t="s">
        <v>184</v>
      </c>
      <c r="F59" s="30"/>
      <c r="G59" s="37" t="s">
        <v>194</v>
      </c>
      <c r="H59" s="24"/>
      <c r="I59" s="24"/>
    </row>
    <row r="60" spans="1:9">
      <c r="A60" s="8" t="s">
        <v>123</v>
      </c>
      <c r="B60" s="9" t="s">
        <v>124</v>
      </c>
      <c r="C60" s="15" t="s">
        <v>116</v>
      </c>
      <c r="D60" s="73">
        <v>2400</v>
      </c>
      <c r="E60" s="12" t="s">
        <v>188</v>
      </c>
      <c r="F60" s="30"/>
      <c r="G60" s="37" t="s">
        <v>194</v>
      </c>
      <c r="H60" s="24"/>
      <c r="I60" s="24"/>
    </row>
    <row r="61" spans="1:9">
      <c r="A61" s="8" t="s">
        <v>125</v>
      </c>
      <c r="B61" s="13" t="s">
        <v>126</v>
      </c>
      <c r="C61" s="10" t="s">
        <v>116</v>
      </c>
      <c r="D61" s="73">
        <v>25000</v>
      </c>
      <c r="E61" s="12" t="s">
        <v>188</v>
      </c>
      <c r="F61" s="30"/>
      <c r="G61" s="37" t="s">
        <v>194</v>
      </c>
      <c r="H61" s="24"/>
      <c r="I61" s="24"/>
    </row>
    <row r="62" spans="1:9">
      <c r="A62" s="8" t="s">
        <v>127</v>
      </c>
      <c r="B62" s="9" t="s">
        <v>128</v>
      </c>
      <c r="C62" s="15" t="s">
        <v>31</v>
      </c>
      <c r="D62" s="73">
        <v>70000</v>
      </c>
      <c r="E62" s="12"/>
      <c r="F62" s="30"/>
      <c r="G62" s="37" t="s">
        <v>194</v>
      </c>
      <c r="H62" s="24"/>
      <c r="I62" s="24"/>
    </row>
    <row r="63" spans="1:9">
      <c r="A63" s="8" t="s">
        <v>129</v>
      </c>
      <c r="B63" s="13" t="s">
        <v>130</v>
      </c>
      <c r="C63" s="10" t="s">
        <v>31</v>
      </c>
      <c r="D63" s="73">
        <v>26000</v>
      </c>
      <c r="E63" s="12" t="s">
        <v>184</v>
      </c>
      <c r="F63" s="30"/>
      <c r="G63" s="37" t="s">
        <v>196</v>
      </c>
      <c r="H63" s="24"/>
      <c r="I63" s="24"/>
    </row>
    <row r="64" spans="1:9">
      <c r="A64" s="8" t="s">
        <v>131</v>
      </c>
      <c r="B64" s="9" t="s">
        <v>132</v>
      </c>
      <c r="C64" s="15" t="s">
        <v>31</v>
      </c>
      <c r="D64" s="73">
        <v>30000</v>
      </c>
      <c r="E64" s="12" t="s">
        <v>184</v>
      </c>
      <c r="F64" s="30"/>
      <c r="G64" s="37" t="s">
        <v>196</v>
      </c>
      <c r="H64" s="24"/>
      <c r="I64" s="24"/>
    </row>
    <row r="65" spans="1:9">
      <c r="A65" s="8" t="s">
        <v>133</v>
      </c>
      <c r="B65" s="13" t="s">
        <v>134</v>
      </c>
      <c r="C65" s="10" t="s">
        <v>31</v>
      </c>
      <c r="D65" s="73">
        <v>90000</v>
      </c>
      <c r="E65" s="12" t="s">
        <v>188</v>
      </c>
      <c r="F65" s="30"/>
      <c r="G65" s="37" t="s">
        <v>198</v>
      </c>
      <c r="H65" s="24"/>
      <c r="I65" s="24"/>
    </row>
    <row r="66" spans="1:9">
      <c r="A66" s="8" t="s">
        <v>135</v>
      </c>
      <c r="B66" s="13" t="s">
        <v>136</v>
      </c>
      <c r="C66" s="10" t="s">
        <v>58</v>
      </c>
      <c r="D66" s="73">
        <v>15000</v>
      </c>
      <c r="E66" s="12" t="s">
        <v>184</v>
      </c>
      <c r="F66" s="30"/>
      <c r="G66" s="37" t="s">
        <v>198</v>
      </c>
      <c r="H66" s="24"/>
      <c r="I66" s="24"/>
    </row>
    <row r="67" spans="1:9">
      <c r="A67" s="8" t="s">
        <v>137</v>
      </c>
      <c r="B67" s="9" t="s">
        <v>138</v>
      </c>
      <c r="C67" s="15" t="s">
        <v>31</v>
      </c>
      <c r="D67" s="73">
        <v>18000</v>
      </c>
      <c r="E67" s="12" t="s">
        <v>184</v>
      </c>
      <c r="F67" s="30"/>
      <c r="G67" s="37" t="s">
        <v>198</v>
      </c>
      <c r="H67" s="24"/>
      <c r="I67" s="24"/>
    </row>
    <row r="68" spans="1:9">
      <c r="A68" s="10">
        <v>9090071</v>
      </c>
      <c r="B68" s="13" t="s">
        <v>139</v>
      </c>
      <c r="C68" s="10" t="s">
        <v>31</v>
      </c>
      <c r="D68" s="73">
        <v>30000</v>
      </c>
      <c r="E68" s="12" t="s">
        <v>184</v>
      </c>
      <c r="F68" s="30"/>
      <c r="G68" s="37" t="s">
        <v>198</v>
      </c>
      <c r="H68" s="24"/>
      <c r="I68" s="24"/>
    </row>
    <row r="69" spans="1:9">
      <c r="A69" s="8" t="s">
        <v>140</v>
      </c>
      <c r="B69" s="13" t="s">
        <v>141</v>
      </c>
      <c r="C69" s="10" t="s">
        <v>58</v>
      </c>
      <c r="D69" s="73">
        <v>84000</v>
      </c>
      <c r="E69" s="12" t="s">
        <v>184</v>
      </c>
      <c r="F69" s="30"/>
      <c r="G69" s="37" t="s">
        <v>196</v>
      </c>
      <c r="H69" s="24"/>
      <c r="I69" s="24"/>
    </row>
    <row r="70" spans="1:9">
      <c r="A70" s="8" t="s">
        <v>142</v>
      </c>
      <c r="B70" s="13" t="s">
        <v>143</v>
      </c>
      <c r="C70" s="10" t="s">
        <v>58</v>
      </c>
      <c r="D70" s="73">
        <v>90000</v>
      </c>
      <c r="E70" s="12" t="s">
        <v>184</v>
      </c>
      <c r="F70" s="30"/>
      <c r="G70" s="37" t="s">
        <v>198</v>
      </c>
      <c r="H70" s="24"/>
      <c r="I70" s="24"/>
    </row>
    <row r="71" spans="1:9">
      <c r="A71" s="8" t="s">
        <v>144</v>
      </c>
      <c r="B71" s="13" t="s">
        <v>145</v>
      </c>
      <c r="C71" s="10" t="s">
        <v>146</v>
      </c>
      <c r="D71" s="73">
        <v>26000</v>
      </c>
      <c r="E71" s="12" t="s">
        <v>193</v>
      </c>
      <c r="F71" s="30"/>
      <c r="G71" s="37" t="s">
        <v>194</v>
      </c>
      <c r="H71" s="24"/>
      <c r="I71" s="24"/>
    </row>
    <row r="72" spans="1:9">
      <c r="A72" s="8" t="s">
        <v>147</v>
      </c>
      <c r="B72" s="13" t="s">
        <v>148</v>
      </c>
      <c r="C72" s="10" t="s">
        <v>6</v>
      </c>
      <c r="D72" s="73">
        <v>32000</v>
      </c>
      <c r="E72" s="12" t="s">
        <v>183</v>
      </c>
      <c r="F72" s="30"/>
      <c r="G72" s="37" t="s">
        <v>194</v>
      </c>
      <c r="H72" s="24"/>
      <c r="I72" s="24"/>
    </row>
    <row r="73" spans="1:9">
      <c r="A73" s="8" t="s">
        <v>149</v>
      </c>
      <c r="B73" s="13" t="s">
        <v>150</v>
      </c>
      <c r="C73" s="10" t="s">
        <v>97</v>
      </c>
      <c r="D73" s="73">
        <v>2300</v>
      </c>
      <c r="E73" s="12" t="s">
        <v>183</v>
      </c>
      <c r="F73" s="30"/>
      <c r="G73" s="37" t="s">
        <v>194</v>
      </c>
      <c r="H73" s="24"/>
      <c r="I73" s="24"/>
    </row>
    <row r="74" spans="1:9">
      <c r="A74" s="8" t="s">
        <v>151</v>
      </c>
      <c r="B74" s="9" t="s">
        <v>152</v>
      </c>
      <c r="C74" s="15" t="s">
        <v>34</v>
      </c>
      <c r="D74" s="73">
        <v>170</v>
      </c>
      <c r="E74" s="12" t="s">
        <v>189</v>
      </c>
      <c r="F74" s="30"/>
      <c r="G74" s="37" t="s">
        <v>194</v>
      </c>
      <c r="H74" s="24"/>
      <c r="I74" s="24"/>
    </row>
    <row r="75" spans="1:9">
      <c r="A75" s="8" t="s">
        <v>153</v>
      </c>
      <c r="B75" s="13" t="s">
        <v>154</v>
      </c>
      <c r="C75" s="10" t="s">
        <v>155</v>
      </c>
      <c r="D75" s="73">
        <v>80000</v>
      </c>
      <c r="E75" s="12" t="s">
        <v>189</v>
      </c>
      <c r="F75" s="30"/>
      <c r="G75" s="37" t="s">
        <v>194</v>
      </c>
      <c r="H75" s="24"/>
      <c r="I75" s="24"/>
    </row>
    <row r="76" spans="1:9">
      <c r="A76" s="8" t="s">
        <v>156</v>
      </c>
      <c r="B76" s="13" t="s">
        <v>157</v>
      </c>
      <c r="C76" s="10" t="s">
        <v>31</v>
      </c>
      <c r="D76" s="73">
        <v>2800</v>
      </c>
      <c r="E76" s="12" t="s">
        <v>184</v>
      </c>
      <c r="F76" s="30"/>
      <c r="G76" s="37" t="s">
        <v>198</v>
      </c>
      <c r="H76" s="24"/>
      <c r="I76" s="24"/>
    </row>
    <row r="77" spans="1:9">
      <c r="A77" s="10">
        <v>9090077</v>
      </c>
      <c r="B77" s="22" t="s">
        <v>158</v>
      </c>
      <c r="C77" s="10" t="s">
        <v>159</v>
      </c>
      <c r="D77" s="73">
        <v>2200</v>
      </c>
      <c r="E77" s="12" t="s">
        <v>184</v>
      </c>
      <c r="F77" s="30"/>
      <c r="G77" s="37" t="s">
        <v>198</v>
      </c>
      <c r="H77" s="24"/>
      <c r="I77" s="24"/>
    </row>
    <row r="78" spans="1:9">
      <c r="A78" s="8" t="s">
        <v>160</v>
      </c>
      <c r="B78" s="21" t="s">
        <v>161</v>
      </c>
      <c r="C78" s="10" t="s">
        <v>97</v>
      </c>
      <c r="D78" s="73">
        <v>175000</v>
      </c>
      <c r="E78" s="12" t="s">
        <v>185</v>
      </c>
      <c r="F78" s="30"/>
      <c r="G78" s="37" t="s">
        <v>194</v>
      </c>
      <c r="H78" s="24"/>
      <c r="I78" s="24"/>
    </row>
    <row r="79" spans="1:9">
      <c r="A79" s="8" t="s">
        <v>162</v>
      </c>
      <c r="B79" s="21" t="s">
        <v>163</v>
      </c>
      <c r="C79" s="10" t="s">
        <v>97</v>
      </c>
      <c r="D79" s="73">
        <v>175000</v>
      </c>
      <c r="E79" s="12" t="s">
        <v>185</v>
      </c>
      <c r="F79" s="30"/>
      <c r="G79" s="37" t="s">
        <v>194</v>
      </c>
      <c r="H79" s="24"/>
      <c r="I79" s="24"/>
    </row>
    <row r="80" spans="1:9">
      <c r="A80" s="8" t="s">
        <v>164</v>
      </c>
      <c r="B80" s="21" t="s">
        <v>165</v>
      </c>
      <c r="C80" s="10" t="s">
        <v>97</v>
      </c>
      <c r="D80" s="73">
        <v>168000</v>
      </c>
      <c r="E80" s="12" t="s">
        <v>185</v>
      </c>
      <c r="F80" s="30"/>
      <c r="G80" s="37" t="s">
        <v>194</v>
      </c>
      <c r="H80" s="24"/>
      <c r="I80" s="24"/>
    </row>
    <row r="81" spans="1:9">
      <c r="A81" s="8" t="s">
        <v>166</v>
      </c>
      <c r="B81" s="13" t="s">
        <v>167</v>
      </c>
      <c r="C81" s="10" t="s">
        <v>45</v>
      </c>
      <c r="D81" s="73">
        <v>57000</v>
      </c>
      <c r="E81" s="12" t="s">
        <v>185</v>
      </c>
      <c r="F81" s="30"/>
      <c r="G81" s="37" t="s">
        <v>194</v>
      </c>
      <c r="H81" s="24"/>
      <c r="I81" s="24"/>
    </row>
    <row r="82" spans="1:9">
      <c r="A82" s="8" t="s">
        <v>168</v>
      </c>
      <c r="B82" s="13" t="s">
        <v>169</v>
      </c>
      <c r="C82" s="10" t="s">
        <v>45</v>
      </c>
      <c r="D82" s="73">
        <v>61500</v>
      </c>
      <c r="E82" s="12" t="s">
        <v>185</v>
      </c>
      <c r="F82" s="30"/>
      <c r="G82" s="37" t="s">
        <v>194</v>
      </c>
      <c r="H82" s="24"/>
      <c r="I82" s="24"/>
    </row>
    <row r="83" spans="1:9">
      <c r="A83" s="8" t="s">
        <v>170</v>
      </c>
      <c r="B83" s="13" t="s">
        <v>171</v>
      </c>
      <c r="C83" s="10" t="s">
        <v>45</v>
      </c>
      <c r="D83" s="73">
        <v>60000</v>
      </c>
      <c r="E83" s="12" t="s">
        <v>185</v>
      </c>
      <c r="F83" s="30"/>
      <c r="G83" s="37" t="s">
        <v>194</v>
      </c>
      <c r="H83" s="24"/>
      <c r="I83" s="24"/>
    </row>
    <row r="84" spans="1:9">
      <c r="A84" s="8" t="s">
        <v>172</v>
      </c>
      <c r="B84" s="13" t="s">
        <v>173</v>
      </c>
      <c r="C84" s="10" t="s">
        <v>45</v>
      </c>
      <c r="D84" s="73">
        <v>70000</v>
      </c>
      <c r="E84" s="12" t="s">
        <v>185</v>
      </c>
      <c r="F84" s="30"/>
      <c r="G84" s="37" t="s">
        <v>194</v>
      </c>
      <c r="H84" s="24"/>
      <c r="I84" s="24"/>
    </row>
    <row r="85" spans="1:9">
      <c r="A85" s="8" t="s">
        <v>174</v>
      </c>
      <c r="B85" s="9" t="s">
        <v>175</v>
      </c>
      <c r="C85" s="15" t="s">
        <v>31</v>
      </c>
      <c r="D85" s="73">
        <v>90000</v>
      </c>
      <c r="E85" s="12" t="s">
        <v>184</v>
      </c>
      <c r="F85" s="30"/>
      <c r="G85" s="37" t="s">
        <v>196</v>
      </c>
      <c r="H85" s="24"/>
      <c r="I85" s="24"/>
    </row>
    <row r="86" spans="1:9">
      <c r="A86" s="8" t="s">
        <v>176</v>
      </c>
      <c r="B86" s="9" t="s">
        <v>177</v>
      </c>
      <c r="C86" s="15" t="s">
        <v>31</v>
      </c>
      <c r="D86" s="73">
        <v>11500</v>
      </c>
      <c r="E86" s="12" t="s">
        <v>183</v>
      </c>
      <c r="F86" s="30"/>
      <c r="G86" s="37" t="s">
        <v>196</v>
      </c>
      <c r="H86" s="24"/>
      <c r="I86" s="24"/>
    </row>
    <row r="87" spans="1:9">
      <c r="A87" s="8" t="s">
        <v>205</v>
      </c>
      <c r="B87" s="9" t="s">
        <v>206</v>
      </c>
      <c r="C87" s="15" t="s">
        <v>31</v>
      </c>
      <c r="D87" s="73">
        <v>16000</v>
      </c>
      <c r="E87" s="24"/>
      <c r="F87" s="36"/>
      <c r="G87" s="37"/>
      <c r="H87" s="24"/>
      <c r="I87" s="24"/>
    </row>
    <row r="88" spans="1:9" s="118" customFormat="1">
      <c r="A88" s="78">
        <v>9040007</v>
      </c>
      <c r="B88" s="9" t="s">
        <v>209</v>
      </c>
      <c r="C88" s="15" t="s">
        <v>58</v>
      </c>
      <c r="D88" s="73">
        <v>14500</v>
      </c>
      <c r="E88" s="12" t="s">
        <v>183</v>
      </c>
      <c r="F88" s="30"/>
      <c r="G88" s="101"/>
      <c r="H88" s="12"/>
      <c r="I88" s="12"/>
    </row>
  </sheetData>
  <mergeCells count="7">
    <mergeCell ref="H5:I5"/>
    <mergeCell ref="F33:F34"/>
    <mergeCell ref="G5:G6"/>
    <mergeCell ref="A5:A6"/>
    <mergeCell ref="B5:B6"/>
    <mergeCell ref="C5:C6"/>
    <mergeCell ref="D5:D6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B6:K42"/>
  <sheetViews>
    <sheetView zoomScale="70" zoomScaleNormal="70" workbookViewId="0">
      <selection activeCell="K43" sqref="K43"/>
    </sheetView>
  </sheetViews>
  <sheetFormatPr defaultRowHeight="15"/>
  <cols>
    <col min="3" max="3" width="31.85546875" customWidth="1"/>
    <col min="7" max="7" width="29.7109375" customWidth="1"/>
    <col min="8" max="8" width="10.140625" bestFit="1" customWidth="1"/>
    <col min="9" max="9" width="13.42578125" hidden="1" customWidth="1"/>
    <col min="10" max="10" width="16.28515625" hidden="1" customWidth="1"/>
  </cols>
  <sheetData>
    <row r="6" spans="2:11" ht="18">
      <c r="B6" s="200" t="s">
        <v>0</v>
      </c>
      <c r="C6" s="200" t="s">
        <v>1</v>
      </c>
      <c r="D6" s="200" t="s">
        <v>2</v>
      </c>
      <c r="E6" s="202" t="s">
        <v>3</v>
      </c>
      <c r="F6" s="204" t="s">
        <v>201</v>
      </c>
      <c r="G6" s="204"/>
      <c r="H6" s="194" t="s">
        <v>257</v>
      </c>
      <c r="I6" s="190" t="s">
        <v>255</v>
      </c>
      <c r="J6" s="191" t="s">
        <v>232</v>
      </c>
    </row>
    <row r="7" spans="2:11" ht="18">
      <c r="B7" s="201"/>
      <c r="C7" s="201"/>
      <c r="D7" s="201"/>
      <c r="E7" s="203"/>
      <c r="F7" s="50" t="s">
        <v>202</v>
      </c>
      <c r="G7" s="50" t="s">
        <v>239</v>
      </c>
      <c r="H7" s="194"/>
      <c r="I7" s="191"/>
      <c r="J7" s="191"/>
    </row>
    <row r="8" spans="2:11" ht="15.75" hidden="1">
      <c r="B8" s="45" t="s">
        <v>4</v>
      </c>
      <c r="C8" s="51" t="s">
        <v>5</v>
      </c>
      <c r="D8" s="52" t="s">
        <v>6</v>
      </c>
      <c r="E8" s="53">
        <v>5500</v>
      </c>
      <c r="F8" s="54">
        <v>10</v>
      </c>
      <c r="G8" s="54">
        <v>10</v>
      </c>
      <c r="H8" s="72">
        <v>10</v>
      </c>
      <c r="I8" s="72"/>
      <c r="J8" s="72"/>
    </row>
    <row r="9" spans="2:11" ht="15.75" hidden="1">
      <c r="B9" s="80" t="s">
        <v>11</v>
      </c>
      <c r="C9" s="81" t="s">
        <v>12</v>
      </c>
      <c r="D9" s="84" t="s">
        <v>13</v>
      </c>
      <c r="E9" s="83">
        <v>42000</v>
      </c>
      <c r="F9" s="82">
        <v>3</v>
      </c>
      <c r="G9" s="82">
        <v>7</v>
      </c>
      <c r="H9" s="72">
        <v>5</v>
      </c>
      <c r="I9" s="72"/>
      <c r="J9" s="72"/>
    </row>
    <row r="10" spans="2:11" ht="15.75" hidden="1">
      <c r="B10" s="80" t="s">
        <v>14</v>
      </c>
      <c r="C10" s="81" t="s">
        <v>15</v>
      </c>
      <c r="D10" s="84" t="s">
        <v>13</v>
      </c>
      <c r="E10" s="83">
        <v>42000</v>
      </c>
      <c r="F10" s="82">
        <v>3</v>
      </c>
      <c r="G10" s="82">
        <v>7</v>
      </c>
      <c r="H10" s="72">
        <v>5</v>
      </c>
      <c r="I10" s="72"/>
      <c r="J10" s="72"/>
    </row>
    <row r="11" spans="2:11" ht="15.75" hidden="1">
      <c r="B11" s="80" t="s">
        <v>16</v>
      </c>
      <c r="C11" s="81" t="s">
        <v>17</v>
      </c>
      <c r="D11" s="84" t="s">
        <v>13</v>
      </c>
      <c r="E11" s="83">
        <v>42000</v>
      </c>
      <c r="F11" s="82"/>
      <c r="G11" s="82">
        <v>15</v>
      </c>
      <c r="H11" s="72">
        <v>10</v>
      </c>
      <c r="I11" s="72"/>
      <c r="J11" s="72"/>
    </row>
    <row r="12" spans="2:11" ht="15.75" hidden="1">
      <c r="B12" s="80" t="s">
        <v>18</v>
      </c>
      <c r="C12" s="81" t="s">
        <v>19</v>
      </c>
      <c r="D12" s="84" t="s">
        <v>13</v>
      </c>
      <c r="E12" s="83">
        <v>42000</v>
      </c>
      <c r="F12" s="82"/>
      <c r="G12" s="82">
        <v>15</v>
      </c>
      <c r="H12" s="72">
        <v>10</v>
      </c>
      <c r="I12" s="72"/>
      <c r="J12" s="72"/>
    </row>
    <row r="13" spans="2:11" ht="15.75" hidden="1">
      <c r="B13" s="80" t="s">
        <v>20</v>
      </c>
      <c r="C13" s="81" t="s">
        <v>21</v>
      </c>
      <c r="D13" s="84" t="s">
        <v>13</v>
      </c>
      <c r="E13" s="83">
        <v>42000</v>
      </c>
      <c r="F13" s="82">
        <v>3</v>
      </c>
      <c r="G13" s="82">
        <v>12</v>
      </c>
      <c r="H13" s="72">
        <v>10</v>
      </c>
      <c r="I13" s="72"/>
      <c r="J13" s="72"/>
    </row>
    <row r="14" spans="2:11" ht="15.75">
      <c r="B14" s="45" t="s">
        <v>25</v>
      </c>
      <c r="C14" s="55" t="s">
        <v>26</v>
      </c>
      <c r="D14" s="52" t="s">
        <v>6</v>
      </c>
      <c r="E14" s="48">
        <v>1800</v>
      </c>
      <c r="F14" s="54">
        <v>0</v>
      </c>
      <c r="G14" s="54">
        <v>2</v>
      </c>
      <c r="H14" s="72">
        <v>2</v>
      </c>
      <c r="I14" s="72"/>
      <c r="J14" s="72"/>
      <c r="K14">
        <f>H14*E14</f>
        <v>3600</v>
      </c>
    </row>
    <row r="15" spans="2:11" ht="15.75">
      <c r="B15" s="45" t="s">
        <v>27</v>
      </c>
      <c r="C15" s="51" t="s">
        <v>28</v>
      </c>
      <c r="D15" s="56" t="s">
        <v>6</v>
      </c>
      <c r="E15" s="48">
        <v>1200</v>
      </c>
      <c r="F15" s="54">
        <v>1</v>
      </c>
      <c r="G15" s="54">
        <v>2</v>
      </c>
      <c r="H15" s="72">
        <v>1</v>
      </c>
      <c r="I15" s="125">
        <f>H15*E15</f>
        <v>1200</v>
      </c>
      <c r="J15" s="72"/>
      <c r="K15" s="85">
        <f t="shared" ref="K15:K41" si="0">H15*E15</f>
        <v>1200</v>
      </c>
    </row>
    <row r="16" spans="2:11" ht="15.75">
      <c r="B16" s="45" t="s">
        <v>29</v>
      </c>
      <c r="C16" s="51" t="s">
        <v>219</v>
      </c>
      <c r="D16" s="56" t="s">
        <v>31</v>
      </c>
      <c r="E16" s="48">
        <v>3200</v>
      </c>
      <c r="F16" s="54">
        <v>0</v>
      </c>
      <c r="G16" s="54">
        <v>5</v>
      </c>
      <c r="H16" s="72">
        <v>3</v>
      </c>
      <c r="I16" s="125">
        <f t="shared" ref="I16:I41" si="1">H16*E16</f>
        <v>9600</v>
      </c>
      <c r="J16" s="72"/>
      <c r="K16" s="85">
        <f t="shared" si="0"/>
        <v>9600</v>
      </c>
    </row>
    <row r="17" spans="2:11" ht="15.75">
      <c r="B17" s="45" t="s">
        <v>32</v>
      </c>
      <c r="C17" s="55" t="s">
        <v>220</v>
      </c>
      <c r="D17" s="52" t="s">
        <v>34</v>
      </c>
      <c r="E17" s="48">
        <v>32400</v>
      </c>
      <c r="F17" s="54">
        <v>1</v>
      </c>
      <c r="G17" s="54">
        <v>1</v>
      </c>
      <c r="H17" s="72">
        <v>0</v>
      </c>
      <c r="I17" s="125">
        <f t="shared" si="1"/>
        <v>0</v>
      </c>
      <c r="J17" s="72"/>
      <c r="K17" s="85">
        <f t="shared" si="0"/>
        <v>0</v>
      </c>
    </row>
    <row r="18" spans="2:11" ht="15.75">
      <c r="B18" s="45" t="s">
        <v>35</v>
      </c>
      <c r="C18" s="55" t="s">
        <v>36</v>
      </c>
      <c r="D18" s="52" t="s">
        <v>37</v>
      </c>
      <c r="E18" s="48">
        <v>40500</v>
      </c>
      <c r="F18" s="54">
        <v>0</v>
      </c>
      <c r="G18" s="54">
        <v>2</v>
      </c>
      <c r="H18" s="72">
        <v>2</v>
      </c>
      <c r="I18" s="125">
        <f t="shared" si="1"/>
        <v>81000</v>
      </c>
      <c r="J18" s="72"/>
      <c r="K18" s="85">
        <f t="shared" si="0"/>
        <v>81000</v>
      </c>
    </row>
    <row r="19" spans="2:11" ht="15.75">
      <c r="B19" s="45" t="s">
        <v>38</v>
      </c>
      <c r="C19" s="55" t="s">
        <v>39</v>
      </c>
      <c r="D19" s="52" t="s">
        <v>37</v>
      </c>
      <c r="E19" s="48">
        <v>20000</v>
      </c>
      <c r="F19" s="54">
        <v>1</v>
      </c>
      <c r="G19" s="54">
        <v>1</v>
      </c>
      <c r="H19" s="72">
        <v>1</v>
      </c>
      <c r="I19" s="125">
        <f t="shared" si="1"/>
        <v>20000</v>
      </c>
      <c r="J19" s="72"/>
      <c r="K19" s="85">
        <f t="shared" si="0"/>
        <v>20000</v>
      </c>
    </row>
    <row r="20" spans="2:11" ht="15.75">
      <c r="B20" s="45" t="s">
        <v>43</v>
      </c>
      <c r="C20" s="51" t="s">
        <v>44</v>
      </c>
      <c r="D20" s="56" t="s">
        <v>45</v>
      </c>
      <c r="E20" s="48">
        <v>8000</v>
      </c>
      <c r="F20" s="54">
        <v>0</v>
      </c>
      <c r="G20" s="54">
        <v>1</v>
      </c>
      <c r="H20" s="72">
        <v>1</v>
      </c>
      <c r="I20" s="125">
        <f t="shared" si="1"/>
        <v>8000</v>
      </c>
      <c r="J20" s="72"/>
      <c r="K20" s="85">
        <f t="shared" si="0"/>
        <v>8000</v>
      </c>
    </row>
    <row r="21" spans="2:11" ht="15.75">
      <c r="B21" s="45" t="s">
        <v>221</v>
      </c>
      <c r="C21" s="51" t="s">
        <v>222</v>
      </c>
      <c r="D21" s="56" t="s">
        <v>31</v>
      </c>
      <c r="E21" s="48">
        <v>2300</v>
      </c>
      <c r="F21" s="54">
        <v>0</v>
      </c>
      <c r="G21" s="54">
        <v>2</v>
      </c>
      <c r="H21" s="72">
        <v>2</v>
      </c>
      <c r="I21" s="125">
        <f t="shared" si="1"/>
        <v>4600</v>
      </c>
      <c r="J21" s="72"/>
      <c r="K21" s="85">
        <f t="shared" si="0"/>
        <v>4600</v>
      </c>
    </row>
    <row r="22" spans="2:11" ht="15.75">
      <c r="B22" s="45" t="s">
        <v>59</v>
      </c>
      <c r="C22" s="55" t="s">
        <v>60</v>
      </c>
      <c r="D22" s="52" t="s">
        <v>58</v>
      </c>
      <c r="E22" s="48">
        <v>5100</v>
      </c>
      <c r="F22" s="54">
        <v>0</v>
      </c>
      <c r="G22" s="54">
        <v>1</v>
      </c>
      <c r="H22" s="72">
        <v>1</v>
      </c>
      <c r="I22" s="125">
        <f t="shared" si="1"/>
        <v>5100</v>
      </c>
      <c r="J22" s="72"/>
      <c r="K22" s="85">
        <f t="shared" si="0"/>
        <v>5100</v>
      </c>
    </row>
    <row r="23" spans="2:11" ht="15.75">
      <c r="B23" s="45" t="s">
        <v>63</v>
      </c>
      <c r="C23" s="51" t="s">
        <v>64</v>
      </c>
      <c r="D23" s="56" t="s">
        <v>65</v>
      </c>
      <c r="E23" s="48">
        <v>10000</v>
      </c>
      <c r="F23" s="54">
        <v>0</v>
      </c>
      <c r="G23" s="54">
        <v>2</v>
      </c>
      <c r="H23" s="72">
        <v>1</v>
      </c>
      <c r="I23" s="125">
        <f t="shared" si="1"/>
        <v>10000</v>
      </c>
      <c r="J23" s="72"/>
      <c r="K23" s="85">
        <f t="shared" si="0"/>
        <v>10000</v>
      </c>
    </row>
    <row r="24" spans="2:11" ht="15.75">
      <c r="B24" s="86" t="s">
        <v>68</v>
      </c>
      <c r="C24" s="87" t="s">
        <v>69</v>
      </c>
      <c r="D24" s="92" t="s">
        <v>58</v>
      </c>
      <c r="E24" s="91">
        <v>2000</v>
      </c>
      <c r="F24" s="54">
        <v>0</v>
      </c>
      <c r="G24" s="54">
        <v>2</v>
      </c>
      <c r="H24" s="72">
        <v>2</v>
      </c>
      <c r="I24" s="125">
        <f t="shared" si="1"/>
        <v>4000</v>
      </c>
      <c r="J24" s="72"/>
      <c r="K24" s="85">
        <f t="shared" si="0"/>
        <v>4000</v>
      </c>
    </row>
    <row r="25" spans="2:11" s="79" customFormat="1" ht="15.75">
      <c r="B25" s="86" t="s">
        <v>70</v>
      </c>
      <c r="C25" s="90" t="s">
        <v>71</v>
      </c>
      <c r="D25" s="88" t="s">
        <v>72</v>
      </c>
      <c r="E25" s="91">
        <v>36000</v>
      </c>
      <c r="F25" s="89"/>
      <c r="G25" s="89">
        <v>1</v>
      </c>
      <c r="H25" s="72">
        <v>1</v>
      </c>
      <c r="I25" s="125">
        <f t="shared" si="1"/>
        <v>36000</v>
      </c>
      <c r="J25" s="72"/>
      <c r="K25" s="85">
        <f t="shared" si="0"/>
        <v>36000</v>
      </c>
    </row>
    <row r="26" spans="2:11" ht="15.75">
      <c r="B26" s="45" t="s">
        <v>79</v>
      </c>
      <c r="C26" s="51" t="s">
        <v>80</v>
      </c>
      <c r="D26" s="56" t="s">
        <v>34</v>
      </c>
      <c r="E26" s="48">
        <v>31000</v>
      </c>
      <c r="F26" s="54">
        <v>0</v>
      </c>
      <c r="G26" s="54">
        <v>1</v>
      </c>
      <c r="H26" s="72">
        <v>1</v>
      </c>
      <c r="I26" s="125">
        <f t="shared" si="1"/>
        <v>31000</v>
      </c>
      <c r="J26" s="72"/>
      <c r="K26" s="85">
        <f t="shared" si="0"/>
        <v>31000</v>
      </c>
    </row>
    <row r="27" spans="2:11" ht="15.75">
      <c r="B27" s="58" t="s">
        <v>83</v>
      </c>
      <c r="C27" s="57" t="s">
        <v>84</v>
      </c>
      <c r="D27" s="56" t="s">
        <v>31</v>
      </c>
      <c r="E27" s="48">
        <v>91000</v>
      </c>
      <c r="F27" s="54">
        <v>0</v>
      </c>
      <c r="G27" s="54">
        <v>1</v>
      </c>
      <c r="H27" s="72">
        <v>0</v>
      </c>
      <c r="I27" s="125">
        <f t="shared" si="1"/>
        <v>0</v>
      </c>
      <c r="J27" s="72"/>
      <c r="K27" s="85">
        <f t="shared" si="0"/>
        <v>0</v>
      </c>
    </row>
    <row r="28" spans="2:11" ht="15.75">
      <c r="B28" s="45" t="s">
        <v>91</v>
      </c>
      <c r="C28" s="51" t="s">
        <v>92</v>
      </c>
      <c r="D28" s="56" t="s">
        <v>58</v>
      </c>
      <c r="E28" s="48">
        <v>23000</v>
      </c>
      <c r="F28" s="54">
        <v>1</v>
      </c>
      <c r="G28" s="54">
        <v>1</v>
      </c>
      <c r="H28" s="72">
        <v>0</v>
      </c>
      <c r="I28" s="125">
        <f t="shared" si="1"/>
        <v>0</v>
      </c>
      <c r="J28" s="72"/>
      <c r="K28" s="85">
        <f t="shared" si="0"/>
        <v>0</v>
      </c>
    </row>
    <row r="29" spans="2:11" ht="15.75">
      <c r="B29" s="45" t="s">
        <v>95</v>
      </c>
      <c r="C29" s="51" t="s">
        <v>96</v>
      </c>
      <c r="D29" s="56" t="s">
        <v>97</v>
      </c>
      <c r="E29" s="48">
        <v>24500</v>
      </c>
      <c r="F29" s="54">
        <v>0</v>
      </c>
      <c r="G29" s="54">
        <v>1</v>
      </c>
      <c r="H29" s="72">
        <v>1</v>
      </c>
      <c r="I29" s="125">
        <f t="shared" si="1"/>
        <v>24500</v>
      </c>
      <c r="J29" s="72"/>
      <c r="K29" s="85">
        <f t="shared" si="0"/>
        <v>24500</v>
      </c>
    </row>
    <row r="30" spans="2:11" ht="15.75">
      <c r="B30" s="45" t="s">
        <v>98</v>
      </c>
      <c r="C30" s="51" t="s">
        <v>99</v>
      </c>
      <c r="D30" s="56" t="s">
        <v>97</v>
      </c>
      <c r="E30" s="48">
        <v>21000</v>
      </c>
      <c r="F30" s="54">
        <v>0</v>
      </c>
      <c r="G30" s="54">
        <v>2</v>
      </c>
      <c r="H30" s="72">
        <v>1</v>
      </c>
      <c r="I30" s="125">
        <f t="shared" si="1"/>
        <v>21000</v>
      </c>
      <c r="J30" s="72"/>
      <c r="K30" s="85">
        <f t="shared" si="0"/>
        <v>21000</v>
      </c>
    </row>
    <row r="31" spans="2:11" ht="15.75">
      <c r="B31" s="45" t="s">
        <v>100</v>
      </c>
      <c r="C31" s="51" t="s">
        <v>101</v>
      </c>
      <c r="D31" s="56" t="s">
        <v>97</v>
      </c>
      <c r="E31" s="48">
        <v>18500</v>
      </c>
      <c r="F31" s="54">
        <v>0</v>
      </c>
      <c r="G31" s="54">
        <v>1</v>
      </c>
      <c r="H31" s="72">
        <v>1</v>
      </c>
      <c r="I31" s="125">
        <f t="shared" si="1"/>
        <v>18500</v>
      </c>
      <c r="J31" s="72"/>
      <c r="K31" s="85">
        <f t="shared" si="0"/>
        <v>18500</v>
      </c>
    </row>
    <row r="32" spans="2:11" ht="15.75">
      <c r="B32" s="45" t="s">
        <v>104</v>
      </c>
      <c r="C32" s="55" t="s">
        <v>105</v>
      </c>
      <c r="D32" s="52" t="s">
        <v>106</v>
      </c>
      <c r="E32" s="48">
        <v>45000</v>
      </c>
      <c r="F32" s="54">
        <v>0</v>
      </c>
      <c r="G32" s="54">
        <v>1</v>
      </c>
      <c r="H32" s="72">
        <v>1</v>
      </c>
      <c r="I32" s="125">
        <f t="shared" si="1"/>
        <v>45000</v>
      </c>
      <c r="J32" s="72"/>
      <c r="K32" s="85">
        <f t="shared" si="0"/>
        <v>45000</v>
      </c>
    </row>
    <row r="33" spans="2:11" s="85" customFormat="1" ht="15.75">
      <c r="B33" s="86" t="s">
        <v>102</v>
      </c>
      <c r="C33" s="90" t="s">
        <v>103</v>
      </c>
      <c r="D33" s="92" t="s">
        <v>97</v>
      </c>
      <c r="E33" s="91">
        <v>28500</v>
      </c>
      <c r="F33" s="89"/>
      <c r="G33" s="89">
        <v>1</v>
      </c>
      <c r="H33" s="72">
        <v>1</v>
      </c>
      <c r="I33" s="125">
        <f t="shared" si="1"/>
        <v>28500</v>
      </c>
      <c r="J33" s="72"/>
      <c r="K33" s="85">
        <f t="shared" si="0"/>
        <v>28500</v>
      </c>
    </row>
    <row r="34" spans="2:11" ht="15.75">
      <c r="B34" s="45" t="s">
        <v>107</v>
      </c>
      <c r="C34" s="55" t="s">
        <v>108</v>
      </c>
      <c r="D34" s="52" t="s">
        <v>97</v>
      </c>
      <c r="E34" s="48">
        <v>42000</v>
      </c>
      <c r="F34" s="54">
        <v>0</v>
      </c>
      <c r="G34" s="54">
        <v>1</v>
      </c>
      <c r="H34" s="72">
        <v>1</v>
      </c>
      <c r="I34" s="125">
        <f t="shared" si="1"/>
        <v>42000</v>
      </c>
      <c r="J34" s="72"/>
      <c r="K34" s="85">
        <f t="shared" si="0"/>
        <v>42000</v>
      </c>
    </row>
    <row r="35" spans="2:11" ht="15.75">
      <c r="B35" s="45" t="s">
        <v>119</v>
      </c>
      <c r="C35" s="55" t="s">
        <v>120</v>
      </c>
      <c r="D35" s="52" t="s">
        <v>31</v>
      </c>
      <c r="E35" s="48">
        <v>23000</v>
      </c>
      <c r="F35" s="54"/>
      <c r="G35" s="54">
        <v>1</v>
      </c>
      <c r="H35" s="72">
        <v>0</v>
      </c>
      <c r="I35" s="125">
        <f t="shared" si="1"/>
        <v>0</v>
      </c>
      <c r="J35" s="72"/>
      <c r="K35" s="85">
        <f t="shared" si="0"/>
        <v>0</v>
      </c>
    </row>
    <row r="36" spans="2:11" s="85" customFormat="1" ht="15.75">
      <c r="B36" s="86" t="s">
        <v>121</v>
      </c>
      <c r="C36" s="90" t="s">
        <v>122</v>
      </c>
      <c r="D36" s="88" t="s">
        <v>116</v>
      </c>
      <c r="E36" s="91">
        <v>2700</v>
      </c>
      <c r="F36" s="89"/>
      <c r="G36" s="89">
        <v>2</v>
      </c>
      <c r="H36" s="72">
        <v>2</v>
      </c>
      <c r="I36" s="125">
        <f t="shared" si="1"/>
        <v>5400</v>
      </c>
      <c r="J36" s="72"/>
      <c r="K36" s="85">
        <f t="shared" si="0"/>
        <v>5400</v>
      </c>
    </row>
    <row r="37" spans="2:11" ht="15.75">
      <c r="B37" s="59" t="s">
        <v>223</v>
      </c>
      <c r="C37" s="46" t="s">
        <v>224</v>
      </c>
      <c r="D37" s="47" t="s">
        <v>45</v>
      </c>
      <c r="E37" s="48">
        <v>30000</v>
      </c>
      <c r="F37" s="54">
        <v>0</v>
      </c>
      <c r="G37" s="54">
        <v>6</v>
      </c>
      <c r="H37" s="72">
        <v>2</v>
      </c>
      <c r="I37" s="125">
        <f t="shared" si="1"/>
        <v>60000</v>
      </c>
      <c r="J37" s="72"/>
      <c r="K37" s="85">
        <f t="shared" si="0"/>
        <v>60000</v>
      </c>
    </row>
    <row r="38" spans="2:11" s="100" customFormat="1" ht="15.75">
      <c r="B38" s="95" t="s">
        <v>212</v>
      </c>
      <c r="C38" s="96" t="s">
        <v>213</v>
      </c>
      <c r="D38" s="97" t="s">
        <v>31</v>
      </c>
      <c r="E38" s="98">
        <v>210000</v>
      </c>
      <c r="F38" s="99">
        <v>0</v>
      </c>
      <c r="G38" s="99">
        <v>1</v>
      </c>
      <c r="H38" s="100">
        <v>0</v>
      </c>
      <c r="I38" s="125">
        <f t="shared" si="1"/>
        <v>0</v>
      </c>
      <c r="J38" s="77"/>
      <c r="K38" s="85">
        <f t="shared" si="0"/>
        <v>0</v>
      </c>
    </row>
    <row r="39" spans="2:11" s="85" customFormat="1" ht="15.75">
      <c r="B39" s="88">
        <v>9090071</v>
      </c>
      <c r="C39" s="90" t="s">
        <v>139</v>
      </c>
      <c r="D39" s="88" t="s">
        <v>31</v>
      </c>
      <c r="E39" s="91">
        <v>30000</v>
      </c>
      <c r="F39" s="89"/>
      <c r="G39" s="89">
        <v>1</v>
      </c>
      <c r="H39" s="72">
        <v>0</v>
      </c>
      <c r="I39" s="125">
        <f t="shared" si="1"/>
        <v>0</v>
      </c>
      <c r="J39" s="72"/>
      <c r="K39" s="85">
        <f t="shared" si="0"/>
        <v>0</v>
      </c>
    </row>
    <row r="40" spans="2:11" s="85" customFormat="1" ht="15.75">
      <c r="B40" s="86" t="s">
        <v>166</v>
      </c>
      <c r="C40" s="90" t="s">
        <v>167</v>
      </c>
      <c r="D40" s="88" t="s">
        <v>45</v>
      </c>
      <c r="E40" s="91">
        <v>57000</v>
      </c>
      <c r="F40" s="89">
        <v>0</v>
      </c>
      <c r="G40" s="89">
        <v>1</v>
      </c>
      <c r="H40" s="72">
        <v>0</v>
      </c>
      <c r="I40" s="125">
        <f t="shared" si="1"/>
        <v>0</v>
      </c>
      <c r="J40" s="72"/>
      <c r="K40" s="85">
        <f t="shared" si="0"/>
        <v>0</v>
      </c>
    </row>
    <row r="41" spans="2:11" s="85" customFormat="1" ht="15.75">
      <c r="B41" s="86" t="s">
        <v>205</v>
      </c>
      <c r="C41" s="93" t="s">
        <v>206</v>
      </c>
      <c r="D41" s="94" t="s">
        <v>31</v>
      </c>
      <c r="E41" s="91">
        <v>16000</v>
      </c>
      <c r="F41" s="89">
        <v>0</v>
      </c>
      <c r="G41" s="89">
        <v>1</v>
      </c>
      <c r="H41" s="72">
        <v>0</v>
      </c>
      <c r="I41" s="125">
        <f t="shared" si="1"/>
        <v>0</v>
      </c>
      <c r="J41" s="72"/>
      <c r="K41" s="85">
        <f t="shared" si="0"/>
        <v>0</v>
      </c>
    </row>
    <row r="42" spans="2:11">
      <c r="H42" t="s">
        <v>256</v>
      </c>
      <c r="I42" s="124">
        <f>SUM(I15:I41)</f>
        <v>455400</v>
      </c>
      <c r="K42">
        <f>SUM(K14:K41)</f>
        <v>459000</v>
      </c>
    </row>
  </sheetData>
  <mergeCells count="8">
    <mergeCell ref="H6:H7"/>
    <mergeCell ref="I6:I7"/>
    <mergeCell ref="J6:J7"/>
    <mergeCell ref="B6:B7"/>
    <mergeCell ref="C6:C7"/>
    <mergeCell ref="D6:D7"/>
    <mergeCell ref="E6:E7"/>
    <mergeCell ref="F6:G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6"/>
  </sheetPr>
  <dimension ref="A2:M37"/>
  <sheetViews>
    <sheetView zoomScale="70" zoomScaleNormal="70" workbookViewId="0">
      <selection activeCell="E22" sqref="E22"/>
    </sheetView>
  </sheetViews>
  <sheetFormatPr defaultColWidth="9" defaultRowHeight="15.75"/>
  <cols>
    <col min="1" max="1" width="15" style="2" customWidth="1"/>
    <col min="2" max="2" width="33.85546875" style="2" customWidth="1"/>
    <col min="3" max="3" width="14.7109375" style="2" customWidth="1"/>
    <col min="4" max="4" width="13.5703125" style="2" customWidth="1"/>
    <col min="5" max="5" width="11.28515625" style="2" customWidth="1"/>
    <col min="6" max="6" width="10.28515625" style="33" customWidth="1"/>
    <col min="7" max="7" width="16.28515625" style="2" customWidth="1"/>
    <col min="8" max="8" width="6.85546875" style="2" customWidth="1"/>
    <col min="9" max="9" width="13.28515625" style="2" customWidth="1"/>
    <col min="10" max="10" width="10.140625" style="2" bestFit="1" customWidth="1"/>
    <col min="11" max="11" width="12.7109375" style="2" hidden="1" customWidth="1"/>
    <col min="12" max="12" width="16.28515625" style="2" hidden="1" customWidth="1"/>
    <col min="13" max="16384" width="9" style="2"/>
  </cols>
  <sheetData>
    <row r="2" spans="1:13">
      <c r="B2" s="3" t="s">
        <v>178</v>
      </c>
      <c r="C2" s="4" t="s">
        <v>225</v>
      </c>
      <c r="D2" s="5"/>
    </row>
    <row r="3" spans="1:13">
      <c r="B3" s="3" t="s">
        <v>179</v>
      </c>
      <c r="C3" s="6">
        <v>3</v>
      </c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39" t="s">
        <v>200</v>
      </c>
      <c r="F5" s="40"/>
      <c r="G5" s="196" t="s">
        <v>199</v>
      </c>
      <c r="H5" s="185" t="s">
        <v>201</v>
      </c>
      <c r="I5" s="185"/>
      <c r="J5" s="194" t="s">
        <v>257</v>
      </c>
      <c r="K5" s="190" t="s">
        <v>255</v>
      </c>
      <c r="L5" s="191" t="s">
        <v>232</v>
      </c>
    </row>
    <row r="6" spans="1:13" ht="16.5" customHeight="1">
      <c r="A6" s="188"/>
      <c r="B6" s="188"/>
      <c r="C6" s="188"/>
      <c r="D6" s="189"/>
      <c r="E6" s="32" t="s">
        <v>191</v>
      </c>
      <c r="F6" s="34" t="s">
        <v>190</v>
      </c>
      <c r="G6" s="197"/>
      <c r="H6" s="42" t="s">
        <v>202</v>
      </c>
      <c r="I6" s="42" t="s">
        <v>233</v>
      </c>
      <c r="J6" s="194"/>
      <c r="K6" s="191"/>
      <c r="L6" s="191"/>
    </row>
    <row r="7" spans="1:13" hidden="1">
      <c r="A7" s="8" t="s">
        <v>4</v>
      </c>
      <c r="B7" s="9" t="s">
        <v>5</v>
      </c>
      <c r="C7" s="10" t="s">
        <v>6</v>
      </c>
      <c r="D7" s="11">
        <v>5500</v>
      </c>
      <c r="E7" s="12" t="s">
        <v>183</v>
      </c>
      <c r="F7" s="30"/>
      <c r="G7" s="37" t="s">
        <v>194</v>
      </c>
      <c r="H7" s="24">
        <v>0</v>
      </c>
      <c r="I7" s="24">
        <v>60</v>
      </c>
      <c r="J7" s="24">
        <v>20</v>
      </c>
      <c r="K7" s="24"/>
      <c r="L7" s="24"/>
    </row>
    <row r="8" spans="1:13" ht="18" hidden="1" customHeight="1">
      <c r="A8" s="8" t="s">
        <v>11</v>
      </c>
      <c r="B8" s="9" t="s">
        <v>12</v>
      </c>
      <c r="C8" s="15" t="s">
        <v>13</v>
      </c>
      <c r="D8" s="14">
        <v>42000</v>
      </c>
      <c r="E8" s="12" t="s">
        <v>183</v>
      </c>
      <c r="F8" s="30"/>
      <c r="G8" s="37" t="s">
        <v>194</v>
      </c>
      <c r="H8" s="24"/>
      <c r="I8" s="24">
        <v>15</v>
      </c>
      <c r="J8" s="24">
        <v>10</v>
      </c>
      <c r="K8" s="24"/>
      <c r="L8" s="24"/>
    </row>
    <row r="9" spans="1:13" hidden="1">
      <c r="A9" s="8" t="s">
        <v>14</v>
      </c>
      <c r="B9" s="9" t="s">
        <v>15</v>
      </c>
      <c r="C9" s="15" t="s">
        <v>13</v>
      </c>
      <c r="D9" s="14">
        <v>42000</v>
      </c>
      <c r="E9" s="12" t="s">
        <v>183</v>
      </c>
      <c r="F9" s="30"/>
      <c r="G9" s="37" t="s">
        <v>194</v>
      </c>
      <c r="H9" s="24"/>
      <c r="I9" s="24">
        <v>20</v>
      </c>
      <c r="J9" s="24">
        <v>15</v>
      </c>
      <c r="K9" s="24"/>
      <c r="L9" s="24"/>
    </row>
    <row r="10" spans="1:13" hidden="1">
      <c r="A10" s="8" t="s">
        <v>16</v>
      </c>
      <c r="B10" s="9" t="s">
        <v>17</v>
      </c>
      <c r="C10" s="15" t="s">
        <v>13</v>
      </c>
      <c r="D10" s="14">
        <v>42000</v>
      </c>
      <c r="E10" s="12" t="s">
        <v>183</v>
      </c>
      <c r="F10" s="30"/>
      <c r="G10" s="37" t="s">
        <v>194</v>
      </c>
      <c r="H10" s="24">
        <v>0</v>
      </c>
      <c r="I10" s="24">
        <v>20</v>
      </c>
      <c r="J10" s="24">
        <v>15</v>
      </c>
      <c r="K10" s="24"/>
      <c r="L10" s="24"/>
    </row>
    <row r="11" spans="1:13" hidden="1">
      <c r="A11" s="8" t="s">
        <v>18</v>
      </c>
      <c r="B11" s="9" t="s">
        <v>19</v>
      </c>
      <c r="C11" s="15" t="s">
        <v>13</v>
      </c>
      <c r="D11" s="14">
        <v>42000</v>
      </c>
      <c r="E11" s="12" t="s">
        <v>183</v>
      </c>
      <c r="F11" s="30"/>
      <c r="G11" s="37" t="s">
        <v>194</v>
      </c>
      <c r="H11" s="24">
        <v>0</v>
      </c>
      <c r="I11" s="24">
        <v>20</v>
      </c>
      <c r="J11" s="24">
        <v>10</v>
      </c>
      <c r="K11" s="24"/>
      <c r="L11" s="24"/>
    </row>
    <row r="12" spans="1:13" hidden="1">
      <c r="A12" s="8" t="s">
        <v>20</v>
      </c>
      <c r="B12" s="9" t="s">
        <v>21</v>
      </c>
      <c r="C12" s="15" t="s">
        <v>13</v>
      </c>
      <c r="D12" s="14">
        <v>42000</v>
      </c>
      <c r="E12" s="12" t="s">
        <v>183</v>
      </c>
      <c r="F12" s="30"/>
      <c r="G12" s="37" t="s">
        <v>194</v>
      </c>
      <c r="H12" s="24">
        <v>0</v>
      </c>
      <c r="I12" s="24">
        <v>15</v>
      </c>
      <c r="J12" s="24">
        <v>15</v>
      </c>
      <c r="K12" s="24"/>
      <c r="L12" s="24"/>
    </row>
    <row r="13" spans="1:13" hidden="1">
      <c r="A13" s="8" t="s">
        <v>22</v>
      </c>
      <c r="B13" s="9" t="s">
        <v>23</v>
      </c>
      <c r="C13" s="15" t="s">
        <v>24</v>
      </c>
      <c r="D13" s="14">
        <v>14300</v>
      </c>
      <c r="E13" s="12" t="s">
        <v>184</v>
      </c>
      <c r="F13" s="30"/>
      <c r="G13" s="37" t="s">
        <v>194</v>
      </c>
      <c r="H13" s="24">
        <v>0</v>
      </c>
      <c r="I13" s="24">
        <v>5</v>
      </c>
      <c r="J13" s="24">
        <v>3</v>
      </c>
      <c r="K13" s="24"/>
      <c r="L13" s="24"/>
    </row>
    <row r="14" spans="1:13">
      <c r="A14" s="8" t="s">
        <v>25</v>
      </c>
      <c r="B14" s="13" t="s">
        <v>26</v>
      </c>
      <c r="C14" s="10" t="s">
        <v>6</v>
      </c>
      <c r="D14" s="14">
        <v>1800</v>
      </c>
      <c r="E14" s="12" t="s">
        <v>184</v>
      </c>
      <c r="F14" s="30"/>
      <c r="G14" s="37" t="s">
        <v>194</v>
      </c>
      <c r="H14" s="24">
        <v>0</v>
      </c>
      <c r="I14" s="24">
        <v>2</v>
      </c>
      <c r="J14" s="24">
        <v>1</v>
      </c>
      <c r="K14" s="24"/>
      <c r="L14" s="24"/>
      <c r="M14" s="2">
        <f>J14*D14</f>
        <v>1800</v>
      </c>
    </row>
    <row r="15" spans="1:13">
      <c r="A15" s="8" t="s">
        <v>29</v>
      </c>
      <c r="B15" s="9" t="s">
        <v>30</v>
      </c>
      <c r="C15" s="15" t="s">
        <v>31</v>
      </c>
      <c r="D15" s="14">
        <v>3200</v>
      </c>
      <c r="E15" s="12" t="s">
        <v>184</v>
      </c>
      <c r="F15" s="30"/>
      <c r="G15" s="37" t="s">
        <v>194</v>
      </c>
      <c r="H15" s="24">
        <v>0</v>
      </c>
      <c r="I15" s="24">
        <v>5</v>
      </c>
      <c r="J15" s="24">
        <v>4</v>
      </c>
      <c r="K15" s="123">
        <f>J15*D15</f>
        <v>12800</v>
      </c>
      <c r="L15" s="24"/>
      <c r="M15" s="2">
        <f t="shared" ref="M15:M35" si="0">J15*D15</f>
        <v>12800</v>
      </c>
    </row>
    <row r="16" spans="1:13">
      <c r="A16" s="8" t="s">
        <v>32</v>
      </c>
      <c r="B16" s="13" t="s">
        <v>33</v>
      </c>
      <c r="C16" s="10" t="s">
        <v>34</v>
      </c>
      <c r="D16" s="14">
        <v>32400</v>
      </c>
      <c r="E16" s="12" t="s">
        <v>184</v>
      </c>
      <c r="F16" s="30"/>
      <c r="G16" s="37" t="s">
        <v>194</v>
      </c>
      <c r="H16" s="24">
        <v>1</v>
      </c>
      <c r="I16" s="24">
        <v>1</v>
      </c>
      <c r="J16" s="24">
        <v>0</v>
      </c>
      <c r="K16" s="123">
        <f t="shared" ref="K16:K35" si="1">J16*D16</f>
        <v>0</v>
      </c>
      <c r="L16" s="24"/>
      <c r="M16" s="2">
        <f t="shared" si="0"/>
        <v>0</v>
      </c>
    </row>
    <row r="17" spans="1:13">
      <c r="A17" s="8" t="s">
        <v>35</v>
      </c>
      <c r="B17" s="13" t="s">
        <v>36</v>
      </c>
      <c r="C17" s="10" t="s">
        <v>37</v>
      </c>
      <c r="D17" s="14">
        <v>40500</v>
      </c>
      <c r="E17" s="12" t="s">
        <v>184</v>
      </c>
      <c r="F17" s="30"/>
      <c r="G17" s="37" t="s">
        <v>194</v>
      </c>
      <c r="H17" s="24">
        <v>0</v>
      </c>
      <c r="I17" s="24">
        <v>3</v>
      </c>
      <c r="J17" s="24">
        <v>2</v>
      </c>
      <c r="K17" s="123">
        <f t="shared" si="1"/>
        <v>81000</v>
      </c>
      <c r="L17" s="24"/>
      <c r="M17" s="2">
        <f t="shared" si="0"/>
        <v>81000</v>
      </c>
    </row>
    <row r="18" spans="1:13">
      <c r="A18" s="8" t="s">
        <v>38</v>
      </c>
      <c r="B18" s="13" t="s">
        <v>39</v>
      </c>
      <c r="C18" s="10" t="s">
        <v>37</v>
      </c>
      <c r="D18" s="14">
        <v>20000</v>
      </c>
      <c r="E18" s="12" t="s">
        <v>184</v>
      </c>
      <c r="F18" s="30"/>
      <c r="G18" s="37" t="s">
        <v>194</v>
      </c>
      <c r="H18" s="24">
        <v>0.3</v>
      </c>
      <c r="I18" s="24">
        <v>2</v>
      </c>
      <c r="J18" s="24">
        <v>2</v>
      </c>
      <c r="K18" s="123">
        <f t="shared" si="1"/>
        <v>40000</v>
      </c>
      <c r="L18" s="24"/>
      <c r="M18" s="2">
        <f t="shared" si="0"/>
        <v>40000</v>
      </c>
    </row>
    <row r="19" spans="1:13">
      <c r="A19" s="8" t="s">
        <v>56</v>
      </c>
      <c r="B19" s="13" t="s">
        <v>57</v>
      </c>
      <c r="C19" s="10" t="s">
        <v>58</v>
      </c>
      <c r="D19" s="14">
        <v>5000</v>
      </c>
      <c r="E19" s="12" t="s">
        <v>184</v>
      </c>
      <c r="F19" s="30"/>
      <c r="G19" s="37" t="s">
        <v>194</v>
      </c>
      <c r="H19" s="24">
        <v>0.3</v>
      </c>
      <c r="I19" s="24">
        <v>1</v>
      </c>
      <c r="J19" s="24">
        <v>1</v>
      </c>
      <c r="K19" s="123">
        <f t="shared" si="1"/>
        <v>5000</v>
      </c>
      <c r="L19" s="24"/>
      <c r="M19" s="2">
        <f t="shared" si="0"/>
        <v>5000</v>
      </c>
    </row>
    <row r="20" spans="1:13">
      <c r="A20" s="8" t="s">
        <v>59</v>
      </c>
      <c r="B20" s="13" t="s">
        <v>60</v>
      </c>
      <c r="C20" s="10" t="s">
        <v>58</v>
      </c>
      <c r="D20" s="14">
        <v>5100</v>
      </c>
      <c r="E20" s="12" t="s">
        <v>184</v>
      </c>
      <c r="F20" s="30"/>
      <c r="G20" s="24" t="s">
        <v>195</v>
      </c>
      <c r="H20" s="24"/>
      <c r="I20" s="24">
        <v>1</v>
      </c>
      <c r="J20" s="24">
        <v>1</v>
      </c>
      <c r="K20" s="123">
        <f t="shared" si="1"/>
        <v>5100</v>
      </c>
      <c r="L20" s="24"/>
      <c r="M20" s="2">
        <f t="shared" si="0"/>
        <v>5100</v>
      </c>
    </row>
    <row r="21" spans="1:13">
      <c r="A21" s="26" t="s">
        <v>63</v>
      </c>
      <c r="B21" s="27" t="s">
        <v>64</v>
      </c>
      <c r="C21" s="31" t="s">
        <v>65</v>
      </c>
      <c r="D21" s="29">
        <v>10000</v>
      </c>
      <c r="E21" s="30" t="s">
        <v>183</v>
      </c>
      <c r="F21" s="30"/>
      <c r="G21" s="36" t="s">
        <v>195</v>
      </c>
      <c r="H21" s="24">
        <v>0</v>
      </c>
      <c r="I21" s="24">
        <v>4</v>
      </c>
      <c r="J21" s="36">
        <v>2</v>
      </c>
      <c r="K21" s="123">
        <f t="shared" si="1"/>
        <v>20000</v>
      </c>
      <c r="L21" s="24"/>
      <c r="M21" s="2">
        <f t="shared" si="0"/>
        <v>20000</v>
      </c>
    </row>
    <row r="22" spans="1:13" ht="15.75" customHeight="1">
      <c r="A22" s="8" t="s">
        <v>66</v>
      </c>
      <c r="B22" s="9" t="s">
        <v>67</v>
      </c>
      <c r="C22" s="15" t="s">
        <v>58</v>
      </c>
      <c r="D22" s="14">
        <v>2000</v>
      </c>
      <c r="E22" s="12" t="s">
        <v>184</v>
      </c>
      <c r="F22" s="75"/>
      <c r="G22" s="24" t="s">
        <v>195</v>
      </c>
      <c r="H22" s="24">
        <v>0</v>
      </c>
      <c r="I22" s="24">
        <v>4</v>
      </c>
      <c r="J22" s="24">
        <v>2</v>
      </c>
      <c r="K22" s="123">
        <f t="shared" si="1"/>
        <v>4000</v>
      </c>
      <c r="L22" s="24"/>
      <c r="M22" s="2">
        <f t="shared" si="0"/>
        <v>4000</v>
      </c>
    </row>
    <row r="23" spans="1:13">
      <c r="A23" s="8" t="s">
        <v>73</v>
      </c>
      <c r="B23" s="13" t="s">
        <v>74</v>
      </c>
      <c r="C23" s="10" t="s">
        <v>72</v>
      </c>
      <c r="D23" s="14">
        <v>3800</v>
      </c>
      <c r="E23" s="12" t="s">
        <v>184</v>
      </c>
      <c r="F23" s="30"/>
      <c r="G23" s="37" t="s">
        <v>194</v>
      </c>
      <c r="H23" s="24">
        <v>0</v>
      </c>
      <c r="I23" s="24">
        <v>2</v>
      </c>
      <c r="J23" s="24">
        <v>1</v>
      </c>
      <c r="K23" s="123">
        <f t="shared" si="1"/>
        <v>3800</v>
      </c>
      <c r="L23" s="24"/>
      <c r="M23" s="2">
        <f t="shared" si="0"/>
        <v>3800</v>
      </c>
    </row>
    <row r="24" spans="1:13">
      <c r="A24" s="8" t="s">
        <v>79</v>
      </c>
      <c r="B24" s="9" t="s">
        <v>80</v>
      </c>
      <c r="C24" s="15" t="s">
        <v>34</v>
      </c>
      <c r="D24" s="14">
        <v>31000</v>
      </c>
      <c r="E24" s="12" t="s">
        <v>184</v>
      </c>
      <c r="F24" s="30"/>
      <c r="G24" s="37" t="s">
        <v>194</v>
      </c>
      <c r="H24" s="24">
        <v>1</v>
      </c>
      <c r="I24" s="24">
        <v>2</v>
      </c>
      <c r="J24" s="24">
        <v>1</v>
      </c>
      <c r="K24" s="123">
        <f t="shared" si="1"/>
        <v>31000</v>
      </c>
      <c r="L24" s="24"/>
      <c r="M24" s="2">
        <f t="shared" si="0"/>
        <v>31000</v>
      </c>
    </row>
    <row r="25" spans="1:13">
      <c r="A25" s="8" t="s">
        <v>95</v>
      </c>
      <c r="B25" s="9" t="s">
        <v>96</v>
      </c>
      <c r="C25" s="15" t="s">
        <v>97</v>
      </c>
      <c r="D25" s="14">
        <v>24500</v>
      </c>
      <c r="E25" s="12" t="s">
        <v>184</v>
      </c>
      <c r="F25" s="30"/>
      <c r="G25" s="37" t="s">
        <v>194</v>
      </c>
      <c r="H25" s="24">
        <v>0</v>
      </c>
      <c r="I25" s="24">
        <v>1</v>
      </c>
      <c r="J25" s="24">
        <v>1</v>
      </c>
      <c r="K25" s="123">
        <f t="shared" si="1"/>
        <v>24500</v>
      </c>
      <c r="L25" s="24"/>
      <c r="M25" s="2">
        <f t="shared" si="0"/>
        <v>24500</v>
      </c>
    </row>
    <row r="26" spans="1:13">
      <c r="A26" s="8" t="s">
        <v>98</v>
      </c>
      <c r="B26" s="9" t="s">
        <v>99</v>
      </c>
      <c r="C26" s="15" t="s">
        <v>97</v>
      </c>
      <c r="D26" s="14">
        <v>21000</v>
      </c>
      <c r="E26" s="12" t="s">
        <v>184</v>
      </c>
      <c r="F26" s="30"/>
      <c r="G26" s="37" t="s">
        <v>194</v>
      </c>
      <c r="H26" s="24">
        <v>0</v>
      </c>
      <c r="I26" s="24">
        <v>2</v>
      </c>
      <c r="J26" s="24">
        <v>1</v>
      </c>
      <c r="K26" s="123">
        <f t="shared" si="1"/>
        <v>21000</v>
      </c>
      <c r="L26" s="24"/>
      <c r="M26" s="2">
        <f t="shared" si="0"/>
        <v>21000</v>
      </c>
    </row>
    <row r="27" spans="1:13">
      <c r="A27" s="8" t="s">
        <v>100</v>
      </c>
      <c r="B27" s="9" t="s">
        <v>101</v>
      </c>
      <c r="C27" s="15" t="s">
        <v>97</v>
      </c>
      <c r="D27" s="14">
        <v>18500</v>
      </c>
      <c r="E27" s="12" t="s">
        <v>184</v>
      </c>
      <c r="F27" s="30"/>
      <c r="G27" s="37" t="s">
        <v>194</v>
      </c>
      <c r="H27" s="24">
        <v>0.5</v>
      </c>
      <c r="I27" s="24">
        <v>1</v>
      </c>
      <c r="J27" s="24">
        <v>1</v>
      </c>
      <c r="K27" s="123">
        <f t="shared" si="1"/>
        <v>18500</v>
      </c>
      <c r="L27" s="24"/>
      <c r="M27" s="2">
        <f t="shared" si="0"/>
        <v>18500</v>
      </c>
    </row>
    <row r="28" spans="1:13">
      <c r="A28" s="8" t="s">
        <v>104</v>
      </c>
      <c r="B28" s="13" t="s">
        <v>105</v>
      </c>
      <c r="C28" s="10" t="s">
        <v>106</v>
      </c>
      <c r="D28" s="14">
        <v>45000</v>
      </c>
      <c r="E28" s="12" t="s">
        <v>184</v>
      </c>
      <c r="F28" s="30"/>
      <c r="G28" s="37" t="s">
        <v>194</v>
      </c>
      <c r="H28" s="24">
        <v>0.5</v>
      </c>
      <c r="I28" s="24">
        <v>1</v>
      </c>
      <c r="J28" s="24">
        <v>1</v>
      </c>
      <c r="K28" s="123">
        <f t="shared" si="1"/>
        <v>45000</v>
      </c>
      <c r="L28" s="24"/>
      <c r="M28" s="2">
        <f t="shared" si="0"/>
        <v>45000</v>
      </c>
    </row>
    <row r="29" spans="1:13">
      <c r="A29" s="8" t="s">
        <v>114</v>
      </c>
      <c r="B29" s="13" t="s">
        <v>115</v>
      </c>
      <c r="C29" s="10" t="s">
        <v>116</v>
      </c>
      <c r="D29" s="14">
        <v>5000</v>
      </c>
      <c r="E29" s="12" t="s">
        <v>184</v>
      </c>
      <c r="F29" s="30"/>
      <c r="G29" s="37" t="s">
        <v>194</v>
      </c>
      <c r="H29" s="24"/>
      <c r="I29" s="24">
        <v>1</v>
      </c>
      <c r="J29" s="24">
        <v>1</v>
      </c>
      <c r="K29" s="123">
        <f t="shared" si="1"/>
        <v>5000</v>
      </c>
      <c r="L29" s="24"/>
      <c r="M29" s="2">
        <f t="shared" si="0"/>
        <v>5000</v>
      </c>
    </row>
    <row r="30" spans="1:13">
      <c r="A30" s="8" t="s">
        <v>117</v>
      </c>
      <c r="B30" s="13" t="s">
        <v>118</v>
      </c>
      <c r="C30" s="10" t="s">
        <v>116</v>
      </c>
      <c r="D30" s="14">
        <v>7000</v>
      </c>
      <c r="E30" s="12" t="s">
        <v>184</v>
      </c>
      <c r="F30" s="30"/>
      <c r="G30" s="37" t="s">
        <v>194</v>
      </c>
      <c r="H30" s="24"/>
      <c r="I30" s="24">
        <v>1</v>
      </c>
      <c r="J30" s="24">
        <v>1</v>
      </c>
      <c r="K30" s="123">
        <f t="shared" si="1"/>
        <v>7000</v>
      </c>
      <c r="L30" s="24"/>
      <c r="M30" s="2">
        <f t="shared" si="0"/>
        <v>7000</v>
      </c>
    </row>
    <row r="31" spans="1:13">
      <c r="A31" s="8" t="s">
        <v>121</v>
      </c>
      <c r="B31" s="13" t="s">
        <v>122</v>
      </c>
      <c r="C31" s="10" t="s">
        <v>116</v>
      </c>
      <c r="D31" s="14">
        <v>2700</v>
      </c>
      <c r="E31" s="12" t="s">
        <v>184</v>
      </c>
      <c r="F31" s="30"/>
      <c r="G31" s="37" t="s">
        <v>194</v>
      </c>
      <c r="H31" s="24">
        <v>1</v>
      </c>
      <c r="I31" s="24">
        <v>2</v>
      </c>
      <c r="J31" s="24">
        <v>1</v>
      </c>
      <c r="K31" s="123">
        <f t="shared" si="1"/>
        <v>2700</v>
      </c>
      <c r="L31" s="24"/>
      <c r="M31" s="2">
        <f t="shared" si="0"/>
        <v>2700</v>
      </c>
    </row>
    <row r="32" spans="1:13">
      <c r="A32" s="8" t="s">
        <v>123</v>
      </c>
      <c r="B32" s="9" t="s">
        <v>124</v>
      </c>
      <c r="C32" s="15" t="s">
        <v>116</v>
      </c>
      <c r="D32" s="14">
        <v>2400</v>
      </c>
      <c r="E32" s="12" t="s">
        <v>188</v>
      </c>
      <c r="F32" s="30"/>
      <c r="G32" s="37" t="s">
        <v>194</v>
      </c>
      <c r="H32" s="24"/>
      <c r="I32" s="24">
        <v>1</v>
      </c>
      <c r="J32" s="24">
        <v>1</v>
      </c>
      <c r="K32" s="123">
        <f t="shared" si="1"/>
        <v>2400</v>
      </c>
      <c r="L32" s="24"/>
      <c r="M32" s="2">
        <f t="shared" si="0"/>
        <v>2400</v>
      </c>
    </row>
    <row r="33" spans="1:13">
      <c r="A33" s="8" t="s">
        <v>140</v>
      </c>
      <c r="B33" s="13" t="s">
        <v>141</v>
      </c>
      <c r="C33" s="10" t="s">
        <v>58</v>
      </c>
      <c r="D33" s="14">
        <v>84000</v>
      </c>
      <c r="E33" s="12" t="s">
        <v>184</v>
      </c>
      <c r="F33" s="30"/>
      <c r="G33" s="37" t="s">
        <v>196</v>
      </c>
      <c r="H33" s="24">
        <v>0</v>
      </c>
      <c r="I33" s="24">
        <v>1</v>
      </c>
      <c r="J33" s="24">
        <v>0</v>
      </c>
      <c r="K33" s="123">
        <f t="shared" si="1"/>
        <v>0</v>
      </c>
      <c r="L33" s="24"/>
      <c r="M33" s="2">
        <f t="shared" si="0"/>
        <v>0</v>
      </c>
    </row>
    <row r="34" spans="1:13">
      <c r="A34" s="8" t="s">
        <v>147</v>
      </c>
      <c r="B34" s="13" t="s">
        <v>148</v>
      </c>
      <c r="C34" s="10" t="s">
        <v>6</v>
      </c>
      <c r="D34" s="14">
        <v>32000</v>
      </c>
      <c r="E34" s="12" t="s">
        <v>183</v>
      </c>
      <c r="F34" s="30"/>
      <c r="G34" s="37" t="s">
        <v>194</v>
      </c>
      <c r="H34" s="24">
        <v>0.5</v>
      </c>
      <c r="I34" s="24">
        <v>1</v>
      </c>
      <c r="J34" s="24">
        <v>1</v>
      </c>
      <c r="K34" s="123">
        <f t="shared" si="1"/>
        <v>32000</v>
      </c>
      <c r="L34" s="24"/>
      <c r="M34" s="2">
        <f t="shared" si="0"/>
        <v>32000</v>
      </c>
    </row>
    <row r="35" spans="1:13">
      <c r="A35" s="8" t="s">
        <v>176</v>
      </c>
      <c r="B35" s="9" t="s">
        <v>177</v>
      </c>
      <c r="C35" s="15" t="s">
        <v>31</v>
      </c>
      <c r="D35" s="14">
        <v>11500</v>
      </c>
      <c r="E35" s="12" t="s">
        <v>183</v>
      </c>
      <c r="F35" s="30"/>
      <c r="G35" s="37" t="s">
        <v>196</v>
      </c>
      <c r="H35" s="24">
        <v>1</v>
      </c>
      <c r="I35" s="24">
        <v>1</v>
      </c>
      <c r="J35" s="24">
        <v>0</v>
      </c>
      <c r="K35" s="123">
        <f t="shared" si="1"/>
        <v>0</v>
      </c>
      <c r="L35" s="24"/>
      <c r="M35" s="2">
        <f t="shared" si="0"/>
        <v>0</v>
      </c>
    </row>
    <row r="36" spans="1:13">
      <c r="A36" s="1"/>
      <c r="B36" s="1"/>
      <c r="C36" s="1"/>
      <c r="D36" s="23"/>
      <c r="E36" s="24"/>
      <c r="F36" s="36"/>
      <c r="G36" s="24"/>
      <c r="H36" s="24"/>
      <c r="I36" s="24"/>
      <c r="J36" s="126"/>
      <c r="K36" s="126"/>
      <c r="L36" s="24"/>
      <c r="M36" s="2">
        <f>SUM(M14:M35)</f>
        <v>362600</v>
      </c>
    </row>
    <row r="37" spans="1:13">
      <c r="J37" s="2" t="s">
        <v>256</v>
      </c>
      <c r="K37" s="122">
        <f>SUM(K15:K36)</f>
        <v>360800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6"/>
  </sheetPr>
  <dimension ref="A2:M20"/>
  <sheetViews>
    <sheetView zoomScale="70" zoomScaleNormal="70" workbookViewId="0">
      <selection activeCell="M21" sqref="M21"/>
    </sheetView>
  </sheetViews>
  <sheetFormatPr defaultColWidth="9" defaultRowHeight="15.75"/>
  <cols>
    <col min="1" max="1" width="15" style="118" customWidth="1"/>
    <col min="2" max="2" width="38.7109375" style="118" customWidth="1"/>
    <col min="3" max="3" width="19" style="118" customWidth="1"/>
    <col min="4" max="4" width="13.5703125" style="118" customWidth="1"/>
    <col min="5" max="5" width="11.28515625" style="118" customWidth="1"/>
    <col min="6" max="6" width="7.7109375" style="130" customWidth="1"/>
    <col min="7" max="7" width="11.140625" style="118" customWidth="1"/>
    <col min="8" max="8" width="8.140625" style="118" customWidth="1"/>
    <col min="9" max="9" width="15" style="118" bestFit="1" customWidth="1"/>
    <col min="10" max="10" width="10.140625" style="118" bestFit="1" customWidth="1"/>
    <col min="11" max="11" width="12.28515625" style="118" hidden="1" customWidth="1"/>
    <col min="12" max="12" width="15.5703125" style="118" hidden="1" customWidth="1"/>
    <col min="13" max="16384" width="9" style="118"/>
  </cols>
  <sheetData>
    <row r="2" spans="1:13">
      <c r="B2" s="127" t="s">
        <v>178</v>
      </c>
      <c r="C2" s="128" t="s">
        <v>226</v>
      </c>
      <c r="D2" s="129"/>
    </row>
    <row r="3" spans="1:13">
      <c r="B3" s="127" t="s">
        <v>179</v>
      </c>
      <c r="C3" s="131">
        <v>3</v>
      </c>
      <c r="D3" s="132" t="s">
        <v>180</v>
      </c>
    </row>
    <row r="4" spans="1:13">
      <c r="B4" s="127"/>
      <c r="C4" s="131"/>
      <c r="D4" s="132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39" t="s">
        <v>200</v>
      </c>
      <c r="F5" s="40"/>
      <c r="G5" s="207" t="s">
        <v>199</v>
      </c>
      <c r="H5" s="209" t="s">
        <v>201</v>
      </c>
      <c r="I5" s="209"/>
      <c r="J5" s="194" t="s">
        <v>257</v>
      </c>
      <c r="K5" s="205" t="s">
        <v>255</v>
      </c>
      <c r="L5" s="206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208"/>
      <c r="H6" s="133" t="s">
        <v>202</v>
      </c>
      <c r="I6" s="133" t="s">
        <v>233</v>
      </c>
      <c r="J6" s="194"/>
      <c r="K6" s="206"/>
      <c r="L6" s="206"/>
    </row>
    <row r="7" spans="1:13" hidden="1">
      <c r="A7" s="8" t="s">
        <v>11</v>
      </c>
      <c r="B7" s="9" t="s">
        <v>12</v>
      </c>
      <c r="C7" s="15" t="s">
        <v>13</v>
      </c>
      <c r="D7" s="14">
        <v>42000</v>
      </c>
      <c r="E7" s="12" t="s">
        <v>183</v>
      </c>
      <c r="F7" s="30"/>
      <c r="G7" s="101" t="s">
        <v>194</v>
      </c>
      <c r="H7" s="12">
        <v>0</v>
      </c>
      <c r="I7" s="12">
        <v>5</v>
      </c>
      <c r="J7" s="12">
        <v>5</v>
      </c>
      <c r="K7" s="12"/>
      <c r="L7" s="12"/>
    </row>
    <row r="8" spans="1:13" hidden="1">
      <c r="A8" s="8" t="s">
        <v>18</v>
      </c>
      <c r="B8" s="9" t="s">
        <v>19</v>
      </c>
      <c r="C8" s="15" t="s">
        <v>13</v>
      </c>
      <c r="D8" s="14">
        <v>42000</v>
      </c>
      <c r="E8" s="12" t="s">
        <v>183</v>
      </c>
      <c r="F8" s="30"/>
      <c r="G8" s="101" t="s">
        <v>194</v>
      </c>
      <c r="H8" s="12">
        <v>0</v>
      </c>
      <c r="I8" s="12">
        <v>5</v>
      </c>
      <c r="J8" s="12">
        <v>5</v>
      </c>
      <c r="K8" s="12"/>
      <c r="L8" s="12"/>
    </row>
    <row r="9" spans="1:13">
      <c r="A9" s="8" t="s">
        <v>27</v>
      </c>
      <c r="B9" s="9" t="s">
        <v>28</v>
      </c>
      <c r="C9" s="15" t="s">
        <v>6</v>
      </c>
      <c r="D9" s="14">
        <v>1200</v>
      </c>
      <c r="E9" s="12" t="s">
        <v>183</v>
      </c>
      <c r="F9" s="30"/>
      <c r="G9" s="101" t="s">
        <v>194</v>
      </c>
      <c r="H9" s="12">
        <v>0</v>
      </c>
      <c r="I9" s="12">
        <v>2</v>
      </c>
      <c r="J9" s="12">
        <v>1</v>
      </c>
      <c r="K9" s="134">
        <f>J9*D9</f>
        <v>1200</v>
      </c>
      <c r="L9" s="12"/>
      <c r="M9" s="118">
        <f>J9*D9</f>
        <v>1200</v>
      </c>
    </row>
    <row r="10" spans="1:13">
      <c r="A10" s="8" t="s">
        <v>29</v>
      </c>
      <c r="B10" s="9" t="s">
        <v>30</v>
      </c>
      <c r="C10" s="15" t="s">
        <v>31</v>
      </c>
      <c r="D10" s="14">
        <v>3200</v>
      </c>
      <c r="E10" s="12" t="s">
        <v>184</v>
      </c>
      <c r="F10" s="30"/>
      <c r="G10" s="101" t="s">
        <v>194</v>
      </c>
      <c r="H10" s="12">
        <v>0</v>
      </c>
      <c r="I10" s="12">
        <v>5</v>
      </c>
      <c r="J10" s="12">
        <v>3</v>
      </c>
      <c r="K10" s="134">
        <f t="shared" ref="K10:K19" si="0">J10*D10</f>
        <v>9600</v>
      </c>
      <c r="L10" s="12"/>
      <c r="M10" s="118">
        <f t="shared" ref="M10:M19" si="1">J10*D10</f>
        <v>9600</v>
      </c>
    </row>
    <row r="11" spans="1:13">
      <c r="A11" s="8" t="s">
        <v>32</v>
      </c>
      <c r="B11" s="13" t="s">
        <v>33</v>
      </c>
      <c r="C11" s="10" t="s">
        <v>34</v>
      </c>
      <c r="D11" s="14">
        <v>32400</v>
      </c>
      <c r="E11" s="12" t="s">
        <v>184</v>
      </c>
      <c r="F11" s="30"/>
      <c r="G11" s="101" t="s">
        <v>194</v>
      </c>
      <c r="H11" s="12">
        <v>1</v>
      </c>
      <c r="I11" s="12">
        <v>1</v>
      </c>
      <c r="J11" s="12">
        <v>0</v>
      </c>
      <c r="K11" s="134">
        <f t="shared" si="0"/>
        <v>0</v>
      </c>
      <c r="L11" s="12"/>
      <c r="M11" s="118">
        <f t="shared" si="1"/>
        <v>0</v>
      </c>
    </row>
    <row r="12" spans="1:13">
      <c r="A12" s="8" t="s">
        <v>35</v>
      </c>
      <c r="B12" s="13" t="s">
        <v>36</v>
      </c>
      <c r="C12" s="10" t="s">
        <v>37</v>
      </c>
      <c r="D12" s="14">
        <v>40500</v>
      </c>
      <c r="E12" s="12" t="s">
        <v>184</v>
      </c>
      <c r="F12" s="30"/>
      <c r="G12" s="101" t="s">
        <v>194</v>
      </c>
      <c r="H12" s="12">
        <v>1</v>
      </c>
      <c r="I12" s="12">
        <v>2</v>
      </c>
      <c r="J12" s="12">
        <v>0</v>
      </c>
      <c r="K12" s="134">
        <f t="shared" si="0"/>
        <v>0</v>
      </c>
      <c r="L12" s="12"/>
      <c r="M12" s="118">
        <f t="shared" si="1"/>
        <v>0</v>
      </c>
    </row>
    <row r="13" spans="1:13">
      <c r="A13" s="8" t="s">
        <v>38</v>
      </c>
      <c r="B13" s="13" t="s">
        <v>39</v>
      </c>
      <c r="C13" s="10" t="s">
        <v>37</v>
      </c>
      <c r="D13" s="14">
        <v>20000</v>
      </c>
      <c r="E13" s="12" t="s">
        <v>184</v>
      </c>
      <c r="F13" s="30"/>
      <c r="G13" s="101" t="s">
        <v>194</v>
      </c>
      <c r="H13" s="12">
        <v>0</v>
      </c>
      <c r="I13" s="12">
        <v>2</v>
      </c>
      <c r="J13" s="12">
        <v>2</v>
      </c>
      <c r="K13" s="134">
        <f t="shared" si="0"/>
        <v>40000</v>
      </c>
      <c r="L13" s="12"/>
      <c r="M13" s="118">
        <f t="shared" si="1"/>
        <v>40000</v>
      </c>
    </row>
    <row r="14" spans="1:13">
      <c r="A14" s="8" t="s">
        <v>79</v>
      </c>
      <c r="B14" s="9" t="s">
        <v>80</v>
      </c>
      <c r="C14" s="15" t="s">
        <v>34</v>
      </c>
      <c r="D14" s="14">
        <v>31000</v>
      </c>
      <c r="E14" s="12" t="s">
        <v>184</v>
      </c>
      <c r="F14" s="30"/>
      <c r="G14" s="101" t="s">
        <v>194</v>
      </c>
      <c r="H14" s="12">
        <v>0</v>
      </c>
      <c r="I14" s="12">
        <v>1</v>
      </c>
      <c r="J14" s="12">
        <v>1</v>
      </c>
      <c r="K14" s="134">
        <f t="shared" si="0"/>
        <v>31000</v>
      </c>
      <c r="L14" s="12"/>
      <c r="M14" s="118">
        <f t="shared" si="1"/>
        <v>31000</v>
      </c>
    </row>
    <row r="15" spans="1:13">
      <c r="A15" s="8" t="s">
        <v>95</v>
      </c>
      <c r="B15" s="9" t="s">
        <v>96</v>
      </c>
      <c r="C15" s="15" t="s">
        <v>97</v>
      </c>
      <c r="D15" s="14">
        <v>24500</v>
      </c>
      <c r="E15" s="12" t="s">
        <v>184</v>
      </c>
      <c r="F15" s="30"/>
      <c r="G15" s="101" t="s">
        <v>194</v>
      </c>
      <c r="H15" s="12">
        <v>0</v>
      </c>
      <c r="I15" s="12">
        <v>2</v>
      </c>
      <c r="J15" s="12">
        <v>1</v>
      </c>
      <c r="K15" s="134">
        <f t="shared" si="0"/>
        <v>24500</v>
      </c>
      <c r="L15" s="12"/>
      <c r="M15" s="118">
        <f t="shared" si="1"/>
        <v>24500</v>
      </c>
    </row>
    <row r="16" spans="1:13">
      <c r="A16" s="8" t="s">
        <v>98</v>
      </c>
      <c r="B16" s="9" t="s">
        <v>99</v>
      </c>
      <c r="C16" s="15" t="s">
        <v>97</v>
      </c>
      <c r="D16" s="14">
        <v>21000</v>
      </c>
      <c r="E16" s="12" t="s">
        <v>184</v>
      </c>
      <c r="F16" s="30"/>
      <c r="G16" s="101" t="s">
        <v>194</v>
      </c>
      <c r="H16" s="12">
        <v>1</v>
      </c>
      <c r="I16" s="12">
        <v>1</v>
      </c>
      <c r="J16" s="12">
        <v>0</v>
      </c>
      <c r="K16" s="134">
        <f t="shared" si="0"/>
        <v>0</v>
      </c>
      <c r="L16" s="12"/>
      <c r="M16" s="118">
        <f t="shared" si="1"/>
        <v>0</v>
      </c>
    </row>
    <row r="17" spans="1:13">
      <c r="A17" s="8" t="s">
        <v>100</v>
      </c>
      <c r="B17" s="9" t="s">
        <v>101</v>
      </c>
      <c r="C17" s="15" t="s">
        <v>97</v>
      </c>
      <c r="D17" s="14">
        <v>18500</v>
      </c>
      <c r="E17" s="12" t="s">
        <v>184</v>
      </c>
      <c r="F17" s="30"/>
      <c r="G17" s="101" t="s">
        <v>194</v>
      </c>
      <c r="H17" s="12">
        <v>0</v>
      </c>
      <c r="I17" s="12">
        <v>2</v>
      </c>
      <c r="J17" s="12">
        <v>1</v>
      </c>
      <c r="K17" s="134">
        <f t="shared" si="0"/>
        <v>18500</v>
      </c>
      <c r="L17" s="12"/>
      <c r="M17" s="118">
        <f t="shared" si="1"/>
        <v>18500</v>
      </c>
    </row>
    <row r="18" spans="1:13">
      <c r="A18" s="8" t="s">
        <v>104</v>
      </c>
      <c r="B18" s="13" t="s">
        <v>105</v>
      </c>
      <c r="C18" s="10" t="s">
        <v>106</v>
      </c>
      <c r="D18" s="14">
        <v>45000</v>
      </c>
      <c r="E18" s="12" t="s">
        <v>184</v>
      </c>
      <c r="F18" s="30"/>
      <c r="G18" s="101" t="s">
        <v>194</v>
      </c>
      <c r="H18" s="12">
        <v>0</v>
      </c>
      <c r="I18" s="12">
        <v>1</v>
      </c>
      <c r="J18" s="12">
        <v>1</v>
      </c>
      <c r="K18" s="134">
        <f t="shared" si="0"/>
        <v>45000</v>
      </c>
      <c r="L18" s="12"/>
      <c r="M18" s="118">
        <f t="shared" si="1"/>
        <v>45000</v>
      </c>
    </row>
    <row r="19" spans="1:13">
      <c r="A19" s="8" t="s">
        <v>147</v>
      </c>
      <c r="B19" s="13" t="s">
        <v>148</v>
      </c>
      <c r="C19" s="10" t="s">
        <v>6</v>
      </c>
      <c r="D19" s="14">
        <v>32000</v>
      </c>
      <c r="E19" s="12" t="s">
        <v>183</v>
      </c>
      <c r="F19" s="30"/>
      <c r="G19" s="101" t="s">
        <v>194</v>
      </c>
      <c r="H19" s="12"/>
      <c r="I19" s="12">
        <v>1</v>
      </c>
      <c r="J19" s="12">
        <v>1</v>
      </c>
      <c r="K19" s="134">
        <f t="shared" si="0"/>
        <v>32000</v>
      </c>
      <c r="L19" s="12"/>
      <c r="M19" s="118">
        <f t="shared" si="1"/>
        <v>32000</v>
      </c>
    </row>
    <row r="20" spans="1:13">
      <c r="J20" s="118" t="s">
        <v>256</v>
      </c>
      <c r="K20" s="135">
        <f>SUM(K9:K19)</f>
        <v>201800</v>
      </c>
      <c r="M20" s="118">
        <f>SUM(M9:M19)</f>
        <v>201800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6"/>
  </sheetPr>
  <dimension ref="A2:M40"/>
  <sheetViews>
    <sheetView zoomScale="70" zoomScaleNormal="70" workbookViewId="0">
      <selection activeCell="E22" sqref="E22"/>
    </sheetView>
  </sheetViews>
  <sheetFormatPr defaultColWidth="9" defaultRowHeight="15.75"/>
  <cols>
    <col min="1" max="1" width="15" style="2" customWidth="1"/>
    <col min="2" max="2" width="40.42578125" style="2" customWidth="1"/>
    <col min="3" max="3" width="19" style="2" customWidth="1"/>
    <col min="4" max="4" width="13.5703125" style="2" customWidth="1"/>
    <col min="5" max="5" width="11.28515625" style="2" customWidth="1"/>
    <col min="6" max="6" width="13.42578125" style="33" customWidth="1"/>
    <col min="7" max="7" width="16.28515625" style="60" customWidth="1"/>
    <col min="8" max="8" width="8.42578125" style="2" customWidth="1"/>
    <col min="9" max="9" width="13.28515625" style="2" customWidth="1"/>
    <col min="10" max="10" width="10.28515625" style="2" bestFit="1" customWidth="1"/>
    <col min="11" max="11" width="12.7109375" style="2" hidden="1" customWidth="1"/>
    <col min="12" max="12" width="0" style="2" hidden="1" customWidth="1"/>
    <col min="13" max="16384" width="9" style="2"/>
  </cols>
  <sheetData>
    <row r="2" spans="1:13">
      <c r="B2" s="3" t="s">
        <v>178</v>
      </c>
      <c r="C2" s="4" t="s">
        <v>227</v>
      </c>
      <c r="D2" s="5"/>
    </row>
    <row r="3" spans="1:13">
      <c r="B3" s="3" t="s">
        <v>179</v>
      </c>
      <c r="C3" s="6">
        <v>3</v>
      </c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39" t="s">
        <v>200</v>
      </c>
      <c r="F5" s="40"/>
      <c r="G5" s="192" t="s">
        <v>199</v>
      </c>
      <c r="H5" s="185" t="s">
        <v>201</v>
      </c>
      <c r="I5" s="185"/>
      <c r="J5" s="194" t="s">
        <v>257</v>
      </c>
      <c r="K5" s="205" t="s">
        <v>255</v>
      </c>
      <c r="L5" s="206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193"/>
      <c r="H6" s="42" t="s">
        <v>202</v>
      </c>
      <c r="I6" s="42" t="s">
        <v>233</v>
      </c>
      <c r="J6" s="194"/>
      <c r="K6" s="206"/>
      <c r="L6" s="206"/>
    </row>
    <row r="7" spans="1:13" hidden="1">
      <c r="A7" s="8" t="s">
        <v>11</v>
      </c>
      <c r="B7" s="9" t="s">
        <v>12</v>
      </c>
      <c r="C7" s="15" t="s">
        <v>13</v>
      </c>
      <c r="D7" s="14">
        <v>42000</v>
      </c>
      <c r="E7" s="12" t="s">
        <v>183</v>
      </c>
      <c r="F7" s="30"/>
      <c r="G7" s="61" t="s">
        <v>194</v>
      </c>
      <c r="H7" s="12">
        <v>0</v>
      </c>
      <c r="I7" s="12">
        <v>25</v>
      </c>
      <c r="J7" s="24">
        <v>15</v>
      </c>
      <c r="K7" s="24"/>
    </row>
    <row r="8" spans="1:13" hidden="1">
      <c r="A8" s="8" t="s">
        <v>14</v>
      </c>
      <c r="B8" s="9" t="s">
        <v>15</v>
      </c>
      <c r="C8" s="15" t="s">
        <v>13</v>
      </c>
      <c r="D8" s="14">
        <v>42000</v>
      </c>
      <c r="E8" s="12" t="s">
        <v>183</v>
      </c>
      <c r="F8" s="30"/>
      <c r="G8" s="61" t="s">
        <v>194</v>
      </c>
      <c r="H8" s="12">
        <v>0.2</v>
      </c>
      <c r="I8" s="12">
        <v>20</v>
      </c>
      <c r="J8" s="24">
        <v>15</v>
      </c>
      <c r="K8" s="24"/>
    </row>
    <row r="9" spans="1:13" hidden="1">
      <c r="A9" s="8" t="s">
        <v>16</v>
      </c>
      <c r="B9" s="9" t="s">
        <v>17</v>
      </c>
      <c r="C9" s="15" t="s">
        <v>13</v>
      </c>
      <c r="D9" s="14">
        <v>42000</v>
      </c>
      <c r="E9" s="12" t="s">
        <v>183</v>
      </c>
      <c r="F9" s="30"/>
      <c r="G9" s="61" t="s">
        <v>194</v>
      </c>
      <c r="H9" s="12">
        <v>0.5</v>
      </c>
      <c r="I9" s="12">
        <v>20</v>
      </c>
      <c r="J9" s="24">
        <v>15</v>
      </c>
      <c r="K9" s="24"/>
    </row>
    <row r="10" spans="1:13" hidden="1">
      <c r="A10" s="8" t="s">
        <v>18</v>
      </c>
      <c r="B10" s="9" t="s">
        <v>19</v>
      </c>
      <c r="C10" s="15" t="s">
        <v>13</v>
      </c>
      <c r="D10" s="14">
        <v>42000</v>
      </c>
      <c r="E10" s="12" t="s">
        <v>183</v>
      </c>
      <c r="F10" s="30"/>
      <c r="G10" s="61" t="s">
        <v>194</v>
      </c>
      <c r="H10" s="12">
        <v>0</v>
      </c>
      <c r="I10" s="12">
        <v>20</v>
      </c>
      <c r="J10" s="24">
        <v>10</v>
      </c>
      <c r="K10" s="24"/>
    </row>
    <row r="11" spans="1:13" hidden="1">
      <c r="A11" s="8" t="s">
        <v>20</v>
      </c>
      <c r="B11" s="9" t="s">
        <v>21</v>
      </c>
      <c r="C11" s="15" t="s">
        <v>13</v>
      </c>
      <c r="D11" s="14">
        <v>42000</v>
      </c>
      <c r="E11" s="12" t="s">
        <v>183</v>
      </c>
      <c r="F11" s="30"/>
      <c r="G11" s="61" t="s">
        <v>194</v>
      </c>
      <c r="H11" s="12">
        <v>0</v>
      </c>
      <c r="I11" s="12">
        <v>20</v>
      </c>
      <c r="J11" s="24">
        <v>10</v>
      </c>
      <c r="K11" s="24"/>
    </row>
    <row r="12" spans="1:13" hidden="1">
      <c r="A12" s="8" t="s">
        <v>22</v>
      </c>
      <c r="B12" s="9" t="s">
        <v>23</v>
      </c>
      <c r="C12" s="15" t="s">
        <v>24</v>
      </c>
      <c r="D12" s="14">
        <v>14300</v>
      </c>
      <c r="E12" s="12" t="s">
        <v>184</v>
      </c>
      <c r="F12" s="30"/>
      <c r="G12" s="61" t="s">
        <v>194</v>
      </c>
      <c r="H12" s="12">
        <v>1</v>
      </c>
      <c r="I12" s="12">
        <v>2</v>
      </c>
      <c r="J12" s="24">
        <v>1</v>
      </c>
      <c r="K12" s="24"/>
    </row>
    <row r="13" spans="1:13">
      <c r="A13" s="8" t="s">
        <v>27</v>
      </c>
      <c r="B13" s="9" t="s">
        <v>28</v>
      </c>
      <c r="C13" s="15" t="s">
        <v>6</v>
      </c>
      <c r="D13" s="14">
        <v>1200</v>
      </c>
      <c r="E13" s="12" t="s">
        <v>183</v>
      </c>
      <c r="F13" s="30"/>
      <c r="G13" s="61" t="s">
        <v>194</v>
      </c>
      <c r="H13" s="12">
        <v>1</v>
      </c>
      <c r="I13" s="12">
        <v>3</v>
      </c>
      <c r="J13" s="24">
        <v>1</v>
      </c>
      <c r="K13" s="123">
        <f>J13*D13</f>
        <v>1200</v>
      </c>
      <c r="M13" s="2">
        <f>J13*D13</f>
        <v>1200</v>
      </c>
    </row>
    <row r="14" spans="1:13">
      <c r="A14" s="8" t="s">
        <v>29</v>
      </c>
      <c r="B14" s="9" t="s">
        <v>30</v>
      </c>
      <c r="C14" s="15" t="s">
        <v>31</v>
      </c>
      <c r="D14" s="14">
        <v>3200</v>
      </c>
      <c r="E14" s="12" t="s">
        <v>184</v>
      </c>
      <c r="F14" s="30"/>
      <c r="G14" s="61" t="s">
        <v>194</v>
      </c>
      <c r="H14" s="12">
        <v>2</v>
      </c>
      <c r="I14" s="12">
        <v>2</v>
      </c>
      <c r="J14" s="24">
        <v>1</v>
      </c>
      <c r="K14" s="123">
        <f t="shared" ref="K14:K36" si="0">J14*D14</f>
        <v>3200</v>
      </c>
      <c r="M14" s="2">
        <f t="shared" ref="M14:M36" si="1">J14*D14</f>
        <v>3200</v>
      </c>
    </row>
    <row r="15" spans="1:13">
      <c r="A15" s="8" t="s">
        <v>32</v>
      </c>
      <c r="B15" s="13" t="s">
        <v>33</v>
      </c>
      <c r="C15" s="10" t="s">
        <v>34</v>
      </c>
      <c r="D15" s="14">
        <v>32400</v>
      </c>
      <c r="E15" s="12" t="s">
        <v>184</v>
      </c>
      <c r="F15" s="30"/>
      <c r="G15" s="61" t="s">
        <v>194</v>
      </c>
      <c r="H15" s="12">
        <v>0</v>
      </c>
      <c r="I15" s="12">
        <v>1</v>
      </c>
      <c r="J15" s="24">
        <v>1</v>
      </c>
      <c r="K15" s="123">
        <f t="shared" si="0"/>
        <v>32400</v>
      </c>
      <c r="M15" s="2">
        <f t="shared" si="1"/>
        <v>32400</v>
      </c>
    </row>
    <row r="16" spans="1:13">
      <c r="A16" s="8" t="s">
        <v>35</v>
      </c>
      <c r="B16" s="13" t="s">
        <v>36</v>
      </c>
      <c r="C16" s="10" t="s">
        <v>37</v>
      </c>
      <c r="D16" s="14">
        <v>40500</v>
      </c>
      <c r="E16" s="12" t="s">
        <v>184</v>
      </c>
      <c r="F16" s="30"/>
      <c r="G16" s="61" t="s">
        <v>194</v>
      </c>
      <c r="H16" s="12">
        <v>1</v>
      </c>
      <c r="I16" s="12">
        <v>2</v>
      </c>
      <c r="J16" s="24">
        <v>1</v>
      </c>
      <c r="K16" s="123">
        <f t="shared" si="0"/>
        <v>40500</v>
      </c>
      <c r="M16" s="2">
        <f t="shared" si="1"/>
        <v>40500</v>
      </c>
    </row>
    <row r="17" spans="1:13">
      <c r="A17" s="8" t="s">
        <v>38</v>
      </c>
      <c r="B17" s="13" t="s">
        <v>39</v>
      </c>
      <c r="C17" s="10" t="s">
        <v>37</v>
      </c>
      <c r="D17" s="14">
        <v>20000</v>
      </c>
      <c r="E17" s="12" t="s">
        <v>184</v>
      </c>
      <c r="F17" s="30"/>
      <c r="G17" s="61" t="s">
        <v>194</v>
      </c>
      <c r="H17" s="12">
        <v>0.5</v>
      </c>
      <c r="I17" s="12">
        <v>2</v>
      </c>
      <c r="J17" s="24">
        <v>1</v>
      </c>
      <c r="K17" s="123">
        <f t="shared" si="0"/>
        <v>20000</v>
      </c>
      <c r="M17" s="2">
        <f t="shared" si="1"/>
        <v>20000</v>
      </c>
    </row>
    <row r="18" spans="1:13">
      <c r="A18" s="8" t="s">
        <v>43</v>
      </c>
      <c r="B18" s="9" t="s">
        <v>44</v>
      </c>
      <c r="C18" s="15" t="s">
        <v>45</v>
      </c>
      <c r="D18" s="14">
        <v>8000</v>
      </c>
      <c r="E18" s="12" t="s">
        <v>184</v>
      </c>
      <c r="F18" s="30"/>
      <c r="G18" s="61" t="s">
        <v>194</v>
      </c>
      <c r="H18" s="12">
        <v>0</v>
      </c>
      <c r="I18" s="12">
        <v>2</v>
      </c>
      <c r="J18" s="24">
        <v>1</v>
      </c>
      <c r="K18" s="123">
        <f t="shared" si="0"/>
        <v>8000</v>
      </c>
      <c r="M18" s="2">
        <f t="shared" si="1"/>
        <v>8000</v>
      </c>
    </row>
    <row r="19" spans="1:13">
      <c r="A19" s="8" t="s">
        <v>46</v>
      </c>
      <c r="B19" s="9" t="s">
        <v>47</v>
      </c>
      <c r="C19" s="15" t="s">
        <v>45</v>
      </c>
      <c r="D19" s="14">
        <v>7000</v>
      </c>
      <c r="E19" s="12" t="s">
        <v>184</v>
      </c>
      <c r="F19" s="35"/>
      <c r="G19" s="61" t="s">
        <v>194</v>
      </c>
      <c r="H19" s="12">
        <v>0</v>
      </c>
      <c r="I19" s="12">
        <v>2</v>
      </c>
      <c r="J19" s="24">
        <v>1</v>
      </c>
      <c r="K19" s="123">
        <f t="shared" si="0"/>
        <v>7000</v>
      </c>
      <c r="M19" s="2">
        <f t="shared" si="1"/>
        <v>7000</v>
      </c>
    </row>
    <row r="20" spans="1:13">
      <c r="A20" s="8" t="s">
        <v>208</v>
      </c>
      <c r="B20" s="9" t="s">
        <v>209</v>
      </c>
      <c r="C20" s="15" t="s">
        <v>58</v>
      </c>
      <c r="D20" s="14">
        <v>14500</v>
      </c>
      <c r="E20" s="24"/>
      <c r="F20" s="24"/>
      <c r="G20" s="24"/>
      <c r="H20" s="12">
        <v>1</v>
      </c>
      <c r="I20" s="12">
        <v>1</v>
      </c>
      <c r="J20" s="24">
        <v>0</v>
      </c>
      <c r="K20" s="123">
        <f t="shared" si="0"/>
        <v>0</v>
      </c>
      <c r="M20" s="2">
        <f t="shared" si="1"/>
        <v>0</v>
      </c>
    </row>
    <row r="21" spans="1:13">
      <c r="A21" s="8" t="s">
        <v>61</v>
      </c>
      <c r="B21" s="13" t="s">
        <v>62</v>
      </c>
      <c r="C21" s="10" t="s">
        <v>58</v>
      </c>
      <c r="D21" s="14">
        <v>2600</v>
      </c>
      <c r="E21" s="12" t="s">
        <v>184</v>
      </c>
      <c r="F21" s="30"/>
      <c r="G21" s="44" t="s">
        <v>195</v>
      </c>
      <c r="H21" s="12">
        <v>1</v>
      </c>
      <c r="I21" s="12">
        <v>1</v>
      </c>
      <c r="J21" s="24">
        <v>0</v>
      </c>
      <c r="K21" s="123">
        <f t="shared" si="0"/>
        <v>0</v>
      </c>
      <c r="M21" s="2">
        <f t="shared" si="1"/>
        <v>0</v>
      </c>
    </row>
    <row r="22" spans="1:13" ht="15.75" customHeight="1">
      <c r="A22" s="8" t="s">
        <v>66</v>
      </c>
      <c r="B22" s="9" t="s">
        <v>67</v>
      </c>
      <c r="C22" s="15" t="s">
        <v>58</v>
      </c>
      <c r="D22" s="14">
        <v>2000</v>
      </c>
      <c r="E22" s="12" t="s">
        <v>184</v>
      </c>
      <c r="F22" s="117" t="s">
        <v>192</v>
      </c>
      <c r="G22" s="61" t="s">
        <v>195</v>
      </c>
      <c r="H22" s="12">
        <v>0</v>
      </c>
      <c r="I22" s="12">
        <v>2</v>
      </c>
      <c r="J22" s="24">
        <v>1</v>
      </c>
      <c r="K22" s="123">
        <f t="shared" si="0"/>
        <v>2000</v>
      </c>
      <c r="M22" s="2">
        <f t="shared" si="1"/>
        <v>2000</v>
      </c>
    </row>
    <row r="23" spans="1:13">
      <c r="A23" s="8" t="s">
        <v>79</v>
      </c>
      <c r="B23" s="9" t="s">
        <v>80</v>
      </c>
      <c r="C23" s="15" t="s">
        <v>34</v>
      </c>
      <c r="D23" s="14">
        <v>31000</v>
      </c>
      <c r="E23" s="12" t="s">
        <v>184</v>
      </c>
      <c r="F23" s="30"/>
      <c r="G23" s="61" t="s">
        <v>194</v>
      </c>
      <c r="H23" s="12">
        <v>0</v>
      </c>
      <c r="I23" s="12">
        <v>2</v>
      </c>
      <c r="J23" s="24">
        <v>1</v>
      </c>
      <c r="K23" s="123">
        <f t="shared" si="0"/>
        <v>31000</v>
      </c>
      <c r="M23" s="2">
        <f t="shared" si="1"/>
        <v>31000</v>
      </c>
    </row>
    <row r="24" spans="1:13">
      <c r="A24" s="8" t="s">
        <v>89</v>
      </c>
      <c r="B24" s="9" t="s">
        <v>90</v>
      </c>
      <c r="C24" s="15" t="s">
        <v>65</v>
      </c>
      <c r="D24" s="14">
        <v>180000</v>
      </c>
      <c r="E24" s="12" t="s">
        <v>184</v>
      </c>
      <c r="F24" s="30"/>
      <c r="G24" s="61" t="s">
        <v>196</v>
      </c>
      <c r="H24" s="12">
        <v>2</v>
      </c>
      <c r="I24" s="12">
        <v>1</v>
      </c>
      <c r="J24" s="24">
        <v>0</v>
      </c>
      <c r="K24" s="123">
        <f t="shared" si="0"/>
        <v>0</v>
      </c>
      <c r="M24" s="2">
        <f t="shared" si="1"/>
        <v>0</v>
      </c>
    </row>
    <row r="25" spans="1:13">
      <c r="A25" s="8" t="s">
        <v>93</v>
      </c>
      <c r="B25" s="9" t="s">
        <v>94</v>
      </c>
      <c r="C25" s="15" t="s">
        <v>58</v>
      </c>
      <c r="D25" s="14">
        <v>14000</v>
      </c>
      <c r="E25" s="12" t="s">
        <v>184</v>
      </c>
      <c r="F25" s="30"/>
      <c r="G25" s="61" t="s">
        <v>196</v>
      </c>
      <c r="H25" s="12">
        <v>0</v>
      </c>
      <c r="I25" s="12">
        <v>1</v>
      </c>
      <c r="J25" s="24"/>
      <c r="K25" s="123">
        <f t="shared" si="0"/>
        <v>0</v>
      </c>
      <c r="M25" s="2">
        <f t="shared" si="1"/>
        <v>0</v>
      </c>
    </row>
    <row r="26" spans="1:13">
      <c r="A26" s="8" t="s">
        <v>95</v>
      </c>
      <c r="B26" s="9" t="s">
        <v>96</v>
      </c>
      <c r="C26" s="15" t="s">
        <v>97</v>
      </c>
      <c r="D26" s="14">
        <v>24500</v>
      </c>
      <c r="E26" s="12" t="s">
        <v>184</v>
      </c>
      <c r="F26" s="30"/>
      <c r="G26" s="61" t="s">
        <v>194</v>
      </c>
      <c r="H26" s="12">
        <v>1</v>
      </c>
      <c r="I26" s="12">
        <v>2</v>
      </c>
      <c r="J26" s="24">
        <v>0</v>
      </c>
      <c r="K26" s="123">
        <f t="shared" si="0"/>
        <v>0</v>
      </c>
      <c r="M26" s="2">
        <f t="shared" si="1"/>
        <v>0</v>
      </c>
    </row>
    <row r="27" spans="1:13">
      <c r="A27" s="8" t="s">
        <v>98</v>
      </c>
      <c r="B27" s="9" t="s">
        <v>99</v>
      </c>
      <c r="C27" s="15" t="s">
        <v>97</v>
      </c>
      <c r="D27" s="14">
        <v>21000</v>
      </c>
      <c r="E27" s="12" t="s">
        <v>184</v>
      </c>
      <c r="F27" s="30"/>
      <c r="G27" s="61" t="s">
        <v>194</v>
      </c>
      <c r="H27" s="12">
        <v>0</v>
      </c>
      <c r="I27" s="12">
        <v>1</v>
      </c>
      <c r="J27" s="24">
        <v>1</v>
      </c>
      <c r="K27" s="123">
        <f t="shared" si="0"/>
        <v>21000</v>
      </c>
      <c r="M27" s="2">
        <f t="shared" si="1"/>
        <v>21000</v>
      </c>
    </row>
    <row r="28" spans="1:13">
      <c r="A28" s="8" t="s">
        <v>102</v>
      </c>
      <c r="B28" s="13" t="s">
        <v>103</v>
      </c>
      <c r="C28" s="15" t="s">
        <v>97</v>
      </c>
      <c r="D28" s="14">
        <v>28500</v>
      </c>
      <c r="E28" s="12" t="s">
        <v>184</v>
      </c>
      <c r="F28" s="30"/>
      <c r="G28" s="61" t="s">
        <v>194</v>
      </c>
      <c r="H28" s="12">
        <v>1</v>
      </c>
      <c r="I28" s="12">
        <v>1</v>
      </c>
      <c r="J28" s="24">
        <v>0</v>
      </c>
      <c r="K28" s="123">
        <f t="shared" si="0"/>
        <v>0</v>
      </c>
      <c r="M28" s="2">
        <f t="shared" si="1"/>
        <v>0</v>
      </c>
    </row>
    <row r="29" spans="1:13">
      <c r="A29" s="8" t="s">
        <v>104</v>
      </c>
      <c r="B29" s="13" t="s">
        <v>105</v>
      </c>
      <c r="C29" s="10" t="s">
        <v>106</v>
      </c>
      <c r="D29" s="14">
        <v>45000</v>
      </c>
      <c r="E29" s="12" t="s">
        <v>184</v>
      </c>
      <c r="F29" s="30"/>
      <c r="G29" s="61" t="s">
        <v>194</v>
      </c>
      <c r="H29" s="12">
        <v>1</v>
      </c>
      <c r="I29" s="12">
        <v>1</v>
      </c>
      <c r="J29" s="24">
        <v>0</v>
      </c>
      <c r="K29" s="123">
        <f t="shared" si="0"/>
        <v>0</v>
      </c>
      <c r="M29" s="2">
        <f t="shared" si="1"/>
        <v>0</v>
      </c>
    </row>
    <row r="30" spans="1:13">
      <c r="A30" s="8" t="s">
        <v>110</v>
      </c>
      <c r="B30" s="21" t="s">
        <v>111</v>
      </c>
      <c r="C30" s="10" t="s">
        <v>97</v>
      </c>
      <c r="D30" s="14">
        <v>35000</v>
      </c>
      <c r="E30" s="12" t="s">
        <v>184</v>
      </c>
      <c r="F30" s="30"/>
      <c r="G30" s="61" t="s">
        <v>194</v>
      </c>
      <c r="H30" s="12">
        <v>0</v>
      </c>
      <c r="I30" s="12">
        <v>1</v>
      </c>
      <c r="J30" s="24">
        <v>1</v>
      </c>
      <c r="K30" s="123">
        <f t="shared" si="0"/>
        <v>35000</v>
      </c>
      <c r="M30" s="2">
        <f t="shared" si="1"/>
        <v>35000</v>
      </c>
    </row>
    <row r="31" spans="1:13">
      <c r="A31" s="8" t="s">
        <v>140</v>
      </c>
      <c r="B31" s="13" t="s">
        <v>141</v>
      </c>
      <c r="C31" s="10" t="s">
        <v>58</v>
      </c>
      <c r="D31" s="14">
        <v>84000</v>
      </c>
      <c r="E31" s="12" t="s">
        <v>184</v>
      </c>
      <c r="F31" s="30"/>
      <c r="G31" s="44" t="s">
        <v>196</v>
      </c>
      <c r="H31" s="12">
        <v>1</v>
      </c>
      <c r="I31" s="12">
        <v>1</v>
      </c>
      <c r="J31" s="24">
        <v>0</v>
      </c>
      <c r="K31" s="123">
        <f t="shared" si="0"/>
        <v>0</v>
      </c>
      <c r="M31" s="2">
        <f t="shared" si="1"/>
        <v>0</v>
      </c>
    </row>
    <row r="32" spans="1:13">
      <c r="A32" s="8" t="s">
        <v>147</v>
      </c>
      <c r="B32" s="13" t="s">
        <v>148</v>
      </c>
      <c r="C32" s="10" t="s">
        <v>6</v>
      </c>
      <c r="D32" s="14">
        <v>32000</v>
      </c>
      <c r="E32" s="12" t="s">
        <v>183</v>
      </c>
      <c r="F32" s="30"/>
      <c r="G32" s="61" t="s">
        <v>194</v>
      </c>
      <c r="H32" s="12">
        <v>0.4</v>
      </c>
      <c r="I32" s="12">
        <v>1</v>
      </c>
      <c r="J32" s="24">
        <v>1</v>
      </c>
      <c r="K32" s="123">
        <f t="shared" si="0"/>
        <v>32000</v>
      </c>
      <c r="M32" s="2">
        <f t="shared" si="1"/>
        <v>32000</v>
      </c>
    </row>
    <row r="33" spans="1:13">
      <c r="A33" s="8" t="s">
        <v>149</v>
      </c>
      <c r="B33" s="13" t="s">
        <v>150</v>
      </c>
      <c r="C33" s="10" t="s">
        <v>97</v>
      </c>
      <c r="D33" s="14">
        <v>2300</v>
      </c>
      <c r="E33" s="12" t="s">
        <v>183</v>
      </c>
      <c r="F33" s="30"/>
      <c r="G33" s="61" t="s">
        <v>194</v>
      </c>
      <c r="H33" s="12">
        <v>0.5</v>
      </c>
      <c r="I33" s="12">
        <v>1</v>
      </c>
      <c r="J33" s="24">
        <v>1</v>
      </c>
      <c r="K33" s="123">
        <f t="shared" si="0"/>
        <v>2300</v>
      </c>
      <c r="M33" s="2">
        <f t="shared" si="1"/>
        <v>2300</v>
      </c>
    </row>
    <row r="34" spans="1:13">
      <c r="A34" s="8" t="s">
        <v>151</v>
      </c>
      <c r="B34" s="9" t="s">
        <v>152</v>
      </c>
      <c r="C34" s="15" t="s">
        <v>34</v>
      </c>
      <c r="D34" s="14">
        <v>170</v>
      </c>
      <c r="E34" s="12" t="s">
        <v>189</v>
      </c>
      <c r="F34" s="30"/>
      <c r="G34" s="44" t="s">
        <v>194</v>
      </c>
      <c r="H34" s="12">
        <v>0</v>
      </c>
      <c r="I34" s="12">
        <v>2</v>
      </c>
      <c r="J34" s="24">
        <v>0</v>
      </c>
      <c r="K34" s="123">
        <f t="shared" si="0"/>
        <v>0</v>
      </c>
      <c r="M34" s="2">
        <f t="shared" si="1"/>
        <v>0</v>
      </c>
    </row>
    <row r="35" spans="1:13">
      <c r="A35" s="8" t="s">
        <v>205</v>
      </c>
      <c r="B35" s="9" t="s">
        <v>206</v>
      </c>
      <c r="C35" s="15" t="s">
        <v>31</v>
      </c>
      <c r="D35" s="14">
        <v>16000</v>
      </c>
      <c r="E35" s="24"/>
      <c r="F35" s="36"/>
      <c r="G35" s="24"/>
      <c r="H35" s="12">
        <v>0</v>
      </c>
      <c r="I35" s="12">
        <v>1</v>
      </c>
      <c r="J35" s="24">
        <v>0</v>
      </c>
      <c r="K35" s="123">
        <f t="shared" si="0"/>
        <v>0</v>
      </c>
      <c r="M35" s="2">
        <f t="shared" si="1"/>
        <v>0</v>
      </c>
    </row>
    <row r="36" spans="1:13">
      <c r="A36" s="8" t="s">
        <v>100</v>
      </c>
      <c r="B36" s="9" t="s">
        <v>101</v>
      </c>
      <c r="C36" s="15" t="s">
        <v>97</v>
      </c>
      <c r="D36" s="14">
        <v>18500</v>
      </c>
      <c r="E36" s="12" t="s">
        <v>184</v>
      </c>
      <c r="F36" s="12"/>
      <c r="G36" s="44" t="s">
        <v>194</v>
      </c>
      <c r="H36" s="12">
        <v>1</v>
      </c>
      <c r="I36" s="12">
        <v>1</v>
      </c>
      <c r="J36" s="24">
        <v>0</v>
      </c>
      <c r="K36" s="123">
        <f t="shared" si="0"/>
        <v>0</v>
      </c>
      <c r="M36" s="2">
        <f t="shared" si="1"/>
        <v>0</v>
      </c>
    </row>
    <row r="37" spans="1:13">
      <c r="J37" s="2" t="s">
        <v>256</v>
      </c>
      <c r="K37" s="122">
        <f>SUM(K13:K36)</f>
        <v>235600</v>
      </c>
      <c r="M37" s="2">
        <f>SUM(M13:M36)</f>
        <v>235600</v>
      </c>
    </row>
    <row r="40" spans="1:13">
      <c r="A40" s="2">
        <f ca="1">A40:A43</f>
        <v>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28000000000000003" right="0.2" top="0.2" bottom="0.24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6"/>
  </sheetPr>
  <dimension ref="A2:M16"/>
  <sheetViews>
    <sheetView zoomScale="60" zoomScaleNormal="60" workbookViewId="0">
      <selection activeCell="M17" sqref="M17"/>
    </sheetView>
  </sheetViews>
  <sheetFormatPr defaultColWidth="9" defaultRowHeight="15.75"/>
  <cols>
    <col min="1" max="1" width="15" style="118" customWidth="1"/>
    <col min="2" max="2" width="40.42578125" style="118" customWidth="1"/>
    <col min="3" max="3" width="19" style="118" customWidth="1"/>
    <col min="4" max="4" width="13.5703125" style="118" customWidth="1"/>
    <col min="5" max="5" width="11.28515625" style="118" customWidth="1"/>
    <col min="6" max="6" width="13.42578125" style="130" customWidth="1"/>
    <col min="7" max="7" width="11.28515625" style="118" customWidth="1"/>
    <col min="8" max="8" width="8.42578125" style="118" customWidth="1"/>
    <col min="9" max="9" width="18.5703125" style="118" customWidth="1"/>
    <col min="10" max="10" width="12" style="118" bestFit="1" customWidth="1"/>
    <col min="11" max="11" width="14.140625" style="118" hidden="1" customWidth="1"/>
    <col min="12" max="12" width="18" style="118" hidden="1" customWidth="1"/>
    <col min="13" max="13" width="10.140625" style="118" bestFit="1" customWidth="1"/>
    <col min="14" max="16384" width="9" style="118"/>
  </cols>
  <sheetData>
    <row r="2" spans="1:13">
      <c r="B2" s="127" t="s">
        <v>178</v>
      </c>
      <c r="C2" s="128" t="s">
        <v>181</v>
      </c>
      <c r="D2" s="129"/>
    </row>
    <row r="3" spans="1:13">
      <c r="B3" s="127" t="s">
        <v>179</v>
      </c>
      <c r="C3" s="131"/>
      <c r="D3" s="132" t="s">
        <v>180</v>
      </c>
    </row>
    <row r="4" spans="1:13">
      <c r="B4" s="127"/>
      <c r="C4" s="131"/>
      <c r="D4" s="132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106" t="s">
        <v>200</v>
      </c>
      <c r="F5" s="106"/>
      <c r="G5" s="210" t="s">
        <v>199</v>
      </c>
      <c r="H5" s="209" t="s">
        <v>201</v>
      </c>
      <c r="I5" s="209"/>
      <c r="J5" s="194" t="s">
        <v>257</v>
      </c>
      <c r="K5" s="190" t="s">
        <v>255</v>
      </c>
      <c r="L5" s="191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210"/>
      <c r="H6" s="133" t="s">
        <v>202</v>
      </c>
      <c r="I6" s="133" t="s">
        <v>233</v>
      </c>
      <c r="J6" s="194"/>
      <c r="K6" s="191"/>
      <c r="L6" s="191"/>
    </row>
    <row r="7" spans="1:13" hidden="1">
      <c r="A7" s="8" t="s">
        <v>4</v>
      </c>
      <c r="B7" s="9" t="s">
        <v>5</v>
      </c>
      <c r="C7" s="10" t="s">
        <v>6</v>
      </c>
      <c r="D7" s="107">
        <v>5500</v>
      </c>
      <c r="E7" s="12" t="s">
        <v>183</v>
      </c>
      <c r="F7" s="30"/>
      <c r="G7" s="101" t="s">
        <v>194</v>
      </c>
      <c r="H7" s="12">
        <v>6</v>
      </c>
      <c r="I7" s="12">
        <v>25</v>
      </c>
      <c r="J7" s="12">
        <v>20</v>
      </c>
      <c r="K7" s="134"/>
      <c r="L7" s="12"/>
    </row>
    <row r="8" spans="1:13">
      <c r="A8" s="8" t="s">
        <v>27</v>
      </c>
      <c r="B8" s="9" t="s">
        <v>28</v>
      </c>
      <c r="C8" s="15" t="s">
        <v>6</v>
      </c>
      <c r="D8" s="73">
        <v>1200</v>
      </c>
      <c r="E8" s="12" t="s">
        <v>183</v>
      </c>
      <c r="F8" s="30"/>
      <c r="G8" s="101" t="s">
        <v>194</v>
      </c>
      <c r="H8" s="12">
        <v>1</v>
      </c>
      <c r="I8" s="12">
        <v>1</v>
      </c>
      <c r="J8" s="12">
        <v>0</v>
      </c>
      <c r="K8" s="134">
        <f t="shared" ref="K8:K15" si="0">J8*D8</f>
        <v>0</v>
      </c>
      <c r="L8" s="12"/>
      <c r="M8" s="118">
        <f>J8*D8</f>
        <v>0</v>
      </c>
    </row>
    <row r="9" spans="1:13">
      <c r="A9" s="8" t="s">
        <v>29</v>
      </c>
      <c r="B9" s="9" t="s">
        <v>30</v>
      </c>
      <c r="C9" s="15" t="s">
        <v>31</v>
      </c>
      <c r="D9" s="73">
        <v>3200</v>
      </c>
      <c r="E9" s="12" t="s">
        <v>184</v>
      </c>
      <c r="F9" s="30"/>
      <c r="G9" s="101" t="s">
        <v>194</v>
      </c>
      <c r="H9" s="12">
        <v>1</v>
      </c>
      <c r="I9" s="12">
        <v>3</v>
      </c>
      <c r="J9" s="12">
        <v>2</v>
      </c>
      <c r="K9" s="134">
        <f t="shared" si="0"/>
        <v>6400</v>
      </c>
      <c r="L9" s="12"/>
      <c r="M9" s="118">
        <f t="shared" ref="M9:M15" si="1">J9*D9</f>
        <v>6400</v>
      </c>
    </row>
    <row r="10" spans="1:13">
      <c r="A10" s="8" t="s">
        <v>35</v>
      </c>
      <c r="B10" s="13" t="s">
        <v>36</v>
      </c>
      <c r="C10" s="10" t="s">
        <v>37</v>
      </c>
      <c r="D10" s="73">
        <v>40500</v>
      </c>
      <c r="E10" s="12" t="s">
        <v>184</v>
      </c>
      <c r="F10" s="30"/>
      <c r="G10" s="101" t="s">
        <v>194</v>
      </c>
      <c r="H10" s="12">
        <v>0</v>
      </c>
      <c r="I10" s="12">
        <v>4</v>
      </c>
      <c r="J10" s="12">
        <v>2</v>
      </c>
      <c r="K10" s="134">
        <f t="shared" si="0"/>
        <v>81000</v>
      </c>
      <c r="L10" s="12"/>
      <c r="M10" s="118">
        <f t="shared" si="1"/>
        <v>81000</v>
      </c>
    </row>
    <row r="11" spans="1:13">
      <c r="A11" s="8" t="s">
        <v>38</v>
      </c>
      <c r="B11" s="13" t="s">
        <v>39</v>
      </c>
      <c r="C11" s="10" t="s">
        <v>37</v>
      </c>
      <c r="D11" s="73">
        <v>20000</v>
      </c>
      <c r="E11" s="12" t="s">
        <v>184</v>
      </c>
      <c r="F11" s="30"/>
      <c r="G11" s="101" t="s">
        <v>194</v>
      </c>
      <c r="H11" s="12">
        <v>0</v>
      </c>
      <c r="I11" s="12">
        <v>4</v>
      </c>
      <c r="J11" s="12">
        <v>2</v>
      </c>
      <c r="K11" s="134">
        <f t="shared" si="0"/>
        <v>40000</v>
      </c>
      <c r="L11" s="12"/>
      <c r="M11" s="118">
        <f t="shared" si="1"/>
        <v>40000</v>
      </c>
    </row>
    <row r="12" spans="1:13">
      <c r="A12" s="26" t="s">
        <v>68</v>
      </c>
      <c r="B12" s="9" t="s">
        <v>69</v>
      </c>
      <c r="C12" s="15" t="s">
        <v>58</v>
      </c>
      <c r="D12" s="73">
        <v>2000</v>
      </c>
      <c r="E12" s="12" t="s">
        <v>184</v>
      </c>
      <c r="F12" s="119"/>
      <c r="G12" s="101" t="s">
        <v>195</v>
      </c>
      <c r="H12" s="12">
        <v>1</v>
      </c>
      <c r="I12" s="12">
        <v>2</v>
      </c>
      <c r="J12" s="12">
        <v>1</v>
      </c>
      <c r="K12" s="134">
        <f t="shared" si="0"/>
        <v>2000</v>
      </c>
      <c r="L12" s="12"/>
      <c r="M12" s="118">
        <f t="shared" si="1"/>
        <v>2000</v>
      </c>
    </row>
    <row r="13" spans="1:13">
      <c r="A13" s="8" t="s">
        <v>95</v>
      </c>
      <c r="B13" s="9" t="s">
        <v>96</v>
      </c>
      <c r="C13" s="15" t="s">
        <v>97</v>
      </c>
      <c r="D13" s="73">
        <v>24500</v>
      </c>
      <c r="E13" s="12" t="s">
        <v>184</v>
      </c>
      <c r="F13" s="30"/>
      <c r="G13" s="101" t="s">
        <v>194</v>
      </c>
      <c r="H13" s="12">
        <v>1</v>
      </c>
      <c r="I13" s="12">
        <v>2</v>
      </c>
      <c r="J13" s="12">
        <v>0</v>
      </c>
      <c r="K13" s="134">
        <f t="shared" si="0"/>
        <v>0</v>
      </c>
      <c r="L13" s="12"/>
      <c r="M13" s="118">
        <f t="shared" si="1"/>
        <v>0</v>
      </c>
    </row>
    <row r="14" spans="1:13">
      <c r="A14" s="8" t="s">
        <v>104</v>
      </c>
      <c r="B14" s="13" t="s">
        <v>105</v>
      </c>
      <c r="C14" s="10" t="s">
        <v>106</v>
      </c>
      <c r="D14" s="73">
        <v>45000</v>
      </c>
      <c r="E14" s="12" t="s">
        <v>184</v>
      </c>
      <c r="F14" s="30"/>
      <c r="G14" s="101" t="s">
        <v>194</v>
      </c>
      <c r="H14" s="12">
        <v>1</v>
      </c>
      <c r="I14" s="12">
        <v>1</v>
      </c>
      <c r="J14" s="12">
        <v>0</v>
      </c>
      <c r="K14" s="134">
        <f t="shared" si="0"/>
        <v>0</v>
      </c>
      <c r="L14" s="12"/>
      <c r="M14" s="118">
        <f t="shared" si="1"/>
        <v>0</v>
      </c>
    </row>
    <row r="15" spans="1:13">
      <c r="A15" s="8" t="s">
        <v>107</v>
      </c>
      <c r="B15" s="13" t="s">
        <v>108</v>
      </c>
      <c r="C15" s="10" t="s">
        <v>97</v>
      </c>
      <c r="D15" s="73">
        <v>42000</v>
      </c>
      <c r="E15" s="12" t="s">
        <v>184</v>
      </c>
      <c r="F15" s="30"/>
      <c r="G15" s="101" t="s">
        <v>195</v>
      </c>
      <c r="H15" s="12">
        <v>0</v>
      </c>
      <c r="I15" s="12">
        <v>1</v>
      </c>
      <c r="J15" s="12">
        <v>1</v>
      </c>
      <c r="K15" s="134">
        <f t="shared" si="0"/>
        <v>42000</v>
      </c>
      <c r="L15" s="12"/>
      <c r="M15" s="118">
        <f t="shared" si="1"/>
        <v>42000</v>
      </c>
    </row>
    <row r="16" spans="1:13">
      <c r="J16" s="118" t="s">
        <v>256</v>
      </c>
      <c r="K16" s="135">
        <f>SUM(K8:K15)</f>
        <v>171400</v>
      </c>
      <c r="M16" s="118">
        <f>SUM(M8:M15)</f>
        <v>171400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6"/>
  </sheetPr>
  <dimension ref="A2:M23"/>
  <sheetViews>
    <sheetView zoomScale="70" zoomScaleNormal="70" workbookViewId="0">
      <selection activeCell="M24" sqref="M24"/>
    </sheetView>
  </sheetViews>
  <sheetFormatPr defaultColWidth="9" defaultRowHeight="15.75"/>
  <cols>
    <col min="1" max="1" width="15" style="2" customWidth="1"/>
    <col min="2" max="2" width="29.140625" style="2" customWidth="1"/>
    <col min="3" max="3" width="15" style="2" customWidth="1"/>
    <col min="4" max="4" width="13.5703125" style="2" customWidth="1"/>
    <col min="5" max="5" width="11.28515625" style="2" customWidth="1"/>
    <col min="6" max="6" width="7.42578125" style="33" customWidth="1"/>
    <col min="7" max="7" width="16.28515625" style="2" customWidth="1"/>
    <col min="8" max="8" width="13" style="2" customWidth="1"/>
    <col min="9" max="9" width="15.140625" style="62" customWidth="1"/>
    <col min="10" max="10" width="10.140625" style="2" bestFit="1" customWidth="1"/>
    <col min="11" max="11" width="12.7109375" style="2" hidden="1" customWidth="1"/>
    <col min="12" max="12" width="16.28515625" style="2" hidden="1" customWidth="1"/>
    <col min="13" max="16384" width="9" style="2"/>
  </cols>
  <sheetData>
    <row r="2" spans="1:13">
      <c r="B2" s="3" t="s">
        <v>178</v>
      </c>
      <c r="C2" s="4" t="s">
        <v>181</v>
      </c>
      <c r="D2" s="5"/>
    </row>
    <row r="3" spans="1:13">
      <c r="B3" s="3" t="s">
        <v>179</v>
      </c>
      <c r="C3" s="6">
        <v>3</v>
      </c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106" t="s">
        <v>200</v>
      </c>
      <c r="F5" s="106"/>
      <c r="G5" s="187" t="s">
        <v>199</v>
      </c>
      <c r="H5" s="185" t="s">
        <v>201</v>
      </c>
      <c r="I5" s="185"/>
      <c r="J5" s="194" t="s">
        <v>257</v>
      </c>
      <c r="K5" s="190" t="s">
        <v>255</v>
      </c>
      <c r="L5" s="191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187"/>
      <c r="H6" s="42" t="s">
        <v>202</v>
      </c>
      <c r="I6" s="63" t="s">
        <v>233</v>
      </c>
      <c r="J6" s="194"/>
      <c r="K6" s="191"/>
      <c r="L6" s="191"/>
    </row>
    <row r="7" spans="1:13" hidden="1">
      <c r="A7" s="8" t="s">
        <v>4</v>
      </c>
      <c r="B7" s="9" t="s">
        <v>5</v>
      </c>
      <c r="C7" s="10" t="s">
        <v>6</v>
      </c>
      <c r="D7" s="107">
        <v>5500</v>
      </c>
      <c r="E7" s="12" t="s">
        <v>183</v>
      </c>
      <c r="F7" s="30"/>
      <c r="G7" s="37" t="s">
        <v>194</v>
      </c>
      <c r="H7" s="12">
        <v>5</v>
      </c>
      <c r="I7" s="12">
        <v>30</v>
      </c>
      <c r="J7" s="24">
        <v>20</v>
      </c>
      <c r="K7" s="24"/>
      <c r="L7" s="24"/>
    </row>
    <row r="8" spans="1:13" hidden="1">
      <c r="A8" s="8" t="s">
        <v>11</v>
      </c>
      <c r="B8" s="9" t="s">
        <v>12</v>
      </c>
      <c r="C8" s="15" t="s">
        <v>13</v>
      </c>
      <c r="D8" s="73">
        <v>42000</v>
      </c>
      <c r="E8" s="12" t="s">
        <v>183</v>
      </c>
      <c r="F8" s="30"/>
      <c r="G8" s="37" t="s">
        <v>194</v>
      </c>
      <c r="H8" s="12">
        <v>2</v>
      </c>
      <c r="I8" s="12">
        <v>20</v>
      </c>
      <c r="J8" s="37">
        <v>10</v>
      </c>
      <c r="K8" s="24"/>
      <c r="L8" s="24"/>
    </row>
    <row r="9" spans="1:13" hidden="1">
      <c r="A9" s="8" t="s">
        <v>14</v>
      </c>
      <c r="B9" s="9" t="s">
        <v>15</v>
      </c>
      <c r="C9" s="15" t="s">
        <v>13</v>
      </c>
      <c r="D9" s="73">
        <v>42000</v>
      </c>
      <c r="E9" s="12" t="s">
        <v>183</v>
      </c>
      <c r="F9" s="30"/>
      <c r="G9" s="37" t="s">
        <v>194</v>
      </c>
      <c r="H9" s="12">
        <v>2</v>
      </c>
      <c r="I9" s="12">
        <v>20</v>
      </c>
      <c r="J9" s="37">
        <v>10</v>
      </c>
      <c r="K9" s="24"/>
      <c r="L9" s="24"/>
    </row>
    <row r="10" spans="1:13" hidden="1">
      <c r="A10" s="8" t="s">
        <v>16</v>
      </c>
      <c r="B10" s="9" t="s">
        <v>17</v>
      </c>
      <c r="C10" s="15" t="s">
        <v>13</v>
      </c>
      <c r="D10" s="73">
        <v>42000</v>
      </c>
      <c r="E10" s="12" t="s">
        <v>183</v>
      </c>
      <c r="F10" s="30"/>
      <c r="G10" s="37" t="s">
        <v>194</v>
      </c>
      <c r="H10" s="12">
        <v>3</v>
      </c>
      <c r="I10" s="12">
        <v>20</v>
      </c>
      <c r="J10" s="37">
        <v>10</v>
      </c>
      <c r="K10" s="24"/>
      <c r="L10" s="24"/>
    </row>
    <row r="11" spans="1:13" hidden="1">
      <c r="A11" s="8" t="s">
        <v>18</v>
      </c>
      <c r="B11" s="9" t="s">
        <v>19</v>
      </c>
      <c r="C11" s="15" t="s">
        <v>13</v>
      </c>
      <c r="D11" s="73">
        <v>42000</v>
      </c>
      <c r="E11" s="12" t="s">
        <v>183</v>
      </c>
      <c r="F11" s="30"/>
      <c r="G11" s="37" t="s">
        <v>194</v>
      </c>
      <c r="H11" s="12">
        <v>0</v>
      </c>
      <c r="I11" s="12">
        <v>20</v>
      </c>
      <c r="J11" s="37">
        <v>10</v>
      </c>
      <c r="K11" s="24"/>
      <c r="L11" s="24"/>
    </row>
    <row r="12" spans="1:13" hidden="1">
      <c r="A12" s="8" t="s">
        <v>20</v>
      </c>
      <c r="B12" s="9" t="s">
        <v>21</v>
      </c>
      <c r="C12" s="15" t="s">
        <v>13</v>
      </c>
      <c r="D12" s="73">
        <v>42000</v>
      </c>
      <c r="E12" s="12" t="s">
        <v>183</v>
      </c>
      <c r="F12" s="30"/>
      <c r="G12" s="37" t="s">
        <v>194</v>
      </c>
      <c r="H12" s="12">
        <v>1</v>
      </c>
      <c r="I12" s="12">
        <v>20</v>
      </c>
      <c r="J12" s="37">
        <v>10</v>
      </c>
      <c r="K12" s="24"/>
      <c r="L12" s="24"/>
    </row>
    <row r="13" spans="1:13" hidden="1">
      <c r="A13" s="8" t="s">
        <v>22</v>
      </c>
      <c r="B13" s="9" t="s">
        <v>23</v>
      </c>
      <c r="C13" s="15" t="s">
        <v>24</v>
      </c>
      <c r="D13" s="73">
        <v>14300</v>
      </c>
      <c r="E13" s="12" t="s">
        <v>184</v>
      </c>
      <c r="F13" s="30"/>
      <c r="G13" s="37" t="s">
        <v>194</v>
      </c>
      <c r="H13" s="12">
        <v>0</v>
      </c>
      <c r="I13" s="12">
        <v>2</v>
      </c>
      <c r="J13" s="24">
        <v>2</v>
      </c>
      <c r="K13" s="24"/>
      <c r="L13" s="24"/>
    </row>
    <row r="14" spans="1:13">
      <c r="A14" s="8" t="s">
        <v>25</v>
      </c>
      <c r="B14" s="13" t="s">
        <v>26</v>
      </c>
      <c r="C14" s="10" t="s">
        <v>6</v>
      </c>
      <c r="D14" s="73">
        <v>1800</v>
      </c>
      <c r="E14" s="12" t="s">
        <v>184</v>
      </c>
      <c r="F14" s="73"/>
      <c r="G14" s="37" t="s">
        <v>194</v>
      </c>
      <c r="H14" s="12">
        <v>0</v>
      </c>
      <c r="I14" s="12">
        <v>2</v>
      </c>
      <c r="J14" s="24">
        <v>1</v>
      </c>
      <c r="K14" s="24"/>
      <c r="L14" s="24"/>
      <c r="M14" s="2">
        <f>J14*D14</f>
        <v>1800</v>
      </c>
    </row>
    <row r="15" spans="1:13">
      <c r="A15" s="8" t="s">
        <v>29</v>
      </c>
      <c r="B15" s="9" t="s">
        <v>30</v>
      </c>
      <c r="C15" s="15" t="s">
        <v>31</v>
      </c>
      <c r="D15" s="73">
        <v>3200</v>
      </c>
      <c r="E15" s="12" t="s">
        <v>184</v>
      </c>
      <c r="F15" s="30"/>
      <c r="G15" s="37" t="s">
        <v>194</v>
      </c>
      <c r="H15" s="12">
        <v>0</v>
      </c>
      <c r="I15" s="12">
        <v>5</v>
      </c>
      <c r="J15" s="24">
        <v>3</v>
      </c>
      <c r="K15" s="123">
        <f>J15*D15</f>
        <v>9600</v>
      </c>
      <c r="L15" s="24"/>
      <c r="M15" s="2">
        <f t="shared" ref="M15:M22" si="0">J15*D15</f>
        <v>9600</v>
      </c>
    </row>
    <row r="16" spans="1:13">
      <c r="A16" s="8" t="s">
        <v>35</v>
      </c>
      <c r="B16" s="13" t="s">
        <v>36</v>
      </c>
      <c r="C16" s="10" t="s">
        <v>37</v>
      </c>
      <c r="D16" s="73">
        <v>40500</v>
      </c>
      <c r="E16" s="12" t="s">
        <v>184</v>
      </c>
      <c r="F16" s="30"/>
      <c r="G16" s="37" t="s">
        <v>194</v>
      </c>
      <c r="H16" s="12">
        <v>1</v>
      </c>
      <c r="I16" s="12">
        <v>2</v>
      </c>
      <c r="J16" s="24">
        <v>1</v>
      </c>
      <c r="K16" s="123">
        <f t="shared" ref="K16:K22" si="1">J16*D16</f>
        <v>40500</v>
      </c>
      <c r="L16" s="24"/>
      <c r="M16" s="2">
        <f t="shared" si="0"/>
        <v>40500</v>
      </c>
    </row>
    <row r="17" spans="1:13">
      <c r="A17" s="8" t="s">
        <v>38</v>
      </c>
      <c r="B17" s="13" t="s">
        <v>39</v>
      </c>
      <c r="C17" s="10" t="s">
        <v>37</v>
      </c>
      <c r="D17" s="73">
        <v>20000</v>
      </c>
      <c r="E17" s="12" t="s">
        <v>184</v>
      </c>
      <c r="F17" s="30"/>
      <c r="G17" s="37" t="s">
        <v>194</v>
      </c>
      <c r="H17" s="12">
        <v>1</v>
      </c>
      <c r="I17" s="12">
        <v>2</v>
      </c>
      <c r="J17" s="24">
        <v>1</v>
      </c>
      <c r="K17" s="123">
        <f t="shared" si="1"/>
        <v>20000</v>
      </c>
      <c r="L17" s="24"/>
      <c r="M17" s="2">
        <f t="shared" si="0"/>
        <v>20000</v>
      </c>
    </row>
    <row r="18" spans="1:13">
      <c r="A18" s="8" t="s">
        <v>95</v>
      </c>
      <c r="B18" s="9" t="s">
        <v>96</v>
      </c>
      <c r="C18" s="15" t="s">
        <v>97</v>
      </c>
      <c r="D18" s="73">
        <v>24500</v>
      </c>
      <c r="E18" s="12" t="s">
        <v>184</v>
      </c>
      <c r="F18" s="30"/>
      <c r="G18" s="37" t="s">
        <v>194</v>
      </c>
      <c r="H18" s="12">
        <v>1</v>
      </c>
      <c r="I18" s="12">
        <v>2</v>
      </c>
      <c r="J18" s="24">
        <v>0</v>
      </c>
      <c r="K18" s="123">
        <f t="shared" si="1"/>
        <v>0</v>
      </c>
      <c r="L18" s="24"/>
      <c r="M18" s="2">
        <f t="shared" si="0"/>
        <v>0</v>
      </c>
    </row>
    <row r="19" spans="1:13">
      <c r="A19" s="8" t="s">
        <v>100</v>
      </c>
      <c r="B19" s="9" t="s">
        <v>101</v>
      </c>
      <c r="C19" s="15" t="s">
        <v>97</v>
      </c>
      <c r="D19" s="73">
        <v>18500</v>
      </c>
      <c r="E19" s="12" t="s">
        <v>184</v>
      </c>
      <c r="F19" s="30"/>
      <c r="G19" s="37" t="s">
        <v>194</v>
      </c>
      <c r="H19" s="12">
        <v>0</v>
      </c>
      <c r="I19" s="12">
        <v>1</v>
      </c>
      <c r="J19" s="24">
        <v>1</v>
      </c>
      <c r="K19" s="123">
        <f t="shared" si="1"/>
        <v>18500</v>
      </c>
      <c r="L19" s="24"/>
      <c r="M19" s="2">
        <f t="shared" si="0"/>
        <v>18500</v>
      </c>
    </row>
    <row r="20" spans="1:13">
      <c r="A20" s="8" t="s">
        <v>104</v>
      </c>
      <c r="B20" s="13" t="s">
        <v>105</v>
      </c>
      <c r="C20" s="10" t="s">
        <v>106</v>
      </c>
      <c r="D20" s="73">
        <v>45000</v>
      </c>
      <c r="E20" s="12" t="s">
        <v>184</v>
      </c>
      <c r="F20" s="30"/>
      <c r="G20" s="37" t="s">
        <v>194</v>
      </c>
      <c r="H20" s="12">
        <v>0</v>
      </c>
      <c r="I20" s="12">
        <v>1</v>
      </c>
      <c r="J20" s="24">
        <v>1</v>
      </c>
      <c r="K20" s="123">
        <f t="shared" si="1"/>
        <v>45000</v>
      </c>
      <c r="L20" s="24"/>
      <c r="M20" s="2">
        <f t="shared" si="0"/>
        <v>45000</v>
      </c>
    </row>
    <row r="21" spans="1:13">
      <c r="A21" s="8" t="s">
        <v>68</v>
      </c>
      <c r="B21" s="9" t="s">
        <v>69</v>
      </c>
      <c r="C21" s="15" t="s">
        <v>58</v>
      </c>
      <c r="D21" s="73">
        <v>2000</v>
      </c>
      <c r="E21" s="12" t="s">
        <v>184</v>
      </c>
      <c r="F21" s="12"/>
      <c r="G21" s="37" t="s">
        <v>195</v>
      </c>
      <c r="H21" s="24"/>
      <c r="I21" s="12">
        <v>5</v>
      </c>
      <c r="J21" s="24">
        <v>3</v>
      </c>
      <c r="K21" s="123">
        <f t="shared" si="1"/>
        <v>6000</v>
      </c>
      <c r="L21" s="24"/>
      <c r="M21" s="2">
        <f t="shared" si="0"/>
        <v>6000</v>
      </c>
    </row>
    <row r="22" spans="1:13">
      <c r="A22" s="8" t="s">
        <v>79</v>
      </c>
      <c r="B22" s="9" t="s">
        <v>80</v>
      </c>
      <c r="C22" s="15" t="s">
        <v>34</v>
      </c>
      <c r="D22" s="73">
        <v>31000</v>
      </c>
      <c r="E22" s="12" t="s">
        <v>184</v>
      </c>
      <c r="F22" s="12"/>
      <c r="G22" s="37" t="s">
        <v>194</v>
      </c>
      <c r="H22" s="24"/>
      <c r="I22" s="12">
        <v>3</v>
      </c>
      <c r="J22" s="24">
        <v>2</v>
      </c>
      <c r="K22" s="123">
        <f t="shared" si="1"/>
        <v>62000</v>
      </c>
      <c r="L22" s="24"/>
      <c r="M22" s="2">
        <f t="shared" si="0"/>
        <v>62000</v>
      </c>
    </row>
    <row r="23" spans="1:13">
      <c r="J23" s="2" t="s">
        <v>256</v>
      </c>
      <c r="K23" s="122">
        <f>SUM(K15:K22)</f>
        <v>201600</v>
      </c>
      <c r="M23" s="2">
        <f>SUM(M14:M22)</f>
        <v>203400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6"/>
  </sheetPr>
  <dimension ref="A2:M31"/>
  <sheetViews>
    <sheetView zoomScale="70" zoomScaleNormal="70" workbookViewId="0">
      <selection activeCell="M32" sqref="M32"/>
    </sheetView>
  </sheetViews>
  <sheetFormatPr defaultColWidth="9" defaultRowHeight="15.75"/>
  <cols>
    <col min="1" max="1" width="9" style="2" bestFit="1" customWidth="1"/>
    <col min="2" max="2" width="36" style="2" bestFit="1" customWidth="1"/>
    <col min="3" max="3" width="17.85546875" style="2" bestFit="1" customWidth="1"/>
    <col min="4" max="5" width="9.42578125" style="2" bestFit="1" customWidth="1"/>
    <col min="6" max="6" width="16.85546875" style="33" bestFit="1" customWidth="1"/>
    <col min="7" max="7" width="16.28515625" style="2" customWidth="1"/>
    <col min="8" max="8" width="8.42578125" style="64" bestFit="1" customWidth="1"/>
    <col min="9" max="9" width="17.140625" style="64" bestFit="1" customWidth="1"/>
    <col min="10" max="10" width="10.140625" style="2" bestFit="1" customWidth="1"/>
    <col min="11" max="11" width="14" style="2" hidden="1" customWidth="1"/>
    <col min="12" max="12" width="16.28515625" style="2" hidden="1" customWidth="1"/>
    <col min="13" max="16384" width="9" style="2"/>
  </cols>
  <sheetData>
    <row r="2" spans="1:13">
      <c r="B2" s="3" t="s">
        <v>178</v>
      </c>
      <c r="C2" s="4" t="s">
        <v>228</v>
      </c>
      <c r="D2" s="5"/>
    </row>
    <row r="3" spans="1:13">
      <c r="B3" s="3" t="s">
        <v>179</v>
      </c>
      <c r="C3" s="6">
        <v>3</v>
      </c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106" t="s">
        <v>200</v>
      </c>
      <c r="F5" s="106"/>
      <c r="G5" s="187" t="s">
        <v>199</v>
      </c>
      <c r="H5" s="211" t="s">
        <v>201</v>
      </c>
      <c r="I5" s="211"/>
      <c r="J5" s="194" t="s">
        <v>257</v>
      </c>
      <c r="K5" s="190" t="s">
        <v>255</v>
      </c>
      <c r="L5" s="191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187"/>
      <c r="H6" s="65" t="s">
        <v>202</v>
      </c>
      <c r="I6" s="65" t="s">
        <v>233</v>
      </c>
      <c r="J6" s="194"/>
      <c r="K6" s="191"/>
      <c r="L6" s="191"/>
    </row>
    <row r="7" spans="1:13" hidden="1">
      <c r="A7" s="8" t="s">
        <v>4</v>
      </c>
      <c r="B7" s="9" t="s">
        <v>5</v>
      </c>
      <c r="C7" s="10" t="s">
        <v>6</v>
      </c>
      <c r="D7" s="107">
        <v>5500</v>
      </c>
      <c r="E7" s="12" t="s">
        <v>183</v>
      </c>
      <c r="F7" s="30"/>
      <c r="G7" s="37" t="s">
        <v>194</v>
      </c>
      <c r="H7" s="12">
        <v>8</v>
      </c>
      <c r="I7" s="12">
        <v>22</v>
      </c>
      <c r="J7" s="24">
        <v>15</v>
      </c>
      <c r="K7" s="24"/>
      <c r="L7" s="24"/>
    </row>
    <row r="8" spans="1:13" hidden="1">
      <c r="A8" s="8" t="s">
        <v>11</v>
      </c>
      <c r="B8" s="9" t="s">
        <v>12</v>
      </c>
      <c r="C8" s="15" t="s">
        <v>13</v>
      </c>
      <c r="D8" s="73">
        <v>42000</v>
      </c>
      <c r="E8" s="12" t="s">
        <v>183</v>
      </c>
      <c r="F8" s="30"/>
      <c r="G8" s="37" t="s">
        <v>194</v>
      </c>
      <c r="H8" s="12">
        <v>1</v>
      </c>
      <c r="I8" s="12">
        <v>6</v>
      </c>
      <c r="J8" s="24">
        <v>5</v>
      </c>
      <c r="K8" s="24"/>
      <c r="L8" s="24"/>
    </row>
    <row r="9" spans="1:13" hidden="1">
      <c r="A9" s="8" t="s">
        <v>14</v>
      </c>
      <c r="B9" s="9" t="s">
        <v>15</v>
      </c>
      <c r="C9" s="15" t="s">
        <v>13</v>
      </c>
      <c r="D9" s="73">
        <v>42000</v>
      </c>
      <c r="E9" s="12" t="s">
        <v>183</v>
      </c>
      <c r="F9" s="30"/>
      <c r="G9" s="37" t="s">
        <v>194</v>
      </c>
      <c r="H9" s="12">
        <v>1</v>
      </c>
      <c r="I9" s="12">
        <v>5</v>
      </c>
      <c r="J9" s="24">
        <v>5</v>
      </c>
      <c r="K9" s="24"/>
      <c r="L9" s="24"/>
    </row>
    <row r="10" spans="1:13" hidden="1">
      <c r="A10" s="8" t="s">
        <v>16</v>
      </c>
      <c r="B10" s="9" t="s">
        <v>17</v>
      </c>
      <c r="C10" s="15" t="s">
        <v>13</v>
      </c>
      <c r="D10" s="73">
        <v>42000</v>
      </c>
      <c r="E10" s="12" t="s">
        <v>183</v>
      </c>
      <c r="F10" s="30"/>
      <c r="G10" s="37" t="s">
        <v>194</v>
      </c>
      <c r="H10" s="12">
        <v>1</v>
      </c>
      <c r="I10" s="12">
        <v>6</v>
      </c>
      <c r="J10" s="24">
        <v>5</v>
      </c>
      <c r="K10" s="24"/>
      <c r="L10" s="24"/>
    </row>
    <row r="11" spans="1:13" hidden="1">
      <c r="A11" s="8" t="s">
        <v>18</v>
      </c>
      <c r="B11" s="9" t="s">
        <v>19</v>
      </c>
      <c r="C11" s="15" t="s">
        <v>13</v>
      </c>
      <c r="D11" s="73">
        <v>42000</v>
      </c>
      <c r="E11" s="12" t="s">
        <v>183</v>
      </c>
      <c r="F11" s="30"/>
      <c r="G11" s="37" t="s">
        <v>194</v>
      </c>
      <c r="H11" s="12">
        <v>1</v>
      </c>
      <c r="I11" s="12">
        <v>6</v>
      </c>
      <c r="J11" s="24">
        <v>5</v>
      </c>
      <c r="K11" s="24"/>
      <c r="L11" s="24"/>
    </row>
    <row r="12" spans="1:13" hidden="1">
      <c r="A12" s="8" t="s">
        <v>20</v>
      </c>
      <c r="B12" s="9" t="s">
        <v>21</v>
      </c>
      <c r="C12" s="15" t="s">
        <v>13</v>
      </c>
      <c r="D12" s="73">
        <v>42000</v>
      </c>
      <c r="E12" s="12" t="s">
        <v>183</v>
      </c>
      <c r="F12" s="30"/>
      <c r="G12" s="37" t="s">
        <v>194</v>
      </c>
      <c r="H12" s="12">
        <v>1</v>
      </c>
      <c r="I12" s="12">
        <v>6</v>
      </c>
      <c r="J12" s="24">
        <v>5</v>
      </c>
      <c r="K12" s="24"/>
      <c r="L12" s="24"/>
    </row>
    <row r="13" spans="1:13" hidden="1">
      <c r="A13" s="8" t="s">
        <v>22</v>
      </c>
      <c r="B13" s="9" t="s">
        <v>23</v>
      </c>
      <c r="C13" s="15" t="s">
        <v>24</v>
      </c>
      <c r="D13" s="73">
        <v>14300</v>
      </c>
      <c r="E13" s="12" t="s">
        <v>184</v>
      </c>
      <c r="F13" s="30"/>
      <c r="G13" s="37" t="s">
        <v>194</v>
      </c>
      <c r="H13" s="12">
        <v>1</v>
      </c>
      <c r="I13" s="12">
        <v>3</v>
      </c>
      <c r="J13" s="24">
        <v>1</v>
      </c>
      <c r="K13" s="24"/>
      <c r="L13" s="24"/>
    </row>
    <row r="14" spans="1:13">
      <c r="A14" s="8" t="s">
        <v>27</v>
      </c>
      <c r="B14" s="9" t="s">
        <v>28</v>
      </c>
      <c r="C14" s="15" t="s">
        <v>6</v>
      </c>
      <c r="D14" s="73">
        <v>1200</v>
      </c>
      <c r="E14" s="12" t="s">
        <v>183</v>
      </c>
      <c r="F14" s="30"/>
      <c r="G14" s="37" t="s">
        <v>194</v>
      </c>
      <c r="H14" s="12">
        <v>0</v>
      </c>
      <c r="I14" s="12">
        <v>2</v>
      </c>
      <c r="J14" s="24">
        <v>1</v>
      </c>
      <c r="K14" s="123">
        <f>J14*D14</f>
        <v>1200</v>
      </c>
      <c r="L14" s="24"/>
      <c r="M14" s="2">
        <f>J14*D14</f>
        <v>1200</v>
      </c>
    </row>
    <row r="15" spans="1:13">
      <c r="A15" s="8" t="s">
        <v>29</v>
      </c>
      <c r="B15" s="9" t="s">
        <v>30</v>
      </c>
      <c r="C15" s="15" t="s">
        <v>31</v>
      </c>
      <c r="D15" s="73">
        <v>3200</v>
      </c>
      <c r="E15" s="12" t="s">
        <v>184</v>
      </c>
      <c r="F15" s="30"/>
      <c r="G15" s="37" t="s">
        <v>194</v>
      </c>
      <c r="H15" s="12">
        <v>2</v>
      </c>
      <c r="I15" s="12">
        <v>4</v>
      </c>
      <c r="J15" s="24">
        <v>1</v>
      </c>
      <c r="K15" s="123">
        <f t="shared" ref="K15:K30" si="0">J15*D15</f>
        <v>3200</v>
      </c>
      <c r="L15" s="24"/>
      <c r="M15" s="2">
        <f t="shared" ref="M15:M30" si="1">J15*D15</f>
        <v>3200</v>
      </c>
    </row>
    <row r="16" spans="1:13">
      <c r="A16" s="8" t="s">
        <v>32</v>
      </c>
      <c r="B16" s="13" t="s">
        <v>33</v>
      </c>
      <c r="C16" s="10" t="s">
        <v>34</v>
      </c>
      <c r="D16" s="73">
        <v>32400</v>
      </c>
      <c r="E16" s="12" t="s">
        <v>184</v>
      </c>
      <c r="F16" s="30"/>
      <c r="G16" s="37" t="s">
        <v>194</v>
      </c>
      <c r="H16" s="66"/>
      <c r="I16" s="12">
        <v>2</v>
      </c>
      <c r="J16" s="24">
        <v>2</v>
      </c>
      <c r="K16" s="123">
        <f t="shared" si="0"/>
        <v>64800</v>
      </c>
      <c r="L16" s="24"/>
      <c r="M16" s="2">
        <f t="shared" si="1"/>
        <v>64800</v>
      </c>
    </row>
    <row r="17" spans="1:13">
      <c r="A17" s="8" t="s">
        <v>35</v>
      </c>
      <c r="B17" s="13" t="s">
        <v>36</v>
      </c>
      <c r="C17" s="10" t="s">
        <v>37</v>
      </c>
      <c r="D17" s="73">
        <v>40500</v>
      </c>
      <c r="E17" s="12" t="s">
        <v>184</v>
      </c>
      <c r="F17" s="30"/>
      <c r="G17" s="37" t="s">
        <v>194</v>
      </c>
      <c r="H17" s="12">
        <v>1</v>
      </c>
      <c r="I17" s="12">
        <v>3</v>
      </c>
      <c r="J17" s="24">
        <v>2</v>
      </c>
      <c r="K17" s="123">
        <f t="shared" si="0"/>
        <v>81000</v>
      </c>
      <c r="L17" s="24"/>
      <c r="M17" s="2">
        <f t="shared" si="1"/>
        <v>81000</v>
      </c>
    </row>
    <row r="18" spans="1:13">
      <c r="A18" s="8" t="s">
        <v>38</v>
      </c>
      <c r="B18" s="13" t="s">
        <v>39</v>
      </c>
      <c r="C18" s="10" t="s">
        <v>37</v>
      </c>
      <c r="D18" s="73">
        <v>20000</v>
      </c>
      <c r="E18" s="12" t="s">
        <v>184</v>
      </c>
      <c r="F18" s="30"/>
      <c r="G18" s="37" t="s">
        <v>194</v>
      </c>
      <c r="H18" s="12">
        <v>2</v>
      </c>
      <c r="I18" s="12">
        <v>2</v>
      </c>
      <c r="J18" s="24">
        <v>0</v>
      </c>
      <c r="K18" s="123">
        <f t="shared" si="0"/>
        <v>0</v>
      </c>
      <c r="L18" s="24"/>
      <c r="M18" s="2">
        <f t="shared" si="1"/>
        <v>0</v>
      </c>
    </row>
    <row r="19" spans="1:13">
      <c r="A19" s="8" t="s">
        <v>208</v>
      </c>
      <c r="B19" s="9" t="s">
        <v>209</v>
      </c>
      <c r="C19" s="15" t="s">
        <v>58</v>
      </c>
      <c r="D19" s="73">
        <v>14500</v>
      </c>
      <c r="E19" s="12"/>
      <c r="F19" s="30"/>
      <c r="G19" s="37"/>
      <c r="H19" s="12">
        <v>0</v>
      </c>
      <c r="I19" s="12">
        <v>2</v>
      </c>
      <c r="J19" s="24">
        <v>1</v>
      </c>
      <c r="K19" s="123">
        <f t="shared" si="0"/>
        <v>14500</v>
      </c>
      <c r="L19" s="24"/>
      <c r="M19" s="2">
        <f t="shared" si="1"/>
        <v>14500</v>
      </c>
    </row>
    <row r="20" spans="1:13">
      <c r="A20" s="8" t="s">
        <v>63</v>
      </c>
      <c r="B20" s="9" t="s">
        <v>64</v>
      </c>
      <c r="C20" s="15" t="s">
        <v>65</v>
      </c>
      <c r="D20" s="73">
        <v>10000</v>
      </c>
      <c r="E20" s="12" t="s">
        <v>183</v>
      </c>
      <c r="F20" s="30"/>
      <c r="G20" s="37" t="s">
        <v>195</v>
      </c>
      <c r="H20" s="12">
        <v>0</v>
      </c>
      <c r="I20" s="12">
        <v>3</v>
      </c>
      <c r="J20" s="24">
        <v>1</v>
      </c>
      <c r="K20" s="123">
        <f t="shared" si="0"/>
        <v>10000</v>
      </c>
      <c r="L20" s="24"/>
      <c r="M20" s="2">
        <f t="shared" si="1"/>
        <v>10000</v>
      </c>
    </row>
    <row r="21" spans="1:13">
      <c r="A21" s="8" t="s">
        <v>68</v>
      </c>
      <c r="B21" s="9" t="s">
        <v>69</v>
      </c>
      <c r="C21" s="15" t="s">
        <v>58</v>
      </c>
      <c r="D21" s="73">
        <v>2000</v>
      </c>
      <c r="E21" s="12" t="s">
        <v>184</v>
      </c>
      <c r="F21" s="119"/>
      <c r="G21" s="37" t="s">
        <v>195</v>
      </c>
      <c r="H21" s="12">
        <v>1</v>
      </c>
      <c r="I21" s="12">
        <v>4</v>
      </c>
      <c r="J21" s="24">
        <v>2</v>
      </c>
      <c r="K21" s="123">
        <f t="shared" si="0"/>
        <v>4000</v>
      </c>
      <c r="L21" s="24"/>
      <c r="M21" s="2">
        <f t="shared" si="1"/>
        <v>4000</v>
      </c>
    </row>
    <row r="22" spans="1:13">
      <c r="A22" s="8" t="s">
        <v>79</v>
      </c>
      <c r="B22" s="9" t="s">
        <v>80</v>
      </c>
      <c r="C22" s="15" t="s">
        <v>34</v>
      </c>
      <c r="D22" s="73">
        <v>31000</v>
      </c>
      <c r="E22" s="12" t="s">
        <v>184</v>
      </c>
      <c r="F22" s="30"/>
      <c r="G22" s="37" t="s">
        <v>194</v>
      </c>
      <c r="H22" s="12">
        <v>2</v>
      </c>
      <c r="I22" s="12">
        <v>1</v>
      </c>
      <c r="J22" s="24">
        <v>0</v>
      </c>
      <c r="K22" s="123">
        <f t="shared" si="0"/>
        <v>0</v>
      </c>
      <c r="L22" s="24"/>
      <c r="M22" s="2">
        <f t="shared" si="1"/>
        <v>0</v>
      </c>
    </row>
    <row r="23" spans="1:13">
      <c r="A23" s="8" t="s">
        <v>95</v>
      </c>
      <c r="B23" s="9" t="s">
        <v>96</v>
      </c>
      <c r="C23" s="15" t="s">
        <v>97</v>
      </c>
      <c r="D23" s="73">
        <v>24500</v>
      </c>
      <c r="E23" s="12" t="s">
        <v>184</v>
      </c>
      <c r="F23" s="30"/>
      <c r="G23" s="37" t="s">
        <v>194</v>
      </c>
      <c r="H23" s="12">
        <v>0</v>
      </c>
      <c r="I23" s="12">
        <v>3</v>
      </c>
      <c r="J23" s="24">
        <v>2</v>
      </c>
      <c r="K23" s="123">
        <f t="shared" si="0"/>
        <v>49000</v>
      </c>
      <c r="L23" s="24"/>
      <c r="M23" s="2">
        <f t="shared" si="1"/>
        <v>49000</v>
      </c>
    </row>
    <row r="24" spans="1:13">
      <c r="A24" s="8" t="s">
        <v>98</v>
      </c>
      <c r="B24" s="9" t="s">
        <v>99</v>
      </c>
      <c r="C24" s="15" t="s">
        <v>97</v>
      </c>
      <c r="D24" s="73">
        <v>21000</v>
      </c>
      <c r="E24" s="12" t="s">
        <v>184</v>
      </c>
      <c r="F24" s="30"/>
      <c r="G24" s="37" t="s">
        <v>194</v>
      </c>
      <c r="H24" s="12">
        <v>0</v>
      </c>
      <c r="I24" s="12">
        <v>3</v>
      </c>
      <c r="J24" s="24">
        <v>1</v>
      </c>
      <c r="K24" s="123">
        <f t="shared" si="0"/>
        <v>21000</v>
      </c>
      <c r="L24" s="24"/>
      <c r="M24" s="2">
        <f t="shared" si="1"/>
        <v>21000</v>
      </c>
    </row>
    <row r="25" spans="1:13">
      <c r="A25" s="8" t="s">
        <v>100</v>
      </c>
      <c r="B25" s="9" t="s">
        <v>101</v>
      </c>
      <c r="C25" s="15" t="s">
        <v>97</v>
      </c>
      <c r="D25" s="73">
        <v>18500</v>
      </c>
      <c r="E25" s="12" t="s">
        <v>184</v>
      </c>
      <c r="F25" s="30"/>
      <c r="G25" s="37" t="s">
        <v>194</v>
      </c>
      <c r="H25" s="12">
        <v>1</v>
      </c>
      <c r="I25" s="12">
        <v>2</v>
      </c>
      <c r="J25" s="24">
        <v>0</v>
      </c>
      <c r="K25" s="123">
        <f t="shared" si="0"/>
        <v>0</v>
      </c>
      <c r="L25" s="24"/>
      <c r="M25" s="2">
        <f t="shared" si="1"/>
        <v>0</v>
      </c>
    </row>
    <row r="26" spans="1:13">
      <c r="A26" s="8" t="s">
        <v>104</v>
      </c>
      <c r="B26" s="13" t="s">
        <v>105</v>
      </c>
      <c r="C26" s="10" t="s">
        <v>106</v>
      </c>
      <c r="D26" s="73">
        <v>45000</v>
      </c>
      <c r="E26" s="12" t="s">
        <v>184</v>
      </c>
      <c r="F26" s="30"/>
      <c r="G26" s="37" t="s">
        <v>194</v>
      </c>
      <c r="H26" s="12">
        <v>1</v>
      </c>
      <c r="I26" s="12">
        <v>2</v>
      </c>
      <c r="J26" s="24">
        <v>0</v>
      </c>
      <c r="K26" s="123">
        <f t="shared" si="0"/>
        <v>0</v>
      </c>
      <c r="L26" s="24"/>
      <c r="M26" s="2">
        <f t="shared" si="1"/>
        <v>0</v>
      </c>
    </row>
    <row r="27" spans="1:13">
      <c r="A27" s="8" t="s">
        <v>107</v>
      </c>
      <c r="B27" s="13" t="s">
        <v>108</v>
      </c>
      <c r="C27" s="10" t="s">
        <v>97</v>
      </c>
      <c r="D27" s="73">
        <v>42000</v>
      </c>
      <c r="E27" s="12" t="s">
        <v>184</v>
      </c>
      <c r="F27" s="30"/>
      <c r="G27" s="37" t="s">
        <v>195</v>
      </c>
      <c r="H27" s="12">
        <v>0</v>
      </c>
      <c r="I27" s="12">
        <v>1</v>
      </c>
      <c r="J27" s="24">
        <v>1</v>
      </c>
      <c r="K27" s="123">
        <f t="shared" si="0"/>
        <v>42000</v>
      </c>
      <c r="L27" s="24"/>
      <c r="M27" s="2">
        <f t="shared" si="1"/>
        <v>42000</v>
      </c>
    </row>
    <row r="28" spans="1:13">
      <c r="A28" s="8" t="s">
        <v>121</v>
      </c>
      <c r="B28" s="13" t="s">
        <v>122</v>
      </c>
      <c r="C28" s="10" t="s">
        <v>116</v>
      </c>
      <c r="D28" s="73">
        <v>2700</v>
      </c>
      <c r="E28" s="12" t="s">
        <v>184</v>
      </c>
      <c r="F28" s="30"/>
      <c r="G28" s="37" t="s">
        <v>194</v>
      </c>
      <c r="H28" s="12">
        <v>2</v>
      </c>
      <c r="I28" s="12">
        <v>2</v>
      </c>
      <c r="J28" s="24">
        <v>0</v>
      </c>
      <c r="K28" s="123">
        <f t="shared" si="0"/>
        <v>0</v>
      </c>
      <c r="L28" s="24"/>
      <c r="M28" s="2">
        <f t="shared" si="1"/>
        <v>0</v>
      </c>
    </row>
    <row r="29" spans="1:13">
      <c r="A29" s="8" t="s">
        <v>144</v>
      </c>
      <c r="B29" s="13" t="s">
        <v>145</v>
      </c>
      <c r="C29" s="10" t="s">
        <v>146</v>
      </c>
      <c r="D29" s="73">
        <v>26000</v>
      </c>
      <c r="E29" s="12" t="s">
        <v>193</v>
      </c>
      <c r="F29" s="30"/>
      <c r="G29" s="37" t="s">
        <v>194</v>
      </c>
      <c r="H29" s="66"/>
      <c r="I29" s="12">
        <v>1</v>
      </c>
      <c r="J29" s="24">
        <v>1</v>
      </c>
      <c r="K29" s="123">
        <f t="shared" si="0"/>
        <v>26000</v>
      </c>
      <c r="L29" s="24"/>
      <c r="M29" s="2">
        <f t="shared" si="1"/>
        <v>26000</v>
      </c>
    </row>
    <row r="30" spans="1:13">
      <c r="A30" s="8" t="s">
        <v>205</v>
      </c>
      <c r="B30" s="9" t="s">
        <v>206</v>
      </c>
      <c r="C30" s="15" t="s">
        <v>31</v>
      </c>
      <c r="D30" s="73">
        <v>16000</v>
      </c>
      <c r="E30" s="24"/>
      <c r="F30" s="24"/>
      <c r="G30" s="24"/>
      <c r="H30" s="12"/>
      <c r="I30" s="12">
        <v>1</v>
      </c>
      <c r="J30" s="24">
        <v>0</v>
      </c>
      <c r="K30" s="123">
        <f t="shared" si="0"/>
        <v>0</v>
      </c>
      <c r="L30" s="24"/>
      <c r="M30" s="2">
        <f t="shared" si="1"/>
        <v>0</v>
      </c>
    </row>
    <row r="31" spans="1:13">
      <c r="J31" s="2" t="s">
        <v>256</v>
      </c>
      <c r="K31" s="137">
        <f>SUM(K14:K30)</f>
        <v>316700</v>
      </c>
      <c r="M31" s="2">
        <f>SUM(M14:M30)</f>
        <v>316700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6"/>
  </sheetPr>
  <dimension ref="A2:M19"/>
  <sheetViews>
    <sheetView zoomScale="80" zoomScaleNormal="80" workbookViewId="0">
      <selection activeCell="M20" sqref="M20"/>
    </sheetView>
  </sheetViews>
  <sheetFormatPr defaultColWidth="9" defaultRowHeight="15.75"/>
  <cols>
    <col min="1" max="1" width="15" style="2" customWidth="1"/>
    <col min="2" max="2" width="36.5703125" style="2" customWidth="1"/>
    <col min="3" max="3" width="19" style="2" customWidth="1"/>
    <col min="4" max="4" width="12" style="2" customWidth="1"/>
    <col min="5" max="5" width="11.28515625" style="2" customWidth="1"/>
    <col min="6" max="6" width="12.28515625" style="33" bestFit="1" customWidth="1"/>
    <col min="7" max="7" width="20.85546875" style="2" customWidth="1"/>
    <col min="8" max="8" width="9.140625" style="2" customWidth="1"/>
    <col min="9" max="9" width="15.140625" style="2" customWidth="1"/>
    <col min="10" max="10" width="11.42578125" style="2" customWidth="1"/>
    <col min="11" max="11" width="14" style="2" hidden="1" customWidth="1"/>
    <col min="12" max="12" width="16.7109375" style="2" hidden="1" customWidth="1"/>
    <col min="13" max="16384" width="9" style="2"/>
  </cols>
  <sheetData>
    <row r="2" spans="1:13">
      <c r="B2" s="3" t="s">
        <v>178</v>
      </c>
      <c r="C2" s="4" t="s">
        <v>181</v>
      </c>
      <c r="D2" s="5"/>
    </row>
    <row r="3" spans="1:13">
      <c r="B3" s="3" t="s">
        <v>179</v>
      </c>
      <c r="C3" s="6"/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212" t="s">
        <v>200</v>
      </c>
      <c r="F5" s="213"/>
      <c r="G5" s="187" t="s">
        <v>199</v>
      </c>
      <c r="H5" s="185" t="s">
        <v>201</v>
      </c>
      <c r="I5" s="185"/>
      <c r="J5" s="194" t="s">
        <v>257</v>
      </c>
      <c r="K5" s="190" t="s">
        <v>255</v>
      </c>
      <c r="L5" s="191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187"/>
      <c r="H6" s="42" t="s">
        <v>202</v>
      </c>
      <c r="I6" s="42" t="s">
        <v>233</v>
      </c>
      <c r="J6" s="194"/>
      <c r="K6" s="191"/>
      <c r="L6" s="191"/>
    </row>
    <row r="7" spans="1:13" hidden="1">
      <c r="A7" s="8" t="s">
        <v>22</v>
      </c>
      <c r="B7" s="9" t="s">
        <v>23</v>
      </c>
      <c r="C7" s="15" t="s">
        <v>24</v>
      </c>
      <c r="D7" s="14">
        <v>14300</v>
      </c>
      <c r="E7" s="12" t="s">
        <v>184</v>
      </c>
      <c r="F7" s="30"/>
      <c r="G7" s="37" t="s">
        <v>194</v>
      </c>
      <c r="H7" s="24"/>
      <c r="I7" s="12">
        <v>1</v>
      </c>
      <c r="J7" s="24">
        <v>1</v>
      </c>
      <c r="K7" s="24"/>
      <c r="L7" s="24"/>
    </row>
    <row r="8" spans="1:13">
      <c r="A8" s="8" t="s">
        <v>27</v>
      </c>
      <c r="B8" s="9" t="s">
        <v>28</v>
      </c>
      <c r="C8" s="15" t="s">
        <v>6</v>
      </c>
      <c r="D8" s="73">
        <v>1200</v>
      </c>
      <c r="E8" s="12" t="s">
        <v>183</v>
      </c>
      <c r="F8" s="30"/>
      <c r="G8" s="37" t="s">
        <v>194</v>
      </c>
      <c r="H8" s="12">
        <v>0</v>
      </c>
      <c r="I8" s="12">
        <v>1</v>
      </c>
      <c r="J8" s="24">
        <v>1</v>
      </c>
      <c r="K8" s="123">
        <f>J8*D8</f>
        <v>1200</v>
      </c>
      <c r="L8" s="24"/>
      <c r="M8" s="2">
        <f>J8*D8</f>
        <v>1200</v>
      </c>
    </row>
    <row r="9" spans="1:13">
      <c r="A9" s="8" t="s">
        <v>35</v>
      </c>
      <c r="B9" s="13" t="s">
        <v>36</v>
      </c>
      <c r="C9" s="10" t="s">
        <v>37</v>
      </c>
      <c r="D9" s="73">
        <v>40500</v>
      </c>
      <c r="E9" s="12" t="s">
        <v>184</v>
      </c>
      <c r="F9" s="30"/>
      <c r="G9" s="37" t="s">
        <v>194</v>
      </c>
      <c r="H9" s="12">
        <v>1</v>
      </c>
      <c r="I9" s="12">
        <v>1</v>
      </c>
      <c r="J9" s="24">
        <v>1</v>
      </c>
      <c r="K9" s="123">
        <f t="shared" ref="K9:K18" si="0">J9*D9</f>
        <v>40500</v>
      </c>
      <c r="L9" s="24"/>
      <c r="M9" s="2">
        <f t="shared" ref="M9:M18" si="1">J9*D9</f>
        <v>40500</v>
      </c>
    </row>
    <row r="10" spans="1:13">
      <c r="A10" s="8" t="s">
        <v>38</v>
      </c>
      <c r="B10" s="13" t="s">
        <v>39</v>
      </c>
      <c r="C10" s="10" t="s">
        <v>37</v>
      </c>
      <c r="D10" s="73">
        <v>20000</v>
      </c>
      <c r="E10" s="12" t="s">
        <v>184</v>
      </c>
      <c r="F10" s="30"/>
      <c r="G10" s="37" t="s">
        <v>194</v>
      </c>
      <c r="H10" s="12">
        <v>0</v>
      </c>
      <c r="I10" s="12">
        <v>1</v>
      </c>
      <c r="J10" s="24">
        <v>1</v>
      </c>
      <c r="K10" s="123">
        <f t="shared" si="0"/>
        <v>20000</v>
      </c>
      <c r="L10" s="24"/>
      <c r="M10" s="2">
        <f t="shared" si="1"/>
        <v>20000</v>
      </c>
    </row>
    <row r="11" spans="1:13">
      <c r="A11" s="8" t="s">
        <v>50</v>
      </c>
      <c r="B11" s="16" t="s">
        <v>51</v>
      </c>
      <c r="C11" s="10" t="s">
        <v>31</v>
      </c>
      <c r="D11" s="73">
        <v>2400</v>
      </c>
      <c r="E11" s="12" t="s">
        <v>184</v>
      </c>
      <c r="F11" s="30"/>
      <c r="G11" s="37" t="s">
        <v>194</v>
      </c>
      <c r="H11" s="12">
        <v>0</v>
      </c>
      <c r="I11" s="12">
        <v>4</v>
      </c>
      <c r="J11" s="24">
        <v>2</v>
      </c>
      <c r="K11" s="123">
        <f t="shared" si="0"/>
        <v>4800</v>
      </c>
      <c r="L11" s="24"/>
      <c r="M11" s="2">
        <f t="shared" si="1"/>
        <v>4800</v>
      </c>
    </row>
    <row r="12" spans="1:13">
      <c r="A12" s="17" t="s">
        <v>52</v>
      </c>
      <c r="B12" s="13" t="s">
        <v>53</v>
      </c>
      <c r="C12" s="10" t="s">
        <v>31</v>
      </c>
      <c r="D12" s="73">
        <v>1600</v>
      </c>
      <c r="E12" s="12" t="s">
        <v>184</v>
      </c>
      <c r="F12" s="30"/>
      <c r="G12" s="37" t="s">
        <v>194</v>
      </c>
      <c r="H12" s="12">
        <v>0</v>
      </c>
      <c r="I12" s="12">
        <v>5</v>
      </c>
      <c r="J12" s="24">
        <v>3</v>
      </c>
      <c r="K12" s="123">
        <f t="shared" si="0"/>
        <v>4800</v>
      </c>
      <c r="L12" s="24"/>
      <c r="M12" s="2">
        <f t="shared" si="1"/>
        <v>4800</v>
      </c>
    </row>
    <row r="13" spans="1:13">
      <c r="A13" s="8" t="s">
        <v>59</v>
      </c>
      <c r="B13" s="13" t="s">
        <v>60</v>
      </c>
      <c r="C13" s="10" t="s">
        <v>58</v>
      </c>
      <c r="D13" s="73">
        <v>5100</v>
      </c>
      <c r="E13" s="12" t="s">
        <v>184</v>
      </c>
      <c r="F13" s="30"/>
      <c r="G13" s="37" t="s">
        <v>195</v>
      </c>
      <c r="H13" s="12">
        <v>0</v>
      </c>
      <c r="I13" s="12">
        <v>1</v>
      </c>
      <c r="J13" s="24">
        <v>1</v>
      </c>
      <c r="K13" s="123">
        <f t="shared" si="0"/>
        <v>5100</v>
      </c>
      <c r="L13" s="24"/>
      <c r="M13" s="2">
        <f t="shared" si="1"/>
        <v>5100</v>
      </c>
    </row>
    <row r="14" spans="1:13">
      <c r="A14" s="26" t="s">
        <v>68</v>
      </c>
      <c r="B14" s="27" t="s">
        <v>69</v>
      </c>
      <c r="C14" s="31" t="s">
        <v>58</v>
      </c>
      <c r="D14" s="108">
        <v>2000</v>
      </c>
      <c r="E14" s="12" t="s">
        <v>184</v>
      </c>
      <c r="F14" s="74"/>
      <c r="G14" s="37" t="s">
        <v>195</v>
      </c>
      <c r="H14" s="12">
        <v>0</v>
      </c>
      <c r="I14" s="12">
        <v>2</v>
      </c>
      <c r="J14" s="24">
        <v>2</v>
      </c>
      <c r="K14" s="123">
        <f t="shared" si="0"/>
        <v>4000</v>
      </c>
      <c r="L14" s="24"/>
      <c r="M14" s="2">
        <f t="shared" si="1"/>
        <v>4000</v>
      </c>
    </row>
    <row r="15" spans="1:13">
      <c r="A15" s="8" t="s">
        <v>95</v>
      </c>
      <c r="B15" s="9" t="s">
        <v>96</v>
      </c>
      <c r="C15" s="15" t="s">
        <v>97</v>
      </c>
      <c r="D15" s="14">
        <v>24500</v>
      </c>
      <c r="E15" s="12" t="s">
        <v>184</v>
      </c>
      <c r="F15" s="30"/>
      <c r="G15" s="37" t="s">
        <v>194</v>
      </c>
      <c r="H15" s="24"/>
      <c r="I15" s="12">
        <v>1</v>
      </c>
      <c r="J15" s="24">
        <v>1</v>
      </c>
      <c r="K15" s="123">
        <f t="shared" si="0"/>
        <v>24500</v>
      </c>
      <c r="L15" s="24"/>
      <c r="M15" s="2">
        <f t="shared" si="1"/>
        <v>24500</v>
      </c>
    </row>
    <row r="16" spans="1:13">
      <c r="A16" s="8" t="s">
        <v>102</v>
      </c>
      <c r="B16" s="13" t="s">
        <v>103</v>
      </c>
      <c r="C16" s="15" t="s">
        <v>97</v>
      </c>
      <c r="D16" s="14">
        <v>28500</v>
      </c>
      <c r="E16" s="12" t="s">
        <v>184</v>
      </c>
      <c r="F16" s="30"/>
      <c r="G16" s="37" t="s">
        <v>194</v>
      </c>
      <c r="H16" s="24"/>
      <c r="I16" s="12">
        <v>1</v>
      </c>
      <c r="J16" s="24">
        <v>1</v>
      </c>
      <c r="K16" s="123">
        <f t="shared" si="0"/>
        <v>28500</v>
      </c>
      <c r="L16" s="24"/>
      <c r="M16" s="2">
        <f t="shared" si="1"/>
        <v>28500</v>
      </c>
    </row>
    <row r="17" spans="1:13">
      <c r="A17" s="8" t="s">
        <v>107</v>
      </c>
      <c r="B17" s="13" t="s">
        <v>108</v>
      </c>
      <c r="C17" s="10" t="s">
        <v>97</v>
      </c>
      <c r="D17" s="14">
        <v>42000</v>
      </c>
      <c r="E17" s="12" t="s">
        <v>184</v>
      </c>
      <c r="F17" s="30"/>
      <c r="G17" s="37" t="s">
        <v>195</v>
      </c>
      <c r="H17" s="24"/>
      <c r="I17" s="12">
        <v>1</v>
      </c>
      <c r="J17" s="24">
        <v>1</v>
      </c>
      <c r="K17" s="123">
        <f t="shared" si="0"/>
        <v>42000</v>
      </c>
      <c r="L17" s="24"/>
      <c r="M17" s="2">
        <f t="shared" si="1"/>
        <v>42000</v>
      </c>
    </row>
    <row r="18" spans="1:13">
      <c r="A18" s="8" t="s">
        <v>135</v>
      </c>
      <c r="B18" s="13" t="s">
        <v>136</v>
      </c>
      <c r="C18" s="10" t="s">
        <v>58</v>
      </c>
      <c r="D18" s="73">
        <v>15000</v>
      </c>
      <c r="E18" s="12" t="s">
        <v>184</v>
      </c>
      <c r="F18" s="30"/>
      <c r="G18" s="37" t="s">
        <v>198</v>
      </c>
      <c r="H18" s="12">
        <v>0</v>
      </c>
      <c r="I18" s="12">
        <v>1</v>
      </c>
      <c r="J18" s="24">
        <v>0</v>
      </c>
      <c r="K18" s="123">
        <f t="shared" si="0"/>
        <v>0</v>
      </c>
      <c r="L18" s="24"/>
      <c r="M18" s="2">
        <f t="shared" si="1"/>
        <v>0</v>
      </c>
    </row>
    <row r="19" spans="1:13">
      <c r="J19" s="2" t="s">
        <v>256</v>
      </c>
      <c r="K19" s="137">
        <f>SUM(K8:K18)</f>
        <v>175400</v>
      </c>
      <c r="M19" s="2">
        <f>SUM(M8:M18)</f>
        <v>175400</v>
      </c>
    </row>
  </sheetData>
  <mergeCells count="10">
    <mergeCell ref="K5:K6"/>
    <mergeCell ref="L5:L6"/>
    <mergeCell ref="E5:F5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6"/>
  </sheetPr>
  <dimension ref="A2:M14"/>
  <sheetViews>
    <sheetView zoomScale="80" zoomScaleNormal="80" workbookViewId="0">
      <selection activeCell="M15" sqref="M15"/>
    </sheetView>
  </sheetViews>
  <sheetFormatPr defaultColWidth="9" defaultRowHeight="15.75"/>
  <cols>
    <col min="1" max="1" width="15" style="2" customWidth="1"/>
    <col min="2" max="2" width="32.5703125" style="2" customWidth="1"/>
    <col min="3" max="3" width="19" style="2" customWidth="1"/>
    <col min="4" max="4" width="13.5703125" style="2" customWidth="1"/>
    <col min="5" max="5" width="11.28515625" style="2" customWidth="1"/>
    <col min="6" max="6" width="13.42578125" style="33" customWidth="1"/>
    <col min="7" max="7" width="16.28515625" style="2" customWidth="1"/>
    <col min="8" max="8" width="9" style="2" customWidth="1"/>
    <col min="9" max="9" width="15.140625" style="2" customWidth="1"/>
    <col min="10" max="10" width="10.85546875" style="2" customWidth="1"/>
    <col min="11" max="11" width="15.85546875" style="2" hidden="1" customWidth="1"/>
    <col min="12" max="12" width="16.7109375" style="2" hidden="1" customWidth="1"/>
    <col min="13" max="16384" width="9" style="2"/>
  </cols>
  <sheetData>
    <row r="2" spans="1:13">
      <c r="B2" s="3" t="s">
        <v>178</v>
      </c>
      <c r="C2" s="4" t="s">
        <v>181</v>
      </c>
      <c r="D2" s="5"/>
    </row>
    <row r="3" spans="1:13">
      <c r="B3" s="3" t="s">
        <v>179</v>
      </c>
      <c r="C3" s="6"/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106" t="s">
        <v>200</v>
      </c>
      <c r="F5" s="106"/>
      <c r="G5" s="187" t="s">
        <v>199</v>
      </c>
      <c r="H5" s="185" t="s">
        <v>201</v>
      </c>
      <c r="I5" s="185"/>
      <c r="J5" s="194" t="s">
        <v>257</v>
      </c>
      <c r="K5" s="190" t="s">
        <v>255</v>
      </c>
      <c r="L5" s="191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187"/>
      <c r="H6" s="42" t="s">
        <v>202</v>
      </c>
      <c r="I6" s="42" t="s">
        <v>233</v>
      </c>
      <c r="J6" s="194"/>
      <c r="K6" s="191"/>
      <c r="L6" s="191"/>
    </row>
    <row r="7" spans="1:13">
      <c r="A7" s="8" t="s">
        <v>32</v>
      </c>
      <c r="B7" s="13" t="s">
        <v>33</v>
      </c>
      <c r="C7" s="10" t="s">
        <v>34</v>
      </c>
      <c r="D7" s="73">
        <v>32400</v>
      </c>
      <c r="E7" s="12" t="s">
        <v>184</v>
      </c>
      <c r="F7" s="30"/>
      <c r="G7" s="37" t="s">
        <v>194</v>
      </c>
      <c r="H7" s="12">
        <v>1</v>
      </c>
      <c r="I7" s="12">
        <v>1</v>
      </c>
      <c r="J7" s="24">
        <v>1</v>
      </c>
      <c r="K7" s="123">
        <f>J7*D7</f>
        <v>32400</v>
      </c>
      <c r="L7" s="24"/>
      <c r="M7" s="2">
        <f>J7*D7</f>
        <v>32400</v>
      </c>
    </row>
    <row r="8" spans="1:13">
      <c r="A8" s="8" t="s">
        <v>38</v>
      </c>
      <c r="B8" s="13" t="s">
        <v>39</v>
      </c>
      <c r="C8" s="10" t="s">
        <v>37</v>
      </c>
      <c r="D8" s="73">
        <v>20000</v>
      </c>
      <c r="E8" s="12" t="s">
        <v>184</v>
      </c>
      <c r="F8" s="30"/>
      <c r="G8" s="37" t="s">
        <v>194</v>
      </c>
      <c r="H8" s="24"/>
      <c r="I8" s="12">
        <v>1</v>
      </c>
      <c r="J8" s="24">
        <v>1</v>
      </c>
      <c r="K8" s="123">
        <f t="shared" ref="K8:K13" si="0">J8*D8</f>
        <v>20000</v>
      </c>
      <c r="L8" s="24"/>
      <c r="M8" s="2">
        <f t="shared" ref="M8:M13" si="1">J8*D8</f>
        <v>20000</v>
      </c>
    </row>
    <row r="9" spans="1:13">
      <c r="A9" s="8" t="s">
        <v>50</v>
      </c>
      <c r="B9" s="16" t="s">
        <v>51</v>
      </c>
      <c r="C9" s="10" t="s">
        <v>31</v>
      </c>
      <c r="D9" s="73">
        <v>2400</v>
      </c>
      <c r="E9" s="12" t="s">
        <v>184</v>
      </c>
      <c r="F9" s="30"/>
      <c r="G9" s="37" t="s">
        <v>194</v>
      </c>
      <c r="H9" s="24"/>
      <c r="I9" s="12">
        <v>5</v>
      </c>
      <c r="J9" s="24">
        <v>4</v>
      </c>
      <c r="K9" s="123">
        <f t="shared" si="0"/>
        <v>9600</v>
      </c>
      <c r="L9" s="24"/>
      <c r="M9" s="2">
        <f t="shared" si="1"/>
        <v>9600</v>
      </c>
    </row>
    <row r="10" spans="1:13">
      <c r="A10" s="17" t="s">
        <v>52</v>
      </c>
      <c r="B10" s="13" t="s">
        <v>53</v>
      </c>
      <c r="C10" s="10" t="s">
        <v>31</v>
      </c>
      <c r="D10" s="73">
        <v>1600</v>
      </c>
      <c r="E10" s="12" t="s">
        <v>184</v>
      </c>
      <c r="F10" s="30"/>
      <c r="G10" s="37" t="s">
        <v>194</v>
      </c>
      <c r="H10" s="24"/>
      <c r="I10" s="12">
        <v>6</v>
      </c>
      <c r="J10" s="24">
        <v>4</v>
      </c>
      <c r="K10" s="123">
        <f t="shared" si="0"/>
        <v>6400</v>
      </c>
      <c r="L10" s="24"/>
      <c r="M10" s="2">
        <f t="shared" si="1"/>
        <v>6400</v>
      </c>
    </row>
    <row r="11" spans="1:13">
      <c r="A11" s="26" t="s">
        <v>68</v>
      </c>
      <c r="B11" s="27" t="s">
        <v>69</v>
      </c>
      <c r="C11" s="31" t="s">
        <v>58</v>
      </c>
      <c r="D11" s="108">
        <v>2000</v>
      </c>
      <c r="E11" s="12" t="s">
        <v>184</v>
      </c>
      <c r="F11" s="74"/>
      <c r="G11" s="37" t="s">
        <v>195</v>
      </c>
      <c r="H11" s="12">
        <v>0</v>
      </c>
      <c r="I11" s="12">
        <v>7</v>
      </c>
      <c r="J11" s="24">
        <v>7</v>
      </c>
      <c r="K11" s="123">
        <f t="shared" si="0"/>
        <v>14000</v>
      </c>
      <c r="L11" s="24"/>
      <c r="M11" s="2">
        <f t="shared" si="1"/>
        <v>14000</v>
      </c>
    </row>
    <row r="12" spans="1:13">
      <c r="A12" s="8" t="s">
        <v>121</v>
      </c>
      <c r="B12" s="13" t="s">
        <v>122</v>
      </c>
      <c r="C12" s="10" t="s">
        <v>116</v>
      </c>
      <c r="D12" s="73">
        <v>2700</v>
      </c>
      <c r="E12" s="12" t="s">
        <v>184</v>
      </c>
      <c r="F12" s="30"/>
      <c r="G12" s="37" t="s">
        <v>194</v>
      </c>
      <c r="H12" s="12">
        <v>4</v>
      </c>
      <c r="I12" s="12">
        <v>3</v>
      </c>
      <c r="J12" s="24">
        <v>2</v>
      </c>
      <c r="K12" s="123">
        <f t="shared" si="0"/>
        <v>5400</v>
      </c>
      <c r="L12" s="24"/>
      <c r="M12" s="2">
        <f t="shared" si="1"/>
        <v>5400</v>
      </c>
    </row>
    <row r="13" spans="1:13">
      <c r="A13" s="8" t="s">
        <v>56</v>
      </c>
      <c r="B13" s="13" t="s">
        <v>57</v>
      </c>
      <c r="C13" s="10" t="s">
        <v>58</v>
      </c>
      <c r="D13" s="73">
        <v>5000</v>
      </c>
      <c r="E13" s="12" t="s">
        <v>184</v>
      </c>
      <c r="F13" s="30"/>
      <c r="G13" s="37" t="s">
        <v>194</v>
      </c>
      <c r="H13" s="24"/>
      <c r="I13" s="12">
        <v>1</v>
      </c>
      <c r="J13" s="24">
        <v>1</v>
      </c>
      <c r="K13" s="123">
        <f t="shared" si="0"/>
        <v>5000</v>
      </c>
      <c r="L13" s="24"/>
      <c r="M13" s="2">
        <f t="shared" si="1"/>
        <v>5000</v>
      </c>
    </row>
    <row r="14" spans="1:13">
      <c r="J14" s="2" t="s">
        <v>256</v>
      </c>
      <c r="K14" s="137">
        <f>SUM(K7:K13)</f>
        <v>92800</v>
      </c>
      <c r="M14" s="2">
        <f>SUM(M7:M13)</f>
        <v>92800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6"/>
  </sheetPr>
  <dimension ref="A2:M10"/>
  <sheetViews>
    <sheetView zoomScale="80" zoomScaleNormal="80" workbookViewId="0">
      <selection activeCell="M11" sqref="M11"/>
    </sheetView>
  </sheetViews>
  <sheetFormatPr defaultColWidth="9" defaultRowHeight="15.75"/>
  <cols>
    <col min="1" max="1" width="15" style="2" customWidth="1"/>
    <col min="2" max="2" width="32.42578125" style="2" customWidth="1"/>
    <col min="3" max="3" width="19" style="2" customWidth="1"/>
    <col min="4" max="4" width="13.5703125" style="2" customWidth="1"/>
    <col min="5" max="5" width="11.28515625" style="2" customWidth="1"/>
    <col min="6" max="6" width="12.28515625" style="33" bestFit="1" customWidth="1"/>
    <col min="7" max="7" width="10.5703125" style="2" customWidth="1"/>
    <col min="8" max="8" width="8.42578125" style="2" customWidth="1"/>
    <col min="9" max="9" width="15.140625" style="2" customWidth="1"/>
    <col min="10" max="10" width="10.5703125" style="2" bestFit="1" customWidth="1"/>
    <col min="11" max="11" width="14" style="2" hidden="1" customWidth="1"/>
    <col min="12" max="12" width="16.7109375" style="2" hidden="1" customWidth="1"/>
    <col min="13" max="16384" width="9" style="2"/>
  </cols>
  <sheetData>
    <row r="2" spans="1:13">
      <c r="B2" s="3" t="s">
        <v>178</v>
      </c>
      <c r="C2" s="4" t="s">
        <v>229</v>
      </c>
      <c r="D2" s="5"/>
    </row>
    <row r="3" spans="1:13">
      <c r="B3" s="3" t="s">
        <v>179</v>
      </c>
      <c r="C3" s="6">
        <v>3</v>
      </c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106" t="s">
        <v>200</v>
      </c>
      <c r="F5" s="106"/>
      <c r="G5" s="187" t="s">
        <v>199</v>
      </c>
      <c r="H5" s="185" t="s">
        <v>201</v>
      </c>
      <c r="I5" s="185"/>
      <c r="J5" s="194" t="s">
        <v>257</v>
      </c>
      <c r="K5" s="190" t="s">
        <v>255</v>
      </c>
      <c r="L5" s="191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187"/>
      <c r="H6" s="42" t="s">
        <v>202</v>
      </c>
      <c r="I6" s="42" t="s">
        <v>233</v>
      </c>
      <c r="J6" s="194"/>
      <c r="K6" s="191"/>
      <c r="L6" s="191"/>
    </row>
    <row r="7" spans="1:13">
      <c r="A7" s="8" t="s">
        <v>35</v>
      </c>
      <c r="B7" s="13" t="s">
        <v>36</v>
      </c>
      <c r="C7" s="10" t="s">
        <v>37</v>
      </c>
      <c r="D7" s="73">
        <v>40500</v>
      </c>
      <c r="E7" s="12" t="s">
        <v>184</v>
      </c>
      <c r="F7" s="30"/>
      <c r="G7" s="37" t="s">
        <v>194</v>
      </c>
      <c r="H7" s="24"/>
      <c r="I7" s="12">
        <v>4</v>
      </c>
      <c r="J7" s="24">
        <v>4</v>
      </c>
      <c r="K7" s="138">
        <f>J7*D7</f>
        <v>162000</v>
      </c>
      <c r="L7" s="24"/>
      <c r="M7" s="2">
        <f>J7*D7</f>
        <v>162000</v>
      </c>
    </row>
    <row r="8" spans="1:13">
      <c r="A8" s="26" t="s">
        <v>68</v>
      </c>
      <c r="B8" s="27" t="s">
        <v>69</v>
      </c>
      <c r="C8" s="31" t="s">
        <v>58</v>
      </c>
      <c r="D8" s="108">
        <v>2000</v>
      </c>
      <c r="E8" s="12" t="s">
        <v>184</v>
      </c>
      <c r="F8" s="74"/>
      <c r="G8" s="37" t="s">
        <v>195</v>
      </c>
      <c r="H8" s="24"/>
      <c r="I8" s="24">
        <v>20</v>
      </c>
      <c r="J8" s="24">
        <v>14</v>
      </c>
      <c r="K8" s="138">
        <f t="shared" ref="K8:K9" si="0">J8*D8</f>
        <v>28000</v>
      </c>
      <c r="L8" s="24"/>
      <c r="M8" s="2">
        <f t="shared" ref="M8:M9" si="1">J8*D8</f>
        <v>28000</v>
      </c>
    </row>
    <row r="9" spans="1:13">
      <c r="A9" s="8" t="s">
        <v>59</v>
      </c>
      <c r="B9" s="13" t="s">
        <v>60</v>
      </c>
      <c r="C9" s="10" t="s">
        <v>58</v>
      </c>
      <c r="D9" s="73">
        <v>5100</v>
      </c>
      <c r="E9" s="12" t="s">
        <v>184</v>
      </c>
      <c r="F9" s="30"/>
      <c r="G9" s="37" t="s">
        <v>195</v>
      </c>
      <c r="H9" s="24"/>
      <c r="I9" s="24">
        <v>5</v>
      </c>
      <c r="J9" s="24">
        <v>3</v>
      </c>
      <c r="K9" s="138">
        <f t="shared" si="0"/>
        <v>15300</v>
      </c>
      <c r="L9" s="24"/>
      <c r="M9" s="2">
        <f t="shared" si="1"/>
        <v>15300</v>
      </c>
    </row>
    <row r="10" spans="1:13">
      <c r="J10" s="24" t="s">
        <v>256</v>
      </c>
      <c r="K10" s="139">
        <f>SUM(K7:K9)</f>
        <v>205300</v>
      </c>
      <c r="M10" s="2">
        <f>SUM(M7:M9)</f>
        <v>205300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2:M28"/>
  <sheetViews>
    <sheetView zoomScale="60" zoomScaleNormal="60" workbookViewId="0">
      <selection activeCell="E18" sqref="E18"/>
    </sheetView>
  </sheetViews>
  <sheetFormatPr defaultColWidth="9" defaultRowHeight="15.75"/>
  <cols>
    <col min="1" max="1" width="15" style="225" customWidth="1"/>
    <col min="2" max="2" width="31.42578125" style="225" bestFit="1" customWidth="1"/>
    <col min="3" max="3" width="12.42578125" style="225" hidden="1" customWidth="1"/>
    <col min="4" max="4" width="16.42578125" style="225" customWidth="1"/>
    <col min="5" max="5" width="6.7109375" style="225" customWidth="1"/>
    <col min="6" max="6" width="7.85546875" style="229" customWidth="1"/>
    <col min="7" max="7" width="5" style="225" customWidth="1"/>
    <col min="8" max="8" width="5.140625" style="225" bestFit="1" customWidth="1"/>
    <col min="9" max="9" width="13.7109375" style="225" bestFit="1" customWidth="1"/>
    <col min="10" max="10" width="12.28515625" style="225" customWidth="1"/>
    <col min="11" max="11" width="13.7109375" style="225" hidden="1" customWidth="1"/>
    <col min="12" max="12" width="17" style="225" hidden="1" customWidth="1"/>
    <col min="13" max="13" width="9.42578125" style="225" bestFit="1" customWidth="1"/>
    <col min="14" max="16384" width="9" style="225"/>
  </cols>
  <sheetData>
    <row r="2" spans="1:13">
      <c r="B2" s="226" t="s">
        <v>178</v>
      </c>
      <c r="C2" s="227" t="s">
        <v>254</v>
      </c>
      <c r="D2" s="228"/>
    </row>
    <row r="3" spans="1:13">
      <c r="B3" s="226" t="s">
        <v>179</v>
      </c>
      <c r="C3" s="230"/>
      <c r="D3" s="231" t="s">
        <v>180</v>
      </c>
    </row>
    <row r="4" spans="1:13">
      <c r="B4" s="226"/>
      <c r="C4" s="230"/>
      <c r="D4" s="231"/>
    </row>
    <row r="5" spans="1:13" ht="15.75" customHeight="1">
      <c r="A5" s="189" t="s">
        <v>0</v>
      </c>
      <c r="B5" s="189" t="s">
        <v>1</v>
      </c>
      <c r="C5" s="189" t="s">
        <v>2</v>
      </c>
      <c r="D5" s="189" t="s">
        <v>3</v>
      </c>
      <c r="E5" s="232" t="s">
        <v>200</v>
      </c>
      <c r="F5" s="233"/>
      <c r="G5" s="234" t="s">
        <v>199</v>
      </c>
      <c r="H5" s="235" t="s">
        <v>201</v>
      </c>
      <c r="I5" s="235"/>
      <c r="J5" s="236" t="s">
        <v>257</v>
      </c>
      <c r="K5" s="237" t="s">
        <v>255</v>
      </c>
      <c r="L5" s="238" t="s">
        <v>232</v>
      </c>
    </row>
    <row r="6" spans="1:13" ht="18.75" customHeight="1">
      <c r="A6" s="189"/>
      <c r="B6" s="189"/>
      <c r="C6" s="189"/>
      <c r="D6" s="189"/>
      <c r="E6" s="239" t="s">
        <v>191</v>
      </c>
      <c r="F6" s="240" t="s">
        <v>190</v>
      </c>
      <c r="G6" s="241"/>
      <c r="H6" s="242" t="s">
        <v>202</v>
      </c>
      <c r="I6" s="242" t="s">
        <v>233</v>
      </c>
      <c r="J6" s="236"/>
      <c r="K6" s="238"/>
      <c r="L6" s="238"/>
    </row>
    <row r="7" spans="1:13" hidden="1">
      <c r="A7" s="243" t="s">
        <v>4</v>
      </c>
      <c r="B7" s="244" t="s">
        <v>5</v>
      </c>
      <c r="C7" s="245" t="s">
        <v>6</v>
      </c>
      <c r="D7" s="111">
        <v>5500</v>
      </c>
      <c r="E7" s="246" t="s">
        <v>183</v>
      </c>
      <c r="F7" s="247"/>
      <c r="G7" s="248" t="s">
        <v>194</v>
      </c>
      <c r="H7" s="249">
        <v>5</v>
      </c>
      <c r="I7" s="249">
        <v>15</v>
      </c>
      <c r="J7" s="249">
        <v>15</v>
      </c>
      <c r="K7" s="250"/>
      <c r="L7" s="249"/>
    </row>
    <row r="8" spans="1:13" hidden="1">
      <c r="A8" s="243" t="s">
        <v>11</v>
      </c>
      <c r="B8" s="244" t="s">
        <v>12</v>
      </c>
      <c r="C8" s="243" t="s">
        <v>13</v>
      </c>
      <c r="D8" s="113">
        <v>42000</v>
      </c>
      <c r="E8" s="246" t="s">
        <v>183</v>
      </c>
      <c r="F8" s="247"/>
      <c r="G8" s="248" t="s">
        <v>194</v>
      </c>
      <c r="H8" s="249">
        <v>2</v>
      </c>
      <c r="I8" s="249">
        <v>10</v>
      </c>
      <c r="J8" s="249">
        <v>8</v>
      </c>
      <c r="K8" s="250"/>
      <c r="L8" s="249"/>
    </row>
    <row r="9" spans="1:13" hidden="1">
      <c r="A9" s="243" t="s">
        <v>14</v>
      </c>
      <c r="B9" s="244" t="s">
        <v>15</v>
      </c>
      <c r="C9" s="243" t="s">
        <v>13</v>
      </c>
      <c r="D9" s="113">
        <v>42000</v>
      </c>
      <c r="E9" s="246" t="s">
        <v>183</v>
      </c>
      <c r="F9" s="247"/>
      <c r="G9" s="248" t="s">
        <v>194</v>
      </c>
      <c r="H9" s="249">
        <v>3</v>
      </c>
      <c r="I9" s="249">
        <v>10</v>
      </c>
      <c r="J9" s="249">
        <v>7</v>
      </c>
      <c r="K9" s="250"/>
      <c r="L9" s="249"/>
    </row>
    <row r="10" spans="1:13" hidden="1">
      <c r="A10" s="243" t="s">
        <v>16</v>
      </c>
      <c r="B10" s="244" t="s">
        <v>17</v>
      </c>
      <c r="C10" s="243" t="s">
        <v>13</v>
      </c>
      <c r="D10" s="113">
        <v>42000</v>
      </c>
      <c r="E10" s="246" t="s">
        <v>183</v>
      </c>
      <c r="F10" s="247"/>
      <c r="G10" s="248" t="s">
        <v>194</v>
      </c>
      <c r="H10" s="249">
        <v>0</v>
      </c>
      <c r="I10" s="249">
        <v>10</v>
      </c>
      <c r="J10" s="249">
        <v>10</v>
      </c>
      <c r="K10" s="250"/>
      <c r="L10" s="249"/>
    </row>
    <row r="11" spans="1:13" hidden="1">
      <c r="A11" s="243" t="s">
        <v>18</v>
      </c>
      <c r="B11" s="244" t="s">
        <v>19</v>
      </c>
      <c r="C11" s="243" t="s">
        <v>13</v>
      </c>
      <c r="D11" s="113">
        <v>42000</v>
      </c>
      <c r="E11" s="246" t="s">
        <v>183</v>
      </c>
      <c r="F11" s="247"/>
      <c r="G11" s="248" t="s">
        <v>194</v>
      </c>
      <c r="H11" s="249">
        <v>0</v>
      </c>
      <c r="I11" s="249">
        <v>10</v>
      </c>
      <c r="J11" s="249">
        <v>5</v>
      </c>
      <c r="K11" s="250"/>
      <c r="L11" s="249"/>
    </row>
    <row r="12" spans="1:13" hidden="1">
      <c r="A12" s="243" t="s">
        <v>20</v>
      </c>
      <c r="B12" s="244" t="s">
        <v>21</v>
      </c>
      <c r="C12" s="243" t="s">
        <v>13</v>
      </c>
      <c r="D12" s="113">
        <v>42000</v>
      </c>
      <c r="E12" s="246" t="s">
        <v>183</v>
      </c>
      <c r="F12" s="247"/>
      <c r="G12" s="248" t="s">
        <v>194</v>
      </c>
      <c r="H12" s="249">
        <v>0</v>
      </c>
      <c r="I12" s="249">
        <v>10</v>
      </c>
      <c r="J12" s="249">
        <v>5</v>
      </c>
      <c r="K12" s="250"/>
      <c r="L12" s="249"/>
    </row>
    <row r="13" spans="1:13">
      <c r="A13" s="243" t="s">
        <v>25</v>
      </c>
      <c r="B13" s="251" t="s">
        <v>26</v>
      </c>
      <c r="C13" s="245" t="s">
        <v>6</v>
      </c>
      <c r="D13" s="113">
        <v>1800</v>
      </c>
      <c r="E13" s="246" t="s">
        <v>184</v>
      </c>
      <c r="F13" s="247"/>
      <c r="G13" s="248" t="s">
        <v>194</v>
      </c>
      <c r="H13" s="249">
        <v>0</v>
      </c>
      <c r="I13" s="249">
        <v>2</v>
      </c>
      <c r="J13" s="249">
        <v>2</v>
      </c>
      <c r="K13" s="250"/>
      <c r="L13" s="249"/>
      <c r="M13" s="225">
        <f>J13*D13</f>
        <v>3600</v>
      </c>
    </row>
    <row r="14" spans="1:13">
      <c r="A14" s="243" t="s">
        <v>29</v>
      </c>
      <c r="B14" s="244" t="s">
        <v>30</v>
      </c>
      <c r="C14" s="243" t="s">
        <v>31</v>
      </c>
      <c r="D14" s="113">
        <v>3200</v>
      </c>
      <c r="E14" s="246" t="s">
        <v>184</v>
      </c>
      <c r="F14" s="247"/>
      <c r="G14" s="248" t="s">
        <v>194</v>
      </c>
      <c r="H14" s="249">
        <v>0</v>
      </c>
      <c r="I14" s="249">
        <v>4</v>
      </c>
      <c r="J14" s="249">
        <v>3</v>
      </c>
      <c r="K14" s="250">
        <f t="shared" ref="K14:K27" si="0">J14*D14</f>
        <v>9600</v>
      </c>
      <c r="L14" s="249"/>
      <c r="M14" s="225">
        <f t="shared" ref="M14:M27" si="1">J14*D14</f>
        <v>9600</v>
      </c>
    </row>
    <row r="15" spans="1:13">
      <c r="A15" s="243" t="s">
        <v>32</v>
      </c>
      <c r="B15" s="251" t="s">
        <v>33</v>
      </c>
      <c r="C15" s="245" t="s">
        <v>34</v>
      </c>
      <c r="D15" s="113">
        <v>32400</v>
      </c>
      <c r="E15" s="246" t="s">
        <v>184</v>
      </c>
      <c r="F15" s="247"/>
      <c r="G15" s="248" t="s">
        <v>194</v>
      </c>
      <c r="H15" s="249">
        <v>0</v>
      </c>
      <c r="I15" s="249">
        <v>2</v>
      </c>
      <c r="J15" s="249">
        <v>1</v>
      </c>
      <c r="K15" s="250">
        <f t="shared" si="0"/>
        <v>32400</v>
      </c>
      <c r="L15" s="249"/>
      <c r="M15" s="225">
        <f t="shared" si="1"/>
        <v>32400</v>
      </c>
    </row>
    <row r="16" spans="1:13">
      <c r="A16" s="243" t="s">
        <v>35</v>
      </c>
      <c r="B16" s="251" t="s">
        <v>36</v>
      </c>
      <c r="C16" s="245" t="s">
        <v>37</v>
      </c>
      <c r="D16" s="113">
        <v>40500</v>
      </c>
      <c r="E16" s="246" t="s">
        <v>184</v>
      </c>
      <c r="F16" s="247"/>
      <c r="G16" s="248" t="s">
        <v>194</v>
      </c>
      <c r="H16" s="249"/>
      <c r="I16" s="249">
        <v>1</v>
      </c>
      <c r="J16" s="249">
        <v>1</v>
      </c>
      <c r="K16" s="250">
        <f t="shared" si="0"/>
        <v>40500</v>
      </c>
      <c r="L16" s="249"/>
      <c r="M16" s="225">
        <f t="shared" si="1"/>
        <v>40500</v>
      </c>
    </row>
    <row r="17" spans="1:13">
      <c r="A17" s="243" t="s">
        <v>38</v>
      </c>
      <c r="B17" s="251" t="s">
        <v>39</v>
      </c>
      <c r="C17" s="245" t="s">
        <v>37</v>
      </c>
      <c r="D17" s="113">
        <v>20000</v>
      </c>
      <c r="E17" s="246" t="s">
        <v>184</v>
      </c>
      <c r="F17" s="247"/>
      <c r="G17" s="248" t="s">
        <v>194</v>
      </c>
      <c r="H17" s="249"/>
      <c r="I17" s="249">
        <v>1</v>
      </c>
      <c r="J17" s="249">
        <v>1</v>
      </c>
      <c r="K17" s="250">
        <f t="shared" si="0"/>
        <v>20000</v>
      </c>
      <c r="L17" s="249"/>
      <c r="M17" s="225">
        <f t="shared" si="1"/>
        <v>20000</v>
      </c>
    </row>
    <row r="18" spans="1:13">
      <c r="A18" s="243" t="s">
        <v>66</v>
      </c>
      <c r="B18" s="244" t="s">
        <v>67</v>
      </c>
      <c r="C18" s="243" t="s">
        <v>58</v>
      </c>
      <c r="D18" s="113">
        <v>2000</v>
      </c>
      <c r="E18" s="246" t="s">
        <v>184</v>
      </c>
      <c r="F18" s="252"/>
      <c r="G18" s="248" t="s">
        <v>195</v>
      </c>
      <c r="H18" s="249"/>
      <c r="I18" s="249">
        <v>2</v>
      </c>
      <c r="J18" s="253">
        <v>2</v>
      </c>
      <c r="K18" s="250">
        <f t="shared" si="0"/>
        <v>4000</v>
      </c>
      <c r="L18" s="249"/>
      <c r="M18" s="225">
        <f t="shared" si="1"/>
        <v>4000</v>
      </c>
    </row>
    <row r="19" spans="1:13">
      <c r="A19" s="243" t="s">
        <v>79</v>
      </c>
      <c r="B19" s="244" t="s">
        <v>80</v>
      </c>
      <c r="C19" s="243" t="s">
        <v>34</v>
      </c>
      <c r="D19" s="113">
        <v>31000</v>
      </c>
      <c r="E19" s="246" t="s">
        <v>184</v>
      </c>
      <c r="F19" s="247"/>
      <c r="G19" s="248" t="s">
        <v>194</v>
      </c>
      <c r="H19" s="249">
        <v>0.5</v>
      </c>
      <c r="I19" s="249">
        <v>1</v>
      </c>
      <c r="J19" s="249">
        <v>0</v>
      </c>
      <c r="K19" s="250">
        <f t="shared" si="0"/>
        <v>0</v>
      </c>
      <c r="L19" s="249"/>
      <c r="M19" s="225">
        <f t="shared" si="1"/>
        <v>0</v>
      </c>
    </row>
    <row r="20" spans="1:13">
      <c r="A20" s="243" t="s">
        <v>85</v>
      </c>
      <c r="B20" s="244" t="s">
        <v>86</v>
      </c>
      <c r="C20" s="243" t="s">
        <v>31</v>
      </c>
      <c r="D20" s="113">
        <v>18000</v>
      </c>
      <c r="E20" s="246" t="s">
        <v>184</v>
      </c>
      <c r="F20" s="247"/>
      <c r="G20" s="248" t="s">
        <v>196</v>
      </c>
      <c r="H20" s="249">
        <v>0</v>
      </c>
      <c r="I20" s="249">
        <v>1</v>
      </c>
      <c r="J20" s="249">
        <v>1</v>
      </c>
      <c r="K20" s="250">
        <f t="shared" si="0"/>
        <v>18000</v>
      </c>
      <c r="L20" s="249"/>
      <c r="M20" s="225">
        <f t="shared" si="1"/>
        <v>18000</v>
      </c>
    </row>
    <row r="21" spans="1:13">
      <c r="A21" s="243" t="s">
        <v>89</v>
      </c>
      <c r="B21" s="244" t="s">
        <v>90</v>
      </c>
      <c r="C21" s="243" t="s">
        <v>65</v>
      </c>
      <c r="D21" s="113">
        <v>180000</v>
      </c>
      <c r="E21" s="246" t="s">
        <v>184</v>
      </c>
      <c r="F21" s="247"/>
      <c r="G21" s="248" t="s">
        <v>196</v>
      </c>
      <c r="H21" s="249">
        <v>0</v>
      </c>
      <c r="I21" s="249">
        <v>1</v>
      </c>
      <c r="J21" s="249">
        <v>1</v>
      </c>
      <c r="K21" s="250">
        <f t="shared" si="0"/>
        <v>180000</v>
      </c>
      <c r="L21" s="249"/>
      <c r="M21" s="225">
        <f t="shared" si="1"/>
        <v>180000</v>
      </c>
    </row>
    <row r="22" spans="1:13">
      <c r="A22" s="243" t="s">
        <v>95</v>
      </c>
      <c r="B22" s="244" t="s">
        <v>96</v>
      </c>
      <c r="C22" s="243" t="s">
        <v>97</v>
      </c>
      <c r="D22" s="113">
        <v>24500</v>
      </c>
      <c r="E22" s="246" t="s">
        <v>184</v>
      </c>
      <c r="F22" s="247"/>
      <c r="G22" s="248" t="s">
        <v>194</v>
      </c>
      <c r="H22" s="249">
        <v>0</v>
      </c>
      <c r="I22" s="254">
        <v>2</v>
      </c>
      <c r="J22" s="249">
        <v>1</v>
      </c>
      <c r="K22" s="250">
        <f t="shared" si="0"/>
        <v>24500</v>
      </c>
      <c r="L22" s="249"/>
      <c r="M22" s="225">
        <f t="shared" si="1"/>
        <v>24500</v>
      </c>
    </row>
    <row r="23" spans="1:13">
      <c r="A23" s="243" t="s">
        <v>98</v>
      </c>
      <c r="B23" s="244" t="s">
        <v>99</v>
      </c>
      <c r="C23" s="243" t="s">
        <v>97</v>
      </c>
      <c r="D23" s="113">
        <v>21000</v>
      </c>
      <c r="E23" s="246" t="s">
        <v>184</v>
      </c>
      <c r="F23" s="247"/>
      <c r="G23" s="248" t="s">
        <v>194</v>
      </c>
      <c r="H23" s="249">
        <v>0</v>
      </c>
      <c r="I23" s="254">
        <v>2</v>
      </c>
      <c r="J23" s="249">
        <v>1</v>
      </c>
      <c r="K23" s="250">
        <f t="shared" si="0"/>
        <v>21000</v>
      </c>
      <c r="L23" s="249"/>
      <c r="M23" s="225">
        <f t="shared" si="1"/>
        <v>21000</v>
      </c>
    </row>
    <row r="24" spans="1:13">
      <c r="A24" s="243" t="s">
        <v>100</v>
      </c>
      <c r="B24" s="244" t="s">
        <v>101</v>
      </c>
      <c r="C24" s="243" t="s">
        <v>97</v>
      </c>
      <c r="D24" s="113">
        <v>18500</v>
      </c>
      <c r="E24" s="246" t="s">
        <v>184</v>
      </c>
      <c r="F24" s="247"/>
      <c r="G24" s="248" t="s">
        <v>194</v>
      </c>
      <c r="H24" s="249">
        <v>0</v>
      </c>
      <c r="I24" s="254">
        <v>2</v>
      </c>
      <c r="J24" s="249">
        <v>1</v>
      </c>
      <c r="K24" s="250">
        <f t="shared" si="0"/>
        <v>18500</v>
      </c>
      <c r="L24" s="249"/>
      <c r="M24" s="225">
        <f t="shared" si="1"/>
        <v>18500</v>
      </c>
    </row>
    <row r="25" spans="1:13">
      <c r="A25" s="243" t="s">
        <v>104</v>
      </c>
      <c r="B25" s="251" t="s">
        <v>105</v>
      </c>
      <c r="C25" s="245" t="s">
        <v>106</v>
      </c>
      <c r="D25" s="113">
        <v>45000</v>
      </c>
      <c r="E25" s="246" t="s">
        <v>184</v>
      </c>
      <c r="F25" s="247"/>
      <c r="G25" s="248" t="s">
        <v>194</v>
      </c>
      <c r="H25" s="249">
        <v>0</v>
      </c>
      <c r="I25" s="249">
        <v>1</v>
      </c>
      <c r="J25" s="249">
        <v>1</v>
      </c>
      <c r="K25" s="250">
        <f t="shared" si="0"/>
        <v>45000</v>
      </c>
      <c r="L25" s="249"/>
      <c r="M25" s="225">
        <f t="shared" si="1"/>
        <v>45000</v>
      </c>
    </row>
    <row r="26" spans="1:13">
      <c r="A26" s="243" t="s">
        <v>147</v>
      </c>
      <c r="B26" s="251" t="s">
        <v>148</v>
      </c>
      <c r="C26" s="245" t="s">
        <v>6</v>
      </c>
      <c r="D26" s="113">
        <v>32000</v>
      </c>
      <c r="E26" s="246" t="s">
        <v>183</v>
      </c>
      <c r="F26" s="247"/>
      <c r="G26" s="248" t="s">
        <v>194</v>
      </c>
      <c r="H26" s="249">
        <v>0</v>
      </c>
      <c r="I26" s="249">
        <v>1</v>
      </c>
      <c r="J26" s="249">
        <v>1</v>
      </c>
      <c r="K26" s="250">
        <f t="shared" si="0"/>
        <v>32000</v>
      </c>
      <c r="L26" s="249"/>
      <c r="M26" s="225">
        <f t="shared" si="1"/>
        <v>32000</v>
      </c>
    </row>
    <row r="27" spans="1:13">
      <c r="A27" s="255">
        <v>9040007</v>
      </c>
      <c r="B27" s="256" t="s">
        <v>209</v>
      </c>
      <c r="C27" s="257" t="s">
        <v>58</v>
      </c>
      <c r="D27" s="73">
        <v>14500</v>
      </c>
      <c r="E27" s="246" t="s">
        <v>183</v>
      </c>
      <c r="F27" s="253"/>
      <c r="G27" s="249"/>
      <c r="H27" s="249">
        <v>0</v>
      </c>
      <c r="I27" s="249">
        <v>2</v>
      </c>
      <c r="J27" s="249">
        <v>1</v>
      </c>
      <c r="K27" s="250">
        <f t="shared" si="0"/>
        <v>14500</v>
      </c>
      <c r="L27" s="249"/>
      <c r="M27" s="225">
        <f t="shared" si="1"/>
        <v>14500</v>
      </c>
    </row>
    <row r="28" spans="1:13">
      <c r="J28" s="258" t="s">
        <v>256</v>
      </c>
      <c r="K28" s="259">
        <f>SUM(K7:K27)</f>
        <v>460000</v>
      </c>
      <c r="M28" s="225">
        <f>SUM(M13:M27)</f>
        <v>463600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>
    <tabColor theme="6"/>
  </sheetPr>
  <dimension ref="A2:M21"/>
  <sheetViews>
    <sheetView zoomScale="80" zoomScaleNormal="80" workbookViewId="0">
      <selection activeCell="M22" sqref="M22"/>
    </sheetView>
  </sheetViews>
  <sheetFormatPr defaultColWidth="9" defaultRowHeight="15.75"/>
  <cols>
    <col min="1" max="1" width="15" style="118" customWidth="1"/>
    <col min="2" max="2" width="33.28515625" style="118" customWidth="1"/>
    <col min="3" max="3" width="19" style="118" customWidth="1"/>
    <col min="4" max="4" width="13.5703125" style="118" customWidth="1"/>
    <col min="5" max="5" width="11.28515625" style="118" customWidth="1"/>
    <col min="6" max="6" width="13.42578125" style="130" customWidth="1"/>
    <col min="7" max="7" width="16.28515625" style="118" customWidth="1"/>
    <col min="8" max="8" width="13" style="118" customWidth="1"/>
    <col min="9" max="9" width="15.140625" style="118" customWidth="1"/>
    <col min="10" max="10" width="13.7109375" style="118" customWidth="1"/>
    <col min="11" max="11" width="15.42578125" style="118" hidden="1" customWidth="1"/>
    <col min="12" max="12" width="15.5703125" style="118" hidden="1" customWidth="1"/>
    <col min="13" max="13" width="10.28515625" style="118" bestFit="1" customWidth="1"/>
    <col min="14" max="16384" width="9" style="118"/>
  </cols>
  <sheetData>
    <row r="2" spans="1:13">
      <c r="B2" s="127" t="s">
        <v>178</v>
      </c>
      <c r="C2" s="128" t="s">
        <v>230</v>
      </c>
      <c r="D2" s="129"/>
    </row>
    <row r="3" spans="1:13">
      <c r="B3" s="127" t="s">
        <v>179</v>
      </c>
      <c r="C3" s="131">
        <v>3</v>
      </c>
      <c r="D3" s="132" t="s">
        <v>180</v>
      </c>
    </row>
    <row r="4" spans="1:13">
      <c r="B4" s="127"/>
      <c r="C4" s="131"/>
      <c r="D4" s="132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106" t="s">
        <v>200</v>
      </c>
      <c r="F5" s="106"/>
      <c r="G5" s="210" t="s">
        <v>199</v>
      </c>
      <c r="H5" s="209" t="s">
        <v>201</v>
      </c>
      <c r="I5" s="209"/>
      <c r="J5" s="194" t="s">
        <v>257</v>
      </c>
      <c r="K5" s="205" t="s">
        <v>255</v>
      </c>
      <c r="L5" s="206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210"/>
      <c r="H6" s="133" t="s">
        <v>202</v>
      </c>
      <c r="I6" s="133" t="s">
        <v>233</v>
      </c>
      <c r="J6" s="194"/>
      <c r="K6" s="206"/>
      <c r="L6" s="206"/>
    </row>
    <row r="7" spans="1:13" hidden="1">
      <c r="A7" s="8" t="s">
        <v>22</v>
      </c>
      <c r="B7" s="9" t="s">
        <v>23</v>
      </c>
      <c r="C7" s="15" t="s">
        <v>24</v>
      </c>
      <c r="D7" s="73">
        <v>14300</v>
      </c>
      <c r="E7" s="12" t="s">
        <v>184</v>
      </c>
      <c r="F7" s="30"/>
      <c r="G7" s="101" t="s">
        <v>194</v>
      </c>
      <c r="H7" s="12">
        <v>5</v>
      </c>
      <c r="I7" s="12">
        <v>30</v>
      </c>
      <c r="J7" s="12">
        <v>30</v>
      </c>
      <c r="K7" s="12"/>
      <c r="L7" s="12"/>
    </row>
    <row r="8" spans="1:13">
      <c r="A8" s="8" t="s">
        <v>29</v>
      </c>
      <c r="B8" s="9" t="s">
        <v>30</v>
      </c>
      <c r="C8" s="15" t="s">
        <v>31</v>
      </c>
      <c r="D8" s="73">
        <v>3200</v>
      </c>
      <c r="E8" s="12" t="s">
        <v>184</v>
      </c>
      <c r="F8" s="30"/>
      <c r="G8" s="101" t="s">
        <v>194</v>
      </c>
      <c r="H8" s="12">
        <v>0</v>
      </c>
      <c r="I8" s="12">
        <v>3</v>
      </c>
      <c r="J8" s="12">
        <v>3</v>
      </c>
      <c r="K8" s="134">
        <f>J8*D8</f>
        <v>9600</v>
      </c>
      <c r="L8" s="12"/>
      <c r="M8" s="118">
        <f>J8*D8</f>
        <v>9600</v>
      </c>
    </row>
    <row r="9" spans="1:13">
      <c r="A9" s="8" t="s">
        <v>32</v>
      </c>
      <c r="B9" s="13" t="s">
        <v>33</v>
      </c>
      <c r="C9" s="10" t="s">
        <v>34</v>
      </c>
      <c r="D9" s="73">
        <v>32400</v>
      </c>
      <c r="E9" s="12" t="s">
        <v>184</v>
      </c>
      <c r="F9" s="30"/>
      <c r="G9" s="101" t="s">
        <v>194</v>
      </c>
      <c r="H9" s="12">
        <v>1</v>
      </c>
      <c r="I9" s="12">
        <v>3</v>
      </c>
      <c r="J9" s="12">
        <v>2</v>
      </c>
      <c r="K9" s="134">
        <f t="shared" ref="K9:K20" si="0">J9*D9</f>
        <v>64800</v>
      </c>
      <c r="L9" s="12"/>
      <c r="M9" s="118">
        <f t="shared" ref="M9:M20" si="1">J9*D9</f>
        <v>64800</v>
      </c>
    </row>
    <row r="10" spans="1:13">
      <c r="A10" s="8" t="s">
        <v>35</v>
      </c>
      <c r="B10" s="13" t="s">
        <v>36</v>
      </c>
      <c r="C10" s="10" t="s">
        <v>37</v>
      </c>
      <c r="D10" s="73">
        <v>40500</v>
      </c>
      <c r="E10" s="12" t="s">
        <v>184</v>
      </c>
      <c r="F10" s="30"/>
      <c r="G10" s="101" t="s">
        <v>194</v>
      </c>
      <c r="H10" s="12">
        <v>1</v>
      </c>
      <c r="I10" s="12">
        <v>15</v>
      </c>
      <c r="J10" s="12">
        <v>15</v>
      </c>
      <c r="K10" s="134">
        <f t="shared" si="0"/>
        <v>607500</v>
      </c>
      <c r="L10" s="12"/>
      <c r="M10" s="118">
        <f t="shared" si="1"/>
        <v>607500</v>
      </c>
    </row>
    <row r="11" spans="1:13">
      <c r="A11" s="8" t="s">
        <v>38</v>
      </c>
      <c r="B11" s="13" t="s">
        <v>39</v>
      </c>
      <c r="C11" s="10" t="s">
        <v>37</v>
      </c>
      <c r="D11" s="73">
        <v>20000</v>
      </c>
      <c r="E11" s="12" t="s">
        <v>184</v>
      </c>
      <c r="F11" s="30"/>
      <c r="G11" s="101" t="s">
        <v>194</v>
      </c>
      <c r="H11" s="12">
        <v>0</v>
      </c>
      <c r="I11" s="12">
        <v>10</v>
      </c>
      <c r="J11" s="12">
        <v>10</v>
      </c>
      <c r="K11" s="134">
        <f t="shared" si="0"/>
        <v>200000</v>
      </c>
      <c r="L11" s="12"/>
      <c r="M11" s="118">
        <f t="shared" si="1"/>
        <v>200000</v>
      </c>
    </row>
    <row r="12" spans="1:13">
      <c r="A12" s="17" t="s">
        <v>52</v>
      </c>
      <c r="B12" s="13" t="s">
        <v>53</v>
      </c>
      <c r="C12" s="10" t="s">
        <v>31</v>
      </c>
      <c r="D12" s="73">
        <v>1600</v>
      </c>
      <c r="E12" s="12" t="s">
        <v>184</v>
      </c>
      <c r="F12" s="30"/>
      <c r="G12" s="101" t="s">
        <v>194</v>
      </c>
      <c r="H12" s="12"/>
      <c r="I12" s="12">
        <v>5</v>
      </c>
      <c r="J12" s="12">
        <v>4</v>
      </c>
      <c r="K12" s="134">
        <f t="shared" si="0"/>
        <v>6400</v>
      </c>
      <c r="L12" s="12"/>
      <c r="M12" s="118">
        <f t="shared" si="1"/>
        <v>6400</v>
      </c>
    </row>
    <row r="13" spans="1:13">
      <c r="A13" s="26" t="s">
        <v>68</v>
      </c>
      <c r="B13" s="27" t="s">
        <v>69</v>
      </c>
      <c r="C13" s="31" t="s">
        <v>58</v>
      </c>
      <c r="D13" s="108">
        <v>2000</v>
      </c>
      <c r="E13" s="12" t="s">
        <v>184</v>
      </c>
      <c r="F13" s="119"/>
      <c r="G13" s="101" t="s">
        <v>195</v>
      </c>
      <c r="H13" s="12"/>
      <c r="I13" s="12">
        <v>5</v>
      </c>
      <c r="J13" s="12">
        <v>5</v>
      </c>
      <c r="K13" s="134">
        <f t="shared" si="0"/>
        <v>10000</v>
      </c>
      <c r="L13" s="12"/>
      <c r="M13" s="118">
        <f t="shared" si="1"/>
        <v>10000</v>
      </c>
    </row>
    <row r="14" spans="1:13">
      <c r="A14" s="8" t="s">
        <v>95</v>
      </c>
      <c r="B14" s="9" t="s">
        <v>96</v>
      </c>
      <c r="C14" s="15" t="s">
        <v>97</v>
      </c>
      <c r="D14" s="73">
        <v>24500</v>
      </c>
      <c r="E14" s="12" t="s">
        <v>184</v>
      </c>
      <c r="F14" s="30"/>
      <c r="G14" s="101" t="s">
        <v>194</v>
      </c>
      <c r="H14" s="12"/>
      <c r="I14" s="12">
        <v>1</v>
      </c>
      <c r="J14" s="12">
        <v>1</v>
      </c>
      <c r="K14" s="134">
        <f t="shared" si="0"/>
        <v>24500</v>
      </c>
      <c r="L14" s="12"/>
      <c r="M14" s="118">
        <f t="shared" si="1"/>
        <v>24500</v>
      </c>
    </row>
    <row r="15" spans="1:13">
      <c r="A15" s="8" t="s">
        <v>100</v>
      </c>
      <c r="B15" s="9" t="s">
        <v>101</v>
      </c>
      <c r="C15" s="15" t="s">
        <v>97</v>
      </c>
      <c r="D15" s="73">
        <v>18500</v>
      </c>
      <c r="E15" s="12" t="s">
        <v>184</v>
      </c>
      <c r="F15" s="30"/>
      <c r="G15" s="101" t="s">
        <v>194</v>
      </c>
      <c r="H15" s="12"/>
      <c r="I15" s="12">
        <v>2</v>
      </c>
      <c r="J15" s="12">
        <v>2</v>
      </c>
      <c r="K15" s="134">
        <f t="shared" si="0"/>
        <v>37000</v>
      </c>
      <c r="L15" s="12"/>
      <c r="M15" s="118">
        <f t="shared" si="1"/>
        <v>37000</v>
      </c>
    </row>
    <row r="16" spans="1:13">
      <c r="A16" s="8" t="s">
        <v>104</v>
      </c>
      <c r="B16" s="13" t="s">
        <v>105</v>
      </c>
      <c r="C16" s="10" t="s">
        <v>106</v>
      </c>
      <c r="D16" s="73">
        <v>45000</v>
      </c>
      <c r="E16" s="12" t="s">
        <v>184</v>
      </c>
      <c r="F16" s="30"/>
      <c r="G16" s="101" t="s">
        <v>194</v>
      </c>
      <c r="H16" s="12"/>
      <c r="I16" s="12">
        <v>1</v>
      </c>
      <c r="J16" s="12">
        <v>1</v>
      </c>
      <c r="K16" s="134">
        <f t="shared" si="0"/>
        <v>45000</v>
      </c>
      <c r="L16" s="12"/>
      <c r="M16" s="118">
        <f t="shared" si="1"/>
        <v>45000</v>
      </c>
    </row>
    <row r="17" spans="1:13">
      <c r="A17" s="10">
        <v>9090069</v>
      </c>
      <c r="B17" s="13" t="s">
        <v>109</v>
      </c>
      <c r="C17" s="10" t="s">
        <v>97</v>
      </c>
      <c r="D17" s="73">
        <v>52000</v>
      </c>
      <c r="E17" s="12" t="s">
        <v>184</v>
      </c>
      <c r="F17" s="30"/>
      <c r="G17" s="136" t="s">
        <v>195</v>
      </c>
      <c r="H17" s="12"/>
      <c r="I17" s="12">
        <v>1</v>
      </c>
      <c r="J17" s="12">
        <v>1</v>
      </c>
      <c r="K17" s="134">
        <f t="shared" si="0"/>
        <v>52000</v>
      </c>
      <c r="L17" s="12"/>
      <c r="M17" s="118">
        <f t="shared" si="1"/>
        <v>52000</v>
      </c>
    </row>
    <row r="18" spans="1:13">
      <c r="A18" s="8" t="s">
        <v>114</v>
      </c>
      <c r="B18" s="13" t="s">
        <v>115</v>
      </c>
      <c r="C18" s="10" t="s">
        <v>116</v>
      </c>
      <c r="D18" s="73">
        <v>5000</v>
      </c>
      <c r="E18" s="12" t="s">
        <v>184</v>
      </c>
      <c r="F18" s="30"/>
      <c r="G18" s="101" t="s">
        <v>194</v>
      </c>
      <c r="H18" s="12"/>
      <c r="I18" s="12">
        <v>2</v>
      </c>
      <c r="J18" s="12">
        <v>2</v>
      </c>
      <c r="K18" s="134">
        <f t="shared" si="0"/>
        <v>10000</v>
      </c>
      <c r="L18" s="12"/>
      <c r="M18" s="118">
        <f t="shared" si="1"/>
        <v>10000</v>
      </c>
    </row>
    <row r="19" spans="1:13">
      <c r="A19" s="8" t="s">
        <v>117</v>
      </c>
      <c r="B19" s="13" t="s">
        <v>118</v>
      </c>
      <c r="C19" s="10" t="s">
        <v>116</v>
      </c>
      <c r="D19" s="73">
        <v>7000</v>
      </c>
      <c r="E19" s="12" t="s">
        <v>184</v>
      </c>
      <c r="F19" s="30"/>
      <c r="G19" s="101" t="s">
        <v>194</v>
      </c>
      <c r="H19" s="12"/>
      <c r="I19" s="12">
        <v>2</v>
      </c>
      <c r="J19" s="12">
        <v>2</v>
      </c>
      <c r="K19" s="134">
        <f t="shared" si="0"/>
        <v>14000</v>
      </c>
      <c r="L19" s="12"/>
      <c r="M19" s="118">
        <f t="shared" si="1"/>
        <v>14000</v>
      </c>
    </row>
    <row r="20" spans="1:13">
      <c r="A20" s="8" t="s">
        <v>121</v>
      </c>
      <c r="B20" s="13" t="s">
        <v>122</v>
      </c>
      <c r="C20" s="10" t="s">
        <v>116</v>
      </c>
      <c r="D20" s="73">
        <v>2700</v>
      </c>
      <c r="E20" s="12" t="s">
        <v>184</v>
      </c>
      <c r="F20" s="30"/>
      <c r="G20" s="101" t="s">
        <v>194</v>
      </c>
      <c r="H20" s="12"/>
      <c r="I20" s="12">
        <v>5</v>
      </c>
      <c r="J20" s="12">
        <v>5</v>
      </c>
      <c r="K20" s="134">
        <f t="shared" si="0"/>
        <v>13500</v>
      </c>
      <c r="L20" s="12"/>
      <c r="M20" s="118">
        <f t="shared" si="1"/>
        <v>13500</v>
      </c>
    </row>
    <row r="21" spans="1:13">
      <c r="A21" s="22"/>
      <c r="B21" s="22"/>
      <c r="C21" s="22"/>
      <c r="D21" s="73"/>
      <c r="E21" s="12"/>
      <c r="F21" s="30"/>
      <c r="G21" s="12"/>
      <c r="H21" s="12"/>
      <c r="I21" s="12"/>
      <c r="J21" s="12" t="s">
        <v>256</v>
      </c>
      <c r="K21" s="141">
        <f>SUBTOTAL(9,K8:K20)</f>
        <v>1094300</v>
      </c>
      <c r="L21" s="12"/>
      <c r="M21" s="118">
        <f>SUM(M8:M20)</f>
        <v>1094300</v>
      </c>
    </row>
  </sheetData>
  <autoFilter ref="A6:I20">
    <filterColumn colId="8">
      <customFilters>
        <customFilter operator="notEqual" val=" "/>
      </customFilters>
    </filterColumn>
  </autoFilter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92D050"/>
  </sheetPr>
  <dimension ref="A1:M24"/>
  <sheetViews>
    <sheetView workbookViewId="0">
      <selection activeCell="M25" sqref="M25"/>
    </sheetView>
  </sheetViews>
  <sheetFormatPr defaultColWidth="15.140625" defaultRowHeight="14.25"/>
  <cols>
    <col min="1" max="1" width="9" style="142" bestFit="1" customWidth="1"/>
    <col min="2" max="2" width="31" style="142" bestFit="1" customWidth="1"/>
    <col min="3" max="3" width="12.42578125" style="142" bestFit="1" customWidth="1"/>
    <col min="4" max="4" width="10.42578125" style="142" bestFit="1" customWidth="1"/>
    <col min="5" max="5" width="6.28515625" style="142" bestFit="1" customWidth="1"/>
    <col min="6" max="6" width="15.140625" style="142"/>
    <col min="7" max="7" width="8.7109375" style="142" bestFit="1" customWidth="1"/>
    <col min="8" max="8" width="4.7109375" style="142" bestFit="1" customWidth="1"/>
    <col min="9" max="9" width="13.85546875" style="142" bestFit="1" customWidth="1"/>
    <col min="10" max="10" width="10.28515625" style="142" bestFit="1" customWidth="1"/>
    <col min="11" max="11" width="12.28515625" style="142" hidden="1" customWidth="1"/>
    <col min="12" max="12" width="18.7109375" style="142" hidden="1" customWidth="1"/>
    <col min="13" max="16384" width="15.140625" style="142"/>
  </cols>
  <sheetData>
    <row r="1" spans="1:13" ht="33.75" customHeight="1">
      <c r="A1" s="214" t="s">
        <v>234</v>
      </c>
      <c r="B1" s="214"/>
      <c r="C1" s="214"/>
      <c r="D1" s="214"/>
      <c r="E1" s="214"/>
      <c r="F1" s="214"/>
      <c r="G1" s="214"/>
      <c r="H1" s="214"/>
      <c r="I1" s="214"/>
    </row>
    <row r="2" spans="1:13" ht="21" customHeight="1">
      <c r="A2" s="143"/>
      <c r="B2" s="144" t="s">
        <v>178</v>
      </c>
      <c r="C2" s="145" t="s">
        <v>235</v>
      </c>
      <c r="D2" s="146"/>
      <c r="E2" s="146"/>
      <c r="F2" s="146"/>
      <c r="G2" s="146"/>
      <c r="H2" s="143"/>
      <c r="I2" s="143"/>
    </row>
    <row r="3" spans="1:13" ht="10.5" customHeight="1">
      <c r="A3" s="143"/>
      <c r="B3" s="144" t="s">
        <v>179</v>
      </c>
      <c r="C3" s="147">
        <v>4</v>
      </c>
      <c r="D3" s="148" t="s">
        <v>180</v>
      </c>
      <c r="E3" s="148"/>
      <c r="F3" s="148"/>
      <c r="G3" s="148"/>
      <c r="H3" s="143"/>
      <c r="I3" s="143"/>
    </row>
    <row r="4" spans="1:13" ht="15.75">
      <c r="A4" s="215" t="s">
        <v>0</v>
      </c>
      <c r="B4" s="215" t="s">
        <v>1</v>
      </c>
      <c r="C4" s="215" t="s">
        <v>2</v>
      </c>
      <c r="D4" s="217" t="s">
        <v>3</v>
      </c>
      <c r="E4" s="149"/>
      <c r="F4" s="149"/>
      <c r="G4" s="175"/>
      <c r="H4" s="219" t="s">
        <v>201</v>
      </c>
      <c r="I4" s="219"/>
      <c r="J4" s="194" t="s">
        <v>257</v>
      </c>
      <c r="K4" s="205" t="s">
        <v>255</v>
      </c>
      <c r="L4" s="206" t="s">
        <v>232</v>
      </c>
    </row>
    <row r="5" spans="1:13" ht="15.75">
      <c r="A5" s="216"/>
      <c r="B5" s="216"/>
      <c r="C5" s="216"/>
      <c r="D5" s="218"/>
      <c r="E5" s="150"/>
      <c r="F5" s="170"/>
      <c r="G5" s="175"/>
      <c r="H5" s="151" t="s">
        <v>202</v>
      </c>
      <c r="I5" s="151" t="s">
        <v>233</v>
      </c>
      <c r="J5" s="194"/>
      <c r="K5" s="206"/>
      <c r="L5" s="206"/>
    </row>
    <row r="6" spans="1:13" ht="15.75">
      <c r="A6" s="152">
        <v>9030007</v>
      </c>
      <c r="B6" s="153" t="s">
        <v>51</v>
      </c>
      <c r="C6" s="154" t="s">
        <v>31</v>
      </c>
      <c r="D6" s="155">
        <v>2400</v>
      </c>
      <c r="E6" s="12" t="s">
        <v>184</v>
      </c>
      <c r="F6" s="171"/>
      <c r="G6" s="101" t="s">
        <v>194</v>
      </c>
      <c r="H6" s="156"/>
      <c r="I6" s="157">
        <v>4</v>
      </c>
      <c r="J6" s="168">
        <v>4</v>
      </c>
      <c r="K6" s="176">
        <f>J6*D6</f>
        <v>9600</v>
      </c>
      <c r="L6" s="168"/>
      <c r="M6" s="142">
        <f>J6*D6</f>
        <v>9600</v>
      </c>
    </row>
    <row r="7" spans="1:13" ht="15.75">
      <c r="A7" s="152">
        <v>9050001</v>
      </c>
      <c r="B7" s="158" t="s">
        <v>115</v>
      </c>
      <c r="C7" s="154" t="s">
        <v>116</v>
      </c>
      <c r="D7" s="155">
        <v>5000</v>
      </c>
      <c r="E7" s="12" t="s">
        <v>184</v>
      </c>
      <c r="F7" s="171"/>
      <c r="G7" s="101" t="s">
        <v>194</v>
      </c>
      <c r="H7" s="156"/>
      <c r="I7" s="157">
        <v>1</v>
      </c>
      <c r="J7" s="168">
        <v>1</v>
      </c>
      <c r="K7" s="176">
        <f t="shared" ref="K7:K23" si="0">J7*D7</f>
        <v>5000</v>
      </c>
      <c r="L7" s="168"/>
      <c r="M7" s="142">
        <f t="shared" ref="M7:M23" si="1">J7*D7</f>
        <v>5000</v>
      </c>
    </row>
    <row r="8" spans="1:13" ht="15.75">
      <c r="A8" s="152">
        <v>9050006</v>
      </c>
      <c r="B8" s="158" t="s">
        <v>118</v>
      </c>
      <c r="C8" s="154" t="s">
        <v>116</v>
      </c>
      <c r="D8" s="155">
        <v>7000</v>
      </c>
      <c r="E8" s="12" t="s">
        <v>184</v>
      </c>
      <c r="F8" s="171"/>
      <c r="G8" s="101" t="s">
        <v>194</v>
      </c>
      <c r="H8" s="156"/>
      <c r="I8" s="157">
        <v>1</v>
      </c>
      <c r="J8" s="168">
        <v>1</v>
      </c>
      <c r="K8" s="176">
        <f t="shared" si="0"/>
        <v>7000</v>
      </c>
      <c r="L8" s="168"/>
      <c r="M8" s="142">
        <f t="shared" si="1"/>
        <v>7000</v>
      </c>
    </row>
    <row r="9" spans="1:13" ht="15.75">
      <c r="A9" s="152">
        <v>9060004</v>
      </c>
      <c r="B9" s="158" t="s">
        <v>122</v>
      </c>
      <c r="C9" s="154" t="s">
        <v>116</v>
      </c>
      <c r="D9" s="155">
        <v>2700</v>
      </c>
      <c r="E9" s="12" t="s">
        <v>184</v>
      </c>
      <c r="F9" s="171"/>
      <c r="G9" s="101" t="s">
        <v>194</v>
      </c>
      <c r="H9" s="156"/>
      <c r="I9" s="157">
        <v>2</v>
      </c>
      <c r="J9" s="168">
        <v>2</v>
      </c>
      <c r="K9" s="176">
        <f t="shared" si="0"/>
        <v>5400</v>
      </c>
      <c r="L9" s="168"/>
      <c r="M9" s="142">
        <f t="shared" si="1"/>
        <v>5400</v>
      </c>
    </row>
    <row r="10" spans="1:13" ht="15.75">
      <c r="A10" s="152">
        <v>9060002</v>
      </c>
      <c r="B10" s="159" t="s">
        <v>124</v>
      </c>
      <c r="C10" s="160" t="s">
        <v>116</v>
      </c>
      <c r="D10" s="155">
        <v>2400</v>
      </c>
      <c r="E10" s="161" t="s">
        <v>188</v>
      </c>
      <c r="F10" s="155"/>
      <c r="G10" s="101" t="s">
        <v>194</v>
      </c>
      <c r="H10" s="156"/>
      <c r="I10" s="157">
        <v>2</v>
      </c>
      <c r="J10" s="168">
        <v>2</v>
      </c>
      <c r="K10" s="176">
        <f t="shared" si="0"/>
        <v>4800</v>
      </c>
      <c r="L10" s="168"/>
      <c r="M10" s="142">
        <f t="shared" si="1"/>
        <v>4800</v>
      </c>
    </row>
    <row r="11" spans="1:13" ht="15.75">
      <c r="A11" s="152">
        <v>9010013</v>
      </c>
      <c r="B11" s="158" t="s">
        <v>167</v>
      </c>
      <c r="C11" s="154" t="s">
        <v>45</v>
      </c>
      <c r="D11" s="155">
        <v>57000</v>
      </c>
      <c r="E11" s="12" t="s">
        <v>185</v>
      </c>
      <c r="F11" s="171"/>
      <c r="G11" s="101" t="s">
        <v>194</v>
      </c>
      <c r="H11" s="156"/>
      <c r="I11" s="157">
        <v>2</v>
      </c>
      <c r="J11" s="168">
        <v>2</v>
      </c>
      <c r="K11" s="176">
        <f t="shared" si="0"/>
        <v>114000</v>
      </c>
      <c r="L11" s="168"/>
      <c r="M11" s="142">
        <f t="shared" si="1"/>
        <v>114000</v>
      </c>
    </row>
    <row r="12" spans="1:13" ht="15.75">
      <c r="A12" s="152">
        <v>9090081</v>
      </c>
      <c r="B12" s="158" t="s">
        <v>169</v>
      </c>
      <c r="C12" s="154" t="s">
        <v>45</v>
      </c>
      <c r="D12" s="155">
        <v>61500</v>
      </c>
      <c r="E12" s="12" t="s">
        <v>185</v>
      </c>
      <c r="F12" s="171"/>
      <c r="G12" s="101" t="s">
        <v>194</v>
      </c>
      <c r="H12" s="156"/>
      <c r="I12" s="157">
        <v>1</v>
      </c>
      <c r="J12" s="168">
        <v>1</v>
      </c>
      <c r="K12" s="176">
        <f t="shared" si="0"/>
        <v>61500</v>
      </c>
      <c r="L12" s="168"/>
      <c r="M12" s="142">
        <f t="shared" si="1"/>
        <v>61500</v>
      </c>
    </row>
    <row r="13" spans="1:13" ht="15.75">
      <c r="A13" s="152">
        <v>9090082</v>
      </c>
      <c r="B13" s="158" t="s">
        <v>171</v>
      </c>
      <c r="C13" s="154" t="s">
        <v>45</v>
      </c>
      <c r="D13" s="155">
        <v>60000</v>
      </c>
      <c r="E13" s="12" t="s">
        <v>185</v>
      </c>
      <c r="F13" s="171"/>
      <c r="G13" s="101" t="s">
        <v>194</v>
      </c>
      <c r="H13" s="156"/>
      <c r="I13" s="157">
        <v>2</v>
      </c>
      <c r="J13" s="168">
        <v>2</v>
      </c>
      <c r="K13" s="176">
        <f t="shared" si="0"/>
        <v>120000</v>
      </c>
      <c r="L13" s="168"/>
      <c r="M13" s="142">
        <f t="shared" si="1"/>
        <v>120000</v>
      </c>
    </row>
    <row r="14" spans="1:13" ht="15.75">
      <c r="A14" s="152">
        <v>9010008</v>
      </c>
      <c r="B14" s="158" t="s">
        <v>173</v>
      </c>
      <c r="C14" s="154" t="s">
        <v>45</v>
      </c>
      <c r="D14" s="155">
        <v>70000</v>
      </c>
      <c r="E14" s="12" t="s">
        <v>185</v>
      </c>
      <c r="F14" s="171"/>
      <c r="G14" s="101" t="s">
        <v>194</v>
      </c>
      <c r="H14" s="156"/>
      <c r="I14" s="157">
        <v>1</v>
      </c>
      <c r="J14" s="168">
        <v>1</v>
      </c>
      <c r="K14" s="176">
        <f t="shared" si="0"/>
        <v>70000</v>
      </c>
      <c r="L14" s="168"/>
      <c r="M14" s="142">
        <f t="shared" si="1"/>
        <v>70000</v>
      </c>
    </row>
    <row r="15" spans="1:13" ht="15.75">
      <c r="A15" s="152">
        <v>9090091</v>
      </c>
      <c r="B15" s="159" t="s">
        <v>206</v>
      </c>
      <c r="C15" s="160" t="s">
        <v>31</v>
      </c>
      <c r="D15" s="155">
        <v>16000</v>
      </c>
      <c r="E15" s="155"/>
      <c r="F15" s="155"/>
      <c r="G15" s="177"/>
      <c r="H15" s="156"/>
      <c r="I15" s="157">
        <v>2</v>
      </c>
      <c r="J15" s="168">
        <v>0</v>
      </c>
      <c r="K15" s="176">
        <f t="shared" si="0"/>
        <v>0</v>
      </c>
      <c r="L15" s="168"/>
      <c r="M15" s="142">
        <f t="shared" si="1"/>
        <v>0</v>
      </c>
    </row>
    <row r="16" spans="1:13" ht="15.75">
      <c r="A16" s="152">
        <v>9090023</v>
      </c>
      <c r="B16" s="158" t="s">
        <v>136</v>
      </c>
      <c r="C16" s="154" t="s">
        <v>58</v>
      </c>
      <c r="D16" s="155">
        <v>15000</v>
      </c>
      <c r="E16" s="12" t="s">
        <v>184</v>
      </c>
      <c r="F16" s="171"/>
      <c r="G16" s="12" t="s">
        <v>198</v>
      </c>
      <c r="H16" s="156"/>
      <c r="I16" s="157">
        <v>2</v>
      </c>
      <c r="J16" s="168">
        <v>0</v>
      </c>
      <c r="K16" s="176">
        <f t="shared" si="0"/>
        <v>0</v>
      </c>
      <c r="L16" s="168"/>
      <c r="M16" s="142">
        <f t="shared" si="1"/>
        <v>0</v>
      </c>
    </row>
    <row r="17" spans="1:13" ht="15.75">
      <c r="A17" s="157"/>
      <c r="B17" s="157" t="s">
        <v>236</v>
      </c>
      <c r="C17" s="162" t="s">
        <v>72</v>
      </c>
      <c r="D17" s="163">
        <v>46000</v>
      </c>
      <c r="E17" s="163"/>
      <c r="F17" s="172"/>
      <c r="G17" s="163"/>
      <c r="H17" s="157"/>
      <c r="I17" s="157">
        <v>3</v>
      </c>
      <c r="J17" s="168"/>
      <c r="K17" s="176"/>
      <c r="L17" s="168"/>
      <c r="M17" s="142">
        <f t="shared" si="1"/>
        <v>0</v>
      </c>
    </row>
    <row r="18" spans="1:13" ht="15.75">
      <c r="A18" s="164">
        <v>9030006</v>
      </c>
      <c r="B18" s="165" t="s">
        <v>53</v>
      </c>
      <c r="C18" s="166" t="s">
        <v>31</v>
      </c>
      <c r="D18" s="167">
        <v>1600</v>
      </c>
      <c r="E18" s="12" t="s">
        <v>184</v>
      </c>
      <c r="F18" s="171"/>
      <c r="G18" s="101" t="s">
        <v>194</v>
      </c>
      <c r="H18" s="157"/>
      <c r="I18" s="157">
        <v>2</v>
      </c>
      <c r="J18" s="168">
        <v>2</v>
      </c>
      <c r="K18" s="176">
        <f t="shared" si="0"/>
        <v>3200</v>
      </c>
      <c r="L18" s="168"/>
      <c r="M18" s="142">
        <f t="shared" si="1"/>
        <v>3200</v>
      </c>
    </row>
    <row r="19" spans="1:13" ht="15.75">
      <c r="A19" s="8" t="s">
        <v>22</v>
      </c>
      <c r="B19" s="9" t="s">
        <v>23</v>
      </c>
      <c r="C19" s="15" t="s">
        <v>24</v>
      </c>
      <c r="D19" s="14">
        <v>14300</v>
      </c>
      <c r="E19" s="12" t="s">
        <v>184</v>
      </c>
      <c r="F19" s="171"/>
      <c r="G19" s="101" t="s">
        <v>194</v>
      </c>
      <c r="H19" s="168"/>
      <c r="I19" s="169">
        <v>2</v>
      </c>
      <c r="J19" s="168">
        <v>2</v>
      </c>
      <c r="K19" s="176">
        <f t="shared" si="0"/>
        <v>28600</v>
      </c>
      <c r="L19" s="168"/>
      <c r="M19" s="142">
        <f t="shared" si="1"/>
        <v>28600</v>
      </c>
    </row>
    <row r="20" spans="1:13" ht="15.75">
      <c r="A20" s="8" t="s">
        <v>25</v>
      </c>
      <c r="B20" s="13" t="s">
        <v>26</v>
      </c>
      <c r="C20" s="10" t="s">
        <v>6</v>
      </c>
      <c r="D20" s="14">
        <v>1800</v>
      </c>
      <c r="E20" s="76" t="s">
        <v>184</v>
      </c>
      <c r="F20" s="173"/>
      <c r="G20" s="101" t="s">
        <v>194</v>
      </c>
      <c r="H20" s="168"/>
      <c r="I20" s="169">
        <v>1</v>
      </c>
      <c r="J20" s="168">
        <v>1</v>
      </c>
      <c r="K20" s="176">
        <f t="shared" si="0"/>
        <v>1800</v>
      </c>
      <c r="L20" s="168"/>
      <c r="M20" s="142">
        <f t="shared" si="1"/>
        <v>1800</v>
      </c>
    </row>
    <row r="21" spans="1:13" ht="15.75">
      <c r="A21" s="8"/>
      <c r="B21" s="13" t="s">
        <v>237</v>
      </c>
      <c r="C21" s="10" t="s">
        <v>58</v>
      </c>
      <c r="D21" s="14"/>
      <c r="E21" s="168"/>
      <c r="F21" s="174"/>
      <c r="G21" s="168"/>
      <c r="H21" s="168"/>
      <c r="I21" s="169">
        <v>2</v>
      </c>
      <c r="J21" s="168"/>
      <c r="K21" s="176">
        <f t="shared" si="0"/>
        <v>0</v>
      </c>
      <c r="L21" s="168"/>
      <c r="M21" s="142">
        <f t="shared" si="1"/>
        <v>0</v>
      </c>
    </row>
    <row r="22" spans="1:13" ht="15.75">
      <c r="A22" s="8"/>
      <c r="B22" s="13" t="s">
        <v>238</v>
      </c>
      <c r="C22" s="10" t="s">
        <v>58</v>
      </c>
      <c r="D22" s="14"/>
      <c r="E22" s="168"/>
      <c r="F22" s="174"/>
      <c r="G22" s="168"/>
      <c r="H22" s="168"/>
      <c r="I22" s="169">
        <v>2</v>
      </c>
      <c r="J22" s="168"/>
      <c r="K22" s="176">
        <f t="shared" si="0"/>
        <v>0</v>
      </c>
      <c r="L22" s="168"/>
      <c r="M22" s="142">
        <f t="shared" si="1"/>
        <v>0</v>
      </c>
    </row>
    <row r="23" spans="1:13" ht="15.75">
      <c r="A23" s="8" t="s">
        <v>35</v>
      </c>
      <c r="B23" s="13" t="s">
        <v>36</v>
      </c>
      <c r="C23" s="10" t="s">
        <v>37</v>
      </c>
      <c r="D23" s="14">
        <v>40500</v>
      </c>
      <c r="E23" s="12" t="s">
        <v>184</v>
      </c>
      <c r="F23" s="171"/>
      <c r="G23" s="101" t="s">
        <v>194</v>
      </c>
      <c r="H23" s="168"/>
      <c r="I23" s="169">
        <v>2</v>
      </c>
      <c r="J23" s="168">
        <v>2</v>
      </c>
      <c r="K23" s="176">
        <f t="shared" si="0"/>
        <v>81000</v>
      </c>
      <c r="L23" s="168"/>
      <c r="M23" s="142">
        <f t="shared" si="1"/>
        <v>81000</v>
      </c>
    </row>
    <row r="24" spans="1:13">
      <c r="G24" s="168"/>
      <c r="H24" s="168"/>
      <c r="I24" s="168"/>
      <c r="J24" s="168" t="s">
        <v>256</v>
      </c>
      <c r="K24" s="178">
        <f>SUM(K6:K23)</f>
        <v>511900</v>
      </c>
      <c r="L24" s="168"/>
      <c r="M24" s="142">
        <f>SUM(M6:M23)</f>
        <v>511900</v>
      </c>
    </row>
  </sheetData>
  <mergeCells count="9">
    <mergeCell ref="L4:L5"/>
    <mergeCell ref="J4:J5"/>
    <mergeCell ref="K4:K5"/>
    <mergeCell ref="A1:I1"/>
    <mergeCell ref="A4:A5"/>
    <mergeCell ref="B4:B5"/>
    <mergeCell ref="C4:C5"/>
    <mergeCell ref="D4:D5"/>
    <mergeCell ref="H4:I4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6"/>
  </sheetPr>
  <dimension ref="A2:M15"/>
  <sheetViews>
    <sheetView zoomScale="90" zoomScaleNormal="90" workbookViewId="0">
      <selection activeCell="M16" sqref="M16"/>
    </sheetView>
  </sheetViews>
  <sheetFormatPr defaultColWidth="9" defaultRowHeight="15.75"/>
  <cols>
    <col min="1" max="1" width="15" style="118" customWidth="1"/>
    <col min="2" max="2" width="31.42578125" style="118" customWidth="1"/>
    <col min="3" max="3" width="13.42578125" style="118" customWidth="1"/>
    <col min="4" max="4" width="13.5703125" style="118" customWidth="1"/>
    <col min="5" max="5" width="11.28515625" style="118" customWidth="1"/>
    <col min="6" max="6" width="7.28515625" style="130" customWidth="1"/>
    <col min="7" max="7" width="16.28515625" style="118" customWidth="1"/>
    <col min="8" max="8" width="7.42578125" style="118" customWidth="1"/>
    <col min="9" max="9" width="15.140625" style="118" customWidth="1"/>
    <col min="10" max="10" width="10.28515625" style="118" bestFit="1" customWidth="1"/>
    <col min="11" max="11" width="13.5703125" style="118" hidden="1" customWidth="1"/>
    <col min="12" max="12" width="15.5703125" style="118" hidden="1" customWidth="1"/>
    <col min="13" max="16384" width="9" style="118"/>
  </cols>
  <sheetData>
    <row r="2" spans="1:13">
      <c r="B2" s="127" t="s">
        <v>178</v>
      </c>
      <c r="C2" s="128" t="s">
        <v>181</v>
      </c>
      <c r="D2" s="129"/>
    </row>
    <row r="3" spans="1:13">
      <c r="B3" s="127" t="s">
        <v>179</v>
      </c>
      <c r="C3" s="131"/>
      <c r="D3" s="132" t="s">
        <v>180</v>
      </c>
    </row>
    <row r="4" spans="1:13">
      <c r="B4" s="127"/>
      <c r="C4" s="131"/>
      <c r="D4" s="132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106" t="s">
        <v>200</v>
      </c>
      <c r="F5" s="106"/>
      <c r="G5" s="210" t="s">
        <v>199</v>
      </c>
      <c r="H5" s="220" t="s">
        <v>201</v>
      </c>
      <c r="I5" s="220"/>
      <c r="J5" s="194" t="s">
        <v>257</v>
      </c>
      <c r="K5" s="205" t="s">
        <v>255</v>
      </c>
      <c r="L5" s="206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210"/>
      <c r="H6" s="12" t="s">
        <v>202</v>
      </c>
      <c r="I6" s="12" t="s">
        <v>233</v>
      </c>
      <c r="J6" s="194"/>
      <c r="K6" s="206"/>
      <c r="L6" s="206"/>
    </row>
    <row r="7" spans="1:13">
      <c r="A7" s="8" t="s">
        <v>29</v>
      </c>
      <c r="B7" s="9" t="s">
        <v>30</v>
      </c>
      <c r="C7" s="15" t="s">
        <v>31</v>
      </c>
      <c r="D7" s="73">
        <v>3200</v>
      </c>
      <c r="E7" s="12" t="s">
        <v>184</v>
      </c>
      <c r="F7" s="30"/>
      <c r="G7" s="101" t="s">
        <v>194</v>
      </c>
      <c r="H7" s="12"/>
      <c r="I7" s="12">
        <v>2</v>
      </c>
      <c r="J7" s="12">
        <v>1</v>
      </c>
      <c r="K7" s="134">
        <f>J7*D7</f>
        <v>3200</v>
      </c>
      <c r="L7" s="12"/>
      <c r="M7" s="118">
        <f>J7*D7</f>
        <v>3200</v>
      </c>
    </row>
    <row r="8" spans="1:13">
      <c r="A8" s="8" t="s">
        <v>32</v>
      </c>
      <c r="B8" s="13" t="s">
        <v>33</v>
      </c>
      <c r="C8" s="10" t="s">
        <v>34</v>
      </c>
      <c r="D8" s="73">
        <v>32400</v>
      </c>
      <c r="E8" s="12" t="s">
        <v>184</v>
      </c>
      <c r="F8" s="30"/>
      <c r="G8" s="101" t="s">
        <v>194</v>
      </c>
      <c r="H8" s="12"/>
      <c r="I8" s="12">
        <v>1</v>
      </c>
      <c r="J8" s="12">
        <v>1</v>
      </c>
      <c r="K8" s="134">
        <f t="shared" ref="K8:K14" si="0">J8*D8</f>
        <v>32400</v>
      </c>
      <c r="L8" s="12"/>
      <c r="M8" s="118">
        <f t="shared" ref="M8:M14" si="1">J8*D8</f>
        <v>32400</v>
      </c>
    </row>
    <row r="9" spans="1:13">
      <c r="A9" s="8" t="s">
        <v>43</v>
      </c>
      <c r="B9" s="9" t="s">
        <v>44</v>
      </c>
      <c r="C9" s="15" t="s">
        <v>45</v>
      </c>
      <c r="D9" s="73">
        <v>8000</v>
      </c>
      <c r="E9" s="12" t="s">
        <v>184</v>
      </c>
      <c r="F9" s="30"/>
      <c r="G9" s="101" t="s">
        <v>194</v>
      </c>
      <c r="H9" s="12"/>
      <c r="I9" s="12">
        <v>3</v>
      </c>
      <c r="J9" s="12">
        <v>3</v>
      </c>
      <c r="K9" s="134">
        <f t="shared" si="0"/>
        <v>24000</v>
      </c>
      <c r="L9" s="12"/>
      <c r="M9" s="118">
        <f t="shared" si="1"/>
        <v>24000</v>
      </c>
    </row>
    <row r="10" spans="1:13">
      <c r="A10" s="8" t="s">
        <v>35</v>
      </c>
      <c r="B10" s="13" t="s">
        <v>36</v>
      </c>
      <c r="C10" s="10" t="s">
        <v>37</v>
      </c>
      <c r="D10" s="73">
        <v>40500</v>
      </c>
      <c r="E10" s="12" t="s">
        <v>184</v>
      </c>
      <c r="F10" s="30"/>
      <c r="G10" s="101" t="s">
        <v>194</v>
      </c>
      <c r="H10" s="12"/>
      <c r="I10" s="12">
        <v>1</v>
      </c>
      <c r="J10" s="12">
        <v>1</v>
      </c>
      <c r="K10" s="134">
        <f t="shared" si="0"/>
        <v>40500</v>
      </c>
      <c r="L10" s="12"/>
      <c r="M10" s="118">
        <f t="shared" si="1"/>
        <v>40500</v>
      </c>
    </row>
    <row r="11" spans="1:13">
      <c r="A11" s="8" t="s">
        <v>63</v>
      </c>
      <c r="B11" s="9" t="s">
        <v>64</v>
      </c>
      <c r="C11" s="15" t="s">
        <v>65</v>
      </c>
      <c r="D11" s="73">
        <v>10000</v>
      </c>
      <c r="E11" s="12" t="s">
        <v>183</v>
      </c>
      <c r="F11" s="30"/>
      <c r="G11" s="101" t="s">
        <v>195</v>
      </c>
      <c r="H11" s="12"/>
      <c r="I11" s="12">
        <v>3</v>
      </c>
      <c r="J11" s="12">
        <v>2</v>
      </c>
      <c r="K11" s="134">
        <f t="shared" si="0"/>
        <v>20000</v>
      </c>
      <c r="L11" s="12"/>
      <c r="M11" s="118">
        <f t="shared" si="1"/>
        <v>20000</v>
      </c>
    </row>
    <row r="12" spans="1:13">
      <c r="A12" s="8" t="s">
        <v>73</v>
      </c>
      <c r="B12" s="13" t="s">
        <v>74</v>
      </c>
      <c r="C12" s="10" t="s">
        <v>72</v>
      </c>
      <c r="D12" s="73">
        <v>3800</v>
      </c>
      <c r="E12" s="12" t="s">
        <v>184</v>
      </c>
      <c r="F12" s="30"/>
      <c r="G12" s="101" t="s">
        <v>194</v>
      </c>
      <c r="H12" s="12"/>
      <c r="I12" s="12">
        <v>1</v>
      </c>
      <c r="J12" s="12">
        <v>1</v>
      </c>
      <c r="K12" s="134">
        <f t="shared" si="0"/>
        <v>3800</v>
      </c>
      <c r="L12" s="12"/>
      <c r="M12" s="118">
        <f t="shared" si="1"/>
        <v>3800</v>
      </c>
    </row>
    <row r="13" spans="1:13">
      <c r="A13" s="8" t="s">
        <v>95</v>
      </c>
      <c r="B13" s="9" t="s">
        <v>96</v>
      </c>
      <c r="C13" s="15" t="s">
        <v>97</v>
      </c>
      <c r="D13" s="73">
        <v>24500</v>
      </c>
      <c r="E13" s="12" t="s">
        <v>184</v>
      </c>
      <c r="F13" s="30"/>
      <c r="G13" s="101" t="s">
        <v>194</v>
      </c>
      <c r="H13" s="12"/>
      <c r="I13" s="12">
        <v>1</v>
      </c>
      <c r="J13" s="12">
        <v>1</v>
      </c>
      <c r="K13" s="134">
        <f t="shared" si="0"/>
        <v>24500</v>
      </c>
      <c r="L13" s="12"/>
      <c r="M13" s="118">
        <f t="shared" si="1"/>
        <v>24500</v>
      </c>
    </row>
    <row r="14" spans="1:13">
      <c r="A14" s="8" t="s">
        <v>110</v>
      </c>
      <c r="B14" s="21" t="s">
        <v>111</v>
      </c>
      <c r="C14" s="10" t="s">
        <v>97</v>
      </c>
      <c r="D14" s="73">
        <v>35000</v>
      </c>
      <c r="E14" s="12" t="s">
        <v>184</v>
      </c>
      <c r="F14" s="30"/>
      <c r="G14" s="101" t="s">
        <v>194</v>
      </c>
      <c r="H14" s="12"/>
      <c r="I14" s="12">
        <v>1</v>
      </c>
      <c r="J14" s="12">
        <v>1</v>
      </c>
      <c r="K14" s="134">
        <f t="shared" si="0"/>
        <v>35000</v>
      </c>
      <c r="L14" s="12"/>
      <c r="M14" s="118">
        <f t="shared" si="1"/>
        <v>35000</v>
      </c>
    </row>
    <row r="15" spans="1:13">
      <c r="J15" s="118" t="s">
        <v>256</v>
      </c>
      <c r="K15" s="135">
        <f>SUM(K7:K14)</f>
        <v>183400</v>
      </c>
      <c r="M15" s="118">
        <f>SUM(M7:M14)</f>
        <v>183400</v>
      </c>
    </row>
  </sheetData>
  <mergeCells count="9">
    <mergeCell ref="J5:J6"/>
    <mergeCell ref="K5:K6"/>
    <mergeCell ref="L5:L6"/>
    <mergeCell ref="H5:I5"/>
    <mergeCell ref="A5:A6"/>
    <mergeCell ref="B5:B6"/>
    <mergeCell ref="C5:C6"/>
    <mergeCell ref="D5:D6"/>
    <mergeCell ref="G5:G6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92D050"/>
  </sheetPr>
  <dimension ref="A2:M14"/>
  <sheetViews>
    <sheetView topLeftCell="C1" workbookViewId="0">
      <selection activeCell="M15" sqref="M15"/>
    </sheetView>
  </sheetViews>
  <sheetFormatPr defaultColWidth="9" defaultRowHeight="15.75"/>
  <cols>
    <col min="1" max="1" width="15" style="118" customWidth="1"/>
    <col min="2" max="2" width="31.7109375" style="118" customWidth="1"/>
    <col min="3" max="3" width="13.42578125" style="118" customWidth="1"/>
    <col min="4" max="4" width="13.5703125" style="118" customWidth="1"/>
    <col min="5" max="5" width="11.28515625" style="118" customWidth="1"/>
    <col min="6" max="6" width="7.42578125" style="130" customWidth="1"/>
    <col min="7" max="7" width="16.28515625" style="179" customWidth="1"/>
    <col min="8" max="8" width="4.7109375" style="118" customWidth="1"/>
    <col min="9" max="9" width="15.140625" style="118" customWidth="1"/>
    <col min="10" max="10" width="10.28515625" style="118" bestFit="1" customWidth="1"/>
    <col min="11" max="11" width="13.5703125" style="118" hidden="1" customWidth="1"/>
    <col min="12" max="12" width="15.5703125" style="118" hidden="1" customWidth="1"/>
    <col min="13" max="16384" width="9" style="118"/>
  </cols>
  <sheetData>
    <row r="2" spans="1:13">
      <c r="B2" s="127" t="s">
        <v>178</v>
      </c>
      <c r="C2" s="128" t="s">
        <v>231</v>
      </c>
      <c r="D2" s="129"/>
    </row>
    <row r="3" spans="1:13">
      <c r="B3" s="127" t="s">
        <v>179</v>
      </c>
      <c r="C3" s="131">
        <v>3</v>
      </c>
      <c r="D3" s="132" t="s">
        <v>180</v>
      </c>
    </row>
    <row r="4" spans="1:13">
      <c r="B4" s="127"/>
      <c r="C4" s="131"/>
      <c r="D4" s="132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39" t="s">
        <v>200</v>
      </c>
      <c r="F5" s="40"/>
      <c r="G5" s="221" t="s">
        <v>199</v>
      </c>
      <c r="H5" s="209" t="s">
        <v>201</v>
      </c>
      <c r="I5" s="209"/>
      <c r="J5" s="194" t="s">
        <v>257</v>
      </c>
      <c r="K5" s="205" t="s">
        <v>255</v>
      </c>
      <c r="L5" s="206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222"/>
      <c r="H6" s="133" t="s">
        <v>202</v>
      </c>
      <c r="I6" s="133" t="s">
        <v>233</v>
      </c>
      <c r="J6" s="194"/>
      <c r="K6" s="206"/>
      <c r="L6" s="206"/>
    </row>
    <row r="7" spans="1:13">
      <c r="A7" s="8" t="s">
        <v>151</v>
      </c>
      <c r="B7" s="9" t="s">
        <v>152</v>
      </c>
      <c r="C7" s="15" t="s">
        <v>34</v>
      </c>
      <c r="D7" s="14">
        <v>170</v>
      </c>
      <c r="E7" s="12" t="s">
        <v>189</v>
      </c>
      <c r="F7" s="30"/>
      <c r="G7" s="101" t="s">
        <v>194</v>
      </c>
      <c r="H7" s="12"/>
      <c r="I7" s="12">
        <v>2</v>
      </c>
      <c r="J7" s="12">
        <v>0</v>
      </c>
      <c r="K7" s="134">
        <f>J7*D7*50</f>
        <v>0</v>
      </c>
      <c r="L7" s="12"/>
      <c r="M7" s="118">
        <f>J7*D7</f>
        <v>0</v>
      </c>
    </row>
    <row r="8" spans="1:13">
      <c r="A8" s="8" t="s">
        <v>29</v>
      </c>
      <c r="B8" s="9" t="s">
        <v>30</v>
      </c>
      <c r="C8" s="15" t="s">
        <v>31</v>
      </c>
      <c r="D8" s="14">
        <v>3200</v>
      </c>
      <c r="E8" s="12" t="s">
        <v>184</v>
      </c>
      <c r="F8" s="30"/>
      <c r="G8" s="101" t="s">
        <v>194</v>
      </c>
      <c r="H8" s="12"/>
      <c r="I8" s="12">
        <v>2</v>
      </c>
      <c r="J8" s="12">
        <v>1</v>
      </c>
      <c r="K8" s="134">
        <f t="shared" ref="K8:K13" si="0">J8*D8</f>
        <v>3200</v>
      </c>
      <c r="L8" s="12"/>
      <c r="M8" s="118">
        <f t="shared" ref="M8:M13" si="1">J8*D8</f>
        <v>3200</v>
      </c>
    </row>
    <row r="9" spans="1:13">
      <c r="A9" s="8" t="s">
        <v>32</v>
      </c>
      <c r="B9" s="13" t="s">
        <v>33</v>
      </c>
      <c r="C9" s="10" t="s">
        <v>34</v>
      </c>
      <c r="D9" s="73">
        <v>32400</v>
      </c>
      <c r="E9" s="12" t="s">
        <v>184</v>
      </c>
      <c r="F9" s="30"/>
      <c r="G9" s="101" t="s">
        <v>194</v>
      </c>
      <c r="H9" s="12"/>
      <c r="I9" s="12">
        <v>1</v>
      </c>
      <c r="J9" s="12">
        <v>1</v>
      </c>
      <c r="K9" s="134">
        <f t="shared" si="0"/>
        <v>32400</v>
      </c>
      <c r="L9" s="12"/>
      <c r="M9" s="118">
        <f t="shared" si="1"/>
        <v>32400</v>
      </c>
    </row>
    <row r="10" spans="1:13">
      <c r="A10" s="8" t="s">
        <v>73</v>
      </c>
      <c r="B10" s="13" t="s">
        <v>74</v>
      </c>
      <c r="C10" s="10" t="s">
        <v>72</v>
      </c>
      <c r="D10" s="14">
        <v>3800</v>
      </c>
      <c r="E10" s="12" t="s">
        <v>184</v>
      </c>
      <c r="F10" s="30"/>
      <c r="G10" s="101" t="s">
        <v>194</v>
      </c>
      <c r="H10" s="12"/>
      <c r="I10" s="70">
        <v>1</v>
      </c>
      <c r="J10" s="12">
        <v>1</v>
      </c>
      <c r="K10" s="134">
        <f t="shared" si="0"/>
        <v>3800</v>
      </c>
      <c r="L10" s="12"/>
      <c r="M10" s="118">
        <f t="shared" si="1"/>
        <v>3800</v>
      </c>
    </row>
    <row r="11" spans="1:13">
      <c r="A11" s="8" t="s">
        <v>79</v>
      </c>
      <c r="B11" s="9" t="s">
        <v>80</v>
      </c>
      <c r="C11" s="15" t="s">
        <v>34</v>
      </c>
      <c r="D11" s="14">
        <v>31000</v>
      </c>
      <c r="E11" s="12" t="s">
        <v>184</v>
      </c>
      <c r="F11" s="30"/>
      <c r="G11" s="101" t="s">
        <v>194</v>
      </c>
      <c r="H11" s="12"/>
      <c r="I11" s="12">
        <v>1</v>
      </c>
      <c r="J11" s="12">
        <v>1</v>
      </c>
      <c r="K11" s="134">
        <f t="shared" si="0"/>
        <v>31000</v>
      </c>
      <c r="L11" s="12"/>
      <c r="M11" s="118">
        <f t="shared" si="1"/>
        <v>31000</v>
      </c>
    </row>
    <row r="12" spans="1:13">
      <c r="A12" s="8" t="s">
        <v>95</v>
      </c>
      <c r="B12" s="9" t="s">
        <v>96</v>
      </c>
      <c r="C12" s="15" t="s">
        <v>97</v>
      </c>
      <c r="D12" s="14">
        <v>24500</v>
      </c>
      <c r="E12" s="12" t="s">
        <v>184</v>
      </c>
      <c r="F12" s="30"/>
      <c r="G12" s="101" t="s">
        <v>194</v>
      </c>
      <c r="H12" s="12"/>
      <c r="I12" s="70">
        <v>1</v>
      </c>
      <c r="J12" s="12">
        <v>1</v>
      </c>
      <c r="K12" s="134">
        <f t="shared" si="0"/>
        <v>24500</v>
      </c>
      <c r="L12" s="12"/>
      <c r="M12" s="118">
        <f t="shared" si="1"/>
        <v>24500</v>
      </c>
    </row>
    <row r="13" spans="1:13">
      <c r="A13" s="8" t="s">
        <v>104</v>
      </c>
      <c r="B13" s="13" t="s">
        <v>105</v>
      </c>
      <c r="C13" s="10" t="s">
        <v>106</v>
      </c>
      <c r="D13" s="14">
        <v>45000</v>
      </c>
      <c r="E13" s="12" t="s">
        <v>184</v>
      </c>
      <c r="F13" s="30"/>
      <c r="G13" s="101" t="s">
        <v>194</v>
      </c>
      <c r="H13" s="12"/>
      <c r="I13" s="70">
        <v>1</v>
      </c>
      <c r="J13" s="12">
        <v>0</v>
      </c>
      <c r="K13" s="134">
        <f t="shared" si="0"/>
        <v>0</v>
      </c>
      <c r="L13" s="12"/>
      <c r="M13" s="118">
        <f t="shared" si="1"/>
        <v>0</v>
      </c>
    </row>
    <row r="14" spans="1:13">
      <c r="J14" s="118" t="s">
        <v>256</v>
      </c>
      <c r="K14" s="140">
        <f>SUM(K7:K13)</f>
        <v>94900</v>
      </c>
      <c r="M14" s="118">
        <f>SUM(M7:M13)</f>
        <v>94900</v>
      </c>
    </row>
  </sheetData>
  <mergeCells count="9">
    <mergeCell ref="J5:J6"/>
    <mergeCell ref="K5:K6"/>
    <mergeCell ref="L5:L6"/>
    <mergeCell ref="H5:I5"/>
    <mergeCell ref="A5:A6"/>
    <mergeCell ref="B5:B6"/>
    <mergeCell ref="C5:C6"/>
    <mergeCell ref="D5:D6"/>
    <mergeCell ref="G5:G6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92D050"/>
  </sheetPr>
  <dimension ref="A2:M11"/>
  <sheetViews>
    <sheetView zoomScale="80" zoomScaleNormal="80" workbookViewId="0">
      <selection activeCell="M12" sqref="M12"/>
    </sheetView>
  </sheetViews>
  <sheetFormatPr defaultColWidth="9" defaultRowHeight="15.75"/>
  <cols>
    <col min="1" max="1" width="15" style="118" customWidth="1"/>
    <col min="2" max="2" width="40.42578125" style="118" customWidth="1"/>
    <col min="3" max="3" width="19" style="118" customWidth="1"/>
    <col min="4" max="4" width="13.5703125" style="118" customWidth="1"/>
    <col min="5" max="5" width="11.28515625" style="118" customWidth="1"/>
    <col min="6" max="6" width="13.42578125" style="130" customWidth="1"/>
    <col min="7" max="7" width="16.28515625" style="118" customWidth="1"/>
    <col min="8" max="8" width="13" style="118" customWidth="1"/>
    <col min="9" max="9" width="15.140625" style="118" customWidth="1"/>
    <col min="10" max="10" width="10.28515625" style="118" bestFit="1" customWidth="1"/>
    <col min="11" max="11" width="13.85546875" style="118" hidden="1" customWidth="1"/>
    <col min="12" max="12" width="15.5703125" style="118" hidden="1" customWidth="1"/>
    <col min="13" max="16384" width="9" style="118"/>
  </cols>
  <sheetData>
    <row r="2" spans="1:13">
      <c r="B2" s="127" t="s">
        <v>178</v>
      </c>
      <c r="C2" s="128" t="s">
        <v>181</v>
      </c>
      <c r="D2" s="129"/>
    </row>
    <row r="3" spans="1:13">
      <c r="B3" s="127" t="s">
        <v>179</v>
      </c>
      <c r="C3" s="131"/>
      <c r="D3" s="132" t="s">
        <v>180</v>
      </c>
    </row>
    <row r="4" spans="1:13">
      <c r="B4" s="127"/>
      <c r="C4" s="131"/>
      <c r="D4" s="132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39" t="s">
        <v>200</v>
      </c>
      <c r="F5" s="40"/>
      <c r="G5" s="207" t="s">
        <v>199</v>
      </c>
      <c r="H5" s="209" t="s">
        <v>201</v>
      </c>
      <c r="I5" s="209"/>
      <c r="J5" s="194" t="s">
        <v>257</v>
      </c>
      <c r="K5" s="205" t="s">
        <v>255</v>
      </c>
      <c r="L5" s="206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208"/>
      <c r="H6" s="133" t="s">
        <v>202</v>
      </c>
      <c r="I6" s="133" t="s">
        <v>233</v>
      </c>
      <c r="J6" s="194"/>
      <c r="K6" s="206"/>
      <c r="L6" s="206"/>
    </row>
    <row r="7" spans="1:13">
      <c r="A7" s="8" t="s">
        <v>35</v>
      </c>
      <c r="B7" s="13" t="s">
        <v>36</v>
      </c>
      <c r="C7" s="10" t="s">
        <v>37</v>
      </c>
      <c r="D7" s="14">
        <v>40500</v>
      </c>
      <c r="E7" s="12" t="s">
        <v>184</v>
      </c>
      <c r="F7" s="30"/>
      <c r="G7" s="101" t="s">
        <v>194</v>
      </c>
      <c r="H7" s="12">
        <v>2</v>
      </c>
      <c r="I7" s="12">
        <v>4</v>
      </c>
      <c r="J7" s="12">
        <v>4</v>
      </c>
      <c r="K7" s="134">
        <f>J7*D7</f>
        <v>162000</v>
      </c>
      <c r="L7" s="12"/>
      <c r="M7" s="118">
        <f>J7*D7</f>
        <v>162000</v>
      </c>
    </row>
    <row r="8" spans="1:13">
      <c r="A8" s="8" t="s">
        <v>98</v>
      </c>
      <c r="B8" s="9" t="s">
        <v>99</v>
      </c>
      <c r="C8" s="15" t="s">
        <v>97</v>
      </c>
      <c r="D8" s="14">
        <v>21000</v>
      </c>
      <c r="E8" s="12" t="s">
        <v>184</v>
      </c>
      <c r="F8" s="30"/>
      <c r="G8" s="101" t="s">
        <v>194</v>
      </c>
      <c r="H8" s="12">
        <v>0</v>
      </c>
      <c r="I8" s="12">
        <v>1</v>
      </c>
      <c r="J8" s="12">
        <v>1</v>
      </c>
      <c r="K8" s="134">
        <f t="shared" ref="K8:K9" si="0">J8*D8</f>
        <v>21000</v>
      </c>
      <c r="L8" s="12"/>
      <c r="M8" s="118">
        <f t="shared" ref="M8:M10" si="1">J8*D8</f>
        <v>21000</v>
      </c>
    </row>
    <row r="9" spans="1:13">
      <c r="A9" s="8" t="s">
        <v>102</v>
      </c>
      <c r="B9" s="13" t="s">
        <v>103</v>
      </c>
      <c r="C9" s="15" t="s">
        <v>97</v>
      </c>
      <c r="D9" s="14">
        <v>28500</v>
      </c>
      <c r="E9" s="12" t="s">
        <v>184</v>
      </c>
      <c r="F9" s="30"/>
      <c r="G9" s="101" t="s">
        <v>194</v>
      </c>
      <c r="H9" s="12">
        <v>0</v>
      </c>
      <c r="I9" s="12">
        <v>1</v>
      </c>
      <c r="J9" s="12">
        <v>1</v>
      </c>
      <c r="K9" s="134">
        <f t="shared" si="0"/>
        <v>28500</v>
      </c>
      <c r="L9" s="12"/>
      <c r="M9" s="118">
        <f t="shared" si="1"/>
        <v>28500</v>
      </c>
    </row>
    <row r="10" spans="1:13" s="2" customFormat="1">
      <c r="A10" s="26" t="s">
        <v>68</v>
      </c>
      <c r="B10" s="27" t="s">
        <v>69</v>
      </c>
      <c r="C10" s="31" t="s">
        <v>58</v>
      </c>
      <c r="D10" s="108">
        <v>2000</v>
      </c>
      <c r="E10" s="12" t="s">
        <v>184</v>
      </c>
      <c r="F10" s="119"/>
      <c r="G10" s="37" t="s">
        <v>195</v>
      </c>
      <c r="H10" s="12">
        <v>0</v>
      </c>
      <c r="I10" s="12">
        <v>3</v>
      </c>
      <c r="J10" s="24">
        <v>3</v>
      </c>
      <c r="K10" s="134">
        <f>J10*D10</f>
        <v>6000</v>
      </c>
      <c r="L10" s="24"/>
      <c r="M10" s="118">
        <f t="shared" si="1"/>
        <v>6000</v>
      </c>
    </row>
    <row r="11" spans="1:13">
      <c r="J11" s="118" t="s">
        <v>256</v>
      </c>
      <c r="K11" s="140">
        <f>SUM(K7:K10)</f>
        <v>217500</v>
      </c>
      <c r="M11" s="118">
        <f>SUM(M7:M10)</f>
        <v>217500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6"/>
  </sheetPr>
  <dimension ref="A2:M40"/>
  <sheetViews>
    <sheetView topLeftCell="B1" zoomScale="90" zoomScaleNormal="90" workbookViewId="0">
      <selection activeCell="M27" sqref="M27"/>
    </sheetView>
  </sheetViews>
  <sheetFormatPr defaultColWidth="11" defaultRowHeight="15.75"/>
  <cols>
    <col min="1" max="1" width="9" style="118" bestFit="1" customWidth="1"/>
    <col min="2" max="2" width="27.85546875" style="118" bestFit="1" customWidth="1"/>
    <col min="3" max="3" width="19.28515625" style="118" bestFit="1" customWidth="1"/>
    <col min="4" max="4" width="10.42578125" style="118" bestFit="1" customWidth="1"/>
    <col min="5" max="5" width="9.42578125" style="118" bestFit="1" customWidth="1"/>
    <col min="6" max="6" width="12.28515625" style="130" bestFit="1" customWidth="1"/>
    <col min="7" max="7" width="27.7109375" style="118" bestFit="1" customWidth="1"/>
    <col min="8" max="8" width="6.5703125" style="118" bestFit="1" customWidth="1"/>
    <col min="9" max="9" width="13.28515625" style="118" bestFit="1" customWidth="1"/>
    <col min="10" max="10" width="10.28515625" style="118" bestFit="1" customWidth="1"/>
    <col min="11" max="11" width="13.85546875" style="118" hidden="1" customWidth="1"/>
    <col min="12" max="12" width="15.5703125" style="118" hidden="1" customWidth="1"/>
    <col min="13" max="16384" width="11" style="118"/>
  </cols>
  <sheetData>
    <row r="2" spans="1:13">
      <c r="B2" s="127" t="s">
        <v>178</v>
      </c>
      <c r="C2" s="128" t="s">
        <v>181</v>
      </c>
      <c r="D2" s="129"/>
    </row>
    <row r="3" spans="1:13">
      <c r="B3" s="127" t="s">
        <v>179</v>
      </c>
      <c r="C3" s="131"/>
      <c r="D3" s="132" t="s">
        <v>180</v>
      </c>
    </row>
    <row r="4" spans="1:13">
      <c r="B4" s="127"/>
      <c r="C4" s="131"/>
      <c r="D4" s="132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106" t="s">
        <v>200</v>
      </c>
      <c r="F5" s="106"/>
      <c r="G5" s="210" t="s">
        <v>199</v>
      </c>
      <c r="H5" s="220" t="s">
        <v>201</v>
      </c>
      <c r="I5" s="220"/>
      <c r="J5" s="194" t="s">
        <v>257</v>
      </c>
      <c r="K5" s="205" t="s">
        <v>255</v>
      </c>
      <c r="L5" s="206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210"/>
      <c r="H6" s="12" t="s">
        <v>202</v>
      </c>
      <c r="I6" s="12" t="s">
        <v>233</v>
      </c>
      <c r="J6" s="194"/>
      <c r="K6" s="206"/>
      <c r="L6" s="206"/>
    </row>
    <row r="7" spans="1:13" hidden="1">
      <c r="A7" s="8" t="s">
        <v>4</v>
      </c>
      <c r="B7" s="9" t="s">
        <v>5</v>
      </c>
      <c r="C7" s="10" t="s">
        <v>6</v>
      </c>
      <c r="D7" s="107">
        <v>5500</v>
      </c>
      <c r="E7" s="12" t="s">
        <v>183</v>
      </c>
      <c r="F7" s="30"/>
      <c r="G7" s="101" t="s">
        <v>194</v>
      </c>
      <c r="H7" s="12"/>
      <c r="I7" s="12">
        <v>50</v>
      </c>
      <c r="J7" s="12">
        <v>30</v>
      </c>
      <c r="K7" s="12"/>
      <c r="L7" s="12"/>
    </row>
    <row r="8" spans="1:13" hidden="1">
      <c r="A8" s="8" t="s">
        <v>11</v>
      </c>
      <c r="B8" s="9" t="s">
        <v>12</v>
      </c>
      <c r="C8" s="15" t="s">
        <v>13</v>
      </c>
      <c r="D8" s="73">
        <v>42000</v>
      </c>
      <c r="E8" s="12" t="s">
        <v>183</v>
      </c>
      <c r="F8" s="30"/>
      <c r="G8" s="101" t="s">
        <v>194</v>
      </c>
      <c r="H8" s="12"/>
      <c r="I8" s="12">
        <v>10</v>
      </c>
      <c r="J8" s="12">
        <v>10</v>
      </c>
      <c r="K8" s="12"/>
      <c r="L8" s="12"/>
    </row>
    <row r="9" spans="1:13" hidden="1">
      <c r="A9" s="8" t="s">
        <v>14</v>
      </c>
      <c r="B9" s="9" t="s">
        <v>15</v>
      </c>
      <c r="C9" s="15" t="s">
        <v>13</v>
      </c>
      <c r="D9" s="73">
        <v>42000</v>
      </c>
      <c r="E9" s="12" t="s">
        <v>183</v>
      </c>
      <c r="F9" s="30"/>
      <c r="G9" s="101" t="s">
        <v>194</v>
      </c>
      <c r="H9" s="12"/>
      <c r="I9" s="12">
        <v>10</v>
      </c>
      <c r="J9" s="12">
        <v>10</v>
      </c>
      <c r="K9" s="12"/>
      <c r="L9" s="12"/>
    </row>
    <row r="10" spans="1:13" hidden="1">
      <c r="A10" s="8" t="s">
        <v>16</v>
      </c>
      <c r="B10" s="9" t="s">
        <v>17</v>
      </c>
      <c r="C10" s="15" t="s">
        <v>13</v>
      </c>
      <c r="D10" s="73">
        <v>42000</v>
      </c>
      <c r="E10" s="12" t="s">
        <v>183</v>
      </c>
      <c r="F10" s="30"/>
      <c r="G10" s="101" t="s">
        <v>194</v>
      </c>
      <c r="H10" s="12"/>
      <c r="I10" s="12">
        <v>20</v>
      </c>
      <c r="J10" s="12">
        <v>15</v>
      </c>
      <c r="K10" s="12"/>
      <c r="L10" s="12"/>
    </row>
    <row r="11" spans="1:13" hidden="1">
      <c r="A11" s="8" t="s">
        <v>18</v>
      </c>
      <c r="B11" s="9" t="s">
        <v>19</v>
      </c>
      <c r="C11" s="15" t="s">
        <v>13</v>
      </c>
      <c r="D11" s="73">
        <v>42000</v>
      </c>
      <c r="E11" s="12" t="s">
        <v>183</v>
      </c>
      <c r="F11" s="30"/>
      <c r="G11" s="101" t="s">
        <v>194</v>
      </c>
      <c r="H11" s="12"/>
      <c r="I11" s="12">
        <v>20</v>
      </c>
      <c r="J11" s="12">
        <v>15</v>
      </c>
      <c r="K11" s="12"/>
      <c r="L11" s="12"/>
    </row>
    <row r="12" spans="1:13" hidden="1">
      <c r="A12" s="8" t="s">
        <v>20</v>
      </c>
      <c r="B12" s="9" t="s">
        <v>21</v>
      </c>
      <c r="C12" s="15" t="s">
        <v>13</v>
      </c>
      <c r="D12" s="73">
        <v>42000</v>
      </c>
      <c r="E12" s="12" t="s">
        <v>183</v>
      </c>
      <c r="F12" s="30"/>
      <c r="G12" s="101" t="s">
        <v>194</v>
      </c>
      <c r="H12" s="12"/>
      <c r="I12" s="12">
        <v>20</v>
      </c>
      <c r="J12" s="12">
        <v>15</v>
      </c>
      <c r="K12" s="12"/>
      <c r="L12" s="12"/>
    </row>
    <row r="13" spans="1:13" hidden="1">
      <c r="A13" s="8" t="s">
        <v>22</v>
      </c>
      <c r="B13" s="9" t="s">
        <v>23</v>
      </c>
      <c r="C13" s="15" t="s">
        <v>24</v>
      </c>
      <c r="D13" s="73">
        <v>14300</v>
      </c>
      <c r="E13" s="12" t="s">
        <v>184</v>
      </c>
      <c r="F13" s="30"/>
      <c r="G13" s="101" t="s">
        <v>194</v>
      </c>
      <c r="H13" s="12"/>
      <c r="I13" s="12">
        <v>3</v>
      </c>
      <c r="J13" s="12">
        <v>3</v>
      </c>
      <c r="K13" s="12"/>
      <c r="L13" s="12"/>
    </row>
    <row r="14" spans="1:13">
      <c r="A14" s="8" t="s">
        <v>25</v>
      </c>
      <c r="B14" s="13" t="s">
        <v>26</v>
      </c>
      <c r="C14" s="10" t="s">
        <v>6</v>
      </c>
      <c r="D14" s="73">
        <v>1800</v>
      </c>
      <c r="E14" s="12" t="s">
        <v>184</v>
      </c>
      <c r="F14" s="30"/>
      <c r="G14" s="101" t="s">
        <v>194</v>
      </c>
      <c r="H14" s="12"/>
      <c r="I14" s="12">
        <v>1</v>
      </c>
      <c r="J14" s="12">
        <v>1</v>
      </c>
      <c r="K14" s="12"/>
      <c r="L14" s="12"/>
      <c r="M14" s="118">
        <f>J14*D14</f>
        <v>1800</v>
      </c>
    </row>
    <row r="15" spans="1:13">
      <c r="A15" s="8" t="s">
        <v>27</v>
      </c>
      <c r="B15" s="9" t="s">
        <v>28</v>
      </c>
      <c r="C15" s="15" t="s">
        <v>6</v>
      </c>
      <c r="D15" s="73">
        <v>1200</v>
      </c>
      <c r="E15" s="12" t="s">
        <v>183</v>
      </c>
      <c r="F15" s="12"/>
      <c r="G15" s="101" t="s">
        <v>194</v>
      </c>
      <c r="H15" s="12"/>
      <c r="I15" s="12">
        <v>3</v>
      </c>
      <c r="J15" s="12">
        <v>1</v>
      </c>
      <c r="K15" s="134">
        <f>J15*D15</f>
        <v>1200</v>
      </c>
      <c r="L15" s="12"/>
      <c r="M15" s="118">
        <f t="shared" ref="M15:M39" si="0">J15*D15</f>
        <v>1200</v>
      </c>
    </row>
    <row r="16" spans="1:13">
      <c r="A16" s="8" t="s">
        <v>29</v>
      </c>
      <c r="B16" s="9" t="s">
        <v>30</v>
      </c>
      <c r="C16" s="15" t="s">
        <v>31</v>
      </c>
      <c r="D16" s="73">
        <v>3200</v>
      </c>
      <c r="E16" s="12" t="s">
        <v>184</v>
      </c>
      <c r="F16" s="30"/>
      <c r="G16" s="101" t="s">
        <v>194</v>
      </c>
      <c r="H16" s="12"/>
      <c r="I16" s="12">
        <v>1</v>
      </c>
      <c r="J16" s="12">
        <v>1</v>
      </c>
      <c r="K16" s="134">
        <f t="shared" ref="K16:K39" si="1">J16*D16</f>
        <v>3200</v>
      </c>
      <c r="L16" s="12"/>
      <c r="M16" s="118">
        <f t="shared" si="0"/>
        <v>3200</v>
      </c>
    </row>
    <row r="17" spans="1:13">
      <c r="A17" s="8" t="s">
        <v>35</v>
      </c>
      <c r="B17" s="13" t="s">
        <v>36</v>
      </c>
      <c r="C17" s="10" t="s">
        <v>37</v>
      </c>
      <c r="D17" s="73">
        <v>40500</v>
      </c>
      <c r="E17" s="12" t="s">
        <v>184</v>
      </c>
      <c r="F17" s="30"/>
      <c r="G17" s="101" t="s">
        <v>194</v>
      </c>
      <c r="H17" s="12">
        <v>1</v>
      </c>
      <c r="I17" s="12">
        <v>3</v>
      </c>
      <c r="J17" s="12">
        <v>2</v>
      </c>
      <c r="K17" s="134">
        <f t="shared" si="1"/>
        <v>81000</v>
      </c>
      <c r="L17" s="12"/>
      <c r="M17" s="118">
        <f t="shared" si="0"/>
        <v>81000</v>
      </c>
    </row>
    <row r="18" spans="1:13">
      <c r="A18" s="8" t="s">
        <v>38</v>
      </c>
      <c r="B18" s="13" t="s">
        <v>39</v>
      </c>
      <c r="C18" s="10" t="s">
        <v>37</v>
      </c>
      <c r="D18" s="73">
        <v>20000</v>
      </c>
      <c r="E18" s="12" t="s">
        <v>184</v>
      </c>
      <c r="F18" s="30"/>
      <c r="G18" s="101" t="s">
        <v>194</v>
      </c>
      <c r="H18" s="12">
        <v>0</v>
      </c>
      <c r="I18" s="12">
        <v>2</v>
      </c>
      <c r="J18" s="12">
        <v>2</v>
      </c>
      <c r="K18" s="134">
        <f t="shared" si="1"/>
        <v>40000</v>
      </c>
      <c r="L18" s="12"/>
      <c r="M18" s="118">
        <f t="shared" si="0"/>
        <v>40000</v>
      </c>
    </row>
    <row r="19" spans="1:13">
      <c r="A19" s="8" t="s">
        <v>56</v>
      </c>
      <c r="B19" s="13" t="s">
        <v>57</v>
      </c>
      <c r="C19" s="10" t="s">
        <v>58</v>
      </c>
      <c r="D19" s="73">
        <v>5000</v>
      </c>
      <c r="E19" s="12" t="s">
        <v>184</v>
      </c>
      <c r="F19" s="12"/>
      <c r="G19" s="101" t="s">
        <v>194</v>
      </c>
      <c r="H19" s="12">
        <v>0</v>
      </c>
      <c r="I19" s="12">
        <v>2</v>
      </c>
      <c r="J19" s="12">
        <v>1</v>
      </c>
      <c r="K19" s="134">
        <f t="shared" si="1"/>
        <v>5000</v>
      </c>
      <c r="L19" s="12"/>
      <c r="M19" s="118">
        <f t="shared" si="0"/>
        <v>5000</v>
      </c>
    </row>
    <row r="20" spans="1:13">
      <c r="A20" s="8" t="s">
        <v>208</v>
      </c>
      <c r="B20" s="9" t="s">
        <v>209</v>
      </c>
      <c r="C20" s="15" t="s">
        <v>58</v>
      </c>
      <c r="D20" s="73">
        <v>14500</v>
      </c>
      <c r="E20" s="12" t="s">
        <v>184</v>
      </c>
      <c r="F20" s="12"/>
      <c r="G20" s="101" t="s">
        <v>195</v>
      </c>
      <c r="H20" s="12">
        <v>0</v>
      </c>
      <c r="I20" s="12">
        <v>2</v>
      </c>
      <c r="J20" s="12">
        <v>1</v>
      </c>
      <c r="K20" s="134">
        <f t="shared" si="1"/>
        <v>14500</v>
      </c>
      <c r="L20" s="12"/>
      <c r="M20" s="118">
        <f t="shared" si="0"/>
        <v>14500</v>
      </c>
    </row>
    <row r="21" spans="1:13">
      <c r="A21" s="8" t="s">
        <v>59</v>
      </c>
      <c r="B21" s="13" t="s">
        <v>60</v>
      </c>
      <c r="C21" s="10" t="s">
        <v>58</v>
      </c>
      <c r="D21" s="73">
        <v>5100</v>
      </c>
      <c r="E21" s="12" t="s">
        <v>184</v>
      </c>
      <c r="F21" s="12"/>
      <c r="G21" s="101" t="s">
        <v>195</v>
      </c>
      <c r="H21" s="12">
        <v>0</v>
      </c>
      <c r="I21" s="12">
        <v>2</v>
      </c>
      <c r="J21" s="12">
        <v>1</v>
      </c>
      <c r="K21" s="134">
        <f t="shared" si="1"/>
        <v>5100</v>
      </c>
      <c r="L21" s="12"/>
      <c r="M21" s="118">
        <f t="shared" si="0"/>
        <v>5100</v>
      </c>
    </row>
    <row r="22" spans="1:13">
      <c r="A22" s="8" t="s">
        <v>61</v>
      </c>
      <c r="B22" s="13" t="s">
        <v>62</v>
      </c>
      <c r="C22" s="10" t="s">
        <v>58</v>
      </c>
      <c r="D22" s="73">
        <v>2600</v>
      </c>
      <c r="E22" s="12" t="s">
        <v>184</v>
      </c>
      <c r="F22" s="12"/>
      <c r="G22" s="101" t="s">
        <v>195</v>
      </c>
      <c r="H22" s="12">
        <v>1</v>
      </c>
      <c r="I22" s="12">
        <v>1</v>
      </c>
      <c r="J22" s="12">
        <v>0</v>
      </c>
      <c r="K22" s="134">
        <f t="shared" si="1"/>
        <v>0</v>
      </c>
      <c r="L22" s="12"/>
      <c r="M22" s="118">
        <f t="shared" si="0"/>
        <v>0</v>
      </c>
    </row>
    <row r="23" spans="1:13">
      <c r="A23" s="8" t="s">
        <v>63</v>
      </c>
      <c r="B23" s="9" t="s">
        <v>64</v>
      </c>
      <c r="C23" s="15" t="s">
        <v>65</v>
      </c>
      <c r="D23" s="73">
        <v>10000</v>
      </c>
      <c r="E23" s="12" t="s">
        <v>183</v>
      </c>
      <c r="F23" s="12"/>
      <c r="G23" s="101" t="s">
        <v>195</v>
      </c>
      <c r="H23" s="12">
        <v>0</v>
      </c>
      <c r="I23" s="12">
        <v>2</v>
      </c>
      <c r="J23" s="12">
        <v>1</v>
      </c>
      <c r="K23" s="134">
        <f t="shared" si="1"/>
        <v>10000</v>
      </c>
      <c r="L23" s="12"/>
      <c r="M23" s="118">
        <f t="shared" si="0"/>
        <v>10000</v>
      </c>
    </row>
    <row r="24" spans="1:13">
      <c r="A24" s="26" t="s">
        <v>68</v>
      </c>
      <c r="B24" s="27" t="s">
        <v>69</v>
      </c>
      <c r="C24" s="31" t="s">
        <v>58</v>
      </c>
      <c r="D24" s="108">
        <v>2000</v>
      </c>
      <c r="E24" s="12" t="s">
        <v>184</v>
      </c>
      <c r="F24" s="119"/>
      <c r="G24" s="101" t="s">
        <v>195</v>
      </c>
      <c r="H24" s="12">
        <v>1</v>
      </c>
      <c r="I24" s="12">
        <v>6</v>
      </c>
      <c r="J24" s="12">
        <v>3</v>
      </c>
      <c r="K24" s="134">
        <f t="shared" si="1"/>
        <v>6000</v>
      </c>
      <c r="L24" s="12"/>
      <c r="M24" s="118">
        <f t="shared" si="0"/>
        <v>6000</v>
      </c>
    </row>
    <row r="25" spans="1:13">
      <c r="A25" s="8" t="s">
        <v>73</v>
      </c>
      <c r="B25" s="13" t="s">
        <v>74</v>
      </c>
      <c r="C25" s="10" t="s">
        <v>72</v>
      </c>
      <c r="D25" s="73">
        <v>3800</v>
      </c>
      <c r="E25" s="12" t="s">
        <v>184</v>
      </c>
      <c r="F25" s="30"/>
      <c r="G25" s="101" t="s">
        <v>194</v>
      </c>
      <c r="H25" s="12">
        <v>1</v>
      </c>
      <c r="I25" s="12">
        <v>3</v>
      </c>
      <c r="J25" s="12">
        <v>1</v>
      </c>
      <c r="K25" s="134">
        <f t="shared" si="1"/>
        <v>3800</v>
      </c>
      <c r="L25" s="12"/>
      <c r="M25" s="118">
        <f t="shared" si="0"/>
        <v>3800</v>
      </c>
    </row>
    <row r="26" spans="1:13">
      <c r="A26" s="8" t="s">
        <v>79</v>
      </c>
      <c r="B26" s="9" t="s">
        <v>80</v>
      </c>
      <c r="C26" s="15" t="s">
        <v>34</v>
      </c>
      <c r="D26" s="73">
        <v>31000</v>
      </c>
      <c r="E26" s="12" t="s">
        <v>184</v>
      </c>
      <c r="F26" s="30"/>
      <c r="G26" s="101" t="s">
        <v>194</v>
      </c>
      <c r="H26" s="12"/>
      <c r="I26" s="12">
        <v>2</v>
      </c>
      <c r="J26" s="12">
        <v>1</v>
      </c>
      <c r="K26" s="134">
        <f t="shared" si="1"/>
        <v>31000</v>
      </c>
      <c r="L26" s="12"/>
      <c r="M26" s="118">
        <f t="shared" si="0"/>
        <v>31000</v>
      </c>
    </row>
    <row r="27" spans="1:13">
      <c r="A27" s="18" t="s">
        <v>83</v>
      </c>
      <c r="B27" s="16" t="s">
        <v>84</v>
      </c>
      <c r="C27" s="15" t="s">
        <v>31</v>
      </c>
      <c r="D27" s="73">
        <v>91000</v>
      </c>
      <c r="E27" s="12" t="s">
        <v>184</v>
      </c>
      <c r="F27" s="30"/>
      <c r="G27" s="101" t="s">
        <v>196</v>
      </c>
      <c r="H27" s="12">
        <v>0</v>
      </c>
      <c r="I27" s="12">
        <v>1</v>
      </c>
      <c r="J27" s="12">
        <v>1</v>
      </c>
      <c r="K27" s="134">
        <f t="shared" si="1"/>
        <v>91000</v>
      </c>
      <c r="L27" s="12"/>
      <c r="M27" s="118">
        <f t="shared" si="0"/>
        <v>91000</v>
      </c>
    </row>
    <row r="28" spans="1:13">
      <c r="A28" s="8" t="s">
        <v>85</v>
      </c>
      <c r="B28" s="9" t="s">
        <v>86</v>
      </c>
      <c r="C28" s="15" t="s">
        <v>31</v>
      </c>
      <c r="D28" s="73">
        <v>18000</v>
      </c>
      <c r="E28" s="12" t="s">
        <v>184</v>
      </c>
      <c r="F28" s="30"/>
      <c r="G28" s="101" t="s">
        <v>196</v>
      </c>
      <c r="H28" s="12">
        <v>0</v>
      </c>
      <c r="I28" s="12">
        <v>1</v>
      </c>
      <c r="J28" s="12">
        <v>1</v>
      </c>
      <c r="K28" s="134">
        <f t="shared" si="1"/>
        <v>18000</v>
      </c>
      <c r="L28" s="12"/>
      <c r="M28" s="118">
        <f t="shared" si="0"/>
        <v>18000</v>
      </c>
    </row>
    <row r="29" spans="1:13">
      <c r="A29" s="8" t="s">
        <v>87</v>
      </c>
      <c r="B29" s="19" t="s">
        <v>88</v>
      </c>
      <c r="C29" s="20" t="s">
        <v>58</v>
      </c>
      <c r="D29" s="73">
        <v>14000</v>
      </c>
      <c r="E29" s="12" t="s">
        <v>184</v>
      </c>
      <c r="F29" s="30"/>
      <c r="G29" s="101" t="s">
        <v>197</v>
      </c>
      <c r="H29" s="12">
        <v>0</v>
      </c>
      <c r="I29" s="12">
        <v>1</v>
      </c>
      <c r="J29" s="12">
        <v>1</v>
      </c>
      <c r="K29" s="134">
        <f t="shared" si="1"/>
        <v>14000</v>
      </c>
      <c r="L29" s="12"/>
      <c r="M29" s="118">
        <f t="shared" si="0"/>
        <v>14000</v>
      </c>
    </row>
    <row r="30" spans="1:13">
      <c r="A30" s="8" t="s">
        <v>89</v>
      </c>
      <c r="B30" s="9" t="s">
        <v>90</v>
      </c>
      <c r="C30" s="15" t="s">
        <v>65</v>
      </c>
      <c r="D30" s="73">
        <v>180000</v>
      </c>
      <c r="E30" s="12" t="s">
        <v>184</v>
      </c>
      <c r="F30" s="30"/>
      <c r="G30" s="101" t="s">
        <v>196</v>
      </c>
      <c r="H30" s="12" t="s">
        <v>253</v>
      </c>
      <c r="I30" s="12">
        <v>1</v>
      </c>
      <c r="J30" s="12">
        <v>1</v>
      </c>
      <c r="K30" s="134">
        <f t="shared" si="1"/>
        <v>180000</v>
      </c>
      <c r="L30" s="12"/>
      <c r="M30" s="118">
        <f t="shared" si="0"/>
        <v>180000</v>
      </c>
    </row>
    <row r="31" spans="1:13">
      <c r="A31" s="8" t="s">
        <v>91</v>
      </c>
      <c r="B31" s="9" t="s">
        <v>92</v>
      </c>
      <c r="C31" s="15" t="s">
        <v>58</v>
      </c>
      <c r="D31" s="73">
        <v>23000</v>
      </c>
      <c r="E31" s="12" t="s">
        <v>184</v>
      </c>
      <c r="F31" s="30"/>
      <c r="G31" s="101" t="s">
        <v>197</v>
      </c>
      <c r="H31" s="12">
        <v>1</v>
      </c>
      <c r="I31" s="12">
        <v>1</v>
      </c>
      <c r="J31" s="12">
        <v>0</v>
      </c>
      <c r="K31" s="134">
        <f t="shared" si="1"/>
        <v>0</v>
      </c>
      <c r="L31" s="12"/>
      <c r="M31" s="118">
        <f t="shared" si="0"/>
        <v>0</v>
      </c>
    </row>
    <row r="32" spans="1:13">
      <c r="A32" s="8" t="s">
        <v>95</v>
      </c>
      <c r="B32" s="9" t="s">
        <v>96</v>
      </c>
      <c r="C32" s="15" t="s">
        <v>97</v>
      </c>
      <c r="D32" s="73">
        <v>24500</v>
      </c>
      <c r="E32" s="12" t="s">
        <v>184</v>
      </c>
      <c r="F32" s="30"/>
      <c r="G32" s="101" t="s">
        <v>194</v>
      </c>
      <c r="H32" s="12">
        <v>0</v>
      </c>
      <c r="I32" s="12">
        <v>1</v>
      </c>
      <c r="J32" s="12">
        <v>1</v>
      </c>
      <c r="K32" s="134">
        <f t="shared" si="1"/>
        <v>24500</v>
      </c>
      <c r="L32" s="12"/>
      <c r="M32" s="118">
        <f t="shared" si="0"/>
        <v>24500</v>
      </c>
    </row>
    <row r="33" spans="1:13">
      <c r="A33" s="8" t="s">
        <v>98</v>
      </c>
      <c r="B33" s="9" t="s">
        <v>99</v>
      </c>
      <c r="C33" s="15" t="s">
        <v>97</v>
      </c>
      <c r="D33" s="73">
        <v>21000</v>
      </c>
      <c r="E33" s="12" t="s">
        <v>184</v>
      </c>
      <c r="F33" s="30"/>
      <c r="G33" s="101" t="s">
        <v>194</v>
      </c>
      <c r="H33" s="12">
        <v>1</v>
      </c>
      <c r="I33" s="12">
        <v>1</v>
      </c>
      <c r="J33" s="12">
        <v>0</v>
      </c>
      <c r="K33" s="134">
        <f t="shared" si="1"/>
        <v>0</v>
      </c>
      <c r="L33" s="12"/>
      <c r="M33" s="118">
        <f t="shared" si="0"/>
        <v>0</v>
      </c>
    </row>
    <row r="34" spans="1:13">
      <c r="A34" s="8" t="s">
        <v>104</v>
      </c>
      <c r="B34" s="13" t="s">
        <v>105</v>
      </c>
      <c r="C34" s="10" t="s">
        <v>106</v>
      </c>
      <c r="D34" s="73">
        <v>45000</v>
      </c>
      <c r="E34" s="12" t="s">
        <v>184</v>
      </c>
      <c r="F34" s="30"/>
      <c r="G34" s="101" t="s">
        <v>194</v>
      </c>
      <c r="H34" s="12">
        <v>0</v>
      </c>
      <c r="I34" s="12">
        <v>4</v>
      </c>
      <c r="J34" s="12">
        <v>2</v>
      </c>
      <c r="K34" s="134">
        <f t="shared" si="1"/>
        <v>90000</v>
      </c>
      <c r="L34" s="12"/>
      <c r="M34" s="118">
        <f t="shared" si="0"/>
        <v>90000</v>
      </c>
    </row>
    <row r="35" spans="1:13">
      <c r="A35" s="8" t="s">
        <v>107</v>
      </c>
      <c r="B35" s="13" t="s">
        <v>108</v>
      </c>
      <c r="C35" s="10" t="s">
        <v>97</v>
      </c>
      <c r="D35" s="73">
        <v>42000</v>
      </c>
      <c r="E35" s="12" t="s">
        <v>184</v>
      </c>
      <c r="F35" s="30"/>
      <c r="G35" s="101" t="s">
        <v>195</v>
      </c>
      <c r="H35" s="12">
        <v>0</v>
      </c>
      <c r="I35" s="12">
        <v>1</v>
      </c>
      <c r="J35" s="12">
        <v>1</v>
      </c>
      <c r="K35" s="134">
        <f t="shared" si="1"/>
        <v>42000</v>
      </c>
      <c r="L35" s="12"/>
      <c r="M35" s="118">
        <f t="shared" si="0"/>
        <v>42000</v>
      </c>
    </row>
    <row r="36" spans="1:13">
      <c r="A36" s="8" t="s">
        <v>110</v>
      </c>
      <c r="B36" s="21" t="s">
        <v>111</v>
      </c>
      <c r="C36" s="10" t="s">
        <v>97</v>
      </c>
      <c r="D36" s="73">
        <v>35000</v>
      </c>
      <c r="E36" s="12" t="s">
        <v>184</v>
      </c>
      <c r="F36" s="30"/>
      <c r="G36" s="101" t="s">
        <v>194</v>
      </c>
      <c r="H36" s="12">
        <v>0</v>
      </c>
      <c r="I36" s="12">
        <v>1</v>
      </c>
      <c r="J36" s="12">
        <v>1</v>
      </c>
      <c r="K36" s="134">
        <f t="shared" si="1"/>
        <v>35000</v>
      </c>
      <c r="L36" s="12"/>
      <c r="M36" s="118">
        <f t="shared" si="0"/>
        <v>35000</v>
      </c>
    </row>
    <row r="37" spans="1:13">
      <c r="A37" s="8" t="s">
        <v>121</v>
      </c>
      <c r="B37" s="13" t="s">
        <v>122</v>
      </c>
      <c r="C37" s="10" t="s">
        <v>116</v>
      </c>
      <c r="D37" s="73">
        <v>2700</v>
      </c>
      <c r="E37" s="12" t="s">
        <v>184</v>
      </c>
      <c r="F37" s="30"/>
      <c r="G37" s="101" t="s">
        <v>194</v>
      </c>
      <c r="H37" s="12">
        <v>1</v>
      </c>
      <c r="I37" s="12">
        <v>5</v>
      </c>
      <c r="J37" s="12">
        <v>3</v>
      </c>
      <c r="K37" s="134">
        <f t="shared" si="1"/>
        <v>8100</v>
      </c>
      <c r="L37" s="12"/>
      <c r="M37" s="118">
        <f t="shared" si="0"/>
        <v>8100</v>
      </c>
    </row>
    <row r="38" spans="1:13">
      <c r="A38" s="8" t="s">
        <v>135</v>
      </c>
      <c r="B38" s="13" t="s">
        <v>136</v>
      </c>
      <c r="C38" s="10" t="s">
        <v>58</v>
      </c>
      <c r="D38" s="73">
        <v>15000</v>
      </c>
      <c r="E38" s="12" t="s">
        <v>184</v>
      </c>
      <c r="F38" s="30"/>
      <c r="G38" s="101" t="s">
        <v>198</v>
      </c>
      <c r="H38" s="12">
        <v>1</v>
      </c>
      <c r="I38" s="12">
        <v>1</v>
      </c>
      <c r="J38" s="12">
        <v>0</v>
      </c>
      <c r="K38" s="134">
        <f t="shared" si="1"/>
        <v>0</v>
      </c>
      <c r="L38" s="12"/>
      <c r="M38" s="118">
        <f t="shared" si="0"/>
        <v>0</v>
      </c>
    </row>
    <row r="39" spans="1:13">
      <c r="A39" s="8" t="s">
        <v>205</v>
      </c>
      <c r="B39" s="9" t="s">
        <v>206</v>
      </c>
      <c r="C39" s="15" t="s">
        <v>31</v>
      </c>
      <c r="D39" s="73">
        <v>16000</v>
      </c>
      <c r="E39" s="12"/>
      <c r="F39" s="12"/>
      <c r="G39" s="12"/>
      <c r="H39" s="12">
        <v>0</v>
      </c>
      <c r="I39" s="12">
        <v>1</v>
      </c>
      <c r="J39" s="12">
        <v>0</v>
      </c>
      <c r="K39" s="134">
        <f t="shared" si="1"/>
        <v>0</v>
      </c>
      <c r="L39" s="12"/>
      <c r="M39" s="118">
        <f t="shared" si="0"/>
        <v>0</v>
      </c>
    </row>
    <row r="40" spans="1:13">
      <c r="J40" s="118" t="s">
        <v>256</v>
      </c>
      <c r="K40" s="140">
        <f>SUM(K15:K39)</f>
        <v>703400</v>
      </c>
      <c r="M40" s="118">
        <f>SUM(M14:M39)</f>
        <v>705200</v>
      </c>
    </row>
  </sheetData>
  <mergeCells count="9">
    <mergeCell ref="J5:J6"/>
    <mergeCell ref="K5:K6"/>
    <mergeCell ref="L5:L6"/>
    <mergeCell ref="H5:I5"/>
    <mergeCell ref="A5:A6"/>
    <mergeCell ref="B5:B6"/>
    <mergeCell ref="C5:C6"/>
    <mergeCell ref="D5:D6"/>
    <mergeCell ref="G5:G6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6"/>
  </sheetPr>
  <dimension ref="A2:M45"/>
  <sheetViews>
    <sheetView zoomScale="80" zoomScaleNormal="80" workbookViewId="0">
      <selection activeCell="M46" sqref="M46"/>
    </sheetView>
  </sheetViews>
  <sheetFormatPr defaultColWidth="9" defaultRowHeight="15.75"/>
  <cols>
    <col min="1" max="1" width="15" style="2" customWidth="1"/>
    <col min="2" max="2" width="33.7109375" style="2" customWidth="1"/>
    <col min="3" max="3" width="19" style="2" customWidth="1"/>
    <col min="4" max="4" width="13.5703125" style="2" customWidth="1"/>
    <col min="5" max="5" width="11.28515625" style="2" customWidth="1"/>
    <col min="6" max="6" width="12.28515625" style="33" bestFit="1" customWidth="1"/>
    <col min="7" max="7" width="8.5703125" style="2" customWidth="1"/>
    <col min="8" max="8" width="7.140625" style="2" customWidth="1"/>
    <col min="9" max="9" width="15.7109375" style="2" customWidth="1"/>
    <col min="10" max="10" width="10.28515625" style="2" customWidth="1"/>
    <col min="11" max="11" width="14" style="2" hidden="1" customWidth="1"/>
    <col min="12" max="12" width="15.28515625" style="2" hidden="1" customWidth="1"/>
    <col min="13" max="16384" width="9" style="2"/>
  </cols>
  <sheetData>
    <row r="2" spans="1:13">
      <c r="B2" s="3" t="s">
        <v>178</v>
      </c>
      <c r="C2" s="4" t="s">
        <v>181</v>
      </c>
      <c r="D2" s="5"/>
    </row>
    <row r="3" spans="1:13">
      <c r="B3" s="3" t="s">
        <v>179</v>
      </c>
      <c r="C3" s="6"/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39" t="s">
        <v>200</v>
      </c>
      <c r="F5" s="40"/>
      <c r="G5" s="196" t="s">
        <v>199</v>
      </c>
      <c r="H5" s="185" t="s">
        <v>201</v>
      </c>
      <c r="I5" s="185"/>
      <c r="J5" s="194" t="s">
        <v>257</v>
      </c>
      <c r="K5" s="205" t="s">
        <v>255</v>
      </c>
      <c r="L5" s="206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197"/>
      <c r="H6" s="42" t="s">
        <v>202</v>
      </c>
      <c r="I6" s="42" t="s">
        <v>233</v>
      </c>
      <c r="J6" s="194"/>
      <c r="K6" s="206"/>
      <c r="L6" s="206"/>
    </row>
    <row r="7" spans="1:13" hidden="1">
      <c r="A7" s="8" t="s">
        <v>4</v>
      </c>
      <c r="B7" s="9" t="s">
        <v>5</v>
      </c>
      <c r="C7" s="10" t="s">
        <v>6</v>
      </c>
      <c r="D7" s="11">
        <v>5500</v>
      </c>
      <c r="E7" s="12" t="s">
        <v>183</v>
      </c>
      <c r="F7" s="30"/>
      <c r="G7" s="37" t="s">
        <v>194</v>
      </c>
      <c r="H7" s="24">
        <v>0</v>
      </c>
      <c r="I7" s="24">
        <v>25</v>
      </c>
      <c r="J7" s="24">
        <v>15</v>
      </c>
      <c r="K7" s="24"/>
      <c r="L7" s="24"/>
    </row>
    <row r="8" spans="1:13" hidden="1">
      <c r="A8" s="8" t="s">
        <v>11</v>
      </c>
      <c r="B8" s="9" t="s">
        <v>12</v>
      </c>
      <c r="C8" s="15" t="s">
        <v>13</v>
      </c>
      <c r="D8" s="14">
        <v>42000</v>
      </c>
      <c r="E8" s="12" t="s">
        <v>183</v>
      </c>
      <c r="F8" s="30"/>
      <c r="G8" s="37" t="s">
        <v>194</v>
      </c>
      <c r="H8" s="24">
        <v>0</v>
      </c>
      <c r="I8" s="24">
        <v>20</v>
      </c>
      <c r="J8" s="24">
        <v>10</v>
      </c>
      <c r="K8" s="24"/>
      <c r="L8" s="24"/>
    </row>
    <row r="9" spans="1:13" hidden="1">
      <c r="A9" s="8" t="s">
        <v>14</v>
      </c>
      <c r="B9" s="9" t="s">
        <v>15</v>
      </c>
      <c r="C9" s="15" t="s">
        <v>13</v>
      </c>
      <c r="D9" s="14">
        <v>42000</v>
      </c>
      <c r="E9" s="12" t="s">
        <v>183</v>
      </c>
      <c r="F9" s="30"/>
      <c r="G9" s="37" t="s">
        <v>194</v>
      </c>
      <c r="H9" s="24">
        <v>0</v>
      </c>
      <c r="I9" s="24">
        <v>10</v>
      </c>
      <c r="J9" s="24">
        <v>5</v>
      </c>
      <c r="K9" s="24"/>
      <c r="L9" s="24"/>
    </row>
    <row r="10" spans="1:13" hidden="1">
      <c r="A10" s="8" t="s">
        <v>16</v>
      </c>
      <c r="B10" s="9" t="s">
        <v>17</v>
      </c>
      <c r="C10" s="15" t="s">
        <v>13</v>
      </c>
      <c r="D10" s="14">
        <v>42000</v>
      </c>
      <c r="E10" s="12" t="s">
        <v>183</v>
      </c>
      <c r="F10" s="30"/>
      <c r="G10" s="37" t="s">
        <v>194</v>
      </c>
      <c r="H10" s="24">
        <v>0</v>
      </c>
      <c r="I10" s="24">
        <v>10</v>
      </c>
      <c r="J10" s="24">
        <v>5</v>
      </c>
      <c r="K10" s="24"/>
      <c r="L10" s="24"/>
    </row>
    <row r="11" spans="1:13" hidden="1">
      <c r="A11" s="8" t="s">
        <v>18</v>
      </c>
      <c r="B11" s="9" t="s">
        <v>19</v>
      </c>
      <c r="C11" s="15" t="s">
        <v>13</v>
      </c>
      <c r="D11" s="14">
        <v>42000</v>
      </c>
      <c r="E11" s="12" t="s">
        <v>183</v>
      </c>
      <c r="F11" s="30"/>
      <c r="G11" s="37" t="s">
        <v>194</v>
      </c>
      <c r="H11" s="24">
        <v>0</v>
      </c>
      <c r="I11" s="24">
        <v>10</v>
      </c>
      <c r="J11" s="24">
        <v>5</v>
      </c>
      <c r="K11" s="24"/>
      <c r="L11" s="24"/>
    </row>
    <row r="12" spans="1:13" hidden="1">
      <c r="A12" s="8" t="s">
        <v>20</v>
      </c>
      <c r="B12" s="9" t="s">
        <v>21</v>
      </c>
      <c r="C12" s="15" t="s">
        <v>13</v>
      </c>
      <c r="D12" s="14">
        <v>42000</v>
      </c>
      <c r="E12" s="12" t="s">
        <v>183</v>
      </c>
      <c r="F12" s="30"/>
      <c r="G12" s="37" t="s">
        <v>194</v>
      </c>
      <c r="H12" s="24">
        <v>0</v>
      </c>
      <c r="I12" s="24">
        <v>15</v>
      </c>
      <c r="J12" s="24">
        <v>5</v>
      </c>
      <c r="K12" s="24"/>
      <c r="L12" s="24"/>
    </row>
    <row r="13" spans="1:13" hidden="1">
      <c r="A13" s="8" t="s">
        <v>22</v>
      </c>
      <c r="B13" s="9" t="s">
        <v>23</v>
      </c>
      <c r="C13" s="15" t="s">
        <v>24</v>
      </c>
      <c r="D13" s="14">
        <v>14300</v>
      </c>
      <c r="E13" s="12" t="s">
        <v>184</v>
      </c>
      <c r="F13" s="30"/>
      <c r="G13" s="37" t="s">
        <v>194</v>
      </c>
      <c r="H13" s="24">
        <v>0</v>
      </c>
      <c r="I13" s="24">
        <v>5</v>
      </c>
      <c r="J13" s="24">
        <v>3</v>
      </c>
      <c r="K13" s="24">
        <v>2</v>
      </c>
      <c r="L13" s="24"/>
    </row>
    <row r="14" spans="1:13">
      <c r="A14" s="8" t="s">
        <v>25</v>
      </c>
      <c r="B14" s="13" t="s">
        <v>26</v>
      </c>
      <c r="C14" s="10" t="s">
        <v>6</v>
      </c>
      <c r="D14" s="14">
        <v>1800</v>
      </c>
      <c r="E14" s="12" t="s">
        <v>184</v>
      </c>
      <c r="F14" s="30"/>
      <c r="G14" s="37" t="s">
        <v>194</v>
      </c>
      <c r="H14" s="24">
        <v>0</v>
      </c>
      <c r="I14" s="24">
        <v>5</v>
      </c>
      <c r="J14" s="24">
        <v>2</v>
      </c>
      <c r="K14" s="24">
        <v>1</v>
      </c>
      <c r="L14" s="24"/>
      <c r="M14" s="2">
        <f>J14*D14</f>
        <v>3600</v>
      </c>
    </row>
    <row r="15" spans="1:13">
      <c r="A15" s="8" t="s">
        <v>27</v>
      </c>
      <c r="B15" s="9" t="s">
        <v>28</v>
      </c>
      <c r="C15" s="15" t="s">
        <v>6</v>
      </c>
      <c r="D15" s="14">
        <v>1200</v>
      </c>
      <c r="E15" s="12" t="s">
        <v>183</v>
      </c>
      <c r="F15" s="30"/>
      <c r="G15" s="37" t="s">
        <v>194</v>
      </c>
      <c r="H15" s="24">
        <v>0</v>
      </c>
      <c r="I15" s="24">
        <v>5</v>
      </c>
      <c r="J15" s="24">
        <v>1</v>
      </c>
      <c r="K15" s="123">
        <f>J15*D15</f>
        <v>1200</v>
      </c>
      <c r="L15" s="24"/>
      <c r="M15" s="2">
        <f t="shared" ref="M15:M44" si="0">J15*D15</f>
        <v>1200</v>
      </c>
    </row>
    <row r="16" spans="1:13">
      <c r="A16" s="8" t="s">
        <v>29</v>
      </c>
      <c r="B16" s="9" t="s">
        <v>30</v>
      </c>
      <c r="C16" s="15" t="s">
        <v>31</v>
      </c>
      <c r="D16" s="14">
        <v>3200</v>
      </c>
      <c r="E16" s="12" t="s">
        <v>184</v>
      </c>
      <c r="F16" s="30"/>
      <c r="G16" s="37" t="s">
        <v>194</v>
      </c>
      <c r="H16" s="24">
        <v>1</v>
      </c>
      <c r="I16" s="24">
        <v>3</v>
      </c>
      <c r="J16" s="24">
        <v>2</v>
      </c>
      <c r="K16" s="123">
        <f t="shared" ref="K16:K44" si="1">J16*D16</f>
        <v>6400</v>
      </c>
      <c r="L16" s="24"/>
      <c r="M16" s="2">
        <f t="shared" si="0"/>
        <v>6400</v>
      </c>
    </row>
    <row r="17" spans="1:13">
      <c r="A17" s="8" t="s">
        <v>32</v>
      </c>
      <c r="B17" s="13" t="s">
        <v>33</v>
      </c>
      <c r="C17" s="10" t="s">
        <v>34</v>
      </c>
      <c r="D17" s="14">
        <v>32400</v>
      </c>
      <c r="E17" s="12" t="s">
        <v>184</v>
      </c>
      <c r="F17" s="30"/>
      <c r="G17" s="37" t="s">
        <v>194</v>
      </c>
      <c r="H17" s="24">
        <v>0.5</v>
      </c>
      <c r="I17" s="24">
        <v>3</v>
      </c>
      <c r="J17" s="24">
        <v>1</v>
      </c>
      <c r="K17" s="123">
        <f t="shared" si="1"/>
        <v>32400</v>
      </c>
      <c r="L17" s="24"/>
      <c r="M17" s="2">
        <f t="shared" si="0"/>
        <v>32400</v>
      </c>
    </row>
    <row r="18" spans="1:13">
      <c r="A18" s="8" t="s">
        <v>35</v>
      </c>
      <c r="B18" s="13" t="s">
        <v>36</v>
      </c>
      <c r="C18" s="10" t="s">
        <v>37</v>
      </c>
      <c r="D18" s="14">
        <v>40500</v>
      </c>
      <c r="E18" s="12" t="s">
        <v>184</v>
      </c>
      <c r="F18" s="30"/>
      <c r="G18" s="37" t="s">
        <v>194</v>
      </c>
      <c r="H18" s="24">
        <v>0.5</v>
      </c>
      <c r="I18" s="24">
        <v>3</v>
      </c>
      <c r="J18" s="24">
        <v>1</v>
      </c>
      <c r="K18" s="123">
        <f t="shared" si="1"/>
        <v>40500</v>
      </c>
      <c r="L18" s="24"/>
      <c r="M18" s="2">
        <f t="shared" si="0"/>
        <v>40500</v>
      </c>
    </row>
    <row r="19" spans="1:13">
      <c r="A19" s="8" t="s">
        <v>38</v>
      </c>
      <c r="B19" s="13" t="s">
        <v>39</v>
      </c>
      <c r="C19" s="10" t="s">
        <v>37</v>
      </c>
      <c r="D19" s="14">
        <v>20000</v>
      </c>
      <c r="E19" s="12" t="s">
        <v>184</v>
      </c>
      <c r="F19" s="30"/>
      <c r="G19" s="37" t="s">
        <v>194</v>
      </c>
      <c r="H19" s="24">
        <v>1</v>
      </c>
      <c r="I19" s="24">
        <v>5</v>
      </c>
      <c r="J19" s="24">
        <v>2</v>
      </c>
      <c r="K19" s="123">
        <f t="shared" si="1"/>
        <v>40000</v>
      </c>
      <c r="L19" s="24"/>
      <c r="M19" s="2">
        <f t="shared" si="0"/>
        <v>40000</v>
      </c>
    </row>
    <row r="20" spans="1:13">
      <c r="A20" s="8" t="s">
        <v>43</v>
      </c>
      <c r="B20" s="9" t="s">
        <v>44</v>
      </c>
      <c r="C20" s="15" t="s">
        <v>45</v>
      </c>
      <c r="D20" s="14">
        <v>8000</v>
      </c>
      <c r="E20" s="12" t="s">
        <v>184</v>
      </c>
      <c r="F20" s="30"/>
      <c r="G20" s="37" t="s">
        <v>194</v>
      </c>
      <c r="H20" s="24">
        <v>1</v>
      </c>
      <c r="I20" s="24">
        <v>3</v>
      </c>
      <c r="J20" s="24">
        <v>1</v>
      </c>
      <c r="K20" s="123">
        <f t="shared" si="1"/>
        <v>8000</v>
      </c>
      <c r="L20" s="24"/>
      <c r="M20" s="2">
        <f t="shared" si="0"/>
        <v>8000</v>
      </c>
    </row>
    <row r="21" spans="1:13">
      <c r="A21" s="8" t="s">
        <v>46</v>
      </c>
      <c r="B21" s="9" t="s">
        <v>47</v>
      </c>
      <c r="C21" s="15" t="s">
        <v>45</v>
      </c>
      <c r="D21" s="14">
        <v>7000</v>
      </c>
      <c r="E21" s="12" t="s">
        <v>184</v>
      </c>
      <c r="F21" s="35"/>
      <c r="G21" s="37" t="s">
        <v>194</v>
      </c>
      <c r="H21" s="24">
        <v>0</v>
      </c>
      <c r="I21" s="24">
        <v>3</v>
      </c>
      <c r="J21" s="24">
        <v>2</v>
      </c>
      <c r="K21" s="123">
        <f t="shared" si="1"/>
        <v>14000</v>
      </c>
      <c r="L21" s="24"/>
      <c r="M21" s="2">
        <f t="shared" si="0"/>
        <v>14000</v>
      </c>
    </row>
    <row r="22" spans="1:13">
      <c r="A22" s="8" t="s">
        <v>50</v>
      </c>
      <c r="B22" s="16" t="s">
        <v>51</v>
      </c>
      <c r="C22" s="10" t="s">
        <v>31</v>
      </c>
      <c r="D22" s="14">
        <v>2400</v>
      </c>
      <c r="E22" s="12" t="s">
        <v>184</v>
      </c>
      <c r="F22" s="30"/>
      <c r="G22" s="37" t="s">
        <v>194</v>
      </c>
      <c r="H22" s="24">
        <v>0</v>
      </c>
      <c r="I22" s="24">
        <v>5</v>
      </c>
      <c r="J22" s="24">
        <v>2</v>
      </c>
      <c r="K22" s="123">
        <f t="shared" si="1"/>
        <v>4800</v>
      </c>
      <c r="L22" s="24"/>
      <c r="M22" s="2">
        <f t="shared" si="0"/>
        <v>4800</v>
      </c>
    </row>
    <row r="23" spans="1:13">
      <c r="A23" s="17" t="s">
        <v>52</v>
      </c>
      <c r="B23" s="13" t="s">
        <v>53</v>
      </c>
      <c r="C23" s="10" t="s">
        <v>31</v>
      </c>
      <c r="D23" s="14">
        <v>1600</v>
      </c>
      <c r="E23" s="12" t="s">
        <v>184</v>
      </c>
      <c r="F23" s="30"/>
      <c r="G23" s="37" t="s">
        <v>194</v>
      </c>
      <c r="H23" s="24">
        <v>0</v>
      </c>
      <c r="I23" s="24">
        <v>2</v>
      </c>
      <c r="J23" s="24">
        <v>2</v>
      </c>
      <c r="K23" s="123">
        <f t="shared" si="1"/>
        <v>3200</v>
      </c>
      <c r="L23" s="24"/>
      <c r="M23" s="2">
        <f t="shared" si="0"/>
        <v>3200</v>
      </c>
    </row>
    <row r="24" spans="1:13">
      <c r="A24" s="8" t="s">
        <v>56</v>
      </c>
      <c r="B24" s="13" t="s">
        <v>57</v>
      </c>
      <c r="C24" s="10" t="s">
        <v>58</v>
      </c>
      <c r="D24" s="14">
        <v>5000</v>
      </c>
      <c r="E24" s="12" t="s">
        <v>184</v>
      </c>
      <c r="F24" s="30"/>
      <c r="G24" s="37" t="s">
        <v>194</v>
      </c>
      <c r="H24" s="24">
        <v>0</v>
      </c>
      <c r="I24" s="24">
        <v>2</v>
      </c>
      <c r="J24" s="24">
        <v>1</v>
      </c>
      <c r="K24" s="123">
        <f t="shared" si="1"/>
        <v>5000</v>
      </c>
      <c r="L24" s="24"/>
      <c r="M24" s="2">
        <f t="shared" si="0"/>
        <v>5000</v>
      </c>
    </row>
    <row r="25" spans="1:13">
      <c r="A25" s="8" t="s">
        <v>59</v>
      </c>
      <c r="B25" s="13" t="s">
        <v>60</v>
      </c>
      <c r="C25" s="10" t="s">
        <v>58</v>
      </c>
      <c r="D25" s="14">
        <v>5100</v>
      </c>
      <c r="E25" s="12" t="s">
        <v>184</v>
      </c>
      <c r="F25" s="30"/>
      <c r="G25" s="37" t="s">
        <v>195</v>
      </c>
      <c r="H25" s="24">
        <v>0</v>
      </c>
      <c r="I25" s="24">
        <v>2</v>
      </c>
      <c r="J25" s="24">
        <v>1</v>
      </c>
      <c r="K25" s="123">
        <f t="shared" si="1"/>
        <v>5100</v>
      </c>
      <c r="L25" s="24"/>
      <c r="M25" s="2">
        <f t="shared" si="0"/>
        <v>5100</v>
      </c>
    </row>
    <row r="26" spans="1:13">
      <c r="A26" s="8" t="s">
        <v>61</v>
      </c>
      <c r="B26" s="13" t="s">
        <v>62</v>
      </c>
      <c r="C26" s="10" t="s">
        <v>58</v>
      </c>
      <c r="D26" s="14">
        <v>2600</v>
      </c>
      <c r="E26" s="12" t="s">
        <v>184</v>
      </c>
      <c r="F26" s="30"/>
      <c r="G26" s="37" t="s">
        <v>195</v>
      </c>
      <c r="H26" s="24">
        <v>0</v>
      </c>
      <c r="I26" s="24">
        <v>1</v>
      </c>
      <c r="J26" s="24">
        <v>1</v>
      </c>
      <c r="K26" s="123">
        <f t="shared" si="1"/>
        <v>2600</v>
      </c>
      <c r="L26" s="24"/>
      <c r="M26" s="2">
        <f t="shared" si="0"/>
        <v>2600</v>
      </c>
    </row>
    <row r="27" spans="1:13">
      <c r="A27" s="8" t="s">
        <v>63</v>
      </c>
      <c r="B27" s="9" t="s">
        <v>64</v>
      </c>
      <c r="C27" s="15" t="s">
        <v>65</v>
      </c>
      <c r="D27" s="14">
        <v>10000</v>
      </c>
      <c r="E27" s="12" t="s">
        <v>183</v>
      </c>
      <c r="F27" s="30"/>
      <c r="G27" s="37" t="s">
        <v>195</v>
      </c>
      <c r="H27" s="24">
        <v>2</v>
      </c>
      <c r="I27" s="24">
        <v>2</v>
      </c>
      <c r="J27" s="24">
        <v>0</v>
      </c>
      <c r="K27" s="123">
        <f t="shared" si="1"/>
        <v>0</v>
      </c>
      <c r="L27" s="24"/>
      <c r="M27" s="2">
        <f t="shared" si="0"/>
        <v>0</v>
      </c>
    </row>
    <row r="28" spans="1:13" ht="15.75" customHeight="1">
      <c r="A28" s="26" t="s">
        <v>68</v>
      </c>
      <c r="B28" s="27" t="s">
        <v>69</v>
      </c>
      <c r="C28" s="31" t="s">
        <v>58</v>
      </c>
      <c r="D28" s="29">
        <v>2000</v>
      </c>
      <c r="E28" s="12" t="s">
        <v>184</v>
      </c>
      <c r="F28" s="109"/>
      <c r="G28" s="37" t="s">
        <v>195</v>
      </c>
      <c r="H28" s="24">
        <v>1</v>
      </c>
      <c r="I28" s="24">
        <v>5</v>
      </c>
      <c r="J28" s="24">
        <v>1</v>
      </c>
      <c r="K28" s="123">
        <f t="shared" si="1"/>
        <v>2000</v>
      </c>
      <c r="L28" s="24"/>
      <c r="M28" s="2">
        <f t="shared" si="0"/>
        <v>2000</v>
      </c>
    </row>
    <row r="29" spans="1:13">
      <c r="A29" s="8" t="s">
        <v>73</v>
      </c>
      <c r="B29" s="13" t="s">
        <v>74</v>
      </c>
      <c r="C29" s="10" t="s">
        <v>72</v>
      </c>
      <c r="D29" s="14">
        <v>3800</v>
      </c>
      <c r="E29" s="12" t="s">
        <v>184</v>
      </c>
      <c r="F29" s="30"/>
      <c r="G29" s="37" t="s">
        <v>194</v>
      </c>
      <c r="H29" s="24">
        <v>1</v>
      </c>
      <c r="I29" s="24">
        <v>2</v>
      </c>
      <c r="J29" s="24">
        <v>0</v>
      </c>
      <c r="K29" s="123">
        <f t="shared" si="1"/>
        <v>0</v>
      </c>
      <c r="L29" s="24"/>
      <c r="M29" s="2">
        <f t="shared" si="0"/>
        <v>0</v>
      </c>
    </row>
    <row r="30" spans="1:13">
      <c r="A30" s="8" t="s">
        <v>79</v>
      </c>
      <c r="B30" s="9" t="s">
        <v>80</v>
      </c>
      <c r="C30" s="15" t="s">
        <v>34</v>
      </c>
      <c r="D30" s="14">
        <v>31000</v>
      </c>
      <c r="E30" s="12" t="s">
        <v>184</v>
      </c>
      <c r="F30" s="30"/>
      <c r="G30" s="37" t="s">
        <v>194</v>
      </c>
      <c r="H30" s="24">
        <v>0</v>
      </c>
      <c r="I30" s="24">
        <v>3</v>
      </c>
      <c r="J30" s="24">
        <v>2</v>
      </c>
      <c r="K30" s="123">
        <f t="shared" si="1"/>
        <v>62000</v>
      </c>
      <c r="L30" s="24"/>
      <c r="M30" s="2">
        <f t="shared" si="0"/>
        <v>62000</v>
      </c>
    </row>
    <row r="31" spans="1:13">
      <c r="A31" s="8" t="s">
        <v>89</v>
      </c>
      <c r="B31" s="9" t="s">
        <v>90</v>
      </c>
      <c r="C31" s="15" t="s">
        <v>65</v>
      </c>
      <c r="D31" s="14">
        <v>180000</v>
      </c>
      <c r="E31" s="12" t="s">
        <v>184</v>
      </c>
      <c r="F31" s="30"/>
      <c r="G31" s="37" t="s">
        <v>196</v>
      </c>
      <c r="H31" s="24"/>
      <c r="I31" s="24">
        <v>1</v>
      </c>
      <c r="J31" s="24">
        <v>0</v>
      </c>
      <c r="K31" s="123">
        <f t="shared" si="1"/>
        <v>0</v>
      </c>
      <c r="L31" s="24"/>
      <c r="M31" s="2">
        <f t="shared" si="0"/>
        <v>0</v>
      </c>
    </row>
    <row r="32" spans="1:13">
      <c r="A32" s="8" t="s">
        <v>91</v>
      </c>
      <c r="B32" s="9" t="s">
        <v>92</v>
      </c>
      <c r="C32" s="15" t="s">
        <v>58</v>
      </c>
      <c r="D32" s="14">
        <v>23000</v>
      </c>
      <c r="E32" s="12" t="s">
        <v>184</v>
      </c>
      <c r="F32" s="30"/>
      <c r="G32" s="37" t="s">
        <v>197</v>
      </c>
      <c r="H32" s="24">
        <v>1</v>
      </c>
      <c r="I32" s="24">
        <v>1</v>
      </c>
      <c r="J32" s="24">
        <v>0</v>
      </c>
      <c r="K32" s="123">
        <f t="shared" si="1"/>
        <v>0</v>
      </c>
      <c r="L32" s="24"/>
      <c r="M32" s="2">
        <f t="shared" si="0"/>
        <v>0</v>
      </c>
    </row>
    <row r="33" spans="1:13">
      <c r="A33" s="8" t="s">
        <v>95</v>
      </c>
      <c r="B33" s="9" t="s">
        <v>96</v>
      </c>
      <c r="C33" s="15" t="s">
        <v>97</v>
      </c>
      <c r="D33" s="14">
        <v>24500</v>
      </c>
      <c r="E33" s="12" t="s">
        <v>184</v>
      </c>
      <c r="F33" s="30"/>
      <c r="G33" s="37" t="s">
        <v>194</v>
      </c>
      <c r="H33" s="24">
        <v>0</v>
      </c>
      <c r="I33" s="24">
        <v>3</v>
      </c>
      <c r="J33" s="24">
        <v>1</v>
      </c>
      <c r="K33" s="123">
        <f t="shared" si="1"/>
        <v>24500</v>
      </c>
      <c r="L33" s="24"/>
      <c r="M33" s="2">
        <f t="shared" si="0"/>
        <v>24500</v>
      </c>
    </row>
    <row r="34" spans="1:13">
      <c r="A34" s="8" t="s">
        <v>98</v>
      </c>
      <c r="B34" s="9" t="s">
        <v>99</v>
      </c>
      <c r="C34" s="15" t="s">
        <v>97</v>
      </c>
      <c r="D34" s="14">
        <v>21000</v>
      </c>
      <c r="E34" s="12" t="s">
        <v>184</v>
      </c>
      <c r="F34" s="30"/>
      <c r="G34" s="37" t="s">
        <v>194</v>
      </c>
      <c r="H34" s="24">
        <v>1</v>
      </c>
      <c r="I34" s="24">
        <v>1</v>
      </c>
      <c r="J34" s="24">
        <v>0</v>
      </c>
      <c r="K34" s="123">
        <f t="shared" si="1"/>
        <v>0</v>
      </c>
      <c r="L34" s="24"/>
      <c r="M34" s="2">
        <f t="shared" si="0"/>
        <v>0</v>
      </c>
    </row>
    <row r="35" spans="1:13">
      <c r="A35" s="8" t="s">
        <v>100</v>
      </c>
      <c r="B35" s="9" t="s">
        <v>101</v>
      </c>
      <c r="C35" s="15" t="s">
        <v>97</v>
      </c>
      <c r="D35" s="14">
        <v>18500</v>
      </c>
      <c r="E35" s="12" t="s">
        <v>184</v>
      </c>
      <c r="F35" s="30"/>
      <c r="G35" s="37" t="s">
        <v>194</v>
      </c>
      <c r="H35" s="24">
        <v>0.5</v>
      </c>
      <c r="I35" s="24">
        <v>3</v>
      </c>
      <c r="J35" s="24">
        <v>1</v>
      </c>
      <c r="K35" s="123">
        <f t="shared" si="1"/>
        <v>18500</v>
      </c>
      <c r="L35" s="24"/>
      <c r="M35" s="2">
        <f t="shared" si="0"/>
        <v>18500</v>
      </c>
    </row>
    <row r="36" spans="1:13">
      <c r="A36" s="8" t="s">
        <v>102</v>
      </c>
      <c r="B36" s="13" t="s">
        <v>103</v>
      </c>
      <c r="C36" s="15" t="s">
        <v>97</v>
      </c>
      <c r="D36" s="14">
        <v>28500</v>
      </c>
      <c r="E36" s="12" t="s">
        <v>184</v>
      </c>
      <c r="F36" s="30"/>
      <c r="G36" s="37" t="s">
        <v>194</v>
      </c>
      <c r="H36" s="24">
        <v>1</v>
      </c>
      <c r="I36" s="24">
        <v>1</v>
      </c>
      <c r="J36" s="24">
        <v>0</v>
      </c>
      <c r="K36" s="123">
        <f t="shared" si="1"/>
        <v>0</v>
      </c>
      <c r="L36" s="24"/>
      <c r="M36" s="2">
        <f t="shared" si="0"/>
        <v>0</v>
      </c>
    </row>
    <row r="37" spans="1:13">
      <c r="A37" s="8" t="s">
        <v>104</v>
      </c>
      <c r="B37" s="13" t="s">
        <v>105</v>
      </c>
      <c r="C37" s="10" t="s">
        <v>106</v>
      </c>
      <c r="D37" s="14">
        <v>45000</v>
      </c>
      <c r="E37" s="12" t="s">
        <v>184</v>
      </c>
      <c r="F37" s="30"/>
      <c r="G37" s="37" t="s">
        <v>194</v>
      </c>
      <c r="H37" s="24">
        <v>0</v>
      </c>
      <c r="I37" s="24">
        <v>2</v>
      </c>
      <c r="J37" s="24">
        <v>1</v>
      </c>
      <c r="K37" s="123">
        <f t="shared" si="1"/>
        <v>45000</v>
      </c>
      <c r="L37" s="24"/>
      <c r="M37" s="2">
        <f t="shared" si="0"/>
        <v>45000</v>
      </c>
    </row>
    <row r="38" spans="1:13">
      <c r="A38" s="8" t="s">
        <v>107</v>
      </c>
      <c r="B38" s="13" t="s">
        <v>108</v>
      </c>
      <c r="C38" s="10" t="s">
        <v>97</v>
      </c>
      <c r="D38" s="14">
        <v>42000</v>
      </c>
      <c r="E38" s="12" t="s">
        <v>184</v>
      </c>
      <c r="F38" s="30"/>
      <c r="G38" s="37" t="s">
        <v>195</v>
      </c>
      <c r="H38" s="24">
        <v>0</v>
      </c>
      <c r="I38" s="24">
        <v>3</v>
      </c>
      <c r="J38" s="24">
        <v>1</v>
      </c>
      <c r="K38" s="123">
        <f t="shared" si="1"/>
        <v>42000</v>
      </c>
      <c r="L38" s="24"/>
      <c r="M38" s="2">
        <f t="shared" si="0"/>
        <v>42000</v>
      </c>
    </row>
    <row r="39" spans="1:13">
      <c r="A39" s="8" t="s">
        <v>114</v>
      </c>
      <c r="B39" s="13" t="s">
        <v>115</v>
      </c>
      <c r="C39" s="10" t="s">
        <v>116</v>
      </c>
      <c r="D39" s="14">
        <v>5000</v>
      </c>
      <c r="E39" s="12" t="s">
        <v>184</v>
      </c>
      <c r="F39" s="30"/>
      <c r="G39" s="37" t="s">
        <v>194</v>
      </c>
      <c r="H39" s="24">
        <v>0</v>
      </c>
      <c r="I39" s="24">
        <v>1</v>
      </c>
      <c r="J39" s="24">
        <v>1</v>
      </c>
      <c r="K39" s="123">
        <f t="shared" si="1"/>
        <v>5000</v>
      </c>
      <c r="L39" s="24"/>
      <c r="M39" s="2">
        <f t="shared" si="0"/>
        <v>5000</v>
      </c>
    </row>
    <row r="40" spans="1:13">
      <c r="A40" s="8" t="s">
        <v>117</v>
      </c>
      <c r="B40" s="13" t="s">
        <v>118</v>
      </c>
      <c r="C40" s="10" t="s">
        <v>116</v>
      </c>
      <c r="D40" s="14">
        <v>7000</v>
      </c>
      <c r="E40" s="12" t="s">
        <v>184</v>
      </c>
      <c r="F40" s="30"/>
      <c r="G40" s="37" t="s">
        <v>194</v>
      </c>
      <c r="H40" s="24">
        <v>0</v>
      </c>
      <c r="I40" s="24">
        <v>1</v>
      </c>
      <c r="J40" s="24">
        <v>1</v>
      </c>
      <c r="K40" s="123">
        <f t="shared" si="1"/>
        <v>7000</v>
      </c>
      <c r="L40" s="24"/>
      <c r="M40" s="2">
        <f t="shared" si="0"/>
        <v>7000</v>
      </c>
    </row>
    <row r="41" spans="1:13">
      <c r="A41" s="8" t="s">
        <v>119</v>
      </c>
      <c r="B41" s="13" t="s">
        <v>120</v>
      </c>
      <c r="C41" s="10" t="s">
        <v>31</v>
      </c>
      <c r="D41" s="14">
        <v>23000</v>
      </c>
      <c r="E41" s="12" t="s">
        <v>184</v>
      </c>
      <c r="F41" s="30"/>
      <c r="G41" s="37" t="s">
        <v>194</v>
      </c>
      <c r="H41" s="24">
        <v>1</v>
      </c>
      <c r="I41" s="24">
        <v>1</v>
      </c>
      <c r="J41" s="24">
        <v>0</v>
      </c>
      <c r="K41" s="123">
        <f t="shared" si="1"/>
        <v>0</v>
      </c>
      <c r="L41" s="24"/>
      <c r="M41" s="2">
        <f t="shared" si="0"/>
        <v>0</v>
      </c>
    </row>
    <row r="42" spans="1:13">
      <c r="A42" s="8" t="s">
        <v>121</v>
      </c>
      <c r="B42" s="13" t="s">
        <v>122</v>
      </c>
      <c r="C42" s="10" t="s">
        <v>116</v>
      </c>
      <c r="D42" s="14">
        <v>2700</v>
      </c>
      <c r="E42" s="12" t="s">
        <v>184</v>
      </c>
      <c r="F42" s="30"/>
      <c r="G42" s="37" t="s">
        <v>194</v>
      </c>
      <c r="H42" s="24">
        <v>0</v>
      </c>
      <c r="I42" s="24">
        <v>2</v>
      </c>
      <c r="J42" s="24">
        <v>2</v>
      </c>
      <c r="K42" s="123">
        <f t="shared" si="1"/>
        <v>5400</v>
      </c>
      <c r="L42" s="24"/>
      <c r="M42" s="2">
        <f t="shared" si="0"/>
        <v>5400</v>
      </c>
    </row>
    <row r="43" spans="1:13">
      <c r="A43" s="8" t="s">
        <v>131</v>
      </c>
      <c r="B43" s="9" t="s">
        <v>132</v>
      </c>
      <c r="C43" s="15" t="s">
        <v>31</v>
      </c>
      <c r="D43" s="14">
        <v>30000</v>
      </c>
      <c r="E43" s="12" t="s">
        <v>184</v>
      </c>
      <c r="F43" s="30"/>
      <c r="G43" s="37" t="s">
        <v>196</v>
      </c>
      <c r="H43" s="24">
        <v>0</v>
      </c>
      <c r="I43" s="24">
        <v>1</v>
      </c>
      <c r="J43" s="24">
        <v>0</v>
      </c>
      <c r="K43" s="123">
        <f t="shared" si="1"/>
        <v>0</v>
      </c>
      <c r="L43" s="24"/>
      <c r="M43" s="2">
        <f t="shared" si="0"/>
        <v>0</v>
      </c>
    </row>
    <row r="44" spans="1:13">
      <c r="A44" s="8" t="s">
        <v>149</v>
      </c>
      <c r="B44" s="13" t="s">
        <v>150</v>
      </c>
      <c r="C44" s="10" t="s">
        <v>97</v>
      </c>
      <c r="D44" s="14">
        <v>2300</v>
      </c>
      <c r="E44" s="12" t="s">
        <v>183</v>
      </c>
      <c r="F44" s="30"/>
      <c r="G44" s="37" t="s">
        <v>194</v>
      </c>
      <c r="H44" s="24">
        <v>0</v>
      </c>
      <c r="I44" s="24">
        <v>1</v>
      </c>
      <c r="J44" s="24">
        <v>1</v>
      </c>
      <c r="K44" s="123">
        <f t="shared" si="1"/>
        <v>2300</v>
      </c>
      <c r="L44" s="24"/>
      <c r="M44" s="2">
        <f t="shared" si="0"/>
        <v>2300</v>
      </c>
    </row>
    <row r="45" spans="1:13">
      <c r="J45" s="2" t="s">
        <v>256</v>
      </c>
      <c r="K45" s="137">
        <f>SUM(K15:K44)</f>
        <v>376900</v>
      </c>
      <c r="M45" s="2">
        <f>SUM(M14:M44)</f>
        <v>380500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92D050"/>
  </sheetPr>
  <dimension ref="A2:I57"/>
  <sheetViews>
    <sheetView tabSelected="1" topLeftCell="A6" zoomScale="70" zoomScaleNormal="70" workbookViewId="0">
      <selection activeCell="I58" sqref="I58"/>
    </sheetView>
  </sheetViews>
  <sheetFormatPr defaultColWidth="9" defaultRowHeight="15.75"/>
  <cols>
    <col min="1" max="1" width="15" style="118" customWidth="1"/>
    <col min="2" max="2" width="30.140625" style="118" customWidth="1"/>
    <col min="3" max="3" width="12" style="118" customWidth="1"/>
    <col min="4" max="4" width="13.5703125" style="118" customWidth="1"/>
    <col min="5" max="5" width="10.140625" style="182" bestFit="1" customWidth="1"/>
    <col min="6" max="6" width="12.7109375" style="182" customWidth="1"/>
    <col min="7" max="7" width="11.42578125" style="182" customWidth="1"/>
    <col min="8" max="8" width="12.85546875" style="118" hidden="1" customWidth="1"/>
    <col min="9" max="16384" width="9" style="118"/>
  </cols>
  <sheetData>
    <row r="2" spans="1:9">
      <c r="B2" s="127" t="s">
        <v>178</v>
      </c>
      <c r="C2" s="128" t="s">
        <v>207</v>
      </c>
      <c r="D2" s="129"/>
    </row>
    <row r="3" spans="1:9">
      <c r="B3" s="127" t="s">
        <v>179</v>
      </c>
      <c r="C3" s="131"/>
      <c r="D3" s="132" t="s">
        <v>180</v>
      </c>
    </row>
    <row r="4" spans="1:9">
      <c r="B4" s="127"/>
      <c r="C4" s="131"/>
      <c r="D4" s="132"/>
    </row>
    <row r="5" spans="1:9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224" t="s">
        <v>201</v>
      </c>
      <c r="F5" s="224"/>
      <c r="G5" s="223" t="s">
        <v>257</v>
      </c>
      <c r="H5" s="205" t="s">
        <v>255</v>
      </c>
    </row>
    <row r="6" spans="1:9" ht="18.75" customHeight="1">
      <c r="A6" s="188"/>
      <c r="B6" s="188"/>
      <c r="C6" s="188"/>
      <c r="D6" s="189"/>
      <c r="E6" s="183" t="s">
        <v>202</v>
      </c>
      <c r="F6" s="183" t="s">
        <v>233</v>
      </c>
      <c r="G6" s="223"/>
      <c r="H6" s="206"/>
    </row>
    <row r="7" spans="1:9" hidden="1">
      <c r="A7" s="8" t="s">
        <v>4</v>
      </c>
      <c r="B7" s="9" t="s">
        <v>5</v>
      </c>
      <c r="C7" s="10" t="s">
        <v>6</v>
      </c>
      <c r="D7" s="107">
        <v>5500</v>
      </c>
      <c r="E7" s="134">
        <v>10</v>
      </c>
      <c r="F7" s="134">
        <v>10</v>
      </c>
      <c r="G7" s="134">
        <v>10</v>
      </c>
      <c r="H7" s="12"/>
    </row>
    <row r="8" spans="1:9" hidden="1">
      <c r="A8" s="8" t="s">
        <v>11</v>
      </c>
      <c r="B8" s="9" t="s">
        <v>12</v>
      </c>
      <c r="C8" s="15" t="s">
        <v>13</v>
      </c>
      <c r="D8" s="73">
        <v>42000</v>
      </c>
      <c r="E8" s="134">
        <v>1</v>
      </c>
      <c r="F8" s="134">
        <v>5</v>
      </c>
      <c r="G8" s="134">
        <v>4</v>
      </c>
      <c r="H8" s="12"/>
    </row>
    <row r="9" spans="1:9" hidden="1">
      <c r="A9" s="8" t="s">
        <v>14</v>
      </c>
      <c r="B9" s="9" t="s">
        <v>15</v>
      </c>
      <c r="C9" s="15" t="s">
        <v>13</v>
      </c>
      <c r="D9" s="73">
        <v>42000</v>
      </c>
      <c r="E9" s="134">
        <v>1</v>
      </c>
      <c r="F9" s="134">
        <v>5</v>
      </c>
      <c r="G9" s="134">
        <v>4</v>
      </c>
      <c r="H9" s="12"/>
    </row>
    <row r="10" spans="1:9" hidden="1">
      <c r="A10" s="8" t="s">
        <v>16</v>
      </c>
      <c r="B10" s="9" t="s">
        <v>17</v>
      </c>
      <c r="C10" s="15" t="s">
        <v>13</v>
      </c>
      <c r="D10" s="73">
        <v>42000</v>
      </c>
      <c r="E10" s="134">
        <v>0</v>
      </c>
      <c r="F10" s="134">
        <v>10</v>
      </c>
      <c r="G10" s="134">
        <v>5</v>
      </c>
      <c r="H10" s="12"/>
    </row>
    <row r="11" spans="1:9" hidden="1">
      <c r="A11" s="8" t="s">
        <v>18</v>
      </c>
      <c r="B11" s="9" t="s">
        <v>19</v>
      </c>
      <c r="C11" s="15" t="s">
        <v>13</v>
      </c>
      <c r="D11" s="73">
        <v>42000</v>
      </c>
      <c r="E11" s="134">
        <v>0</v>
      </c>
      <c r="F11" s="134">
        <v>10</v>
      </c>
      <c r="G11" s="134">
        <v>5</v>
      </c>
      <c r="H11" s="12"/>
    </row>
    <row r="12" spans="1:9" hidden="1">
      <c r="A12" s="8" t="s">
        <v>20</v>
      </c>
      <c r="B12" s="9" t="s">
        <v>21</v>
      </c>
      <c r="C12" s="15" t="s">
        <v>13</v>
      </c>
      <c r="D12" s="73">
        <v>42000</v>
      </c>
      <c r="E12" s="134">
        <v>0</v>
      </c>
      <c r="F12" s="134">
        <v>10</v>
      </c>
      <c r="G12" s="134">
        <v>5</v>
      </c>
      <c r="H12" s="12"/>
    </row>
    <row r="13" spans="1:9">
      <c r="A13" s="8" t="s">
        <v>25</v>
      </c>
      <c r="B13" s="13" t="s">
        <v>26</v>
      </c>
      <c r="C13" s="10" t="s">
        <v>6</v>
      </c>
      <c r="D13" s="73">
        <v>1800</v>
      </c>
      <c r="E13" s="134"/>
      <c r="F13" s="134">
        <v>2</v>
      </c>
      <c r="G13" s="134">
        <v>1</v>
      </c>
      <c r="H13" s="12"/>
      <c r="I13" s="118">
        <f>G13*D13</f>
        <v>1800</v>
      </c>
    </row>
    <row r="14" spans="1:9">
      <c r="A14" s="8" t="s">
        <v>27</v>
      </c>
      <c r="B14" s="9" t="s">
        <v>28</v>
      </c>
      <c r="C14" s="15" t="s">
        <v>6</v>
      </c>
      <c r="D14" s="73">
        <v>1200</v>
      </c>
      <c r="E14" s="134">
        <v>0</v>
      </c>
      <c r="F14" s="134">
        <v>2</v>
      </c>
      <c r="G14" s="134">
        <v>1</v>
      </c>
      <c r="H14" s="134">
        <f>G14*D14</f>
        <v>1200</v>
      </c>
      <c r="I14" s="118">
        <f t="shared" ref="I14:I56" si="0">G14*D14</f>
        <v>1200</v>
      </c>
    </row>
    <row r="15" spans="1:9">
      <c r="A15" s="8" t="s">
        <v>29</v>
      </c>
      <c r="B15" s="9" t="s">
        <v>30</v>
      </c>
      <c r="C15" s="15" t="s">
        <v>31</v>
      </c>
      <c r="D15" s="73">
        <v>3200</v>
      </c>
      <c r="E15" s="134">
        <v>3</v>
      </c>
      <c r="F15" s="134">
        <v>3</v>
      </c>
      <c r="G15" s="134">
        <v>0</v>
      </c>
      <c r="H15" s="134">
        <f t="shared" ref="H15:H56" si="1">G15*D15</f>
        <v>0</v>
      </c>
      <c r="I15" s="118">
        <f t="shared" si="0"/>
        <v>0</v>
      </c>
    </row>
    <row r="16" spans="1:9">
      <c r="A16" s="8" t="s">
        <v>32</v>
      </c>
      <c r="B16" s="13" t="s">
        <v>33</v>
      </c>
      <c r="C16" s="10" t="s">
        <v>34</v>
      </c>
      <c r="D16" s="73">
        <v>32400</v>
      </c>
      <c r="E16" s="134">
        <v>0</v>
      </c>
      <c r="F16" s="134">
        <v>1</v>
      </c>
      <c r="G16" s="134">
        <v>1</v>
      </c>
      <c r="H16" s="134">
        <f t="shared" si="1"/>
        <v>32400</v>
      </c>
      <c r="I16" s="118">
        <f t="shared" si="0"/>
        <v>32400</v>
      </c>
    </row>
    <row r="17" spans="1:9">
      <c r="A17" s="8" t="s">
        <v>35</v>
      </c>
      <c r="B17" s="13" t="s">
        <v>36</v>
      </c>
      <c r="C17" s="10" t="s">
        <v>37</v>
      </c>
      <c r="D17" s="73">
        <v>40500</v>
      </c>
      <c r="E17" s="134">
        <v>0</v>
      </c>
      <c r="F17" s="134">
        <v>1</v>
      </c>
      <c r="G17" s="134">
        <v>1</v>
      </c>
      <c r="H17" s="134">
        <f t="shared" si="1"/>
        <v>40500</v>
      </c>
      <c r="I17" s="118">
        <f t="shared" si="0"/>
        <v>40500</v>
      </c>
    </row>
    <row r="18" spans="1:9">
      <c r="A18" s="8" t="s">
        <v>38</v>
      </c>
      <c r="B18" s="13" t="s">
        <v>39</v>
      </c>
      <c r="C18" s="10" t="s">
        <v>37</v>
      </c>
      <c r="D18" s="73">
        <v>20000</v>
      </c>
      <c r="E18" s="134">
        <v>0</v>
      </c>
      <c r="F18" s="134">
        <v>1</v>
      </c>
      <c r="G18" s="134">
        <v>1</v>
      </c>
      <c r="H18" s="134">
        <f t="shared" si="1"/>
        <v>20000</v>
      </c>
      <c r="I18" s="118">
        <f t="shared" si="0"/>
        <v>20000</v>
      </c>
    </row>
    <row r="19" spans="1:9">
      <c r="A19" s="8" t="s">
        <v>43</v>
      </c>
      <c r="B19" s="9" t="s">
        <v>44</v>
      </c>
      <c r="C19" s="15" t="s">
        <v>45</v>
      </c>
      <c r="D19" s="73">
        <v>8000</v>
      </c>
      <c r="E19" s="134">
        <v>0</v>
      </c>
      <c r="F19" s="134">
        <v>1</v>
      </c>
      <c r="G19" s="134">
        <v>1</v>
      </c>
      <c r="H19" s="134">
        <f t="shared" si="1"/>
        <v>8000</v>
      </c>
      <c r="I19" s="118">
        <f t="shared" si="0"/>
        <v>8000</v>
      </c>
    </row>
    <row r="20" spans="1:9">
      <c r="A20" s="8" t="s">
        <v>46</v>
      </c>
      <c r="B20" s="9" t="s">
        <v>47</v>
      </c>
      <c r="C20" s="15" t="s">
        <v>45</v>
      </c>
      <c r="D20" s="73">
        <v>7000</v>
      </c>
      <c r="E20" s="134">
        <v>0</v>
      </c>
      <c r="F20" s="134">
        <v>1</v>
      </c>
      <c r="G20" s="134">
        <v>1</v>
      </c>
      <c r="H20" s="134">
        <f t="shared" si="1"/>
        <v>7000</v>
      </c>
      <c r="I20" s="118">
        <f t="shared" si="0"/>
        <v>7000</v>
      </c>
    </row>
    <row r="21" spans="1:9">
      <c r="A21" s="8" t="s">
        <v>50</v>
      </c>
      <c r="B21" s="16" t="s">
        <v>51</v>
      </c>
      <c r="C21" s="10" t="s">
        <v>31</v>
      </c>
      <c r="D21" s="73">
        <v>2400</v>
      </c>
      <c r="E21" s="134">
        <v>0</v>
      </c>
      <c r="F21" s="134">
        <v>4</v>
      </c>
      <c r="G21" s="134">
        <v>2</v>
      </c>
      <c r="H21" s="134">
        <f t="shared" si="1"/>
        <v>4800</v>
      </c>
      <c r="I21" s="118">
        <f t="shared" si="0"/>
        <v>4800</v>
      </c>
    </row>
    <row r="22" spans="1:9">
      <c r="A22" s="8" t="s">
        <v>56</v>
      </c>
      <c r="B22" s="13" t="s">
        <v>57</v>
      </c>
      <c r="C22" s="10" t="s">
        <v>58</v>
      </c>
      <c r="D22" s="73">
        <v>5000</v>
      </c>
      <c r="E22" s="134">
        <v>0</v>
      </c>
      <c r="F22" s="134">
        <v>1</v>
      </c>
      <c r="G22" s="134">
        <v>1</v>
      </c>
      <c r="H22" s="134">
        <f t="shared" si="1"/>
        <v>5000</v>
      </c>
      <c r="I22" s="118">
        <f t="shared" si="0"/>
        <v>5000</v>
      </c>
    </row>
    <row r="23" spans="1:9">
      <c r="A23" s="8" t="s">
        <v>208</v>
      </c>
      <c r="B23" s="9" t="s">
        <v>209</v>
      </c>
      <c r="C23" s="15" t="s">
        <v>58</v>
      </c>
      <c r="D23" s="73">
        <v>14500</v>
      </c>
      <c r="E23" s="134">
        <v>0</v>
      </c>
      <c r="F23" s="134">
        <v>1</v>
      </c>
      <c r="G23" s="134">
        <v>1</v>
      </c>
      <c r="H23" s="134">
        <f t="shared" si="1"/>
        <v>14500</v>
      </c>
      <c r="I23" s="118">
        <f t="shared" si="0"/>
        <v>14500</v>
      </c>
    </row>
    <row r="24" spans="1:9">
      <c r="A24" s="8" t="s">
        <v>59</v>
      </c>
      <c r="B24" s="13" t="s">
        <v>60</v>
      </c>
      <c r="C24" s="10" t="s">
        <v>58</v>
      </c>
      <c r="D24" s="73">
        <v>5100</v>
      </c>
      <c r="E24" s="134">
        <v>0</v>
      </c>
      <c r="F24" s="134">
        <v>1</v>
      </c>
      <c r="G24" s="134">
        <v>1</v>
      </c>
      <c r="H24" s="134">
        <f t="shared" si="1"/>
        <v>5100</v>
      </c>
      <c r="I24" s="118">
        <f t="shared" si="0"/>
        <v>5100</v>
      </c>
    </row>
    <row r="25" spans="1:9">
      <c r="A25" s="8" t="s">
        <v>63</v>
      </c>
      <c r="B25" s="9" t="s">
        <v>64</v>
      </c>
      <c r="C25" s="15" t="s">
        <v>65</v>
      </c>
      <c r="D25" s="73">
        <v>10000</v>
      </c>
      <c r="E25" s="134">
        <v>0</v>
      </c>
      <c r="F25" s="134">
        <v>2</v>
      </c>
      <c r="G25" s="134">
        <v>0</v>
      </c>
      <c r="H25" s="134">
        <f t="shared" si="1"/>
        <v>0</v>
      </c>
      <c r="I25" s="118">
        <f t="shared" si="0"/>
        <v>0</v>
      </c>
    </row>
    <row r="26" spans="1:9">
      <c r="A26" s="8" t="s">
        <v>68</v>
      </c>
      <c r="B26" s="9" t="s">
        <v>69</v>
      </c>
      <c r="C26" s="15" t="s">
        <v>58</v>
      </c>
      <c r="D26" s="73">
        <v>2000</v>
      </c>
      <c r="E26" s="134">
        <v>0</v>
      </c>
      <c r="F26" s="134">
        <v>2</v>
      </c>
      <c r="G26" s="134">
        <v>2</v>
      </c>
      <c r="H26" s="134">
        <f t="shared" si="1"/>
        <v>4000</v>
      </c>
      <c r="I26" s="118">
        <f t="shared" si="0"/>
        <v>4000</v>
      </c>
    </row>
    <row r="27" spans="1:9">
      <c r="A27" s="8" t="s">
        <v>73</v>
      </c>
      <c r="B27" s="13" t="s">
        <v>74</v>
      </c>
      <c r="C27" s="10" t="s">
        <v>72</v>
      </c>
      <c r="D27" s="73">
        <v>3800</v>
      </c>
      <c r="E27" s="134">
        <v>1</v>
      </c>
      <c r="F27" s="134">
        <v>1</v>
      </c>
      <c r="G27" s="134">
        <v>0</v>
      </c>
      <c r="H27" s="134">
        <f t="shared" si="1"/>
        <v>0</v>
      </c>
      <c r="I27" s="118">
        <f t="shared" si="0"/>
        <v>0</v>
      </c>
    </row>
    <row r="28" spans="1:9">
      <c r="A28" s="8" t="s">
        <v>210</v>
      </c>
      <c r="B28" s="13" t="s">
        <v>211</v>
      </c>
      <c r="C28" s="10" t="s">
        <v>31</v>
      </c>
      <c r="D28" s="73">
        <v>28500</v>
      </c>
      <c r="E28" s="134">
        <v>0</v>
      </c>
      <c r="F28" s="134">
        <v>1</v>
      </c>
      <c r="G28" s="134">
        <v>0</v>
      </c>
      <c r="H28" s="134">
        <f t="shared" si="1"/>
        <v>0</v>
      </c>
      <c r="I28" s="118">
        <f t="shared" si="0"/>
        <v>0</v>
      </c>
    </row>
    <row r="29" spans="1:9">
      <c r="A29" s="8" t="s">
        <v>75</v>
      </c>
      <c r="B29" s="13" t="s">
        <v>76</v>
      </c>
      <c r="C29" s="10" t="s">
        <v>31</v>
      </c>
      <c r="D29" s="73">
        <v>28500</v>
      </c>
      <c r="E29" s="134">
        <v>0</v>
      </c>
      <c r="F29" s="134">
        <v>1</v>
      </c>
      <c r="G29" s="134">
        <v>0</v>
      </c>
      <c r="H29" s="134">
        <f t="shared" si="1"/>
        <v>0</v>
      </c>
      <c r="I29" s="118">
        <f t="shared" si="0"/>
        <v>0</v>
      </c>
    </row>
    <row r="30" spans="1:9">
      <c r="A30" s="8" t="s">
        <v>79</v>
      </c>
      <c r="B30" s="9" t="s">
        <v>80</v>
      </c>
      <c r="C30" s="15" t="s">
        <v>34</v>
      </c>
      <c r="D30" s="73">
        <v>31000</v>
      </c>
      <c r="E30" s="134">
        <v>0</v>
      </c>
      <c r="F30" s="134">
        <v>1</v>
      </c>
      <c r="G30" s="134">
        <v>1</v>
      </c>
      <c r="H30" s="134">
        <f t="shared" si="1"/>
        <v>31000</v>
      </c>
      <c r="I30" s="118">
        <f t="shared" si="0"/>
        <v>31000</v>
      </c>
    </row>
    <row r="31" spans="1:9">
      <c r="A31" s="18" t="s">
        <v>83</v>
      </c>
      <c r="B31" s="16" t="s">
        <v>84</v>
      </c>
      <c r="C31" s="15" t="s">
        <v>31</v>
      </c>
      <c r="D31" s="73">
        <v>91000</v>
      </c>
      <c r="E31" s="134">
        <v>1</v>
      </c>
      <c r="F31" s="134">
        <v>1</v>
      </c>
      <c r="G31" s="134">
        <v>0</v>
      </c>
      <c r="H31" s="134">
        <f t="shared" si="1"/>
        <v>0</v>
      </c>
      <c r="I31" s="118">
        <f t="shared" si="0"/>
        <v>0</v>
      </c>
    </row>
    <row r="32" spans="1:9">
      <c r="A32" s="8" t="s">
        <v>85</v>
      </c>
      <c r="B32" s="9" t="s">
        <v>86</v>
      </c>
      <c r="C32" s="15" t="s">
        <v>31</v>
      </c>
      <c r="D32" s="73">
        <v>18000</v>
      </c>
      <c r="E32" s="134">
        <v>1</v>
      </c>
      <c r="F32" s="134">
        <v>1</v>
      </c>
      <c r="G32" s="134">
        <v>0</v>
      </c>
      <c r="H32" s="134">
        <f t="shared" si="1"/>
        <v>0</v>
      </c>
      <c r="I32" s="118">
        <f t="shared" si="0"/>
        <v>0</v>
      </c>
    </row>
    <row r="33" spans="1:9">
      <c r="A33" s="8" t="s">
        <v>87</v>
      </c>
      <c r="B33" s="19" t="s">
        <v>88</v>
      </c>
      <c r="C33" s="20" t="s">
        <v>58</v>
      </c>
      <c r="D33" s="73">
        <v>14000</v>
      </c>
      <c r="E33" s="134">
        <v>2</v>
      </c>
      <c r="F33" s="134">
        <v>1</v>
      </c>
      <c r="G33" s="134">
        <v>0</v>
      </c>
      <c r="H33" s="134">
        <f t="shared" si="1"/>
        <v>0</v>
      </c>
      <c r="I33" s="118">
        <f t="shared" si="0"/>
        <v>0</v>
      </c>
    </row>
    <row r="34" spans="1:9">
      <c r="A34" s="8" t="s">
        <v>95</v>
      </c>
      <c r="B34" s="9" t="s">
        <v>96</v>
      </c>
      <c r="C34" s="15" t="s">
        <v>97</v>
      </c>
      <c r="D34" s="73">
        <v>24500</v>
      </c>
      <c r="E34" s="134">
        <v>0</v>
      </c>
      <c r="F34" s="134">
        <v>1</v>
      </c>
      <c r="G34" s="134">
        <v>1</v>
      </c>
      <c r="H34" s="134">
        <f t="shared" si="1"/>
        <v>24500</v>
      </c>
      <c r="I34" s="118">
        <f t="shared" si="0"/>
        <v>24500</v>
      </c>
    </row>
    <row r="35" spans="1:9">
      <c r="A35" s="8" t="s">
        <v>98</v>
      </c>
      <c r="B35" s="9" t="s">
        <v>99</v>
      </c>
      <c r="C35" s="15" t="s">
        <v>97</v>
      </c>
      <c r="D35" s="73">
        <v>21000</v>
      </c>
      <c r="E35" s="134">
        <v>1</v>
      </c>
      <c r="F35" s="134">
        <v>1</v>
      </c>
      <c r="G35" s="134">
        <v>0</v>
      </c>
      <c r="H35" s="134">
        <f t="shared" si="1"/>
        <v>0</v>
      </c>
      <c r="I35" s="118">
        <f t="shared" si="0"/>
        <v>0</v>
      </c>
    </row>
    <row r="36" spans="1:9">
      <c r="A36" s="8" t="s">
        <v>100</v>
      </c>
      <c r="B36" s="9" t="s">
        <v>101</v>
      </c>
      <c r="C36" s="15" t="s">
        <v>97</v>
      </c>
      <c r="D36" s="73">
        <v>18500</v>
      </c>
      <c r="E36" s="134">
        <v>0</v>
      </c>
      <c r="F36" s="134">
        <v>1</v>
      </c>
      <c r="G36" s="134">
        <v>1</v>
      </c>
      <c r="H36" s="134">
        <f t="shared" si="1"/>
        <v>18500</v>
      </c>
      <c r="I36" s="118">
        <f t="shared" si="0"/>
        <v>18500</v>
      </c>
    </row>
    <row r="37" spans="1:9">
      <c r="A37" s="8" t="s">
        <v>104</v>
      </c>
      <c r="B37" s="13" t="s">
        <v>105</v>
      </c>
      <c r="C37" s="10" t="s">
        <v>106</v>
      </c>
      <c r="D37" s="73">
        <v>45000</v>
      </c>
      <c r="E37" s="134">
        <v>0</v>
      </c>
      <c r="F37" s="134">
        <v>1</v>
      </c>
      <c r="G37" s="134">
        <v>1</v>
      </c>
      <c r="H37" s="134">
        <f t="shared" si="1"/>
        <v>45000</v>
      </c>
      <c r="I37" s="118">
        <f t="shared" si="0"/>
        <v>45000</v>
      </c>
    </row>
    <row r="38" spans="1:9">
      <c r="A38" s="8" t="s">
        <v>107</v>
      </c>
      <c r="B38" s="13" t="s">
        <v>108</v>
      </c>
      <c r="C38" s="10" t="s">
        <v>97</v>
      </c>
      <c r="D38" s="73">
        <v>42000</v>
      </c>
      <c r="E38" s="134">
        <v>0</v>
      </c>
      <c r="F38" s="134">
        <v>1</v>
      </c>
      <c r="G38" s="134">
        <v>1</v>
      </c>
      <c r="H38" s="134">
        <f t="shared" si="1"/>
        <v>42000</v>
      </c>
      <c r="I38" s="118">
        <f t="shared" si="0"/>
        <v>42000</v>
      </c>
    </row>
    <row r="39" spans="1:9">
      <c r="A39" s="10">
        <v>9090069</v>
      </c>
      <c r="B39" s="13" t="s">
        <v>109</v>
      </c>
      <c r="C39" s="10" t="s">
        <v>97</v>
      </c>
      <c r="D39" s="73">
        <v>52000</v>
      </c>
      <c r="E39" s="134">
        <v>0</v>
      </c>
      <c r="F39" s="134">
        <v>1</v>
      </c>
      <c r="G39" s="134">
        <v>1</v>
      </c>
      <c r="H39" s="134">
        <f t="shared" si="1"/>
        <v>52000</v>
      </c>
      <c r="I39" s="118">
        <f t="shared" si="0"/>
        <v>52000</v>
      </c>
    </row>
    <row r="40" spans="1:9">
      <c r="A40" s="8" t="s">
        <v>112</v>
      </c>
      <c r="B40" s="9" t="s">
        <v>113</v>
      </c>
      <c r="C40" s="15" t="s">
        <v>31</v>
      </c>
      <c r="D40" s="73">
        <v>16000</v>
      </c>
      <c r="E40" s="134">
        <v>0</v>
      </c>
      <c r="F40" s="134">
        <v>2</v>
      </c>
      <c r="G40" s="134">
        <v>1</v>
      </c>
      <c r="H40" s="134">
        <f t="shared" si="1"/>
        <v>16000</v>
      </c>
      <c r="I40" s="118">
        <f t="shared" si="0"/>
        <v>16000</v>
      </c>
    </row>
    <row r="41" spans="1:9">
      <c r="A41" s="8" t="s">
        <v>114</v>
      </c>
      <c r="B41" s="13" t="s">
        <v>115</v>
      </c>
      <c r="C41" s="10" t="s">
        <v>116</v>
      </c>
      <c r="D41" s="73">
        <v>5000</v>
      </c>
      <c r="E41" s="134">
        <v>0</v>
      </c>
      <c r="F41" s="134">
        <v>1</v>
      </c>
      <c r="G41" s="134">
        <v>1</v>
      </c>
      <c r="H41" s="134">
        <f t="shared" si="1"/>
        <v>5000</v>
      </c>
      <c r="I41" s="118">
        <f t="shared" si="0"/>
        <v>5000</v>
      </c>
    </row>
    <row r="42" spans="1:9">
      <c r="A42" s="8" t="s">
        <v>117</v>
      </c>
      <c r="B42" s="13" t="s">
        <v>118</v>
      </c>
      <c r="C42" s="10" t="s">
        <v>116</v>
      </c>
      <c r="D42" s="73">
        <v>7000</v>
      </c>
      <c r="E42" s="134">
        <v>0</v>
      </c>
      <c r="F42" s="134">
        <v>1</v>
      </c>
      <c r="G42" s="134">
        <v>1</v>
      </c>
      <c r="H42" s="134">
        <f t="shared" si="1"/>
        <v>7000</v>
      </c>
      <c r="I42" s="118">
        <f t="shared" si="0"/>
        <v>7000</v>
      </c>
    </row>
    <row r="43" spans="1:9">
      <c r="A43" s="8" t="s">
        <v>119</v>
      </c>
      <c r="B43" s="13" t="s">
        <v>120</v>
      </c>
      <c r="C43" s="10" t="s">
        <v>31</v>
      </c>
      <c r="D43" s="73">
        <v>23000</v>
      </c>
      <c r="E43" s="134">
        <v>1</v>
      </c>
      <c r="F43" s="134">
        <v>1</v>
      </c>
      <c r="G43" s="134">
        <v>0</v>
      </c>
      <c r="H43" s="134">
        <f t="shared" si="1"/>
        <v>0</v>
      </c>
      <c r="I43" s="118">
        <f t="shared" si="0"/>
        <v>0</v>
      </c>
    </row>
    <row r="44" spans="1:9">
      <c r="A44" s="8" t="s">
        <v>123</v>
      </c>
      <c r="B44" s="9" t="s">
        <v>124</v>
      </c>
      <c r="C44" s="15" t="s">
        <v>116</v>
      </c>
      <c r="D44" s="73">
        <v>2400</v>
      </c>
      <c r="E44" s="134">
        <v>0</v>
      </c>
      <c r="F44" s="134">
        <v>1</v>
      </c>
      <c r="G44" s="134">
        <v>1</v>
      </c>
      <c r="H44" s="134">
        <f t="shared" si="1"/>
        <v>2400</v>
      </c>
      <c r="I44" s="118">
        <f t="shared" si="0"/>
        <v>2400</v>
      </c>
    </row>
    <row r="45" spans="1:9">
      <c r="A45" s="8" t="s">
        <v>127</v>
      </c>
      <c r="B45" s="9" t="s">
        <v>128</v>
      </c>
      <c r="C45" s="15" t="s">
        <v>31</v>
      </c>
      <c r="D45" s="73">
        <v>70000</v>
      </c>
      <c r="E45" s="134">
        <v>0</v>
      </c>
      <c r="F45" s="134">
        <v>1</v>
      </c>
      <c r="G45" s="134">
        <v>0</v>
      </c>
      <c r="H45" s="134">
        <f t="shared" si="1"/>
        <v>0</v>
      </c>
      <c r="I45" s="118">
        <f t="shared" si="0"/>
        <v>0</v>
      </c>
    </row>
    <row r="46" spans="1:9">
      <c r="A46" s="8" t="s">
        <v>212</v>
      </c>
      <c r="B46" s="13" t="s">
        <v>213</v>
      </c>
      <c r="C46" s="10" t="s">
        <v>31</v>
      </c>
      <c r="D46" s="107">
        <v>210000</v>
      </c>
      <c r="E46" s="134">
        <v>0</v>
      </c>
      <c r="F46" s="134">
        <v>1</v>
      </c>
      <c r="G46" s="134">
        <v>0</v>
      </c>
      <c r="H46" s="134">
        <f t="shared" si="1"/>
        <v>0</v>
      </c>
      <c r="I46" s="118">
        <f t="shared" si="0"/>
        <v>0</v>
      </c>
    </row>
    <row r="47" spans="1:9">
      <c r="A47" s="8" t="s">
        <v>135</v>
      </c>
      <c r="B47" s="13" t="s">
        <v>136</v>
      </c>
      <c r="C47" s="10" t="s">
        <v>58</v>
      </c>
      <c r="D47" s="73">
        <v>15000</v>
      </c>
      <c r="E47" s="134">
        <v>1</v>
      </c>
      <c r="F47" s="134">
        <v>1</v>
      </c>
      <c r="G47" s="134">
        <v>0</v>
      </c>
      <c r="H47" s="134">
        <f t="shared" si="1"/>
        <v>0</v>
      </c>
      <c r="I47" s="118">
        <f t="shared" si="0"/>
        <v>0</v>
      </c>
    </row>
    <row r="48" spans="1:9">
      <c r="A48" s="8" t="s">
        <v>137</v>
      </c>
      <c r="B48" s="9" t="s">
        <v>138</v>
      </c>
      <c r="C48" s="15" t="s">
        <v>31</v>
      </c>
      <c r="D48" s="73">
        <v>18000</v>
      </c>
      <c r="E48" s="134">
        <v>0</v>
      </c>
      <c r="F48" s="134">
        <v>1</v>
      </c>
      <c r="G48" s="134">
        <v>1</v>
      </c>
      <c r="H48" s="134">
        <f t="shared" si="1"/>
        <v>18000</v>
      </c>
      <c r="I48" s="118">
        <f t="shared" si="0"/>
        <v>18000</v>
      </c>
    </row>
    <row r="49" spans="1:9">
      <c r="A49" s="10">
        <v>9090071</v>
      </c>
      <c r="B49" s="13" t="s">
        <v>139</v>
      </c>
      <c r="C49" s="10" t="s">
        <v>31</v>
      </c>
      <c r="D49" s="73">
        <v>30000</v>
      </c>
      <c r="E49" s="134">
        <v>0</v>
      </c>
      <c r="F49" s="134">
        <v>2</v>
      </c>
      <c r="G49" s="134">
        <v>0</v>
      </c>
      <c r="H49" s="134">
        <f t="shared" si="1"/>
        <v>0</v>
      </c>
      <c r="I49" s="118">
        <f t="shared" si="0"/>
        <v>0</v>
      </c>
    </row>
    <row r="50" spans="1:9">
      <c r="A50" s="8" t="s">
        <v>147</v>
      </c>
      <c r="B50" s="13" t="s">
        <v>148</v>
      </c>
      <c r="C50" s="10" t="s">
        <v>6</v>
      </c>
      <c r="D50" s="73">
        <v>32000</v>
      </c>
      <c r="E50" s="134">
        <v>0</v>
      </c>
      <c r="F50" s="134">
        <v>1</v>
      </c>
      <c r="G50" s="134">
        <v>1</v>
      </c>
      <c r="H50" s="134">
        <f t="shared" si="1"/>
        <v>32000</v>
      </c>
      <c r="I50" s="118">
        <f t="shared" si="0"/>
        <v>32000</v>
      </c>
    </row>
    <row r="51" spans="1:9">
      <c r="A51" s="8" t="s">
        <v>149</v>
      </c>
      <c r="B51" s="13" t="s">
        <v>150</v>
      </c>
      <c r="C51" s="10" t="s">
        <v>97</v>
      </c>
      <c r="D51" s="73">
        <v>2300</v>
      </c>
      <c r="E51" s="134">
        <v>0</v>
      </c>
      <c r="F51" s="134">
        <v>1</v>
      </c>
      <c r="G51" s="134">
        <v>1</v>
      </c>
      <c r="H51" s="134">
        <f t="shared" si="1"/>
        <v>2300</v>
      </c>
      <c r="I51" s="118">
        <f t="shared" si="0"/>
        <v>2300</v>
      </c>
    </row>
    <row r="52" spans="1:9">
      <c r="A52" s="8" t="s">
        <v>151</v>
      </c>
      <c r="B52" s="9" t="s">
        <v>152</v>
      </c>
      <c r="C52" s="15" t="s">
        <v>34</v>
      </c>
      <c r="D52" s="73">
        <v>170</v>
      </c>
      <c r="E52" s="134">
        <v>0</v>
      </c>
      <c r="F52" s="134">
        <v>1</v>
      </c>
      <c r="G52" s="134">
        <v>50</v>
      </c>
      <c r="H52" s="134">
        <f t="shared" si="1"/>
        <v>8500</v>
      </c>
      <c r="I52" s="118">
        <f t="shared" si="0"/>
        <v>8500</v>
      </c>
    </row>
    <row r="53" spans="1:9">
      <c r="A53" s="8" t="s">
        <v>217</v>
      </c>
      <c r="B53" s="9" t="s">
        <v>218</v>
      </c>
      <c r="C53" s="15" t="s">
        <v>58</v>
      </c>
      <c r="D53" s="73">
        <v>40000</v>
      </c>
      <c r="E53" s="134">
        <v>0</v>
      </c>
      <c r="F53" s="134">
        <v>1</v>
      </c>
      <c r="G53" s="134">
        <v>1</v>
      </c>
      <c r="H53" s="134">
        <f t="shared" si="1"/>
        <v>40000</v>
      </c>
      <c r="I53" s="118">
        <f t="shared" si="0"/>
        <v>40000</v>
      </c>
    </row>
    <row r="54" spans="1:9">
      <c r="A54" s="8" t="s">
        <v>176</v>
      </c>
      <c r="B54" s="9" t="s">
        <v>177</v>
      </c>
      <c r="C54" s="15" t="s">
        <v>31</v>
      </c>
      <c r="D54" s="73">
        <v>11500</v>
      </c>
      <c r="E54" s="134">
        <v>0</v>
      </c>
      <c r="F54" s="134">
        <v>2</v>
      </c>
      <c r="G54" s="134">
        <v>1</v>
      </c>
      <c r="H54" s="134">
        <f t="shared" si="1"/>
        <v>11500</v>
      </c>
      <c r="I54" s="118">
        <f t="shared" si="0"/>
        <v>11500</v>
      </c>
    </row>
    <row r="55" spans="1:9">
      <c r="A55" s="8" t="s">
        <v>205</v>
      </c>
      <c r="B55" s="9" t="s">
        <v>206</v>
      </c>
      <c r="C55" s="15" t="s">
        <v>31</v>
      </c>
      <c r="D55" s="73">
        <v>16000</v>
      </c>
      <c r="E55" s="134">
        <v>0</v>
      </c>
      <c r="F55" s="134">
        <v>1</v>
      </c>
      <c r="G55" s="134">
        <v>1</v>
      </c>
      <c r="H55" s="134">
        <f t="shared" si="1"/>
        <v>16000</v>
      </c>
      <c r="I55" s="118">
        <f t="shared" si="0"/>
        <v>16000</v>
      </c>
    </row>
    <row r="56" spans="1:9">
      <c r="A56" s="22"/>
      <c r="B56" s="180" t="s">
        <v>246</v>
      </c>
      <c r="C56" s="180"/>
      <c r="D56" s="181"/>
      <c r="E56" s="184">
        <v>0</v>
      </c>
      <c r="F56" s="184">
        <v>1</v>
      </c>
      <c r="G56" s="134">
        <v>0</v>
      </c>
      <c r="H56" s="134">
        <f t="shared" si="1"/>
        <v>0</v>
      </c>
      <c r="I56" s="118">
        <f t="shared" si="0"/>
        <v>0</v>
      </c>
    </row>
    <row r="57" spans="1:9">
      <c r="G57" s="182" t="s">
        <v>256</v>
      </c>
      <c r="H57" s="140">
        <f>SUM(H14:H56)</f>
        <v>514200</v>
      </c>
      <c r="I57" s="118">
        <f>SUM(I13:I56)</f>
        <v>516000</v>
      </c>
    </row>
  </sheetData>
  <mergeCells count="7">
    <mergeCell ref="G5:G6"/>
    <mergeCell ref="H5:H6"/>
    <mergeCell ref="A5:A6"/>
    <mergeCell ref="B5:B6"/>
    <mergeCell ref="C5:C6"/>
    <mergeCell ref="D5:D6"/>
    <mergeCell ref="E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M27"/>
  <sheetViews>
    <sheetView zoomScale="70" zoomScaleNormal="70" workbookViewId="0">
      <selection activeCell="M28" sqref="M28"/>
    </sheetView>
  </sheetViews>
  <sheetFormatPr defaultColWidth="9" defaultRowHeight="15.75"/>
  <cols>
    <col min="1" max="1" width="15" style="2" customWidth="1"/>
    <col min="2" max="2" width="33" style="2" customWidth="1"/>
    <col min="3" max="3" width="11.7109375" style="2" customWidth="1"/>
    <col min="4" max="4" width="11.5703125" style="2" customWidth="1"/>
    <col min="5" max="5" width="11.28515625" style="2" customWidth="1"/>
    <col min="6" max="6" width="7.28515625" style="33" customWidth="1"/>
    <col min="7" max="7" width="10.7109375" style="2" customWidth="1"/>
    <col min="8" max="8" width="8" style="2" customWidth="1"/>
    <col min="9" max="9" width="13.42578125" style="2" customWidth="1"/>
    <col min="10" max="10" width="12.28515625" style="110" customWidth="1"/>
    <col min="11" max="11" width="13.7109375" style="110" hidden="1" customWidth="1"/>
    <col min="12" max="12" width="17" style="110" hidden="1" customWidth="1"/>
    <col min="13" max="16384" width="9" style="2"/>
  </cols>
  <sheetData>
    <row r="2" spans="1:13">
      <c r="B2" s="3" t="s">
        <v>178</v>
      </c>
      <c r="C2" s="4" t="s">
        <v>204</v>
      </c>
      <c r="D2" s="5"/>
    </row>
    <row r="3" spans="1:13">
      <c r="B3" s="3" t="s">
        <v>179</v>
      </c>
      <c r="C3" s="6"/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39" t="s">
        <v>200</v>
      </c>
      <c r="F5" s="40"/>
      <c r="G5" s="187" t="s">
        <v>199</v>
      </c>
      <c r="H5" s="185" t="s">
        <v>201</v>
      </c>
      <c r="I5" s="185"/>
      <c r="J5" s="194" t="s">
        <v>257</v>
      </c>
      <c r="K5" s="190" t="s">
        <v>255</v>
      </c>
      <c r="L5" s="191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187"/>
      <c r="H6" s="42" t="s">
        <v>202</v>
      </c>
      <c r="I6" s="42" t="s">
        <v>233</v>
      </c>
      <c r="J6" s="194"/>
      <c r="K6" s="191"/>
      <c r="L6" s="191"/>
    </row>
    <row r="7" spans="1:13" hidden="1">
      <c r="A7" s="8" t="s">
        <v>11</v>
      </c>
      <c r="B7" s="9" t="s">
        <v>12</v>
      </c>
      <c r="C7" s="15" t="s">
        <v>13</v>
      </c>
      <c r="D7" s="14">
        <v>42000</v>
      </c>
      <c r="E7" s="12" t="s">
        <v>183</v>
      </c>
      <c r="F7" s="30"/>
      <c r="G7" s="37" t="s">
        <v>194</v>
      </c>
      <c r="H7" s="12">
        <v>1</v>
      </c>
      <c r="I7" s="12">
        <v>3</v>
      </c>
      <c r="J7" s="112">
        <v>2</v>
      </c>
      <c r="K7" s="116"/>
      <c r="L7" s="112"/>
    </row>
    <row r="8" spans="1:13" hidden="1">
      <c r="A8" s="8" t="s">
        <v>14</v>
      </c>
      <c r="B8" s="9" t="s">
        <v>15</v>
      </c>
      <c r="C8" s="15" t="s">
        <v>13</v>
      </c>
      <c r="D8" s="14">
        <v>42000</v>
      </c>
      <c r="E8" s="12" t="s">
        <v>183</v>
      </c>
      <c r="F8" s="30"/>
      <c r="G8" s="37" t="s">
        <v>194</v>
      </c>
      <c r="H8" s="12">
        <v>1</v>
      </c>
      <c r="I8" s="12">
        <v>2</v>
      </c>
      <c r="J8" s="112">
        <v>2</v>
      </c>
      <c r="K8" s="116"/>
      <c r="L8" s="112"/>
    </row>
    <row r="9" spans="1:13" hidden="1">
      <c r="A9" s="8" t="s">
        <v>16</v>
      </c>
      <c r="B9" s="9" t="s">
        <v>17</v>
      </c>
      <c r="C9" s="15" t="s">
        <v>13</v>
      </c>
      <c r="D9" s="14">
        <v>42000</v>
      </c>
      <c r="E9" s="12" t="s">
        <v>183</v>
      </c>
      <c r="F9" s="30"/>
      <c r="G9" s="37" t="s">
        <v>194</v>
      </c>
      <c r="H9" s="12">
        <v>1</v>
      </c>
      <c r="I9" s="12">
        <v>2</v>
      </c>
      <c r="J9" s="112">
        <v>2</v>
      </c>
      <c r="K9" s="116"/>
      <c r="L9" s="112"/>
    </row>
    <row r="10" spans="1:13" hidden="1">
      <c r="A10" s="8" t="s">
        <v>18</v>
      </c>
      <c r="B10" s="9" t="s">
        <v>19</v>
      </c>
      <c r="C10" s="15" t="s">
        <v>13</v>
      </c>
      <c r="D10" s="14">
        <v>42000</v>
      </c>
      <c r="E10" s="12" t="s">
        <v>183</v>
      </c>
      <c r="F10" s="30"/>
      <c r="G10" s="37" t="s">
        <v>194</v>
      </c>
      <c r="H10" s="12">
        <v>1</v>
      </c>
      <c r="I10" s="12">
        <v>2</v>
      </c>
      <c r="J10" s="112">
        <v>2</v>
      </c>
      <c r="K10" s="116"/>
      <c r="L10" s="112"/>
    </row>
    <row r="11" spans="1:13" hidden="1">
      <c r="A11" s="8" t="s">
        <v>20</v>
      </c>
      <c r="B11" s="9" t="s">
        <v>21</v>
      </c>
      <c r="C11" s="15" t="s">
        <v>13</v>
      </c>
      <c r="D11" s="14">
        <v>42000</v>
      </c>
      <c r="E11" s="12" t="s">
        <v>183</v>
      </c>
      <c r="F11" s="30"/>
      <c r="G11" s="37" t="s">
        <v>194</v>
      </c>
      <c r="H11" s="12">
        <v>1</v>
      </c>
      <c r="I11" s="12">
        <v>2</v>
      </c>
      <c r="J11" s="112">
        <v>2</v>
      </c>
      <c r="K11" s="116"/>
      <c r="L11" s="112"/>
    </row>
    <row r="12" spans="1:13">
      <c r="A12" s="8" t="s">
        <v>25</v>
      </c>
      <c r="B12" s="13" t="s">
        <v>26</v>
      </c>
      <c r="C12" s="10" t="s">
        <v>6</v>
      </c>
      <c r="D12" s="14">
        <v>1800</v>
      </c>
      <c r="E12" s="12" t="s">
        <v>183</v>
      </c>
      <c r="F12" s="12"/>
      <c r="G12" s="37" t="s">
        <v>194</v>
      </c>
      <c r="H12" s="12">
        <v>1</v>
      </c>
      <c r="I12" s="12">
        <v>1</v>
      </c>
      <c r="J12" s="112">
        <v>1</v>
      </c>
      <c r="K12" s="116"/>
      <c r="L12" s="112"/>
      <c r="M12" s="2">
        <f>J12*D12</f>
        <v>1800</v>
      </c>
    </row>
    <row r="13" spans="1:13">
      <c r="A13" s="8" t="s">
        <v>27</v>
      </c>
      <c r="B13" s="9" t="s">
        <v>28</v>
      </c>
      <c r="C13" s="15" t="s">
        <v>6</v>
      </c>
      <c r="D13" s="14">
        <v>1200</v>
      </c>
      <c r="E13" s="12" t="s">
        <v>184</v>
      </c>
      <c r="F13" s="30"/>
      <c r="G13" s="37" t="s">
        <v>194</v>
      </c>
      <c r="H13" s="12">
        <v>1</v>
      </c>
      <c r="I13" s="12">
        <v>1</v>
      </c>
      <c r="J13" s="112">
        <v>1</v>
      </c>
      <c r="K13" s="116">
        <f t="shared" ref="K13:K26" si="0">J13*D13</f>
        <v>1200</v>
      </c>
      <c r="L13" s="112"/>
      <c r="M13" s="2">
        <f t="shared" ref="M13:M26" si="1">J13*D13</f>
        <v>1200</v>
      </c>
    </row>
    <row r="14" spans="1:13">
      <c r="A14" s="8" t="s">
        <v>29</v>
      </c>
      <c r="B14" s="9" t="s">
        <v>30</v>
      </c>
      <c r="C14" s="15" t="s">
        <v>31</v>
      </c>
      <c r="D14" s="14">
        <v>3200</v>
      </c>
      <c r="E14" s="12" t="s">
        <v>183</v>
      </c>
      <c r="F14" s="30"/>
      <c r="G14" s="37" t="s">
        <v>194</v>
      </c>
      <c r="H14" s="12">
        <v>0</v>
      </c>
      <c r="I14" s="12">
        <v>5</v>
      </c>
      <c r="J14" s="112">
        <v>3</v>
      </c>
      <c r="K14" s="116">
        <f t="shared" si="0"/>
        <v>9600</v>
      </c>
      <c r="L14" s="112"/>
      <c r="M14" s="2">
        <f t="shared" si="1"/>
        <v>9600</v>
      </c>
    </row>
    <row r="15" spans="1:13">
      <c r="A15" s="8" t="s">
        <v>32</v>
      </c>
      <c r="B15" s="13" t="s">
        <v>33</v>
      </c>
      <c r="C15" s="10" t="s">
        <v>34</v>
      </c>
      <c r="D15" s="14">
        <v>32400</v>
      </c>
      <c r="E15" s="12" t="s">
        <v>184</v>
      </c>
      <c r="F15" s="30"/>
      <c r="G15" s="37" t="s">
        <v>194</v>
      </c>
      <c r="H15" s="12">
        <v>0</v>
      </c>
      <c r="I15" s="12">
        <v>1</v>
      </c>
      <c r="J15" s="112">
        <v>1</v>
      </c>
      <c r="K15" s="116">
        <f t="shared" si="0"/>
        <v>32400</v>
      </c>
      <c r="L15" s="112"/>
      <c r="M15" s="2">
        <f t="shared" si="1"/>
        <v>32400</v>
      </c>
    </row>
    <row r="16" spans="1:13">
      <c r="A16" s="8" t="s">
        <v>35</v>
      </c>
      <c r="B16" s="13" t="s">
        <v>36</v>
      </c>
      <c r="C16" s="10" t="s">
        <v>37</v>
      </c>
      <c r="D16" s="14">
        <v>40500</v>
      </c>
      <c r="E16" s="12" t="s">
        <v>184</v>
      </c>
      <c r="F16" s="30"/>
      <c r="G16" s="37" t="s">
        <v>194</v>
      </c>
      <c r="H16" s="12">
        <v>1</v>
      </c>
      <c r="I16" s="12">
        <v>1</v>
      </c>
      <c r="J16" s="112">
        <v>0</v>
      </c>
      <c r="K16" s="116">
        <f t="shared" si="0"/>
        <v>0</v>
      </c>
      <c r="L16" s="112"/>
      <c r="M16" s="2">
        <f t="shared" si="1"/>
        <v>0</v>
      </c>
    </row>
    <row r="17" spans="1:13">
      <c r="A17" s="8" t="s">
        <v>38</v>
      </c>
      <c r="B17" s="13" t="s">
        <v>39</v>
      </c>
      <c r="C17" s="10" t="s">
        <v>37</v>
      </c>
      <c r="D17" s="14">
        <v>20000</v>
      </c>
      <c r="E17" s="12" t="s">
        <v>184</v>
      </c>
      <c r="F17" s="30"/>
      <c r="G17" s="37" t="s">
        <v>194</v>
      </c>
      <c r="H17" s="12">
        <v>0</v>
      </c>
      <c r="I17" s="12">
        <v>1</v>
      </c>
      <c r="J17" s="112">
        <v>1</v>
      </c>
      <c r="K17" s="116">
        <f t="shared" si="0"/>
        <v>20000</v>
      </c>
      <c r="L17" s="112"/>
      <c r="M17" s="2">
        <f t="shared" si="1"/>
        <v>20000</v>
      </c>
    </row>
    <row r="18" spans="1:13">
      <c r="A18" s="8" t="s">
        <v>208</v>
      </c>
      <c r="B18" s="9" t="s">
        <v>209</v>
      </c>
      <c r="C18" s="15" t="s">
        <v>58</v>
      </c>
      <c r="D18" s="14">
        <v>14500</v>
      </c>
      <c r="E18" s="24"/>
      <c r="F18" s="24"/>
      <c r="G18" s="24"/>
      <c r="H18" s="12">
        <v>0</v>
      </c>
      <c r="I18" s="12">
        <v>1</v>
      </c>
      <c r="J18" s="114">
        <v>1</v>
      </c>
      <c r="K18" s="116">
        <f t="shared" si="0"/>
        <v>14500</v>
      </c>
      <c r="L18" s="112"/>
      <c r="M18" s="2">
        <f t="shared" si="1"/>
        <v>14500</v>
      </c>
    </row>
    <row r="19" spans="1:13">
      <c r="A19" s="8" t="s">
        <v>63</v>
      </c>
      <c r="B19" s="9" t="s">
        <v>64</v>
      </c>
      <c r="C19" s="15" t="s">
        <v>65</v>
      </c>
      <c r="D19" s="14">
        <v>10000</v>
      </c>
      <c r="E19" s="12" t="s">
        <v>183</v>
      </c>
      <c r="F19" s="30"/>
      <c r="G19" s="37" t="s">
        <v>195</v>
      </c>
      <c r="H19" s="12">
        <v>0</v>
      </c>
      <c r="I19" s="12">
        <v>2</v>
      </c>
      <c r="J19" s="112">
        <v>1</v>
      </c>
      <c r="K19" s="116">
        <f t="shared" si="0"/>
        <v>10000</v>
      </c>
      <c r="L19" s="112"/>
      <c r="M19" s="2">
        <f t="shared" si="1"/>
        <v>10000</v>
      </c>
    </row>
    <row r="20" spans="1:13">
      <c r="A20" s="8" t="s">
        <v>79</v>
      </c>
      <c r="B20" s="9" t="s">
        <v>80</v>
      </c>
      <c r="C20" s="15" t="s">
        <v>34</v>
      </c>
      <c r="D20" s="14">
        <v>31000</v>
      </c>
      <c r="E20" s="12" t="s">
        <v>184</v>
      </c>
      <c r="F20" s="30"/>
      <c r="G20" s="37" t="s">
        <v>194</v>
      </c>
      <c r="H20" s="12">
        <v>0</v>
      </c>
      <c r="I20" s="12">
        <v>1</v>
      </c>
      <c r="J20" s="112">
        <v>1</v>
      </c>
      <c r="K20" s="116">
        <f t="shared" si="0"/>
        <v>31000</v>
      </c>
      <c r="L20" s="112"/>
      <c r="M20" s="2">
        <f t="shared" si="1"/>
        <v>31000</v>
      </c>
    </row>
    <row r="21" spans="1:13">
      <c r="A21" s="8" t="s">
        <v>89</v>
      </c>
      <c r="B21" s="9" t="s">
        <v>90</v>
      </c>
      <c r="C21" s="15" t="s">
        <v>65</v>
      </c>
      <c r="D21" s="14">
        <v>180000</v>
      </c>
      <c r="E21" s="12" t="s">
        <v>184</v>
      </c>
      <c r="F21" s="30"/>
      <c r="G21" s="37" t="s">
        <v>196</v>
      </c>
      <c r="H21" s="12">
        <v>0</v>
      </c>
      <c r="I21" s="12">
        <v>1</v>
      </c>
      <c r="J21" s="112">
        <v>1</v>
      </c>
      <c r="K21" s="116">
        <f t="shared" si="0"/>
        <v>180000</v>
      </c>
      <c r="L21" s="112"/>
      <c r="M21" s="2">
        <f t="shared" si="1"/>
        <v>180000</v>
      </c>
    </row>
    <row r="22" spans="1:13">
      <c r="A22" s="8" t="s">
        <v>91</v>
      </c>
      <c r="B22" s="9" t="s">
        <v>92</v>
      </c>
      <c r="C22" s="15" t="s">
        <v>58</v>
      </c>
      <c r="D22" s="14">
        <v>23000</v>
      </c>
      <c r="E22" s="12" t="s">
        <v>184</v>
      </c>
      <c r="F22" s="30"/>
      <c r="G22" s="37" t="s">
        <v>197</v>
      </c>
      <c r="H22" s="12">
        <v>1</v>
      </c>
      <c r="I22" s="12">
        <v>1</v>
      </c>
      <c r="J22" s="112">
        <v>0</v>
      </c>
      <c r="K22" s="116">
        <f t="shared" si="0"/>
        <v>0</v>
      </c>
      <c r="L22" s="112"/>
      <c r="M22" s="2">
        <f t="shared" si="1"/>
        <v>0</v>
      </c>
    </row>
    <row r="23" spans="1:13">
      <c r="A23" s="8" t="s">
        <v>95</v>
      </c>
      <c r="B23" s="9" t="s">
        <v>96</v>
      </c>
      <c r="C23" s="15" t="s">
        <v>97</v>
      </c>
      <c r="D23" s="14">
        <v>24500</v>
      </c>
      <c r="E23" s="12" t="s">
        <v>184</v>
      </c>
      <c r="F23" s="30"/>
      <c r="G23" s="37" t="s">
        <v>194</v>
      </c>
      <c r="H23" s="12">
        <v>0</v>
      </c>
      <c r="I23" s="12">
        <v>1</v>
      </c>
      <c r="J23" s="112">
        <v>1</v>
      </c>
      <c r="K23" s="116">
        <f t="shared" si="0"/>
        <v>24500</v>
      </c>
      <c r="L23" s="112"/>
      <c r="M23" s="2">
        <f t="shared" si="1"/>
        <v>24500</v>
      </c>
    </row>
    <row r="24" spans="1:13">
      <c r="A24" s="8" t="s">
        <v>98</v>
      </c>
      <c r="B24" s="9" t="s">
        <v>99</v>
      </c>
      <c r="C24" s="15" t="s">
        <v>97</v>
      </c>
      <c r="D24" s="14">
        <v>21000</v>
      </c>
      <c r="E24" s="12" t="s">
        <v>184</v>
      </c>
      <c r="F24" s="30"/>
      <c r="G24" s="37" t="s">
        <v>194</v>
      </c>
      <c r="H24" s="12">
        <v>0</v>
      </c>
      <c r="I24" s="12">
        <v>1</v>
      </c>
      <c r="J24" s="112">
        <v>1</v>
      </c>
      <c r="K24" s="116">
        <f t="shared" si="0"/>
        <v>21000</v>
      </c>
      <c r="L24" s="112"/>
      <c r="M24" s="2">
        <f t="shared" si="1"/>
        <v>21000</v>
      </c>
    </row>
    <row r="25" spans="1:13">
      <c r="A25" s="8" t="s">
        <v>100</v>
      </c>
      <c r="B25" s="9" t="s">
        <v>101</v>
      </c>
      <c r="C25" s="15" t="s">
        <v>97</v>
      </c>
      <c r="D25" s="14">
        <v>18500</v>
      </c>
      <c r="E25" s="12" t="s">
        <v>184</v>
      </c>
      <c r="F25" s="30"/>
      <c r="G25" s="37" t="s">
        <v>194</v>
      </c>
      <c r="H25" s="12">
        <v>0</v>
      </c>
      <c r="I25" s="12">
        <v>1</v>
      </c>
      <c r="J25" s="112">
        <v>1</v>
      </c>
      <c r="K25" s="116">
        <f t="shared" si="0"/>
        <v>18500</v>
      </c>
      <c r="L25" s="112"/>
      <c r="M25" s="2">
        <f t="shared" si="1"/>
        <v>18500</v>
      </c>
    </row>
    <row r="26" spans="1:13">
      <c r="A26" s="8" t="s">
        <v>110</v>
      </c>
      <c r="B26" s="21" t="s">
        <v>111</v>
      </c>
      <c r="C26" s="10" t="s">
        <v>97</v>
      </c>
      <c r="D26" s="14">
        <v>35000</v>
      </c>
      <c r="E26" s="12" t="s">
        <v>184</v>
      </c>
      <c r="F26" s="30"/>
      <c r="G26" s="37" t="s">
        <v>194</v>
      </c>
      <c r="H26" s="12">
        <v>0</v>
      </c>
      <c r="I26" s="12">
        <v>1</v>
      </c>
      <c r="J26" s="112">
        <v>1</v>
      </c>
      <c r="K26" s="116">
        <f t="shared" si="0"/>
        <v>35000</v>
      </c>
      <c r="L26" s="112"/>
      <c r="M26" s="2">
        <f t="shared" si="1"/>
        <v>35000</v>
      </c>
    </row>
    <row r="27" spans="1:13">
      <c r="J27" s="115" t="s">
        <v>256</v>
      </c>
      <c r="K27" s="120">
        <f>SUM(K7:K26)</f>
        <v>397700</v>
      </c>
      <c r="M27" s="2">
        <f>SUM(M12:M26)</f>
        <v>399500</v>
      </c>
    </row>
  </sheetData>
  <mergeCells count="9">
    <mergeCell ref="A5:A6"/>
    <mergeCell ref="B5:B6"/>
    <mergeCell ref="C5:C6"/>
    <mergeCell ref="D5:D6"/>
    <mergeCell ref="L5:L6"/>
    <mergeCell ref="G5:G6"/>
    <mergeCell ref="H5:I5"/>
    <mergeCell ref="K5:K6"/>
    <mergeCell ref="J5:J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:M30"/>
  <sheetViews>
    <sheetView zoomScale="70" zoomScaleNormal="70" workbookViewId="0">
      <selection activeCell="M31" sqref="M31"/>
    </sheetView>
  </sheetViews>
  <sheetFormatPr defaultColWidth="9" defaultRowHeight="15.75"/>
  <cols>
    <col min="1" max="1" width="9" style="2" bestFit="1" customWidth="1"/>
    <col min="2" max="2" width="31.140625" style="2" bestFit="1" customWidth="1"/>
    <col min="3" max="3" width="10.28515625" style="2" customWidth="1"/>
    <col min="4" max="5" width="9.42578125" style="2" bestFit="1" customWidth="1"/>
    <col min="6" max="6" width="8" style="33" customWidth="1"/>
    <col min="7" max="7" width="16.42578125" style="2" customWidth="1"/>
    <col min="8" max="8" width="7.7109375" style="2" customWidth="1"/>
    <col min="9" max="9" width="14.42578125" style="2" customWidth="1"/>
    <col min="10" max="10" width="11.42578125" style="2" customWidth="1"/>
    <col min="11" max="11" width="13.7109375" style="110" hidden="1" customWidth="1"/>
    <col min="12" max="12" width="17" style="110" hidden="1" customWidth="1"/>
    <col min="13" max="16384" width="9" style="2"/>
  </cols>
  <sheetData>
    <row r="2" spans="1:13">
      <c r="B2" s="3" t="s">
        <v>178</v>
      </c>
      <c r="C2" s="4" t="s">
        <v>181</v>
      </c>
      <c r="D2" s="5"/>
    </row>
    <row r="3" spans="1:13">
      <c r="B3" s="3" t="s">
        <v>179</v>
      </c>
      <c r="C3" s="6"/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95" t="s">
        <v>2</v>
      </c>
      <c r="D5" s="189" t="s">
        <v>3</v>
      </c>
      <c r="E5" s="39" t="s">
        <v>200</v>
      </c>
      <c r="F5" s="40"/>
      <c r="G5" s="196" t="s">
        <v>199</v>
      </c>
      <c r="H5" s="185" t="s">
        <v>201</v>
      </c>
      <c r="I5" s="185"/>
      <c r="J5" s="194" t="s">
        <v>257</v>
      </c>
      <c r="K5" s="190" t="s">
        <v>255</v>
      </c>
      <c r="L5" s="191" t="s">
        <v>232</v>
      </c>
    </row>
    <row r="6" spans="1:13" ht="18.75" customHeight="1">
      <c r="A6" s="188"/>
      <c r="B6" s="188"/>
      <c r="C6" s="195"/>
      <c r="D6" s="189"/>
      <c r="E6" s="32" t="s">
        <v>191</v>
      </c>
      <c r="F6" s="34" t="s">
        <v>190</v>
      </c>
      <c r="G6" s="197"/>
      <c r="H6" s="42" t="s">
        <v>202</v>
      </c>
      <c r="I6" s="42" t="s">
        <v>233</v>
      </c>
      <c r="J6" s="194"/>
      <c r="K6" s="191"/>
      <c r="L6" s="191"/>
    </row>
    <row r="7" spans="1:13" hidden="1">
      <c r="A7" s="8" t="s">
        <v>4</v>
      </c>
      <c r="B7" s="9" t="s">
        <v>5</v>
      </c>
      <c r="C7" s="10" t="s">
        <v>6</v>
      </c>
      <c r="D7" s="11">
        <v>5500</v>
      </c>
      <c r="E7" s="12" t="s">
        <v>183</v>
      </c>
      <c r="F7" s="30"/>
      <c r="G7" s="37" t="s">
        <v>194</v>
      </c>
      <c r="H7" s="12">
        <v>2</v>
      </c>
      <c r="I7" s="12">
        <v>15</v>
      </c>
      <c r="J7" s="24">
        <v>15</v>
      </c>
      <c r="K7" s="116"/>
      <c r="L7" s="112"/>
    </row>
    <row r="8" spans="1:13" hidden="1">
      <c r="A8" s="8" t="s">
        <v>11</v>
      </c>
      <c r="B8" s="9" t="s">
        <v>12</v>
      </c>
      <c r="C8" s="15" t="s">
        <v>13</v>
      </c>
      <c r="D8" s="14">
        <v>42000</v>
      </c>
      <c r="E8" s="12" t="s">
        <v>183</v>
      </c>
      <c r="F8" s="30"/>
      <c r="G8" s="37" t="s">
        <v>194</v>
      </c>
      <c r="H8" s="12">
        <v>3</v>
      </c>
      <c r="I8" s="12">
        <v>10</v>
      </c>
      <c r="J8" s="24">
        <v>5</v>
      </c>
      <c r="K8" s="116"/>
      <c r="L8" s="112"/>
    </row>
    <row r="9" spans="1:13" hidden="1">
      <c r="A9" s="8" t="s">
        <v>14</v>
      </c>
      <c r="B9" s="9" t="s">
        <v>15</v>
      </c>
      <c r="C9" s="15" t="s">
        <v>13</v>
      </c>
      <c r="D9" s="14">
        <v>42000</v>
      </c>
      <c r="E9" s="12" t="s">
        <v>183</v>
      </c>
      <c r="F9" s="30"/>
      <c r="G9" s="37" t="s">
        <v>194</v>
      </c>
      <c r="H9" s="12">
        <v>0</v>
      </c>
      <c r="I9" s="12">
        <v>10</v>
      </c>
      <c r="J9" s="24">
        <v>5</v>
      </c>
      <c r="K9" s="116"/>
      <c r="L9" s="112"/>
    </row>
    <row r="10" spans="1:13" hidden="1">
      <c r="A10" s="8" t="s">
        <v>16</v>
      </c>
      <c r="B10" s="9" t="s">
        <v>17</v>
      </c>
      <c r="C10" s="15" t="s">
        <v>13</v>
      </c>
      <c r="D10" s="14">
        <v>42000</v>
      </c>
      <c r="E10" s="12" t="s">
        <v>183</v>
      </c>
      <c r="F10" s="30"/>
      <c r="G10" s="37" t="s">
        <v>194</v>
      </c>
      <c r="H10" s="12">
        <v>0</v>
      </c>
      <c r="I10" s="12">
        <v>10</v>
      </c>
      <c r="J10" s="24">
        <v>10</v>
      </c>
      <c r="K10" s="116"/>
      <c r="L10" s="112"/>
    </row>
    <row r="11" spans="1:13" hidden="1">
      <c r="A11" s="8" t="s">
        <v>18</v>
      </c>
      <c r="B11" s="9" t="s">
        <v>19</v>
      </c>
      <c r="C11" s="15" t="s">
        <v>13</v>
      </c>
      <c r="D11" s="14">
        <v>42000</v>
      </c>
      <c r="E11" s="12" t="s">
        <v>183</v>
      </c>
      <c r="F11" s="30"/>
      <c r="G11" s="37" t="s">
        <v>194</v>
      </c>
      <c r="H11" s="12">
        <v>2</v>
      </c>
      <c r="I11" s="12">
        <v>10</v>
      </c>
      <c r="J11" s="24">
        <v>10</v>
      </c>
      <c r="K11" s="116"/>
      <c r="L11" s="112"/>
    </row>
    <row r="12" spans="1:13" hidden="1">
      <c r="A12" s="8" t="s">
        <v>20</v>
      </c>
      <c r="B12" s="9" t="s">
        <v>21</v>
      </c>
      <c r="C12" s="15" t="s">
        <v>13</v>
      </c>
      <c r="D12" s="14">
        <v>42000</v>
      </c>
      <c r="E12" s="12" t="s">
        <v>183</v>
      </c>
      <c r="F12" s="30"/>
      <c r="G12" s="37" t="s">
        <v>194</v>
      </c>
      <c r="H12" s="12">
        <v>2</v>
      </c>
      <c r="I12" s="12">
        <v>10</v>
      </c>
      <c r="J12" s="24">
        <v>10</v>
      </c>
      <c r="K12" s="116"/>
      <c r="L12" s="112"/>
    </row>
    <row r="13" spans="1:13" hidden="1">
      <c r="A13" s="8" t="s">
        <v>22</v>
      </c>
      <c r="B13" s="103" t="s">
        <v>23</v>
      </c>
      <c r="C13" s="104" t="s">
        <v>24</v>
      </c>
      <c r="D13" s="105">
        <v>14300</v>
      </c>
      <c r="E13" s="12" t="s">
        <v>184</v>
      </c>
      <c r="F13" s="12"/>
      <c r="G13" s="37" t="s">
        <v>194</v>
      </c>
      <c r="H13" s="12">
        <v>0</v>
      </c>
      <c r="I13" s="12">
        <v>4</v>
      </c>
      <c r="J13" s="36">
        <v>2</v>
      </c>
      <c r="K13" s="116"/>
      <c r="L13" s="112"/>
    </row>
    <row r="14" spans="1:13">
      <c r="A14" s="8" t="s">
        <v>27</v>
      </c>
      <c r="B14" s="9" t="s">
        <v>28</v>
      </c>
      <c r="C14" s="15" t="s">
        <v>6</v>
      </c>
      <c r="D14" s="14">
        <v>1200</v>
      </c>
      <c r="E14" s="12" t="s">
        <v>183</v>
      </c>
      <c r="F14" s="30"/>
      <c r="G14" s="37" t="s">
        <v>194</v>
      </c>
      <c r="H14" s="12">
        <v>1</v>
      </c>
      <c r="I14" s="12">
        <v>1</v>
      </c>
      <c r="J14" s="36">
        <v>0</v>
      </c>
      <c r="K14" s="116">
        <f>J14*D14</f>
        <v>0</v>
      </c>
      <c r="L14" s="112"/>
      <c r="M14" s="2">
        <f>J14*D14</f>
        <v>0</v>
      </c>
    </row>
    <row r="15" spans="1:13">
      <c r="A15" s="8" t="s">
        <v>29</v>
      </c>
      <c r="B15" s="103" t="s">
        <v>30</v>
      </c>
      <c r="C15" s="104" t="s">
        <v>31</v>
      </c>
      <c r="D15" s="105">
        <v>3200</v>
      </c>
      <c r="E15" s="12" t="s">
        <v>184</v>
      </c>
      <c r="F15" s="12"/>
      <c r="G15" s="37" t="s">
        <v>194</v>
      </c>
      <c r="H15" s="12">
        <v>1</v>
      </c>
      <c r="I15" s="12">
        <v>3</v>
      </c>
      <c r="J15" s="36">
        <v>2</v>
      </c>
      <c r="K15" s="116">
        <f t="shared" ref="K15:K29" si="0">J15*D15</f>
        <v>6400</v>
      </c>
      <c r="L15" s="112"/>
      <c r="M15" s="2">
        <f t="shared" ref="M15:M29" si="1">J15*D15</f>
        <v>6400</v>
      </c>
    </row>
    <row r="16" spans="1:13">
      <c r="A16" s="8" t="s">
        <v>32</v>
      </c>
      <c r="B16" s="13" t="s">
        <v>33</v>
      </c>
      <c r="C16" s="10" t="s">
        <v>34</v>
      </c>
      <c r="D16" s="14">
        <v>32400</v>
      </c>
      <c r="E16" s="12" t="s">
        <v>184</v>
      </c>
      <c r="F16" s="30"/>
      <c r="G16" s="37" t="s">
        <v>194</v>
      </c>
      <c r="H16" s="12">
        <v>0.5</v>
      </c>
      <c r="I16" s="12">
        <v>1</v>
      </c>
      <c r="J16" s="24">
        <v>1</v>
      </c>
      <c r="K16" s="116">
        <f t="shared" si="0"/>
        <v>32400</v>
      </c>
      <c r="L16" s="112"/>
      <c r="M16" s="2">
        <f t="shared" si="1"/>
        <v>32400</v>
      </c>
    </row>
    <row r="17" spans="1:13">
      <c r="A17" s="8" t="s">
        <v>35</v>
      </c>
      <c r="B17" s="13" t="s">
        <v>36</v>
      </c>
      <c r="C17" s="10" t="s">
        <v>37</v>
      </c>
      <c r="D17" s="14">
        <v>40500</v>
      </c>
      <c r="E17" s="12" t="s">
        <v>184</v>
      </c>
      <c r="F17" s="30"/>
      <c r="G17" s="37" t="s">
        <v>194</v>
      </c>
      <c r="H17" s="12">
        <v>0</v>
      </c>
      <c r="I17" s="12">
        <v>2</v>
      </c>
      <c r="J17" s="24">
        <v>1</v>
      </c>
      <c r="K17" s="116">
        <f t="shared" si="0"/>
        <v>40500</v>
      </c>
      <c r="L17" s="112"/>
      <c r="M17" s="2">
        <f t="shared" si="1"/>
        <v>40500</v>
      </c>
    </row>
    <row r="18" spans="1:13">
      <c r="A18" s="8" t="s">
        <v>38</v>
      </c>
      <c r="B18" s="13" t="s">
        <v>39</v>
      </c>
      <c r="C18" s="10" t="s">
        <v>37</v>
      </c>
      <c r="D18" s="14">
        <v>20000</v>
      </c>
      <c r="E18" s="12" t="s">
        <v>184</v>
      </c>
      <c r="F18" s="30"/>
      <c r="G18" s="37" t="s">
        <v>194</v>
      </c>
      <c r="H18" s="12">
        <v>0</v>
      </c>
      <c r="I18" s="12">
        <v>1</v>
      </c>
      <c r="J18" s="24">
        <v>1</v>
      </c>
      <c r="K18" s="116">
        <f t="shared" si="0"/>
        <v>20000</v>
      </c>
      <c r="L18" s="112"/>
      <c r="M18" s="2">
        <f t="shared" si="1"/>
        <v>20000</v>
      </c>
    </row>
    <row r="19" spans="1:13">
      <c r="A19" s="8" t="s">
        <v>56</v>
      </c>
      <c r="B19" s="13" t="s">
        <v>57</v>
      </c>
      <c r="C19" s="10" t="s">
        <v>58</v>
      </c>
      <c r="D19" s="14">
        <v>5000</v>
      </c>
      <c r="E19" s="12" t="s">
        <v>184</v>
      </c>
      <c r="F19" s="30"/>
      <c r="G19" s="37" t="s">
        <v>194</v>
      </c>
      <c r="H19" s="12">
        <v>1</v>
      </c>
      <c r="I19" s="12">
        <v>1</v>
      </c>
      <c r="J19" s="24">
        <v>0</v>
      </c>
      <c r="K19" s="116">
        <f t="shared" si="0"/>
        <v>0</v>
      </c>
      <c r="L19" s="112"/>
      <c r="M19" s="2">
        <f t="shared" si="1"/>
        <v>0</v>
      </c>
    </row>
    <row r="20" spans="1:13">
      <c r="A20" s="8" t="s">
        <v>63</v>
      </c>
      <c r="B20" s="9" t="s">
        <v>64</v>
      </c>
      <c r="C20" s="15" t="s">
        <v>65</v>
      </c>
      <c r="D20" s="14">
        <v>10000</v>
      </c>
      <c r="E20" s="12" t="s">
        <v>183</v>
      </c>
      <c r="F20" s="30"/>
      <c r="G20" s="37" t="s">
        <v>195</v>
      </c>
      <c r="H20" s="12">
        <v>0</v>
      </c>
      <c r="I20" s="12">
        <v>2</v>
      </c>
      <c r="J20" s="24">
        <v>1</v>
      </c>
      <c r="K20" s="116">
        <f t="shared" si="0"/>
        <v>10000</v>
      </c>
      <c r="L20" s="112"/>
      <c r="M20" s="2">
        <f t="shared" si="1"/>
        <v>10000</v>
      </c>
    </row>
    <row r="21" spans="1:13">
      <c r="A21" s="8" t="s">
        <v>73</v>
      </c>
      <c r="B21" s="13" t="s">
        <v>74</v>
      </c>
      <c r="C21" s="10" t="s">
        <v>72</v>
      </c>
      <c r="D21" s="14">
        <v>3800</v>
      </c>
      <c r="E21" s="12" t="s">
        <v>184</v>
      </c>
      <c r="F21" s="30"/>
      <c r="G21" s="37" t="s">
        <v>194</v>
      </c>
      <c r="H21" s="12">
        <v>1</v>
      </c>
      <c r="I21" s="12">
        <v>1</v>
      </c>
      <c r="J21" s="24">
        <v>0</v>
      </c>
      <c r="K21" s="116">
        <f t="shared" si="0"/>
        <v>0</v>
      </c>
      <c r="L21" s="112"/>
      <c r="M21" s="2">
        <f t="shared" si="1"/>
        <v>0</v>
      </c>
    </row>
    <row r="22" spans="1:13">
      <c r="A22" s="8" t="s">
        <v>95</v>
      </c>
      <c r="B22" s="9" t="s">
        <v>96</v>
      </c>
      <c r="C22" s="15" t="s">
        <v>97</v>
      </c>
      <c r="D22" s="14">
        <v>24500</v>
      </c>
      <c r="E22" s="12" t="s">
        <v>184</v>
      </c>
      <c r="F22" s="30"/>
      <c r="G22" s="37" t="s">
        <v>194</v>
      </c>
      <c r="H22" s="12">
        <v>0.5</v>
      </c>
      <c r="I22" s="12">
        <v>2</v>
      </c>
      <c r="J22" s="24">
        <v>1</v>
      </c>
      <c r="K22" s="116">
        <f t="shared" si="0"/>
        <v>24500</v>
      </c>
      <c r="L22" s="112"/>
      <c r="M22" s="2">
        <f t="shared" si="1"/>
        <v>24500</v>
      </c>
    </row>
    <row r="23" spans="1:13">
      <c r="A23" s="8" t="s">
        <v>98</v>
      </c>
      <c r="B23" s="9" t="s">
        <v>99</v>
      </c>
      <c r="C23" s="15" t="s">
        <v>97</v>
      </c>
      <c r="D23" s="14">
        <v>21000</v>
      </c>
      <c r="E23" s="12" t="s">
        <v>184</v>
      </c>
      <c r="F23" s="30"/>
      <c r="G23" s="37" t="s">
        <v>194</v>
      </c>
      <c r="H23" s="12">
        <v>0.5</v>
      </c>
      <c r="I23" s="12">
        <v>1</v>
      </c>
      <c r="J23" s="24">
        <v>1</v>
      </c>
      <c r="K23" s="116">
        <f t="shared" si="0"/>
        <v>21000</v>
      </c>
      <c r="L23" s="112"/>
      <c r="M23" s="2">
        <f t="shared" si="1"/>
        <v>21000</v>
      </c>
    </row>
    <row r="24" spans="1:13">
      <c r="A24" s="8" t="s">
        <v>100</v>
      </c>
      <c r="B24" s="9" t="s">
        <v>101</v>
      </c>
      <c r="C24" s="15" t="s">
        <v>97</v>
      </c>
      <c r="D24" s="14">
        <v>18500</v>
      </c>
      <c r="E24" s="12" t="s">
        <v>184</v>
      </c>
      <c r="F24" s="30"/>
      <c r="G24" s="37" t="s">
        <v>194</v>
      </c>
      <c r="H24" s="12">
        <v>1</v>
      </c>
      <c r="I24" s="12">
        <v>1</v>
      </c>
      <c r="J24" s="24"/>
      <c r="K24" s="116">
        <f t="shared" si="0"/>
        <v>0</v>
      </c>
      <c r="L24" s="112"/>
      <c r="M24" s="2">
        <f t="shared" si="1"/>
        <v>0</v>
      </c>
    </row>
    <row r="25" spans="1:13">
      <c r="A25" s="8" t="s">
        <v>104</v>
      </c>
      <c r="B25" s="13" t="s">
        <v>105</v>
      </c>
      <c r="C25" s="10" t="s">
        <v>106</v>
      </c>
      <c r="D25" s="14">
        <v>45000</v>
      </c>
      <c r="E25" s="12" t="s">
        <v>184</v>
      </c>
      <c r="F25" s="30"/>
      <c r="G25" s="37" t="s">
        <v>194</v>
      </c>
      <c r="H25" s="12">
        <v>0.5</v>
      </c>
      <c r="I25" s="12">
        <v>1</v>
      </c>
      <c r="J25" s="24">
        <v>1</v>
      </c>
      <c r="K25" s="116">
        <f t="shared" si="0"/>
        <v>45000</v>
      </c>
      <c r="L25" s="112"/>
      <c r="M25" s="2">
        <f t="shared" si="1"/>
        <v>45000</v>
      </c>
    </row>
    <row r="26" spans="1:13">
      <c r="A26" s="8" t="s">
        <v>107</v>
      </c>
      <c r="B26" s="13" t="s">
        <v>108</v>
      </c>
      <c r="C26" s="10" t="s">
        <v>97</v>
      </c>
      <c r="D26" s="14">
        <v>42000</v>
      </c>
      <c r="E26" s="12" t="s">
        <v>184</v>
      </c>
      <c r="F26" s="30"/>
      <c r="G26" s="37" t="s">
        <v>195</v>
      </c>
      <c r="H26" s="12">
        <v>0.5</v>
      </c>
      <c r="I26" s="12">
        <v>1</v>
      </c>
      <c r="J26" s="2">
        <v>1</v>
      </c>
      <c r="K26" s="116">
        <f t="shared" si="0"/>
        <v>42000</v>
      </c>
      <c r="L26" s="112"/>
      <c r="M26" s="2">
        <f t="shared" si="1"/>
        <v>42000</v>
      </c>
    </row>
    <row r="27" spans="1:13">
      <c r="A27" s="10">
        <v>9090069</v>
      </c>
      <c r="B27" s="13" t="s">
        <v>109</v>
      </c>
      <c r="C27" s="10" t="s">
        <v>97</v>
      </c>
      <c r="D27" s="14">
        <v>52000</v>
      </c>
      <c r="E27" s="12" t="s">
        <v>184</v>
      </c>
      <c r="F27" s="30"/>
      <c r="G27" s="37" t="s">
        <v>195</v>
      </c>
      <c r="H27" s="12">
        <v>0</v>
      </c>
      <c r="I27" s="12">
        <v>1</v>
      </c>
      <c r="J27" s="2">
        <v>1</v>
      </c>
      <c r="K27" s="116">
        <f t="shared" si="0"/>
        <v>52000</v>
      </c>
      <c r="L27" s="112"/>
      <c r="M27" s="2">
        <f t="shared" si="1"/>
        <v>52000</v>
      </c>
    </row>
    <row r="28" spans="1:13">
      <c r="A28" s="8" t="s">
        <v>114</v>
      </c>
      <c r="B28" s="13" t="s">
        <v>115</v>
      </c>
      <c r="C28" s="10" t="s">
        <v>116</v>
      </c>
      <c r="D28" s="14">
        <v>5000</v>
      </c>
      <c r="E28" s="12" t="s">
        <v>184</v>
      </c>
      <c r="F28" s="30"/>
      <c r="G28" s="37" t="s">
        <v>194</v>
      </c>
      <c r="H28" s="12">
        <v>0.5</v>
      </c>
      <c r="I28" s="12">
        <v>1</v>
      </c>
      <c r="J28" s="24">
        <v>1</v>
      </c>
      <c r="K28" s="116">
        <f t="shared" si="0"/>
        <v>5000</v>
      </c>
      <c r="L28" s="112"/>
      <c r="M28" s="2">
        <f t="shared" si="1"/>
        <v>5000</v>
      </c>
    </row>
    <row r="29" spans="1:13">
      <c r="A29" s="8" t="s">
        <v>121</v>
      </c>
      <c r="B29" s="13" t="s">
        <v>122</v>
      </c>
      <c r="C29" s="10" t="s">
        <v>116</v>
      </c>
      <c r="D29" s="14">
        <v>2700</v>
      </c>
      <c r="E29" s="12" t="s">
        <v>184</v>
      </c>
      <c r="F29" s="30"/>
      <c r="G29" s="37" t="s">
        <v>194</v>
      </c>
      <c r="H29" s="12">
        <v>2</v>
      </c>
      <c r="I29" s="12">
        <v>5</v>
      </c>
      <c r="J29" s="24">
        <v>4</v>
      </c>
      <c r="K29" s="116">
        <f t="shared" si="0"/>
        <v>10800</v>
      </c>
      <c r="L29" s="112"/>
      <c r="M29" s="2">
        <f t="shared" si="1"/>
        <v>10800</v>
      </c>
    </row>
    <row r="30" spans="1:13">
      <c r="J30" s="2" t="s">
        <v>256</v>
      </c>
      <c r="K30" s="121">
        <f>SUM(K14:K29)</f>
        <v>309600</v>
      </c>
      <c r="M30" s="2">
        <f>SUM(M14:M29)</f>
        <v>309600</v>
      </c>
    </row>
  </sheetData>
  <mergeCells count="9">
    <mergeCell ref="A5:A6"/>
    <mergeCell ref="B5:B6"/>
    <mergeCell ref="C5:C6"/>
    <mergeCell ref="D5:D6"/>
    <mergeCell ref="L5:L6"/>
    <mergeCell ref="G5:G6"/>
    <mergeCell ref="H5:I5"/>
    <mergeCell ref="J5:J6"/>
    <mergeCell ref="K5:K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/>
  </sheetPr>
  <dimension ref="A2:M33"/>
  <sheetViews>
    <sheetView zoomScale="60" zoomScaleNormal="60" workbookViewId="0">
      <selection activeCell="V20" sqref="V20"/>
    </sheetView>
  </sheetViews>
  <sheetFormatPr defaultColWidth="9" defaultRowHeight="15.75"/>
  <cols>
    <col min="1" max="1" width="15" style="260" customWidth="1"/>
    <col min="2" max="2" width="33.42578125" style="260" customWidth="1"/>
    <col min="3" max="3" width="12.28515625" style="260" customWidth="1"/>
    <col min="4" max="4" width="13.28515625" style="260" customWidth="1"/>
    <col min="5" max="5" width="11.28515625" style="260" hidden="1" customWidth="1"/>
    <col min="6" max="6" width="9.28515625" style="261" hidden="1" customWidth="1"/>
    <col min="7" max="7" width="16.5703125" style="262" hidden="1" customWidth="1"/>
    <col min="8" max="8" width="7.42578125" style="260" hidden="1" customWidth="1"/>
    <col min="9" max="9" width="15.140625" style="260" hidden="1" customWidth="1"/>
    <col min="10" max="10" width="11.28515625" style="260" bestFit="1" customWidth="1"/>
    <col min="11" max="11" width="20.7109375" style="260" hidden="1" customWidth="1"/>
    <col min="12" max="12" width="18" style="260" hidden="1" customWidth="1"/>
    <col min="13" max="13" width="9.42578125" style="260" bestFit="1" customWidth="1"/>
    <col min="14" max="16384" width="9" style="260"/>
  </cols>
  <sheetData>
    <row r="2" spans="1:13">
      <c r="B2" s="226" t="s">
        <v>258</v>
      </c>
      <c r="C2" s="227" t="s">
        <v>181</v>
      </c>
      <c r="D2" s="228"/>
    </row>
    <row r="3" spans="1:13">
      <c r="B3" s="226" t="s">
        <v>179</v>
      </c>
      <c r="C3" s="230"/>
      <c r="D3" s="231" t="s">
        <v>180</v>
      </c>
    </row>
    <row r="4" spans="1:13">
      <c r="B4" s="226"/>
      <c r="C4" s="230"/>
      <c r="D4" s="231"/>
    </row>
    <row r="5" spans="1:13" ht="15.75" customHeight="1">
      <c r="A5" s="189" t="s">
        <v>0</v>
      </c>
      <c r="B5" s="189" t="s">
        <v>1</v>
      </c>
      <c r="C5" s="189" t="s">
        <v>2</v>
      </c>
      <c r="D5" s="189" t="s">
        <v>3</v>
      </c>
      <c r="E5" s="263" t="s">
        <v>200</v>
      </c>
      <c r="F5" s="263"/>
      <c r="G5" s="264" t="s">
        <v>199</v>
      </c>
      <c r="H5" s="265" t="s">
        <v>201</v>
      </c>
      <c r="I5" s="265"/>
      <c r="J5" s="236" t="s">
        <v>257</v>
      </c>
      <c r="K5" s="237" t="s">
        <v>255</v>
      </c>
      <c r="L5" s="238" t="s">
        <v>232</v>
      </c>
    </row>
    <row r="6" spans="1:13" ht="18.75" customHeight="1">
      <c r="A6" s="189"/>
      <c r="B6" s="189"/>
      <c r="C6" s="189"/>
      <c r="D6" s="189"/>
      <c r="E6" s="266" t="s">
        <v>191</v>
      </c>
      <c r="F6" s="267" t="s">
        <v>190</v>
      </c>
      <c r="G6" s="264"/>
      <c r="H6" s="268" t="s">
        <v>202</v>
      </c>
      <c r="I6" s="268" t="s">
        <v>233</v>
      </c>
      <c r="J6" s="236"/>
      <c r="K6" s="238"/>
      <c r="L6" s="238"/>
    </row>
    <row r="7" spans="1:13" hidden="1">
      <c r="A7" s="257" t="s">
        <v>4</v>
      </c>
      <c r="B7" s="256" t="s">
        <v>5</v>
      </c>
      <c r="C7" s="73" t="s">
        <v>6</v>
      </c>
      <c r="D7" s="107">
        <v>5500</v>
      </c>
      <c r="E7" s="25" t="s">
        <v>183</v>
      </c>
      <c r="F7" s="35"/>
      <c r="G7" s="269" t="s">
        <v>194</v>
      </c>
      <c r="H7" s="25">
        <v>0</v>
      </c>
      <c r="I7" s="25">
        <v>20</v>
      </c>
      <c r="J7" s="270">
        <v>20</v>
      </c>
      <c r="K7" s="250"/>
      <c r="L7" s="249"/>
    </row>
    <row r="8" spans="1:13" hidden="1">
      <c r="A8" s="257" t="s">
        <v>11</v>
      </c>
      <c r="B8" s="256" t="s">
        <v>12</v>
      </c>
      <c r="C8" s="257" t="s">
        <v>13</v>
      </c>
      <c r="D8" s="73">
        <v>42000</v>
      </c>
      <c r="E8" s="25" t="s">
        <v>183</v>
      </c>
      <c r="F8" s="35"/>
      <c r="G8" s="269" t="s">
        <v>194</v>
      </c>
      <c r="H8" s="25"/>
      <c r="I8" s="25">
        <v>5</v>
      </c>
      <c r="J8" s="25">
        <v>5</v>
      </c>
      <c r="K8" s="250"/>
      <c r="L8" s="249"/>
    </row>
    <row r="9" spans="1:13" hidden="1">
      <c r="A9" s="257" t="s">
        <v>14</v>
      </c>
      <c r="B9" s="256" t="s">
        <v>15</v>
      </c>
      <c r="C9" s="257" t="s">
        <v>13</v>
      </c>
      <c r="D9" s="73">
        <v>42000</v>
      </c>
      <c r="E9" s="25" t="s">
        <v>183</v>
      </c>
      <c r="F9" s="35"/>
      <c r="G9" s="269" t="s">
        <v>194</v>
      </c>
      <c r="H9" s="25"/>
      <c r="I9" s="25">
        <v>5</v>
      </c>
      <c r="J9" s="25">
        <v>5</v>
      </c>
      <c r="K9" s="250"/>
      <c r="L9" s="249"/>
    </row>
    <row r="10" spans="1:13" hidden="1">
      <c r="A10" s="257" t="s">
        <v>16</v>
      </c>
      <c r="B10" s="256" t="s">
        <v>17</v>
      </c>
      <c r="C10" s="257" t="s">
        <v>13</v>
      </c>
      <c r="D10" s="73">
        <v>42000</v>
      </c>
      <c r="E10" s="25" t="s">
        <v>183</v>
      </c>
      <c r="F10" s="35"/>
      <c r="G10" s="269" t="s">
        <v>194</v>
      </c>
      <c r="H10" s="25"/>
      <c r="I10" s="25">
        <v>5</v>
      </c>
      <c r="J10" s="25">
        <v>5</v>
      </c>
      <c r="K10" s="250"/>
      <c r="L10" s="249"/>
    </row>
    <row r="11" spans="1:13" hidden="1">
      <c r="A11" s="257" t="s">
        <v>18</v>
      </c>
      <c r="B11" s="256" t="s">
        <v>19</v>
      </c>
      <c r="C11" s="257" t="s">
        <v>13</v>
      </c>
      <c r="D11" s="73">
        <v>42000</v>
      </c>
      <c r="E11" s="25" t="s">
        <v>183</v>
      </c>
      <c r="F11" s="35"/>
      <c r="G11" s="269" t="s">
        <v>194</v>
      </c>
      <c r="H11" s="25"/>
      <c r="I11" s="25">
        <v>5</v>
      </c>
      <c r="J11" s="25">
        <v>5</v>
      </c>
      <c r="K11" s="250"/>
      <c r="L11" s="249"/>
    </row>
    <row r="12" spans="1:13" hidden="1">
      <c r="A12" s="257" t="s">
        <v>20</v>
      </c>
      <c r="B12" s="256" t="s">
        <v>21</v>
      </c>
      <c r="C12" s="257" t="s">
        <v>13</v>
      </c>
      <c r="D12" s="73">
        <v>42000</v>
      </c>
      <c r="E12" s="25" t="s">
        <v>183</v>
      </c>
      <c r="F12" s="35"/>
      <c r="G12" s="269" t="s">
        <v>194</v>
      </c>
      <c r="H12" s="25"/>
      <c r="I12" s="25">
        <v>5</v>
      </c>
      <c r="J12" s="25">
        <v>5</v>
      </c>
      <c r="K12" s="250"/>
      <c r="L12" s="249"/>
    </row>
    <row r="13" spans="1:13" hidden="1">
      <c r="A13" s="257" t="s">
        <v>22</v>
      </c>
      <c r="B13" s="256" t="s">
        <v>23</v>
      </c>
      <c r="C13" s="257" t="s">
        <v>24</v>
      </c>
      <c r="D13" s="73">
        <v>14300</v>
      </c>
      <c r="E13" s="25" t="s">
        <v>184</v>
      </c>
      <c r="F13" s="35"/>
      <c r="G13" s="269" t="s">
        <v>194</v>
      </c>
      <c r="H13" s="25">
        <v>1</v>
      </c>
      <c r="I13" s="25">
        <v>2</v>
      </c>
      <c r="J13" s="270">
        <v>1</v>
      </c>
      <c r="K13" s="250"/>
      <c r="L13" s="249"/>
    </row>
    <row r="14" spans="1:13">
      <c r="A14" s="257" t="s">
        <v>25</v>
      </c>
      <c r="B14" s="271" t="s">
        <v>26</v>
      </c>
      <c r="C14" s="73" t="s">
        <v>6</v>
      </c>
      <c r="D14" s="73">
        <v>1800</v>
      </c>
      <c r="E14" s="25" t="s">
        <v>184</v>
      </c>
      <c r="F14" s="35"/>
      <c r="G14" s="272" t="s">
        <v>194</v>
      </c>
      <c r="H14" s="25">
        <v>1</v>
      </c>
      <c r="I14" s="25">
        <v>2</v>
      </c>
      <c r="J14" s="270">
        <v>1</v>
      </c>
      <c r="K14" s="250"/>
      <c r="L14" s="249"/>
      <c r="M14" s="260">
        <f>J14*D14</f>
        <v>1800</v>
      </c>
    </row>
    <row r="15" spans="1:13">
      <c r="A15" s="257" t="s">
        <v>27</v>
      </c>
      <c r="B15" s="256" t="s">
        <v>28</v>
      </c>
      <c r="C15" s="257" t="s">
        <v>6</v>
      </c>
      <c r="D15" s="73">
        <v>1200</v>
      </c>
      <c r="E15" s="25" t="s">
        <v>183</v>
      </c>
      <c r="F15" s="35"/>
      <c r="G15" s="272" t="s">
        <v>194</v>
      </c>
      <c r="H15" s="25">
        <v>0</v>
      </c>
      <c r="I15" s="25">
        <v>2</v>
      </c>
      <c r="J15" s="270">
        <v>2</v>
      </c>
      <c r="K15" s="250">
        <f>J15*D15</f>
        <v>2400</v>
      </c>
      <c r="L15" s="249"/>
      <c r="M15" s="260">
        <f t="shared" ref="M15:M32" si="0">J15*D15</f>
        <v>2400</v>
      </c>
    </row>
    <row r="16" spans="1:13">
      <c r="A16" s="273" t="s">
        <v>29</v>
      </c>
      <c r="B16" s="274" t="s">
        <v>30</v>
      </c>
      <c r="C16" s="273" t="s">
        <v>31</v>
      </c>
      <c r="D16" s="108">
        <v>3200</v>
      </c>
      <c r="E16" s="35" t="s">
        <v>184</v>
      </c>
      <c r="F16" s="35"/>
      <c r="G16" s="275" t="s">
        <v>194</v>
      </c>
      <c r="H16" s="25">
        <v>3</v>
      </c>
      <c r="I16" s="25">
        <v>5</v>
      </c>
      <c r="J16" s="276">
        <v>1</v>
      </c>
      <c r="K16" s="250">
        <f t="shared" ref="K16:K32" si="1">J16*D16</f>
        <v>3200</v>
      </c>
      <c r="L16" s="249"/>
      <c r="M16" s="260">
        <f t="shared" si="0"/>
        <v>3200</v>
      </c>
    </row>
    <row r="17" spans="1:13">
      <c r="A17" s="273" t="s">
        <v>32</v>
      </c>
      <c r="B17" s="277" t="s">
        <v>33</v>
      </c>
      <c r="C17" s="108" t="s">
        <v>34</v>
      </c>
      <c r="D17" s="108">
        <v>32400</v>
      </c>
      <c r="E17" s="35" t="s">
        <v>184</v>
      </c>
      <c r="F17" s="35"/>
      <c r="G17" s="275" t="s">
        <v>194</v>
      </c>
      <c r="H17" s="25">
        <v>3</v>
      </c>
      <c r="I17" s="25">
        <v>0</v>
      </c>
      <c r="J17" s="276"/>
      <c r="K17" s="250">
        <f t="shared" si="1"/>
        <v>0</v>
      </c>
      <c r="L17" s="249"/>
      <c r="M17" s="260">
        <f t="shared" si="0"/>
        <v>0</v>
      </c>
    </row>
    <row r="18" spans="1:13">
      <c r="A18" s="273" t="s">
        <v>35</v>
      </c>
      <c r="B18" s="277" t="s">
        <v>36</v>
      </c>
      <c r="C18" s="108" t="s">
        <v>37</v>
      </c>
      <c r="D18" s="108">
        <v>40500</v>
      </c>
      <c r="E18" s="35" t="s">
        <v>184</v>
      </c>
      <c r="F18" s="35"/>
      <c r="G18" s="275" t="s">
        <v>194</v>
      </c>
      <c r="H18" s="25">
        <v>0</v>
      </c>
      <c r="I18" s="25">
        <v>3</v>
      </c>
      <c r="J18" s="276">
        <v>2</v>
      </c>
      <c r="K18" s="250">
        <f t="shared" si="1"/>
        <v>81000</v>
      </c>
      <c r="L18" s="249"/>
      <c r="M18" s="260">
        <f t="shared" si="0"/>
        <v>81000</v>
      </c>
    </row>
    <row r="19" spans="1:13">
      <c r="A19" s="257" t="s">
        <v>38</v>
      </c>
      <c r="B19" s="271" t="s">
        <v>39</v>
      </c>
      <c r="C19" s="73" t="s">
        <v>37</v>
      </c>
      <c r="D19" s="73">
        <v>20000</v>
      </c>
      <c r="E19" s="25" t="s">
        <v>184</v>
      </c>
      <c r="F19" s="35"/>
      <c r="G19" s="269" t="s">
        <v>194</v>
      </c>
      <c r="H19" s="25">
        <v>1</v>
      </c>
      <c r="I19" s="25">
        <v>3</v>
      </c>
      <c r="J19" s="270">
        <v>2</v>
      </c>
      <c r="K19" s="250">
        <f t="shared" si="1"/>
        <v>40000</v>
      </c>
      <c r="L19" s="249"/>
      <c r="M19" s="260">
        <f t="shared" si="0"/>
        <v>40000</v>
      </c>
    </row>
    <row r="20" spans="1:13">
      <c r="A20" s="257" t="s">
        <v>59</v>
      </c>
      <c r="B20" s="271" t="s">
        <v>60</v>
      </c>
      <c r="C20" s="73" t="s">
        <v>58</v>
      </c>
      <c r="D20" s="73">
        <v>5100</v>
      </c>
      <c r="E20" s="25" t="s">
        <v>184</v>
      </c>
      <c r="F20" s="35"/>
      <c r="G20" s="269" t="s">
        <v>195</v>
      </c>
      <c r="H20" s="25">
        <v>1</v>
      </c>
      <c r="I20" s="25">
        <v>1</v>
      </c>
      <c r="J20" s="270">
        <v>0</v>
      </c>
      <c r="K20" s="250">
        <f t="shared" si="1"/>
        <v>0</v>
      </c>
      <c r="L20" s="249"/>
      <c r="M20" s="260">
        <f t="shared" si="0"/>
        <v>0</v>
      </c>
    </row>
    <row r="21" spans="1:13">
      <c r="A21" s="273" t="s">
        <v>63</v>
      </c>
      <c r="B21" s="274" t="s">
        <v>64</v>
      </c>
      <c r="C21" s="273" t="s">
        <v>65</v>
      </c>
      <c r="D21" s="108">
        <v>10000</v>
      </c>
      <c r="E21" s="35" t="s">
        <v>183</v>
      </c>
      <c r="F21" s="35"/>
      <c r="G21" s="275" t="s">
        <v>195</v>
      </c>
      <c r="H21" s="25"/>
      <c r="I21" s="25">
        <v>2</v>
      </c>
      <c r="J21" s="276">
        <v>1</v>
      </c>
      <c r="K21" s="250">
        <f t="shared" si="1"/>
        <v>10000</v>
      </c>
      <c r="L21" s="249"/>
      <c r="M21" s="260">
        <f t="shared" si="0"/>
        <v>10000</v>
      </c>
    </row>
    <row r="22" spans="1:13">
      <c r="A22" s="273" t="s">
        <v>68</v>
      </c>
      <c r="B22" s="274" t="s">
        <v>69</v>
      </c>
      <c r="C22" s="273" t="s">
        <v>58</v>
      </c>
      <c r="D22" s="108">
        <v>2000</v>
      </c>
      <c r="E22" s="25" t="s">
        <v>184</v>
      </c>
      <c r="F22" s="278"/>
      <c r="G22" s="269" t="s">
        <v>195</v>
      </c>
      <c r="H22" s="25">
        <v>1</v>
      </c>
      <c r="I22" s="25">
        <v>2</v>
      </c>
      <c r="J22" s="270">
        <v>1</v>
      </c>
      <c r="K22" s="250">
        <f t="shared" si="1"/>
        <v>2000</v>
      </c>
      <c r="L22" s="249"/>
      <c r="M22" s="260">
        <f t="shared" si="0"/>
        <v>2000</v>
      </c>
    </row>
    <row r="23" spans="1:13">
      <c r="A23" s="257" t="s">
        <v>91</v>
      </c>
      <c r="B23" s="256" t="s">
        <v>92</v>
      </c>
      <c r="C23" s="257" t="s">
        <v>58</v>
      </c>
      <c r="D23" s="73">
        <v>23000</v>
      </c>
      <c r="E23" s="25" t="s">
        <v>184</v>
      </c>
      <c r="F23" s="35"/>
      <c r="G23" s="270" t="s">
        <v>197</v>
      </c>
      <c r="H23" s="25">
        <v>1</v>
      </c>
      <c r="I23" s="25">
        <v>2</v>
      </c>
      <c r="J23" s="270">
        <v>0</v>
      </c>
      <c r="K23" s="250">
        <f t="shared" si="1"/>
        <v>0</v>
      </c>
      <c r="L23" s="249"/>
      <c r="M23" s="260">
        <f t="shared" si="0"/>
        <v>0</v>
      </c>
    </row>
    <row r="24" spans="1:13">
      <c r="A24" s="257" t="s">
        <v>95</v>
      </c>
      <c r="B24" s="256" t="s">
        <v>96</v>
      </c>
      <c r="C24" s="257" t="s">
        <v>97</v>
      </c>
      <c r="D24" s="73">
        <v>24500</v>
      </c>
      <c r="E24" s="25" t="s">
        <v>184</v>
      </c>
      <c r="F24" s="35"/>
      <c r="G24" s="269" t="s">
        <v>194</v>
      </c>
      <c r="H24" s="25">
        <v>2</v>
      </c>
      <c r="I24" s="25">
        <v>1</v>
      </c>
      <c r="J24" s="270">
        <v>0</v>
      </c>
      <c r="K24" s="250">
        <f t="shared" si="1"/>
        <v>0</v>
      </c>
      <c r="L24" s="249"/>
      <c r="M24" s="260">
        <f t="shared" si="0"/>
        <v>0</v>
      </c>
    </row>
    <row r="25" spans="1:13">
      <c r="A25" s="257" t="s">
        <v>100</v>
      </c>
      <c r="B25" s="256" t="s">
        <v>101</v>
      </c>
      <c r="C25" s="257" t="s">
        <v>97</v>
      </c>
      <c r="D25" s="73">
        <v>18500</v>
      </c>
      <c r="E25" s="25" t="s">
        <v>184</v>
      </c>
      <c r="F25" s="35"/>
      <c r="G25" s="269" t="s">
        <v>194</v>
      </c>
      <c r="H25" s="25">
        <v>1</v>
      </c>
      <c r="I25" s="25">
        <v>2</v>
      </c>
      <c r="J25" s="270">
        <v>1</v>
      </c>
      <c r="K25" s="250">
        <f t="shared" si="1"/>
        <v>18500</v>
      </c>
      <c r="L25" s="249"/>
      <c r="M25" s="260">
        <f t="shared" si="0"/>
        <v>18500</v>
      </c>
    </row>
    <row r="26" spans="1:13">
      <c r="A26" s="257" t="s">
        <v>104</v>
      </c>
      <c r="B26" s="271" t="s">
        <v>105</v>
      </c>
      <c r="C26" s="73" t="s">
        <v>106</v>
      </c>
      <c r="D26" s="73">
        <v>45000</v>
      </c>
      <c r="E26" s="25" t="s">
        <v>184</v>
      </c>
      <c r="F26" s="35"/>
      <c r="G26" s="269" t="s">
        <v>194</v>
      </c>
      <c r="H26" s="25">
        <v>1</v>
      </c>
      <c r="I26" s="25">
        <v>1</v>
      </c>
      <c r="J26" s="270">
        <v>0</v>
      </c>
      <c r="K26" s="250">
        <f t="shared" si="1"/>
        <v>0</v>
      </c>
      <c r="L26" s="249"/>
      <c r="M26" s="260">
        <f t="shared" si="0"/>
        <v>0</v>
      </c>
    </row>
    <row r="27" spans="1:13">
      <c r="A27" s="257" t="s">
        <v>121</v>
      </c>
      <c r="B27" s="271" t="s">
        <v>122</v>
      </c>
      <c r="C27" s="73" t="s">
        <v>116</v>
      </c>
      <c r="D27" s="73">
        <v>2700</v>
      </c>
      <c r="E27" s="25" t="s">
        <v>184</v>
      </c>
      <c r="F27" s="35"/>
      <c r="G27" s="269" t="s">
        <v>194</v>
      </c>
      <c r="H27" s="25">
        <v>5</v>
      </c>
      <c r="I27" s="25">
        <v>5</v>
      </c>
      <c r="J27" s="276">
        <v>3</v>
      </c>
      <c r="K27" s="250">
        <f t="shared" si="1"/>
        <v>8100</v>
      </c>
      <c r="L27" s="249"/>
      <c r="M27" s="260">
        <f t="shared" si="0"/>
        <v>8100</v>
      </c>
    </row>
    <row r="28" spans="1:13">
      <c r="A28" s="273" t="s">
        <v>135</v>
      </c>
      <c r="B28" s="277" t="s">
        <v>136</v>
      </c>
      <c r="C28" s="108" t="s">
        <v>58</v>
      </c>
      <c r="D28" s="108">
        <v>15000</v>
      </c>
      <c r="E28" s="35" t="s">
        <v>184</v>
      </c>
      <c r="F28" s="35"/>
      <c r="G28" s="275" t="s">
        <v>198</v>
      </c>
      <c r="H28" s="25">
        <v>1</v>
      </c>
      <c r="I28" s="25">
        <v>1</v>
      </c>
      <c r="J28" s="270">
        <v>0</v>
      </c>
      <c r="K28" s="250">
        <f t="shared" si="1"/>
        <v>0</v>
      </c>
      <c r="L28" s="249"/>
      <c r="M28" s="260">
        <f t="shared" si="0"/>
        <v>0</v>
      </c>
    </row>
    <row r="29" spans="1:13">
      <c r="A29" s="257" t="s">
        <v>147</v>
      </c>
      <c r="B29" s="271" t="s">
        <v>148</v>
      </c>
      <c r="C29" s="73" t="s">
        <v>6</v>
      </c>
      <c r="D29" s="73">
        <v>32000</v>
      </c>
      <c r="E29" s="25" t="s">
        <v>183</v>
      </c>
      <c r="F29" s="35"/>
      <c r="G29" s="269" t="s">
        <v>194</v>
      </c>
      <c r="H29" s="25">
        <v>1</v>
      </c>
      <c r="I29" s="25">
        <v>1</v>
      </c>
      <c r="J29" s="270">
        <v>1</v>
      </c>
      <c r="K29" s="250">
        <f t="shared" si="1"/>
        <v>32000</v>
      </c>
      <c r="L29" s="249"/>
      <c r="M29" s="260">
        <f t="shared" si="0"/>
        <v>32000</v>
      </c>
    </row>
    <row r="30" spans="1:13">
      <c r="A30" s="257" t="s">
        <v>112</v>
      </c>
      <c r="B30" s="256" t="s">
        <v>113</v>
      </c>
      <c r="C30" s="257" t="s">
        <v>31</v>
      </c>
      <c r="D30" s="73">
        <v>16000</v>
      </c>
      <c r="E30" s="25" t="s">
        <v>184</v>
      </c>
      <c r="F30" s="35"/>
      <c r="G30" s="270" t="s">
        <v>195</v>
      </c>
      <c r="H30" s="25">
        <v>1</v>
      </c>
      <c r="I30" s="25">
        <v>1</v>
      </c>
      <c r="J30" s="270">
        <v>0</v>
      </c>
      <c r="K30" s="250">
        <f t="shared" si="1"/>
        <v>0</v>
      </c>
      <c r="L30" s="270"/>
      <c r="M30" s="260">
        <f t="shared" si="0"/>
        <v>0</v>
      </c>
    </row>
    <row r="31" spans="1:13">
      <c r="A31" s="257" t="s">
        <v>119</v>
      </c>
      <c r="B31" s="271" t="s">
        <v>120</v>
      </c>
      <c r="C31" s="73" t="s">
        <v>31</v>
      </c>
      <c r="D31" s="73">
        <v>23000</v>
      </c>
      <c r="E31" s="25" t="s">
        <v>184</v>
      </c>
      <c r="F31" s="35"/>
      <c r="G31" s="272" t="s">
        <v>194</v>
      </c>
      <c r="H31" s="25">
        <v>1</v>
      </c>
      <c r="I31" s="25">
        <v>1</v>
      </c>
      <c r="J31" s="270">
        <v>0</v>
      </c>
      <c r="K31" s="250">
        <f t="shared" si="1"/>
        <v>0</v>
      </c>
      <c r="L31" s="270"/>
      <c r="M31" s="260">
        <f t="shared" si="0"/>
        <v>0</v>
      </c>
    </row>
    <row r="32" spans="1:13">
      <c r="A32" s="257" t="s">
        <v>208</v>
      </c>
      <c r="B32" s="256" t="s">
        <v>209</v>
      </c>
      <c r="C32" s="257" t="s">
        <v>58</v>
      </c>
      <c r="D32" s="73">
        <v>14500</v>
      </c>
      <c r="E32" s="270"/>
      <c r="F32" s="276"/>
      <c r="G32" s="269"/>
      <c r="H32" s="25">
        <v>0</v>
      </c>
      <c r="I32" s="25">
        <v>1</v>
      </c>
      <c r="J32" s="270">
        <v>1</v>
      </c>
      <c r="K32" s="250">
        <f t="shared" si="1"/>
        <v>14500</v>
      </c>
      <c r="L32" s="270"/>
      <c r="M32" s="260">
        <f t="shared" si="0"/>
        <v>14500</v>
      </c>
    </row>
    <row r="33" spans="10:13">
      <c r="J33" s="260" t="s">
        <v>256</v>
      </c>
      <c r="K33" s="279">
        <f>SUM(K15:K32)</f>
        <v>211700</v>
      </c>
      <c r="M33" s="260">
        <f>SUM(M14:M32)</f>
        <v>213500</v>
      </c>
    </row>
  </sheetData>
  <mergeCells count="9">
    <mergeCell ref="L5:L6"/>
    <mergeCell ref="H5:I5"/>
    <mergeCell ref="J5:J6"/>
    <mergeCell ref="K5:K6"/>
    <mergeCell ref="A5:A6"/>
    <mergeCell ref="B5:B6"/>
    <mergeCell ref="C5:C6"/>
    <mergeCell ref="D5:D6"/>
    <mergeCell ref="G5:G6"/>
  </mergeCells>
  <pageMargins left="0.44" right="0.26" top="0.16" bottom="0.75" header="0.16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M35"/>
  <sheetViews>
    <sheetView zoomScale="70" zoomScaleNormal="70" workbookViewId="0">
      <selection activeCell="M36" sqref="M36"/>
    </sheetView>
  </sheetViews>
  <sheetFormatPr defaultColWidth="9" defaultRowHeight="15.75"/>
  <cols>
    <col min="1" max="1" width="15" style="2" customWidth="1"/>
    <col min="2" max="2" width="40.42578125" style="2" customWidth="1"/>
    <col min="3" max="3" width="19" style="2" customWidth="1"/>
    <col min="4" max="4" width="13.5703125" style="2" customWidth="1"/>
    <col min="5" max="5" width="11.28515625" style="2" customWidth="1"/>
    <col min="6" max="6" width="13.42578125" style="33" customWidth="1"/>
    <col min="7" max="7" width="16.28515625" style="2" customWidth="1"/>
    <col min="8" max="8" width="14.28515625" style="2" bestFit="1" customWidth="1"/>
    <col min="9" max="9" width="15.140625" style="2" customWidth="1"/>
    <col min="10" max="10" width="11.28515625" style="2" bestFit="1" customWidth="1"/>
    <col min="11" max="11" width="13.7109375" style="2" hidden="1" customWidth="1"/>
    <col min="12" max="12" width="19.85546875" style="2" hidden="1" customWidth="1"/>
    <col min="13" max="16384" width="9" style="2"/>
  </cols>
  <sheetData>
    <row r="2" spans="1:13">
      <c r="B2" s="3" t="s">
        <v>178</v>
      </c>
      <c r="C2" s="4" t="s">
        <v>181</v>
      </c>
      <c r="D2" s="5"/>
    </row>
    <row r="3" spans="1:13">
      <c r="B3" s="3" t="s">
        <v>179</v>
      </c>
      <c r="C3" s="6"/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106" t="s">
        <v>200</v>
      </c>
      <c r="F5" s="106"/>
      <c r="G5" s="187" t="s">
        <v>199</v>
      </c>
      <c r="H5" s="185" t="s">
        <v>201</v>
      </c>
      <c r="I5" s="185"/>
      <c r="J5" s="194" t="s">
        <v>257</v>
      </c>
      <c r="K5" s="190" t="s">
        <v>255</v>
      </c>
      <c r="L5" s="191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187"/>
      <c r="H6" s="42" t="s">
        <v>202</v>
      </c>
      <c r="I6" s="42" t="s">
        <v>233</v>
      </c>
      <c r="J6" s="194"/>
      <c r="K6" s="191"/>
      <c r="L6" s="191"/>
    </row>
    <row r="7" spans="1:13" hidden="1">
      <c r="A7" s="8" t="s">
        <v>4</v>
      </c>
      <c r="B7" s="9" t="s">
        <v>5</v>
      </c>
      <c r="C7" s="10" t="s">
        <v>6</v>
      </c>
      <c r="D7" s="107">
        <v>5500</v>
      </c>
      <c r="E7" s="12" t="s">
        <v>183</v>
      </c>
      <c r="F7" s="30"/>
      <c r="G7" s="37" t="s">
        <v>194</v>
      </c>
      <c r="H7" s="24">
        <v>5</v>
      </c>
      <c r="I7" s="24">
        <v>20</v>
      </c>
      <c r="J7" s="24">
        <v>15</v>
      </c>
      <c r="K7" s="24"/>
      <c r="L7" s="24"/>
    </row>
    <row r="8" spans="1:13" hidden="1">
      <c r="A8" s="8" t="s">
        <v>11</v>
      </c>
      <c r="B8" s="9" t="s">
        <v>12</v>
      </c>
      <c r="C8" s="15" t="s">
        <v>13</v>
      </c>
      <c r="D8" s="73">
        <v>42000</v>
      </c>
      <c r="E8" s="12" t="s">
        <v>183</v>
      </c>
      <c r="F8" s="30"/>
      <c r="G8" s="37" t="s">
        <v>194</v>
      </c>
      <c r="H8" s="24">
        <v>1</v>
      </c>
      <c r="I8" s="24">
        <v>6</v>
      </c>
      <c r="J8" s="24">
        <v>5</v>
      </c>
      <c r="K8" s="24"/>
      <c r="L8" s="24"/>
    </row>
    <row r="9" spans="1:13" hidden="1">
      <c r="A9" s="8" t="s">
        <v>14</v>
      </c>
      <c r="B9" s="9" t="s">
        <v>15</v>
      </c>
      <c r="C9" s="15" t="s">
        <v>13</v>
      </c>
      <c r="D9" s="73">
        <v>42000</v>
      </c>
      <c r="E9" s="12" t="s">
        <v>183</v>
      </c>
      <c r="F9" s="30"/>
      <c r="G9" s="37" t="s">
        <v>194</v>
      </c>
      <c r="H9" s="24"/>
      <c r="I9" s="24">
        <v>6</v>
      </c>
      <c r="J9" s="24">
        <v>5</v>
      </c>
      <c r="K9" s="24"/>
      <c r="L9" s="24"/>
    </row>
    <row r="10" spans="1:13" hidden="1">
      <c r="A10" s="8" t="s">
        <v>16</v>
      </c>
      <c r="B10" s="9" t="s">
        <v>17</v>
      </c>
      <c r="C10" s="15" t="s">
        <v>13</v>
      </c>
      <c r="D10" s="73">
        <v>42000</v>
      </c>
      <c r="E10" s="12" t="s">
        <v>183</v>
      </c>
      <c r="F10" s="30"/>
      <c r="G10" s="37" t="s">
        <v>194</v>
      </c>
      <c r="H10" s="24"/>
      <c r="I10" s="24">
        <v>6</v>
      </c>
      <c r="J10" s="24">
        <v>5</v>
      </c>
      <c r="K10" s="24"/>
      <c r="L10" s="24"/>
    </row>
    <row r="11" spans="1:13" hidden="1">
      <c r="A11" s="8" t="s">
        <v>18</v>
      </c>
      <c r="B11" s="9" t="s">
        <v>19</v>
      </c>
      <c r="C11" s="15" t="s">
        <v>13</v>
      </c>
      <c r="D11" s="73">
        <v>42000</v>
      </c>
      <c r="E11" s="12" t="s">
        <v>183</v>
      </c>
      <c r="F11" s="30"/>
      <c r="G11" s="37" t="s">
        <v>194</v>
      </c>
      <c r="H11" s="24"/>
      <c r="I11" s="24">
        <v>6</v>
      </c>
      <c r="J11" s="24">
        <v>5</v>
      </c>
      <c r="K11" s="24"/>
      <c r="L11" s="24"/>
    </row>
    <row r="12" spans="1:13" hidden="1">
      <c r="A12" s="8" t="s">
        <v>20</v>
      </c>
      <c r="B12" s="9" t="s">
        <v>21</v>
      </c>
      <c r="C12" s="15" t="s">
        <v>13</v>
      </c>
      <c r="D12" s="73">
        <v>42000</v>
      </c>
      <c r="E12" s="12" t="s">
        <v>183</v>
      </c>
      <c r="F12" s="30"/>
      <c r="G12" s="37" t="s">
        <v>194</v>
      </c>
      <c r="H12" s="24"/>
      <c r="I12" s="24">
        <v>6</v>
      </c>
      <c r="J12" s="24">
        <v>5</v>
      </c>
      <c r="K12" s="24"/>
      <c r="L12" s="24"/>
    </row>
    <row r="13" spans="1:13" hidden="1">
      <c r="A13" s="8" t="s">
        <v>22</v>
      </c>
      <c r="B13" s="9" t="s">
        <v>23</v>
      </c>
      <c r="C13" s="15" t="s">
        <v>24</v>
      </c>
      <c r="D13" s="73">
        <v>14300</v>
      </c>
      <c r="E13" s="12" t="s">
        <v>184</v>
      </c>
      <c r="F13" s="30"/>
      <c r="G13" s="37" t="s">
        <v>194</v>
      </c>
      <c r="H13" s="24"/>
      <c r="I13" s="24">
        <v>2</v>
      </c>
      <c r="J13" s="24">
        <v>2</v>
      </c>
      <c r="K13" s="24"/>
      <c r="L13" s="24"/>
    </row>
    <row r="14" spans="1:13">
      <c r="A14" s="8" t="s">
        <v>29</v>
      </c>
      <c r="B14" s="9" t="s">
        <v>30</v>
      </c>
      <c r="C14" s="15" t="s">
        <v>31</v>
      </c>
      <c r="D14" s="73">
        <v>3200</v>
      </c>
      <c r="E14" s="12" t="s">
        <v>184</v>
      </c>
      <c r="F14" s="30"/>
      <c r="G14" s="37" t="s">
        <v>194</v>
      </c>
      <c r="H14" s="24" t="s">
        <v>241</v>
      </c>
      <c r="I14" s="24">
        <v>5</v>
      </c>
      <c r="J14" s="24">
        <v>4</v>
      </c>
      <c r="K14" s="123">
        <f>J14*D14</f>
        <v>12800</v>
      </c>
      <c r="L14" s="24"/>
      <c r="M14" s="2">
        <f>J14*D14</f>
        <v>12800</v>
      </c>
    </row>
    <row r="15" spans="1:13">
      <c r="A15" s="8" t="s">
        <v>35</v>
      </c>
      <c r="B15" s="13" t="s">
        <v>36</v>
      </c>
      <c r="C15" s="10" t="s">
        <v>37</v>
      </c>
      <c r="D15" s="73">
        <v>40500</v>
      </c>
      <c r="E15" s="12" t="s">
        <v>184</v>
      </c>
      <c r="F15" s="30"/>
      <c r="G15" s="37" t="s">
        <v>194</v>
      </c>
      <c r="H15" s="24">
        <v>1</v>
      </c>
      <c r="I15" s="24">
        <v>3</v>
      </c>
      <c r="J15" s="24">
        <v>2</v>
      </c>
      <c r="K15" s="123">
        <f t="shared" ref="K15:K34" si="0">J15*D15</f>
        <v>81000</v>
      </c>
      <c r="L15" s="24"/>
      <c r="M15" s="2">
        <f t="shared" ref="M15:M34" si="1">J15*D15</f>
        <v>81000</v>
      </c>
    </row>
    <row r="16" spans="1:13">
      <c r="A16" s="8" t="s">
        <v>38</v>
      </c>
      <c r="B16" s="13" t="s">
        <v>39</v>
      </c>
      <c r="C16" s="10" t="s">
        <v>37</v>
      </c>
      <c r="D16" s="73">
        <v>20000</v>
      </c>
      <c r="E16" s="12" t="s">
        <v>184</v>
      </c>
      <c r="F16" s="30"/>
      <c r="G16" s="37" t="s">
        <v>194</v>
      </c>
      <c r="H16" s="24">
        <v>1</v>
      </c>
      <c r="I16" s="24">
        <v>3</v>
      </c>
      <c r="J16" s="24">
        <v>2</v>
      </c>
      <c r="K16" s="123">
        <f t="shared" si="0"/>
        <v>40000</v>
      </c>
      <c r="L16" s="24"/>
      <c r="M16" s="2">
        <f t="shared" si="1"/>
        <v>40000</v>
      </c>
    </row>
    <row r="17" spans="1:13">
      <c r="A17" s="8" t="s">
        <v>43</v>
      </c>
      <c r="B17" s="9" t="s">
        <v>44</v>
      </c>
      <c r="C17" s="15" t="s">
        <v>45</v>
      </c>
      <c r="D17" s="73">
        <v>8000</v>
      </c>
      <c r="E17" s="12"/>
      <c r="F17" s="30"/>
      <c r="G17" s="37"/>
      <c r="H17" s="24"/>
      <c r="I17" s="24">
        <v>4</v>
      </c>
      <c r="J17" s="24">
        <v>2</v>
      </c>
      <c r="K17" s="123">
        <f t="shared" si="0"/>
        <v>16000</v>
      </c>
      <c r="L17" s="24"/>
      <c r="M17" s="2">
        <f t="shared" si="1"/>
        <v>16000</v>
      </c>
    </row>
    <row r="18" spans="1:13">
      <c r="A18" s="8" t="s">
        <v>59</v>
      </c>
      <c r="B18" s="13" t="s">
        <v>60</v>
      </c>
      <c r="C18" s="10" t="s">
        <v>58</v>
      </c>
      <c r="D18" s="73">
        <v>5100</v>
      </c>
      <c r="E18" s="12" t="s">
        <v>184</v>
      </c>
      <c r="F18" s="30"/>
      <c r="G18" s="24" t="s">
        <v>195</v>
      </c>
      <c r="H18" s="24"/>
      <c r="I18" s="24">
        <v>1</v>
      </c>
      <c r="J18" s="24">
        <v>1</v>
      </c>
      <c r="K18" s="123">
        <f t="shared" si="0"/>
        <v>5100</v>
      </c>
      <c r="L18" s="24"/>
      <c r="M18" s="2">
        <f t="shared" si="1"/>
        <v>5100</v>
      </c>
    </row>
    <row r="19" spans="1:13">
      <c r="A19" s="8" t="s">
        <v>63</v>
      </c>
      <c r="B19" s="9" t="s">
        <v>64</v>
      </c>
      <c r="C19" s="15" t="s">
        <v>65</v>
      </c>
      <c r="D19" s="73">
        <v>10000</v>
      </c>
      <c r="E19" s="12"/>
      <c r="F19" s="30"/>
      <c r="G19" s="24"/>
      <c r="H19" s="24">
        <v>1</v>
      </c>
      <c r="I19" s="24">
        <v>2</v>
      </c>
      <c r="J19" s="24">
        <v>1</v>
      </c>
      <c r="K19" s="123">
        <f t="shared" si="0"/>
        <v>10000</v>
      </c>
      <c r="L19" s="24"/>
      <c r="M19" s="2">
        <f t="shared" si="1"/>
        <v>10000</v>
      </c>
    </row>
    <row r="20" spans="1:13">
      <c r="A20" s="26" t="s">
        <v>68</v>
      </c>
      <c r="B20" s="27" t="s">
        <v>69</v>
      </c>
      <c r="C20" s="31" t="s">
        <v>58</v>
      </c>
      <c r="D20" s="108">
        <v>2000</v>
      </c>
      <c r="E20" s="12" t="s">
        <v>184</v>
      </c>
      <c r="F20" s="119"/>
      <c r="G20" s="24" t="s">
        <v>195</v>
      </c>
      <c r="H20" s="24">
        <v>1</v>
      </c>
      <c r="I20" s="24">
        <v>5</v>
      </c>
      <c r="J20" s="24">
        <v>2</v>
      </c>
      <c r="K20" s="123">
        <f t="shared" si="0"/>
        <v>4000</v>
      </c>
      <c r="L20" s="24"/>
      <c r="M20" s="2">
        <f t="shared" si="1"/>
        <v>4000</v>
      </c>
    </row>
    <row r="21" spans="1:13">
      <c r="A21" s="8" t="s">
        <v>73</v>
      </c>
      <c r="B21" s="13" t="s">
        <v>74</v>
      </c>
      <c r="C21" s="10" t="s">
        <v>72</v>
      </c>
      <c r="D21" s="73">
        <v>3800</v>
      </c>
      <c r="E21" s="12" t="s">
        <v>184</v>
      </c>
      <c r="F21" s="30"/>
      <c r="G21" s="37" t="s">
        <v>194</v>
      </c>
      <c r="H21" s="24"/>
      <c r="I21" s="24">
        <v>2</v>
      </c>
      <c r="J21" s="24">
        <v>2</v>
      </c>
      <c r="K21" s="123">
        <f t="shared" si="0"/>
        <v>7600</v>
      </c>
      <c r="L21" s="24"/>
      <c r="M21" s="2">
        <f t="shared" si="1"/>
        <v>7600</v>
      </c>
    </row>
    <row r="22" spans="1:13">
      <c r="A22" s="8" t="s">
        <v>70</v>
      </c>
      <c r="B22" s="13" t="s">
        <v>71</v>
      </c>
      <c r="C22" s="10" t="s">
        <v>72</v>
      </c>
      <c r="D22" s="73">
        <v>36000</v>
      </c>
      <c r="E22" s="12"/>
      <c r="F22" s="30"/>
      <c r="G22" s="37"/>
      <c r="H22" s="24"/>
      <c r="I22" s="24">
        <v>1</v>
      </c>
      <c r="J22" s="24">
        <v>0</v>
      </c>
      <c r="K22" s="123">
        <f t="shared" si="0"/>
        <v>0</v>
      </c>
      <c r="L22" s="24"/>
      <c r="M22" s="2">
        <f t="shared" si="1"/>
        <v>0</v>
      </c>
    </row>
    <row r="23" spans="1:13">
      <c r="A23" s="8" t="s">
        <v>75</v>
      </c>
      <c r="B23" s="13" t="s">
        <v>76</v>
      </c>
      <c r="C23" s="10" t="s">
        <v>31</v>
      </c>
      <c r="D23" s="73">
        <v>28500</v>
      </c>
      <c r="E23" s="12"/>
      <c r="F23" s="30"/>
      <c r="G23" s="37"/>
      <c r="H23" s="24"/>
      <c r="I23" s="24">
        <v>2</v>
      </c>
      <c r="J23" s="24">
        <v>1</v>
      </c>
      <c r="K23" s="123">
        <f t="shared" si="0"/>
        <v>28500</v>
      </c>
      <c r="L23" s="24"/>
      <c r="M23" s="2">
        <f t="shared" si="1"/>
        <v>28500</v>
      </c>
    </row>
    <row r="24" spans="1:13">
      <c r="A24" s="8" t="s">
        <v>91</v>
      </c>
      <c r="B24" s="9" t="s">
        <v>92</v>
      </c>
      <c r="C24" s="15" t="s">
        <v>58</v>
      </c>
      <c r="D24" s="73">
        <v>23000</v>
      </c>
      <c r="E24" s="12"/>
      <c r="F24" s="30"/>
      <c r="G24" s="37"/>
      <c r="H24" s="24">
        <v>1</v>
      </c>
      <c r="I24" s="24">
        <v>2</v>
      </c>
      <c r="J24" s="24">
        <v>1</v>
      </c>
      <c r="K24" s="123">
        <f t="shared" si="0"/>
        <v>23000</v>
      </c>
      <c r="L24" s="24"/>
      <c r="M24" s="2">
        <f t="shared" si="1"/>
        <v>23000</v>
      </c>
    </row>
    <row r="25" spans="1:13">
      <c r="A25" s="8" t="s">
        <v>85</v>
      </c>
      <c r="B25" s="9" t="s">
        <v>86</v>
      </c>
      <c r="C25" s="15" t="s">
        <v>31</v>
      </c>
      <c r="D25" s="73">
        <v>18000</v>
      </c>
      <c r="E25" s="12"/>
      <c r="F25" s="30"/>
      <c r="G25" s="37"/>
      <c r="H25" s="24"/>
      <c r="I25" s="24">
        <v>1</v>
      </c>
      <c r="J25" s="24">
        <v>1</v>
      </c>
      <c r="K25" s="123">
        <f t="shared" si="0"/>
        <v>18000</v>
      </c>
      <c r="L25" s="24"/>
      <c r="M25" s="2">
        <f t="shared" si="1"/>
        <v>18000</v>
      </c>
    </row>
    <row r="26" spans="1:13">
      <c r="A26" s="8" t="s">
        <v>95</v>
      </c>
      <c r="B26" s="9" t="s">
        <v>96</v>
      </c>
      <c r="C26" s="15" t="s">
        <v>97</v>
      </c>
      <c r="D26" s="73">
        <v>24500</v>
      </c>
      <c r="E26" s="12" t="s">
        <v>184</v>
      </c>
      <c r="F26" s="30"/>
      <c r="G26" s="37" t="s">
        <v>194</v>
      </c>
      <c r="H26" s="24">
        <v>1</v>
      </c>
      <c r="I26" s="24">
        <v>2</v>
      </c>
      <c r="J26" s="24">
        <v>0</v>
      </c>
      <c r="K26" s="123">
        <f t="shared" si="0"/>
        <v>0</v>
      </c>
      <c r="L26" s="24"/>
      <c r="M26" s="2">
        <f t="shared" si="1"/>
        <v>0</v>
      </c>
    </row>
    <row r="27" spans="1:13">
      <c r="A27" s="8" t="s">
        <v>98</v>
      </c>
      <c r="B27" s="9" t="s">
        <v>99</v>
      </c>
      <c r="C27" s="15" t="s">
        <v>97</v>
      </c>
      <c r="D27" s="73">
        <v>21000</v>
      </c>
      <c r="E27" s="12" t="s">
        <v>184</v>
      </c>
      <c r="F27" s="30"/>
      <c r="G27" s="37" t="s">
        <v>194</v>
      </c>
      <c r="H27" s="24"/>
      <c r="I27" s="24">
        <v>2</v>
      </c>
      <c r="J27" s="24">
        <v>1</v>
      </c>
      <c r="K27" s="123">
        <f t="shared" si="0"/>
        <v>21000</v>
      </c>
      <c r="L27" s="24"/>
      <c r="M27" s="2">
        <f t="shared" si="1"/>
        <v>21000</v>
      </c>
    </row>
    <row r="28" spans="1:13">
      <c r="A28" s="8" t="s">
        <v>100</v>
      </c>
      <c r="B28" s="9" t="s">
        <v>101</v>
      </c>
      <c r="C28" s="15" t="s">
        <v>97</v>
      </c>
      <c r="D28" s="73">
        <v>18500</v>
      </c>
      <c r="E28" s="12" t="s">
        <v>184</v>
      </c>
      <c r="F28" s="30"/>
      <c r="G28" s="37" t="s">
        <v>194</v>
      </c>
      <c r="H28" s="24"/>
      <c r="I28" s="24">
        <v>1</v>
      </c>
      <c r="J28" s="24">
        <v>1</v>
      </c>
      <c r="K28" s="123">
        <f t="shared" si="0"/>
        <v>18500</v>
      </c>
      <c r="L28" s="24"/>
      <c r="M28" s="2">
        <f t="shared" si="1"/>
        <v>18500</v>
      </c>
    </row>
    <row r="29" spans="1:13">
      <c r="A29" s="8" t="s">
        <v>212</v>
      </c>
      <c r="B29" s="13" t="s">
        <v>213</v>
      </c>
      <c r="C29" s="10" t="s">
        <v>31</v>
      </c>
      <c r="D29" s="107">
        <v>210000</v>
      </c>
      <c r="E29" s="24"/>
      <c r="F29" s="24"/>
      <c r="G29" s="24"/>
      <c r="H29" s="12" t="s">
        <v>242</v>
      </c>
      <c r="I29" s="12">
        <v>1</v>
      </c>
      <c r="J29" s="24">
        <v>0</v>
      </c>
      <c r="K29" s="123">
        <f t="shared" si="0"/>
        <v>0</v>
      </c>
      <c r="L29" s="24"/>
      <c r="M29" s="2">
        <f t="shared" si="1"/>
        <v>0</v>
      </c>
    </row>
    <row r="30" spans="1:13">
      <c r="A30" s="8" t="s">
        <v>140</v>
      </c>
      <c r="B30" s="13" t="s">
        <v>141</v>
      </c>
      <c r="C30" s="10" t="s">
        <v>58</v>
      </c>
      <c r="D30" s="73">
        <v>84000</v>
      </c>
      <c r="E30" s="24"/>
      <c r="F30" s="24"/>
      <c r="G30" s="24"/>
      <c r="H30" s="12" t="s">
        <v>243</v>
      </c>
      <c r="I30" s="12">
        <v>1</v>
      </c>
      <c r="J30" s="24">
        <v>0</v>
      </c>
      <c r="K30" s="123">
        <f t="shared" si="0"/>
        <v>0</v>
      </c>
      <c r="L30" s="24"/>
      <c r="M30" s="2">
        <f t="shared" si="1"/>
        <v>0</v>
      </c>
    </row>
    <row r="31" spans="1:13">
      <c r="A31" s="8" t="s">
        <v>142</v>
      </c>
      <c r="B31" s="13" t="s">
        <v>143</v>
      </c>
      <c r="C31" s="10" t="s">
        <v>58</v>
      </c>
      <c r="D31" s="73">
        <v>90000</v>
      </c>
      <c r="E31" s="24"/>
      <c r="F31" s="24"/>
      <c r="G31" s="24"/>
      <c r="H31" s="12">
        <v>1</v>
      </c>
      <c r="I31" s="101">
        <v>1</v>
      </c>
      <c r="J31" s="24">
        <v>1</v>
      </c>
      <c r="K31" s="123">
        <f t="shared" si="0"/>
        <v>90000</v>
      </c>
      <c r="L31" s="24"/>
      <c r="M31" s="2">
        <f t="shared" si="1"/>
        <v>90000</v>
      </c>
    </row>
    <row r="32" spans="1:13">
      <c r="A32" s="8" t="s">
        <v>144</v>
      </c>
      <c r="B32" s="13" t="s">
        <v>145</v>
      </c>
      <c r="C32" s="10" t="s">
        <v>146</v>
      </c>
      <c r="D32" s="73">
        <v>26000</v>
      </c>
      <c r="E32" s="24"/>
      <c r="F32" s="24"/>
      <c r="G32" s="24"/>
      <c r="H32" s="102" t="s">
        <v>244</v>
      </c>
      <c r="I32" s="12">
        <v>1</v>
      </c>
      <c r="J32" s="24">
        <v>1</v>
      </c>
      <c r="K32" s="123">
        <f t="shared" si="0"/>
        <v>26000</v>
      </c>
      <c r="L32" s="24"/>
      <c r="M32" s="2">
        <f t="shared" si="1"/>
        <v>26000</v>
      </c>
    </row>
    <row r="33" spans="1:13">
      <c r="A33" s="8" t="s">
        <v>149</v>
      </c>
      <c r="B33" s="13" t="s">
        <v>150</v>
      </c>
      <c r="C33" s="10" t="s">
        <v>97</v>
      </c>
      <c r="D33" s="73">
        <v>2300</v>
      </c>
      <c r="E33" s="24"/>
      <c r="F33" s="24"/>
      <c r="G33" s="24"/>
      <c r="H33" s="12"/>
      <c r="I33" s="12">
        <v>1</v>
      </c>
      <c r="J33" s="24">
        <v>1</v>
      </c>
      <c r="K33" s="123">
        <f t="shared" si="0"/>
        <v>2300</v>
      </c>
      <c r="L33" s="24"/>
      <c r="M33" s="2">
        <f t="shared" si="1"/>
        <v>2300</v>
      </c>
    </row>
    <row r="34" spans="1:13">
      <c r="A34" s="8" t="s">
        <v>205</v>
      </c>
      <c r="B34" s="9" t="s">
        <v>206</v>
      </c>
      <c r="C34" s="15" t="s">
        <v>31</v>
      </c>
      <c r="D34" s="73">
        <v>16000</v>
      </c>
      <c r="E34" s="24"/>
      <c r="F34" s="24"/>
      <c r="G34" s="24"/>
      <c r="H34" s="12" t="s">
        <v>245</v>
      </c>
      <c r="I34" s="12">
        <v>1</v>
      </c>
      <c r="J34" s="24">
        <v>1</v>
      </c>
      <c r="K34" s="123">
        <f t="shared" si="0"/>
        <v>16000</v>
      </c>
      <c r="L34" s="24"/>
      <c r="M34" s="2">
        <f t="shared" si="1"/>
        <v>16000</v>
      </c>
    </row>
    <row r="35" spans="1:13">
      <c r="J35" s="2" t="s">
        <v>256</v>
      </c>
      <c r="K35" s="122">
        <f>SUM(K14:K34)</f>
        <v>419800</v>
      </c>
      <c r="M35" s="2">
        <f>SUM(M14:M34)</f>
        <v>419800</v>
      </c>
    </row>
  </sheetData>
  <mergeCells count="9">
    <mergeCell ref="L5:L6"/>
    <mergeCell ref="H5:I5"/>
    <mergeCell ref="J5:J6"/>
    <mergeCell ref="K5:K6"/>
    <mergeCell ref="A5:A6"/>
    <mergeCell ref="B5:B6"/>
    <mergeCell ref="C5:C6"/>
    <mergeCell ref="D5:D6"/>
    <mergeCell ref="G5:G6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M26"/>
  <sheetViews>
    <sheetView zoomScale="70" zoomScaleNormal="70" workbookViewId="0">
      <selection activeCell="M26" sqref="M26"/>
    </sheetView>
  </sheetViews>
  <sheetFormatPr defaultColWidth="9" defaultRowHeight="15.75"/>
  <cols>
    <col min="1" max="1" width="15" style="2" customWidth="1"/>
    <col min="2" max="2" width="34.42578125" style="2" customWidth="1"/>
    <col min="3" max="3" width="13.140625" style="2" customWidth="1"/>
    <col min="4" max="4" width="12.5703125" style="2" customWidth="1"/>
    <col min="5" max="5" width="11.28515625" style="2" customWidth="1"/>
    <col min="6" max="6" width="11.28515625" style="33" customWidth="1"/>
    <col min="7" max="7" width="13.85546875" style="2" customWidth="1"/>
    <col min="8" max="8" width="9.42578125" style="2" customWidth="1"/>
    <col min="9" max="9" width="13.5703125" style="2" customWidth="1"/>
    <col min="10" max="10" width="12.85546875" style="2" customWidth="1"/>
    <col min="11" max="11" width="14" style="2" hidden="1" customWidth="1"/>
    <col min="12" max="12" width="16.28515625" style="2" hidden="1" customWidth="1"/>
    <col min="13" max="16384" width="9" style="2"/>
  </cols>
  <sheetData>
    <row r="2" spans="1:13">
      <c r="B2" s="3" t="s">
        <v>178</v>
      </c>
      <c r="C2" s="4" t="s">
        <v>181</v>
      </c>
      <c r="D2" s="5"/>
    </row>
    <row r="3" spans="1:13">
      <c r="B3" s="3" t="s">
        <v>179</v>
      </c>
      <c r="C3" s="6"/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39" t="s">
        <v>200</v>
      </c>
      <c r="F5" s="40"/>
      <c r="G5" s="196" t="s">
        <v>199</v>
      </c>
      <c r="H5" s="185" t="s">
        <v>201</v>
      </c>
      <c r="I5" s="185"/>
      <c r="J5" s="194" t="s">
        <v>257</v>
      </c>
      <c r="K5" s="190" t="s">
        <v>255</v>
      </c>
      <c r="L5" s="191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197"/>
      <c r="H6" s="42" t="s">
        <v>202</v>
      </c>
      <c r="I6" s="42" t="s">
        <v>233</v>
      </c>
      <c r="J6" s="194"/>
      <c r="K6" s="191"/>
      <c r="L6" s="191"/>
    </row>
    <row r="7" spans="1:13" hidden="1">
      <c r="A7" s="8" t="s">
        <v>4</v>
      </c>
      <c r="B7" s="9" t="s">
        <v>5</v>
      </c>
      <c r="C7" s="10" t="s">
        <v>6</v>
      </c>
      <c r="D7" s="11">
        <v>5500</v>
      </c>
      <c r="E7" s="12" t="s">
        <v>183</v>
      </c>
      <c r="F7" s="30"/>
      <c r="G7" s="37" t="s">
        <v>194</v>
      </c>
      <c r="H7" s="37">
        <v>5</v>
      </c>
      <c r="I7" s="24">
        <v>20</v>
      </c>
      <c r="J7" s="24">
        <v>15</v>
      </c>
      <c r="K7" s="123"/>
      <c r="L7" s="24"/>
    </row>
    <row r="8" spans="1:13" hidden="1">
      <c r="A8" s="8" t="s">
        <v>11</v>
      </c>
      <c r="B8" s="9" t="s">
        <v>12</v>
      </c>
      <c r="C8" s="15" t="s">
        <v>13</v>
      </c>
      <c r="D8" s="14">
        <v>42000</v>
      </c>
      <c r="E8" s="12" t="s">
        <v>183</v>
      </c>
      <c r="F8" s="30"/>
      <c r="G8" s="37" t="s">
        <v>194</v>
      </c>
      <c r="H8" s="37"/>
      <c r="I8" s="24">
        <v>5</v>
      </c>
      <c r="J8" s="24">
        <v>5</v>
      </c>
      <c r="K8" s="123"/>
      <c r="L8" s="24"/>
    </row>
    <row r="9" spans="1:13" hidden="1">
      <c r="A9" s="8" t="s">
        <v>14</v>
      </c>
      <c r="B9" s="9" t="s">
        <v>15</v>
      </c>
      <c r="C9" s="15" t="s">
        <v>13</v>
      </c>
      <c r="D9" s="14">
        <v>42000</v>
      </c>
      <c r="E9" s="12" t="s">
        <v>183</v>
      </c>
      <c r="F9" s="30"/>
      <c r="G9" s="37" t="s">
        <v>194</v>
      </c>
      <c r="H9" s="37"/>
      <c r="I9" s="24">
        <v>5</v>
      </c>
      <c r="J9" s="24">
        <v>5</v>
      </c>
      <c r="K9" s="123"/>
      <c r="L9" s="24"/>
    </row>
    <row r="10" spans="1:13" hidden="1">
      <c r="A10" s="8" t="s">
        <v>16</v>
      </c>
      <c r="B10" s="9" t="s">
        <v>17</v>
      </c>
      <c r="C10" s="15" t="s">
        <v>13</v>
      </c>
      <c r="D10" s="14">
        <v>42000</v>
      </c>
      <c r="E10" s="12" t="s">
        <v>183</v>
      </c>
      <c r="F10" s="30"/>
      <c r="G10" s="37" t="s">
        <v>194</v>
      </c>
      <c r="H10" s="37"/>
      <c r="I10" s="24">
        <v>5</v>
      </c>
      <c r="J10" s="24">
        <v>5</v>
      </c>
      <c r="K10" s="123"/>
      <c r="L10" s="24"/>
    </row>
    <row r="11" spans="1:13" hidden="1">
      <c r="A11" s="8" t="s">
        <v>18</v>
      </c>
      <c r="B11" s="9" t="s">
        <v>19</v>
      </c>
      <c r="C11" s="15" t="s">
        <v>13</v>
      </c>
      <c r="D11" s="14">
        <v>42000</v>
      </c>
      <c r="E11" s="12" t="s">
        <v>183</v>
      </c>
      <c r="F11" s="30"/>
      <c r="G11" s="37" t="s">
        <v>194</v>
      </c>
      <c r="H11" s="37"/>
      <c r="I11" s="24">
        <v>5</v>
      </c>
      <c r="J11" s="24">
        <v>5</v>
      </c>
      <c r="K11" s="123"/>
      <c r="L11" s="24"/>
    </row>
    <row r="12" spans="1:13" hidden="1">
      <c r="A12" s="8" t="s">
        <v>20</v>
      </c>
      <c r="B12" s="9" t="s">
        <v>21</v>
      </c>
      <c r="C12" s="15" t="s">
        <v>13</v>
      </c>
      <c r="D12" s="14">
        <v>42000</v>
      </c>
      <c r="E12" s="12" t="s">
        <v>183</v>
      </c>
      <c r="F12" s="30"/>
      <c r="G12" s="37" t="s">
        <v>194</v>
      </c>
      <c r="H12" s="37"/>
      <c r="I12" s="37">
        <v>5</v>
      </c>
      <c r="J12" s="24">
        <v>5</v>
      </c>
      <c r="K12" s="123"/>
      <c r="L12" s="24"/>
    </row>
    <row r="13" spans="1:13" hidden="1">
      <c r="A13" s="8" t="s">
        <v>22</v>
      </c>
      <c r="B13" s="9" t="s">
        <v>23</v>
      </c>
      <c r="C13" s="15" t="s">
        <v>24</v>
      </c>
      <c r="D13" s="14">
        <v>14300</v>
      </c>
      <c r="E13" s="12" t="s">
        <v>184</v>
      </c>
      <c r="F13" s="30"/>
      <c r="G13" s="37" t="s">
        <v>194</v>
      </c>
      <c r="H13" s="37">
        <v>0.5</v>
      </c>
      <c r="I13" s="37">
        <v>5</v>
      </c>
      <c r="J13" s="24">
        <v>2</v>
      </c>
      <c r="K13" s="123"/>
      <c r="L13" s="24"/>
    </row>
    <row r="14" spans="1:13">
      <c r="A14" s="8" t="s">
        <v>25</v>
      </c>
      <c r="B14" s="13" t="s">
        <v>26</v>
      </c>
      <c r="C14" s="10" t="s">
        <v>6</v>
      </c>
      <c r="D14" s="14">
        <v>1800</v>
      </c>
      <c r="E14" s="12" t="s">
        <v>184</v>
      </c>
      <c r="F14" s="30"/>
      <c r="G14" s="37" t="s">
        <v>194</v>
      </c>
      <c r="H14" s="37">
        <v>0.5</v>
      </c>
      <c r="I14" s="37">
        <v>1</v>
      </c>
      <c r="J14" s="24">
        <v>1</v>
      </c>
      <c r="K14" s="123">
        <f t="shared" ref="K14:K24" si="0">J14*D14</f>
        <v>1800</v>
      </c>
      <c r="L14" s="24"/>
      <c r="M14" s="2">
        <f>J14*D14</f>
        <v>1800</v>
      </c>
    </row>
    <row r="15" spans="1:13">
      <c r="A15" s="8" t="s">
        <v>29</v>
      </c>
      <c r="B15" s="27" t="s">
        <v>30</v>
      </c>
      <c r="C15" s="31" t="s">
        <v>31</v>
      </c>
      <c r="D15" s="29">
        <v>3200</v>
      </c>
      <c r="E15" s="30" t="s">
        <v>184</v>
      </c>
      <c r="F15" s="30"/>
      <c r="G15" s="67" t="s">
        <v>194</v>
      </c>
      <c r="H15" s="67"/>
      <c r="I15" s="67">
        <v>5</v>
      </c>
      <c r="J15" s="36">
        <v>3</v>
      </c>
      <c r="K15" s="123">
        <f t="shared" si="0"/>
        <v>9600</v>
      </c>
      <c r="L15" s="24"/>
      <c r="M15" s="2">
        <f t="shared" ref="M15:M24" si="1">J15*D15</f>
        <v>9600</v>
      </c>
    </row>
    <row r="16" spans="1:13">
      <c r="A16" s="8" t="s">
        <v>32</v>
      </c>
      <c r="B16" s="68" t="s">
        <v>33</v>
      </c>
      <c r="C16" s="28" t="s">
        <v>34</v>
      </c>
      <c r="D16" s="29">
        <v>32400</v>
      </c>
      <c r="E16" s="30" t="s">
        <v>184</v>
      </c>
      <c r="F16" s="30"/>
      <c r="G16" s="67" t="s">
        <v>194</v>
      </c>
      <c r="H16" s="67">
        <v>0.5</v>
      </c>
      <c r="I16" s="67">
        <v>2</v>
      </c>
      <c r="J16" s="36">
        <v>2</v>
      </c>
      <c r="K16" s="123">
        <f t="shared" si="0"/>
        <v>64800</v>
      </c>
      <c r="L16" s="24"/>
      <c r="M16" s="2">
        <f t="shared" si="1"/>
        <v>64800</v>
      </c>
    </row>
    <row r="17" spans="1:13">
      <c r="A17" s="8" t="s">
        <v>35</v>
      </c>
      <c r="B17" s="68" t="s">
        <v>36</v>
      </c>
      <c r="C17" s="28" t="s">
        <v>37</v>
      </c>
      <c r="D17" s="29">
        <v>40500</v>
      </c>
      <c r="E17" s="30" t="s">
        <v>184</v>
      </c>
      <c r="F17" s="30"/>
      <c r="G17" s="67" t="s">
        <v>194</v>
      </c>
      <c r="H17" s="67">
        <v>3</v>
      </c>
      <c r="I17" s="67">
        <v>1</v>
      </c>
      <c r="J17" s="36">
        <v>0</v>
      </c>
      <c r="K17" s="123">
        <f t="shared" si="0"/>
        <v>0</v>
      </c>
      <c r="L17" s="24"/>
      <c r="M17" s="2">
        <f t="shared" si="1"/>
        <v>0</v>
      </c>
    </row>
    <row r="18" spans="1:13">
      <c r="A18" s="8" t="s">
        <v>38</v>
      </c>
      <c r="B18" s="13" t="s">
        <v>39</v>
      </c>
      <c r="C18" s="10" t="s">
        <v>37</v>
      </c>
      <c r="D18" s="14">
        <v>20000</v>
      </c>
      <c r="E18" s="12" t="s">
        <v>184</v>
      </c>
      <c r="F18" s="30"/>
      <c r="G18" s="37" t="s">
        <v>194</v>
      </c>
      <c r="H18" s="37">
        <v>1</v>
      </c>
      <c r="I18" s="37">
        <v>3</v>
      </c>
      <c r="J18" s="24">
        <v>2</v>
      </c>
      <c r="K18" s="123">
        <f t="shared" si="0"/>
        <v>40000</v>
      </c>
      <c r="L18" s="24"/>
      <c r="M18" s="2">
        <f t="shared" si="1"/>
        <v>40000</v>
      </c>
    </row>
    <row r="19" spans="1:13">
      <c r="A19" s="8" t="s">
        <v>208</v>
      </c>
      <c r="B19" s="9" t="s">
        <v>209</v>
      </c>
      <c r="C19" s="15" t="s">
        <v>58</v>
      </c>
      <c r="D19" s="14">
        <v>14500</v>
      </c>
      <c r="E19" s="12"/>
      <c r="F19" s="30"/>
      <c r="G19" s="24"/>
      <c r="H19" s="37"/>
      <c r="I19" s="37">
        <v>1</v>
      </c>
      <c r="J19" s="24">
        <v>1</v>
      </c>
      <c r="K19" s="123">
        <f t="shared" si="0"/>
        <v>14500</v>
      </c>
      <c r="L19" s="24"/>
      <c r="M19" s="2">
        <f t="shared" si="1"/>
        <v>14500</v>
      </c>
    </row>
    <row r="20" spans="1:13">
      <c r="A20" s="8" t="s">
        <v>73</v>
      </c>
      <c r="B20" s="13" t="s">
        <v>74</v>
      </c>
      <c r="C20" s="10" t="s">
        <v>72</v>
      </c>
      <c r="D20" s="14">
        <v>3800</v>
      </c>
      <c r="E20" s="12" t="s">
        <v>184</v>
      </c>
      <c r="F20" s="30"/>
      <c r="G20" s="37" t="s">
        <v>194</v>
      </c>
      <c r="H20" s="37"/>
      <c r="I20" s="37">
        <v>1</v>
      </c>
      <c r="J20" s="24">
        <v>1</v>
      </c>
      <c r="K20" s="123">
        <f t="shared" si="0"/>
        <v>3800</v>
      </c>
      <c r="L20" s="24"/>
      <c r="M20" s="2">
        <f t="shared" si="1"/>
        <v>3800</v>
      </c>
    </row>
    <row r="21" spans="1:13">
      <c r="A21" s="8" t="s">
        <v>79</v>
      </c>
      <c r="B21" s="9" t="s">
        <v>80</v>
      </c>
      <c r="C21" s="15" t="s">
        <v>34</v>
      </c>
      <c r="D21" s="14">
        <v>31000</v>
      </c>
      <c r="E21" s="12" t="s">
        <v>184</v>
      </c>
      <c r="F21" s="30"/>
      <c r="G21" s="37" t="s">
        <v>194</v>
      </c>
      <c r="H21" s="37">
        <v>1</v>
      </c>
      <c r="I21" s="37">
        <v>2</v>
      </c>
      <c r="J21" s="24">
        <v>1</v>
      </c>
      <c r="K21" s="123">
        <f t="shared" si="0"/>
        <v>31000</v>
      </c>
      <c r="L21" s="24"/>
      <c r="M21" s="2">
        <f t="shared" si="1"/>
        <v>31000</v>
      </c>
    </row>
    <row r="22" spans="1:13">
      <c r="A22" s="8" t="s">
        <v>95</v>
      </c>
      <c r="B22" s="9" t="s">
        <v>96</v>
      </c>
      <c r="C22" s="15" t="s">
        <v>97</v>
      </c>
      <c r="D22" s="14">
        <v>24500</v>
      </c>
      <c r="E22" s="12" t="s">
        <v>184</v>
      </c>
      <c r="F22" s="30"/>
      <c r="G22" s="37" t="s">
        <v>194</v>
      </c>
      <c r="H22" s="37">
        <v>1</v>
      </c>
      <c r="I22" s="37">
        <v>2</v>
      </c>
      <c r="J22" s="24">
        <v>0</v>
      </c>
      <c r="K22" s="123">
        <f t="shared" si="0"/>
        <v>0</v>
      </c>
      <c r="L22" s="24"/>
      <c r="M22" s="2">
        <f t="shared" si="1"/>
        <v>0</v>
      </c>
    </row>
    <row r="23" spans="1:13">
      <c r="A23" s="8" t="s">
        <v>98</v>
      </c>
      <c r="B23" s="9" t="s">
        <v>99</v>
      </c>
      <c r="C23" s="15" t="s">
        <v>97</v>
      </c>
      <c r="D23" s="14">
        <v>21000</v>
      </c>
      <c r="E23" s="12" t="s">
        <v>184</v>
      </c>
      <c r="F23" s="30"/>
      <c r="G23" s="37" t="s">
        <v>194</v>
      </c>
      <c r="H23" s="37">
        <v>1</v>
      </c>
      <c r="I23" s="37"/>
      <c r="J23" s="24">
        <v>1</v>
      </c>
      <c r="K23" s="123">
        <f t="shared" si="0"/>
        <v>21000</v>
      </c>
      <c r="L23" s="24"/>
      <c r="M23" s="2">
        <f t="shared" si="1"/>
        <v>21000</v>
      </c>
    </row>
    <row r="24" spans="1:13">
      <c r="A24" s="8" t="s">
        <v>100</v>
      </c>
      <c r="B24" s="9" t="s">
        <v>101</v>
      </c>
      <c r="C24" s="15" t="s">
        <v>97</v>
      </c>
      <c r="D24" s="14">
        <v>18500</v>
      </c>
      <c r="E24" s="12" t="s">
        <v>184</v>
      </c>
      <c r="F24" s="30"/>
      <c r="G24" s="37" t="s">
        <v>194</v>
      </c>
      <c r="H24" s="37">
        <v>0.5</v>
      </c>
      <c r="I24" s="37">
        <v>1</v>
      </c>
      <c r="J24" s="24">
        <v>1</v>
      </c>
      <c r="K24" s="123">
        <f t="shared" si="0"/>
        <v>18500</v>
      </c>
      <c r="L24" s="24"/>
      <c r="M24" s="2">
        <f t="shared" si="1"/>
        <v>18500</v>
      </c>
    </row>
    <row r="25" spans="1:13">
      <c r="A25" s="1"/>
      <c r="B25" s="1"/>
      <c r="C25" s="1"/>
      <c r="D25" s="23"/>
      <c r="E25" s="24"/>
      <c r="F25" s="36"/>
      <c r="G25" s="24"/>
      <c r="H25" s="24"/>
      <c r="I25" s="24"/>
      <c r="J25" s="24"/>
      <c r="K25" s="24"/>
      <c r="L25" s="24"/>
      <c r="M25" s="2">
        <f>SUM(M14:M24)</f>
        <v>205000</v>
      </c>
    </row>
    <row r="26" spans="1:13">
      <c r="K26" s="122">
        <f>SUM(K7:K25)</f>
        <v>205000</v>
      </c>
    </row>
  </sheetData>
  <mergeCells count="9">
    <mergeCell ref="L5:L6"/>
    <mergeCell ref="J5:J6"/>
    <mergeCell ref="G5:G6"/>
    <mergeCell ref="H5:I5"/>
    <mergeCell ref="A5:A6"/>
    <mergeCell ref="B5:B6"/>
    <mergeCell ref="C5:C6"/>
    <mergeCell ref="D5:D6"/>
    <mergeCell ref="K5:K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M41"/>
  <sheetViews>
    <sheetView zoomScale="70" zoomScaleNormal="70" workbookViewId="0">
      <selection activeCell="M42" sqref="M42"/>
    </sheetView>
  </sheetViews>
  <sheetFormatPr defaultColWidth="9" defaultRowHeight="15.75"/>
  <cols>
    <col min="1" max="1" width="15" style="2" customWidth="1"/>
    <col min="2" max="2" width="33.7109375" style="2" customWidth="1"/>
    <col min="3" max="4" width="13.5703125" style="2" customWidth="1"/>
    <col min="5" max="5" width="11.28515625" style="2" customWidth="1"/>
    <col min="6" max="6" width="7.140625" style="33" customWidth="1"/>
    <col min="7" max="7" width="16.28515625" style="2" customWidth="1"/>
    <col min="8" max="8" width="9.7109375" style="43" customWidth="1"/>
    <col min="9" max="9" width="13.85546875" style="43" bestFit="1" customWidth="1"/>
    <col min="10" max="10" width="10.140625" style="2" bestFit="1" customWidth="1"/>
    <col min="11" max="11" width="15.140625" style="2" hidden="1" customWidth="1"/>
    <col min="12" max="12" width="16.28515625" style="2" hidden="1" customWidth="1"/>
    <col min="13" max="16384" width="9" style="2"/>
  </cols>
  <sheetData>
    <row r="2" spans="1:13">
      <c r="B2" s="3" t="s">
        <v>178</v>
      </c>
      <c r="C2" s="4" t="s">
        <v>181</v>
      </c>
      <c r="D2" s="5"/>
    </row>
    <row r="3" spans="1:13">
      <c r="B3" s="3" t="s">
        <v>179</v>
      </c>
      <c r="C3" s="6"/>
      <c r="D3" s="7" t="s">
        <v>180</v>
      </c>
    </row>
    <row r="4" spans="1:13">
      <c r="B4" s="3"/>
      <c r="C4" s="6"/>
      <c r="D4" s="7"/>
    </row>
    <row r="5" spans="1:13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39" t="s">
        <v>200</v>
      </c>
      <c r="F5" s="40"/>
      <c r="G5" s="196" t="s">
        <v>199</v>
      </c>
      <c r="H5" s="185" t="s">
        <v>201</v>
      </c>
      <c r="I5" s="185"/>
      <c r="J5" s="194" t="s">
        <v>257</v>
      </c>
      <c r="K5" s="190" t="s">
        <v>255</v>
      </c>
      <c r="L5" s="191" t="s">
        <v>232</v>
      </c>
    </row>
    <row r="6" spans="1:13" ht="18.75" customHeight="1">
      <c r="A6" s="188"/>
      <c r="B6" s="188"/>
      <c r="C6" s="188"/>
      <c r="D6" s="189"/>
      <c r="E6" s="32" t="s">
        <v>191</v>
      </c>
      <c r="F6" s="34" t="s">
        <v>190</v>
      </c>
      <c r="G6" s="197"/>
      <c r="H6" s="41" t="s">
        <v>202</v>
      </c>
      <c r="I6" s="41" t="s">
        <v>233</v>
      </c>
      <c r="J6" s="194"/>
      <c r="K6" s="191"/>
      <c r="L6" s="191"/>
    </row>
    <row r="7" spans="1:13" hidden="1">
      <c r="A7" s="8" t="s">
        <v>11</v>
      </c>
      <c r="B7" s="9" t="s">
        <v>12</v>
      </c>
      <c r="C7" s="15" t="s">
        <v>13</v>
      </c>
      <c r="D7" s="14">
        <v>42000</v>
      </c>
      <c r="E7" s="78"/>
      <c r="F7" s="78"/>
      <c r="G7" s="37"/>
      <c r="H7" s="78">
        <v>3</v>
      </c>
      <c r="I7" s="101">
        <v>15</v>
      </c>
      <c r="J7" s="24"/>
      <c r="K7" s="24"/>
      <c r="L7" s="24"/>
    </row>
    <row r="8" spans="1:13" hidden="1">
      <c r="A8" s="8" t="s">
        <v>14</v>
      </c>
      <c r="B8" s="9" t="s">
        <v>15</v>
      </c>
      <c r="C8" s="15" t="s">
        <v>13</v>
      </c>
      <c r="D8" s="14">
        <v>42000</v>
      </c>
      <c r="E8" s="78"/>
      <c r="F8" s="78"/>
      <c r="G8" s="37"/>
      <c r="H8" s="78">
        <v>4</v>
      </c>
      <c r="I8" s="101">
        <v>15</v>
      </c>
      <c r="J8" s="24"/>
      <c r="K8" s="24"/>
      <c r="L8" s="24"/>
    </row>
    <row r="9" spans="1:13" hidden="1">
      <c r="A9" s="8" t="s">
        <v>16</v>
      </c>
      <c r="B9" s="9" t="s">
        <v>17</v>
      </c>
      <c r="C9" s="15" t="s">
        <v>13</v>
      </c>
      <c r="D9" s="14">
        <v>42000</v>
      </c>
      <c r="E9" s="78"/>
      <c r="F9" s="78"/>
      <c r="G9" s="37"/>
      <c r="H9" s="78">
        <v>10</v>
      </c>
      <c r="I9" s="101">
        <v>10</v>
      </c>
      <c r="J9" s="24"/>
      <c r="K9" s="24"/>
      <c r="L9" s="24"/>
    </row>
    <row r="10" spans="1:13" hidden="1">
      <c r="A10" s="8" t="s">
        <v>18</v>
      </c>
      <c r="B10" s="9" t="s">
        <v>19</v>
      </c>
      <c r="C10" s="15" t="s">
        <v>13</v>
      </c>
      <c r="D10" s="14">
        <v>42000</v>
      </c>
      <c r="E10" s="78"/>
      <c r="F10" s="78"/>
      <c r="G10" s="37"/>
      <c r="H10" s="78">
        <v>0</v>
      </c>
      <c r="I10" s="101">
        <v>20</v>
      </c>
      <c r="J10" s="24"/>
      <c r="K10" s="24"/>
      <c r="L10" s="24"/>
    </row>
    <row r="11" spans="1:13" hidden="1">
      <c r="A11" s="8" t="s">
        <v>20</v>
      </c>
      <c r="B11" s="9" t="s">
        <v>21</v>
      </c>
      <c r="C11" s="15" t="s">
        <v>13</v>
      </c>
      <c r="D11" s="14">
        <v>42000</v>
      </c>
      <c r="E11" s="78"/>
      <c r="F11" s="78"/>
      <c r="G11" s="37"/>
      <c r="H11" s="78">
        <v>4</v>
      </c>
      <c r="I11" s="101">
        <v>15</v>
      </c>
      <c r="J11" s="24"/>
      <c r="K11" s="24"/>
      <c r="L11" s="24"/>
    </row>
    <row r="12" spans="1:13" hidden="1">
      <c r="A12" s="8" t="s">
        <v>22</v>
      </c>
      <c r="B12" s="9" t="s">
        <v>23</v>
      </c>
      <c r="C12" s="15" t="s">
        <v>24</v>
      </c>
      <c r="D12" s="14">
        <v>14300</v>
      </c>
      <c r="E12" s="12" t="s">
        <v>184</v>
      </c>
      <c r="F12" s="30"/>
      <c r="G12" s="37" t="s">
        <v>194</v>
      </c>
      <c r="H12" s="44"/>
      <c r="I12" s="37">
        <v>3</v>
      </c>
      <c r="J12" s="24"/>
      <c r="K12" s="24"/>
      <c r="L12" s="24"/>
    </row>
    <row r="13" spans="1:13">
      <c r="A13" s="8" t="s">
        <v>25</v>
      </c>
      <c r="B13" s="13" t="s">
        <v>26</v>
      </c>
      <c r="C13" s="10" t="s">
        <v>6</v>
      </c>
      <c r="D13" s="14">
        <v>1800</v>
      </c>
      <c r="E13" s="12" t="s">
        <v>184</v>
      </c>
      <c r="F13" s="30"/>
      <c r="G13" s="37" t="s">
        <v>194</v>
      </c>
      <c r="H13" s="44"/>
      <c r="I13" s="37">
        <v>2</v>
      </c>
      <c r="J13" s="24">
        <v>1</v>
      </c>
      <c r="K13" s="24"/>
      <c r="L13" s="24"/>
      <c r="M13" s="2">
        <f>J13*D13</f>
        <v>1800</v>
      </c>
    </row>
    <row r="14" spans="1:13">
      <c r="A14" s="8" t="s">
        <v>27</v>
      </c>
      <c r="B14" s="9" t="s">
        <v>28</v>
      </c>
      <c r="C14" s="15" t="s">
        <v>6</v>
      </c>
      <c r="D14" s="14">
        <v>1200</v>
      </c>
      <c r="E14" s="12" t="s">
        <v>183</v>
      </c>
      <c r="F14" s="30"/>
      <c r="G14" s="37" t="s">
        <v>194</v>
      </c>
      <c r="H14" s="44"/>
      <c r="I14" s="37">
        <v>2</v>
      </c>
      <c r="J14" s="24">
        <v>1</v>
      </c>
      <c r="K14" s="123">
        <f>J14*D14</f>
        <v>1200</v>
      </c>
      <c r="L14" s="24"/>
      <c r="M14" s="2">
        <f t="shared" ref="M14:M40" si="0">J14*D14</f>
        <v>1200</v>
      </c>
    </row>
    <row r="15" spans="1:13">
      <c r="A15" s="8" t="s">
        <v>29</v>
      </c>
      <c r="B15" s="9" t="s">
        <v>30</v>
      </c>
      <c r="C15" s="15" t="s">
        <v>31</v>
      </c>
      <c r="D15" s="14">
        <v>3200</v>
      </c>
      <c r="E15" s="12" t="s">
        <v>184</v>
      </c>
      <c r="F15" s="30"/>
      <c r="G15" s="37" t="s">
        <v>194</v>
      </c>
      <c r="H15" s="44"/>
      <c r="I15" s="37">
        <v>5</v>
      </c>
      <c r="J15" s="24">
        <v>3</v>
      </c>
      <c r="K15" s="123">
        <f t="shared" ref="K15:K40" si="1">J15*D15</f>
        <v>9600</v>
      </c>
      <c r="L15" s="24"/>
      <c r="M15" s="2">
        <f t="shared" si="0"/>
        <v>9600</v>
      </c>
    </row>
    <row r="16" spans="1:13">
      <c r="A16" s="8" t="s">
        <v>32</v>
      </c>
      <c r="B16" s="13" t="s">
        <v>33</v>
      </c>
      <c r="C16" s="10" t="s">
        <v>34</v>
      </c>
      <c r="D16" s="14">
        <v>32400</v>
      </c>
      <c r="E16" s="12" t="s">
        <v>184</v>
      </c>
      <c r="F16" s="30"/>
      <c r="G16" s="37" t="s">
        <v>194</v>
      </c>
      <c r="H16" s="44" t="s">
        <v>240</v>
      </c>
      <c r="I16" s="37">
        <v>1</v>
      </c>
      <c r="J16" s="24">
        <v>1</v>
      </c>
      <c r="K16" s="123">
        <f t="shared" si="1"/>
        <v>32400</v>
      </c>
      <c r="L16" s="24"/>
      <c r="M16" s="2">
        <f t="shared" si="0"/>
        <v>32400</v>
      </c>
    </row>
    <row r="17" spans="1:13">
      <c r="A17" s="8" t="s">
        <v>35</v>
      </c>
      <c r="B17" s="13" t="s">
        <v>36</v>
      </c>
      <c r="C17" s="10" t="s">
        <v>37</v>
      </c>
      <c r="D17" s="14">
        <v>40500</v>
      </c>
      <c r="E17" s="12" t="s">
        <v>184</v>
      </c>
      <c r="F17" s="30"/>
      <c r="G17" s="37" t="s">
        <v>194</v>
      </c>
      <c r="H17" s="44"/>
      <c r="I17" s="37">
        <v>3</v>
      </c>
      <c r="J17" s="24">
        <v>2</v>
      </c>
      <c r="K17" s="123">
        <f t="shared" si="1"/>
        <v>81000</v>
      </c>
      <c r="L17" s="24"/>
      <c r="M17" s="2">
        <f t="shared" si="0"/>
        <v>81000</v>
      </c>
    </row>
    <row r="18" spans="1:13">
      <c r="A18" s="8" t="s">
        <v>38</v>
      </c>
      <c r="B18" s="13" t="s">
        <v>39</v>
      </c>
      <c r="C18" s="10" t="s">
        <v>37</v>
      </c>
      <c r="D18" s="14">
        <v>20000</v>
      </c>
      <c r="E18" s="12" t="s">
        <v>184</v>
      </c>
      <c r="F18" s="30"/>
      <c r="G18" s="37" t="s">
        <v>194</v>
      </c>
      <c r="H18" s="44"/>
      <c r="I18" s="37">
        <v>1</v>
      </c>
      <c r="J18" s="24">
        <v>1</v>
      </c>
      <c r="K18" s="123">
        <f t="shared" si="1"/>
        <v>20000</v>
      </c>
      <c r="L18" s="24"/>
      <c r="M18" s="2">
        <f t="shared" si="0"/>
        <v>20000</v>
      </c>
    </row>
    <row r="19" spans="1:13">
      <c r="A19" s="8" t="s">
        <v>50</v>
      </c>
      <c r="B19" s="16" t="s">
        <v>51</v>
      </c>
      <c r="C19" s="10" t="s">
        <v>31</v>
      </c>
      <c r="D19" s="14">
        <v>2400</v>
      </c>
      <c r="E19" s="12" t="s">
        <v>184</v>
      </c>
      <c r="F19" s="30"/>
      <c r="G19" s="37" t="s">
        <v>194</v>
      </c>
      <c r="H19" s="24"/>
      <c r="I19" s="37">
        <v>2</v>
      </c>
      <c r="J19" s="24">
        <v>2</v>
      </c>
      <c r="K19" s="123">
        <f t="shared" si="1"/>
        <v>4800</v>
      </c>
      <c r="L19" s="24"/>
      <c r="M19" s="2">
        <f t="shared" si="0"/>
        <v>4800</v>
      </c>
    </row>
    <row r="20" spans="1:13">
      <c r="A20" s="8" t="s">
        <v>59</v>
      </c>
      <c r="B20" s="13" t="s">
        <v>60</v>
      </c>
      <c r="C20" s="10" t="s">
        <v>58</v>
      </c>
      <c r="D20" s="14">
        <v>5100</v>
      </c>
      <c r="E20" s="12" t="s">
        <v>184</v>
      </c>
      <c r="F20" s="30"/>
      <c r="G20" s="37" t="s">
        <v>195</v>
      </c>
      <c r="H20" s="44"/>
      <c r="I20" s="37">
        <v>1</v>
      </c>
      <c r="J20" s="24">
        <v>0</v>
      </c>
      <c r="K20" s="123">
        <f t="shared" si="1"/>
        <v>0</v>
      </c>
      <c r="L20" s="24"/>
      <c r="M20" s="2">
        <f t="shared" si="0"/>
        <v>0</v>
      </c>
    </row>
    <row r="21" spans="1:13">
      <c r="A21" s="8" t="s">
        <v>208</v>
      </c>
      <c r="B21" s="9" t="s">
        <v>209</v>
      </c>
      <c r="C21" s="15" t="s">
        <v>58</v>
      </c>
      <c r="D21" s="14">
        <v>14500</v>
      </c>
      <c r="E21" s="12"/>
      <c r="F21" s="30"/>
      <c r="G21" s="37"/>
      <c r="H21" s="44"/>
      <c r="I21" s="37">
        <v>2</v>
      </c>
      <c r="J21" s="24">
        <v>1</v>
      </c>
      <c r="K21" s="123">
        <f t="shared" si="1"/>
        <v>14500</v>
      </c>
      <c r="L21" s="24"/>
      <c r="M21" s="2">
        <f t="shared" si="0"/>
        <v>14500</v>
      </c>
    </row>
    <row r="22" spans="1:13">
      <c r="A22" s="8" t="s">
        <v>61</v>
      </c>
      <c r="B22" s="13" t="s">
        <v>62</v>
      </c>
      <c r="C22" s="10" t="s">
        <v>58</v>
      </c>
      <c r="D22" s="14">
        <v>2600</v>
      </c>
      <c r="E22" s="12" t="s">
        <v>184</v>
      </c>
      <c r="F22" s="30"/>
      <c r="G22" s="37" t="s">
        <v>195</v>
      </c>
      <c r="H22" s="44"/>
      <c r="I22" s="37">
        <v>2</v>
      </c>
      <c r="J22" s="24">
        <v>0</v>
      </c>
      <c r="K22" s="123">
        <f t="shared" si="1"/>
        <v>0</v>
      </c>
      <c r="L22" s="24"/>
      <c r="M22" s="2">
        <f t="shared" si="0"/>
        <v>0</v>
      </c>
    </row>
    <row r="23" spans="1:13">
      <c r="A23" s="8" t="s">
        <v>63</v>
      </c>
      <c r="B23" s="9" t="s">
        <v>64</v>
      </c>
      <c r="C23" s="15" t="s">
        <v>65</v>
      </c>
      <c r="D23" s="14">
        <v>10000</v>
      </c>
      <c r="E23" s="12" t="s">
        <v>183</v>
      </c>
      <c r="F23" s="30"/>
      <c r="G23" s="37" t="s">
        <v>195</v>
      </c>
      <c r="H23" s="44"/>
      <c r="I23" s="37">
        <v>2</v>
      </c>
      <c r="J23" s="24">
        <v>1</v>
      </c>
      <c r="K23" s="123">
        <f t="shared" si="1"/>
        <v>10000</v>
      </c>
      <c r="L23" s="24"/>
      <c r="M23" s="2">
        <f t="shared" si="0"/>
        <v>10000</v>
      </c>
    </row>
    <row r="24" spans="1:13">
      <c r="A24" s="8" t="s">
        <v>73</v>
      </c>
      <c r="B24" s="13" t="s">
        <v>74</v>
      </c>
      <c r="C24" s="10" t="s">
        <v>72</v>
      </c>
      <c r="D24" s="14">
        <v>3800</v>
      </c>
      <c r="E24" s="12" t="s">
        <v>184</v>
      </c>
      <c r="F24" s="30"/>
      <c r="G24" s="37" t="s">
        <v>194</v>
      </c>
      <c r="H24" s="24"/>
      <c r="I24" s="37">
        <v>2</v>
      </c>
      <c r="J24" s="24">
        <v>1</v>
      </c>
      <c r="K24" s="123">
        <f t="shared" si="1"/>
        <v>3800</v>
      </c>
      <c r="L24" s="24"/>
      <c r="M24" s="2">
        <f t="shared" si="0"/>
        <v>3800</v>
      </c>
    </row>
    <row r="25" spans="1:13">
      <c r="A25" s="8" t="s">
        <v>85</v>
      </c>
      <c r="B25" s="9" t="s">
        <v>86</v>
      </c>
      <c r="C25" s="15" t="s">
        <v>31</v>
      </c>
      <c r="D25" s="14">
        <v>18000</v>
      </c>
      <c r="E25" s="12"/>
      <c r="F25" s="30"/>
      <c r="G25" s="37"/>
      <c r="H25" s="44">
        <v>1</v>
      </c>
      <c r="I25" s="37">
        <v>1</v>
      </c>
      <c r="J25" s="24">
        <v>0</v>
      </c>
      <c r="K25" s="123">
        <f t="shared" si="1"/>
        <v>0</v>
      </c>
      <c r="L25" s="24"/>
      <c r="M25" s="2">
        <f t="shared" si="0"/>
        <v>0</v>
      </c>
    </row>
    <row r="26" spans="1:13">
      <c r="A26" s="8" t="s">
        <v>91</v>
      </c>
      <c r="B26" s="9" t="s">
        <v>92</v>
      </c>
      <c r="C26" s="15" t="s">
        <v>58</v>
      </c>
      <c r="D26" s="14">
        <v>23000</v>
      </c>
      <c r="E26" s="12" t="s">
        <v>184</v>
      </c>
      <c r="F26" s="30"/>
      <c r="G26" s="37" t="s">
        <v>197</v>
      </c>
      <c r="H26" s="44">
        <v>1</v>
      </c>
      <c r="I26" s="37">
        <v>1</v>
      </c>
      <c r="J26" s="24">
        <v>1</v>
      </c>
      <c r="K26" s="123">
        <f t="shared" si="1"/>
        <v>23000</v>
      </c>
      <c r="L26" s="24"/>
      <c r="M26" s="2">
        <f t="shared" si="0"/>
        <v>23000</v>
      </c>
    </row>
    <row r="27" spans="1:13">
      <c r="A27" s="8" t="s">
        <v>95</v>
      </c>
      <c r="B27" s="9" t="s">
        <v>96</v>
      </c>
      <c r="C27" s="15" t="s">
        <v>97</v>
      </c>
      <c r="D27" s="14">
        <v>24500</v>
      </c>
      <c r="E27" s="12" t="s">
        <v>184</v>
      </c>
      <c r="F27" s="30"/>
      <c r="G27" s="37" t="s">
        <v>194</v>
      </c>
      <c r="H27" s="44"/>
      <c r="I27" s="37">
        <v>2</v>
      </c>
      <c r="J27" s="24">
        <v>1</v>
      </c>
      <c r="K27" s="123">
        <f t="shared" si="1"/>
        <v>24500</v>
      </c>
      <c r="L27" s="24"/>
      <c r="M27" s="2">
        <f t="shared" si="0"/>
        <v>24500</v>
      </c>
    </row>
    <row r="28" spans="1:13">
      <c r="A28" s="8" t="s">
        <v>98</v>
      </c>
      <c r="B28" s="9" t="s">
        <v>99</v>
      </c>
      <c r="C28" s="15" t="s">
        <v>97</v>
      </c>
      <c r="D28" s="14">
        <v>21000</v>
      </c>
      <c r="E28" s="12" t="s">
        <v>184</v>
      </c>
      <c r="F28" s="30"/>
      <c r="G28" s="37" t="s">
        <v>194</v>
      </c>
      <c r="H28" s="44">
        <v>1</v>
      </c>
      <c r="I28" s="37">
        <v>1</v>
      </c>
      <c r="J28" s="24">
        <v>0</v>
      </c>
      <c r="K28" s="123">
        <f t="shared" si="1"/>
        <v>0</v>
      </c>
      <c r="L28" s="24"/>
      <c r="M28" s="2">
        <f t="shared" si="0"/>
        <v>0</v>
      </c>
    </row>
    <row r="29" spans="1:13">
      <c r="A29" s="8" t="s">
        <v>100</v>
      </c>
      <c r="B29" s="9" t="s">
        <v>101</v>
      </c>
      <c r="C29" s="15" t="s">
        <v>97</v>
      </c>
      <c r="D29" s="14">
        <v>18500</v>
      </c>
      <c r="E29" s="12" t="s">
        <v>184</v>
      </c>
      <c r="F29" s="30"/>
      <c r="G29" s="37" t="s">
        <v>194</v>
      </c>
      <c r="H29" s="44"/>
      <c r="I29" s="37">
        <v>2</v>
      </c>
      <c r="J29" s="24">
        <v>1</v>
      </c>
      <c r="K29" s="123">
        <f t="shared" si="1"/>
        <v>18500</v>
      </c>
      <c r="L29" s="24"/>
      <c r="M29" s="2">
        <f t="shared" si="0"/>
        <v>18500</v>
      </c>
    </row>
    <row r="30" spans="1:13">
      <c r="A30" s="8" t="s">
        <v>102</v>
      </c>
      <c r="B30" s="13" t="s">
        <v>103</v>
      </c>
      <c r="C30" s="15" t="s">
        <v>97</v>
      </c>
      <c r="D30" s="14">
        <v>28500</v>
      </c>
      <c r="E30" s="12" t="s">
        <v>184</v>
      </c>
      <c r="F30" s="30"/>
      <c r="G30" s="37" t="s">
        <v>194</v>
      </c>
      <c r="H30" s="24"/>
      <c r="I30" s="37">
        <v>2</v>
      </c>
      <c r="J30" s="2">
        <v>1</v>
      </c>
      <c r="K30" s="123">
        <f t="shared" si="1"/>
        <v>28500</v>
      </c>
      <c r="L30" s="24"/>
      <c r="M30" s="2">
        <f t="shared" si="0"/>
        <v>28500</v>
      </c>
    </row>
    <row r="31" spans="1:13">
      <c r="A31" s="8" t="s">
        <v>104</v>
      </c>
      <c r="B31" s="13" t="s">
        <v>105</v>
      </c>
      <c r="C31" s="10" t="s">
        <v>106</v>
      </c>
      <c r="D31" s="14">
        <v>45000</v>
      </c>
      <c r="E31" s="12" t="s">
        <v>184</v>
      </c>
      <c r="F31" s="30"/>
      <c r="G31" s="37" t="s">
        <v>194</v>
      </c>
      <c r="H31" s="44">
        <v>1</v>
      </c>
      <c r="I31" s="37">
        <v>2</v>
      </c>
      <c r="J31" s="24">
        <v>0</v>
      </c>
      <c r="K31" s="123">
        <f t="shared" si="1"/>
        <v>0</v>
      </c>
      <c r="L31" s="24"/>
      <c r="M31" s="2">
        <f t="shared" si="0"/>
        <v>0</v>
      </c>
    </row>
    <row r="32" spans="1:13">
      <c r="A32" s="8" t="s">
        <v>107</v>
      </c>
      <c r="B32" s="13" t="s">
        <v>108</v>
      </c>
      <c r="C32" s="10" t="s">
        <v>97</v>
      </c>
      <c r="D32" s="14">
        <v>42000</v>
      </c>
      <c r="E32" s="12" t="s">
        <v>184</v>
      </c>
      <c r="F32" s="30"/>
      <c r="G32" s="37" t="s">
        <v>195</v>
      </c>
      <c r="H32" s="44"/>
      <c r="I32" s="37">
        <v>1</v>
      </c>
      <c r="J32" s="24">
        <v>1</v>
      </c>
      <c r="K32" s="123">
        <f t="shared" si="1"/>
        <v>42000</v>
      </c>
      <c r="L32" s="24"/>
      <c r="M32" s="2">
        <f t="shared" si="0"/>
        <v>42000</v>
      </c>
    </row>
    <row r="33" spans="1:13">
      <c r="A33" s="10">
        <v>9090069</v>
      </c>
      <c r="B33" s="13" t="s">
        <v>109</v>
      </c>
      <c r="C33" s="10" t="s">
        <v>97</v>
      </c>
      <c r="D33" s="14">
        <v>52000</v>
      </c>
      <c r="E33" s="12" t="s">
        <v>184</v>
      </c>
      <c r="F33" s="30"/>
      <c r="G33" s="37" t="s">
        <v>195</v>
      </c>
      <c r="H33" s="44"/>
      <c r="I33" s="37">
        <v>1</v>
      </c>
      <c r="J33" s="24">
        <v>1</v>
      </c>
      <c r="K33" s="123">
        <f t="shared" si="1"/>
        <v>52000</v>
      </c>
      <c r="L33" s="24"/>
      <c r="M33" s="2">
        <f t="shared" si="0"/>
        <v>52000</v>
      </c>
    </row>
    <row r="34" spans="1:13">
      <c r="A34" s="8" t="s">
        <v>121</v>
      </c>
      <c r="B34" s="13" t="s">
        <v>122</v>
      </c>
      <c r="C34" s="10" t="s">
        <v>116</v>
      </c>
      <c r="D34" s="14">
        <v>2700</v>
      </c>
      <c r="E34" s="12" t="s">
        <v>184</v>
      </c>
      <c r="F34" s="30"/>
      <c r="G34" s="37" t="s">
        <v>194</v>
      </c>
      <c r="H34" s="44"/>
      <c r="I34" s="37">
        <v>2</v>
      </c>
      <c r="J34" s="24">
        <v>2</v>
      </c>
      <c r="K34" s="123">
        <f t="shared" si="1"/>
        <v>5400</v>
      </c>
      <c r="L34" s="24"/>
      <c r="M34" s="2">
        <f t="shared" si="0"/>
        <v>5400</v>
      </c>
    </row>
    <row r="35" spans="1:13">
      <c r="A35" s="8" t="s">
        <v>123</v>
      </c>
      <c r="B35" s="9" t="s">
        <v>124</v>
      </c>
      <c r="C35" s="15" t="s">
        <v>116</v>
      </c>
      <c r="D35" s="14">
        <v>2400</v>
      </c>
      <c r="E35" s="12" t="s">
        <v>188</v>
      </c>
      <c r="F35" s="30"/>
      <c r="G35" s="37" t="s">
        <v>194</v>
      </c>
      <c r="H35" s="44"/>
      <c r="I35" s="37">
        <v>1</v>
      </c>
      <c r="J35" s="24">
        <v>1</v>
      </c>
      <c r="K35" s="123">
        <f t="shared" si="1"/>
        <v>2400</v>
      </c>
      <c r="L35" s="24"/>
      <c r="M35" s="2">
        <f t="shared" si="0"/>
        <v>2400</v>
      </c>
    </row>
    <row r="36" spans="1:13">
      <c r="A36" s="8" t="s">
        <v>112</v>
      </c>
      <c r="B36" s="9" t="s">
        <v>113</v>
      </c>
      <c r="C36" s="15" t="s">
        <v>31</v>
      </c>
      <c r="D36" s="14">
        <v>16000</v>
      </c>
      <c r="E36" s="12" t="s">
        <v>184</v>
      </c>
      <c r="F36" s="30"/>
      <c r="G36" s="37" t="s">
        <v>195</v>
      </c>
      <c r="H36" s="66"/>
      <c r="I36" s="37">
        <v>1</v>
      </c>
      <c r="J36" s="24">
        <v>1</v>
      </c>
      <c r="K36" s="123">
        <f t="shared" si="1"/>
        <v>16000</v>
      </c>
      <c r="L36" s="24"/>
      <c r="M36" s="2">
        <f t="shared" si="0"/>
        <v>16000</v>
      </c>
    </row>
    <row r="37" spans="1:13">
      <c r="A37" s="8" t="s">
        <v>140</v>
      </c>
      <c r="B37" s="13" t="s">
        <v>141</v>
      </c>
      <c r="C37" s="10" t="s">
        <v>58</v>
      </c>
      <c r="D37" s="14">
        <v>84000</v>
      </c>
      <c r="E37" s="12" t="s">
        <v>184</v>
      </c>
      <c r="F37" s="30"/>
      <c r="G37" s="37" t="s">
        <v>196</v>
      </c>
      <c r="H37" s="44"/>
      <c r="I37" s="37">
        <v>1</v>
      </c>
      <c r="J37" s="24">
        <v>1</v>
      </c>
      <c r="K37" s="123">
        <f t="shared" si="1"/>
        <v>84000</v>
      </c>
      <c r="L37" s="24"/>
      <c r="M37" s="2">
        <f t="shared" si="0"/>
        <v>84000</v>
      </c>
    </row>
    <row r="38" spans="1:13">
      <c r="A38" s="8" t="s">
        <v>142</v>
      </c>
      <c r="B38" s="13" t="s">
        <v>143</v>
      </c>
      <c r="C38" s="10" t="s">
        <v>58</v>
      </c>
      <c r="D38" s="14">
        <v>90000</v>
      </c>
      <c r="E38" s="24"/>
      <c r="F38" s="36"/>
      <c r="G38" s="37"/>
      <c r="H38" s="44">
        <v>1</v>
      </c>
      <c r="I38" s="37">
        <v>1</v>
      </c>
      <c r="J38" s="24">
        <v>0</v>
      </c>
      <c r="K38" s="123">
        <f t="shared" si="1"/>
        <v>0</v>
      </c>
      <c r="L38" s="24"/>
      <c r="M38" s="2">
        <f t="shared" si="0"/>
        <v>0</v>
      </c>
    </row>
    <row r="39" spans="1:13">
      <c r="A39" s="8" t="s">
        <v>144</v>
      </c>
      <c r="B39" s="13" t="s">
        <v>145</v>
      </c>
      <c r="C39" s="10" t="s">
        <v>146</v>
      </c>
      <c r="D39" s="73">
        <v>26000</v>
      </c>
      <c r="E39" s="24"/>
      <c r="F39" s="36"/>
      <c r="G39" s="24"/>
      <c r="H39" s="44"/>
      <c r="I39" s="37">
        <v>1</v>
      </c>
      <c r="J39" s="24">
        <v>1</v>
      </c>
      <c r="K39" s="123">
        <f t="shared" si="1"/>
        <v>26000</v>
      </c>
      <c r="L39" s="24"/>
      <c r="M39" s="2">
        <f t="shared" si="0"/>
        <v>26000</v>
      </c>
    </row>
    <row r="40" spans="1:13">
      <c r="A40" s="8" t="s">
        <v>205</v>
      </c>
      <c r="B40" s="9" t="s">
        <v>206</v>
      </c>
      <c r="C40" s="15" t="s">
        <v>31</v>
      </c>
      <c r="D40" s="73">
        <v>16000</v>
      </c>
      <c r="E40" s="24"/>
      <c r="F40" s="36"/>
      <c r="G40" s="24"/>
      <c r="H40" s="44"/>
      <c r="I40" s="37">
        <v>1</v>
      </c>
      <c r="J40" s="24">
        <v>1</v>
      </c>
      <c r="K40" s="123">
        <f t="shared" si="1"/>
        <v>16000</v>
      </c>
      <c r="L40" s="24"/>
      <c r="M40" s="2">
        <f t="shared" si="0"/>
        <v>16000</v>
      </c>
    </row>
    <row r="41" spans="1:13">
      <c r="J41" s="2" t="s">
        <v>256</v>
      </c>
      <c r="K41" s="122">
        <f>SUM(K14:K40)</f>
        <v>515600</v>
      </c>
      <c r="M41" s="2">
        <f>SUM(M13:M40)</f>
        <v>517400</v>
      </c>
    </row>
  </sheetData>
  <mergeCells count="9">
    <mergeCell ref="K5:K6"/>
    <mergeCell ref="L5:L6"/>
    <mergeCell ref="G5:G6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/>
  </sheetPr>
  <dimension ref="A2:J41"/>
  <sheetViews>
    <sheetView zoomScale="70" zoomScaleNormal="70" workbookViewId="0">
      <selection activeCell="J42" sqref="J42"/>
    </sheetView>
  </sheetViews>
  <sheetFormatPr defaultColWidth="9" defaultRowHeight="15.75"/>
  <cols>
    <col min="1" max="1" width="15" style="2" customWidth="1"/>
    <col min="2" max="2" width="40.42578125" style="2" customWidth="1"/>
    <col min="3" max="3" width="19" style="2" customWidth="1"/>
    <col min="4" max="4" width="13.5703125" style="2" customWidth="1"/>
    <col min="5" max="5" width="9" style="2"/>
    <col min="6" max="6" width="13.85546875" style="2" customWidth="1"/>
    <col min="7" max="7" width="10.140625" style="2" bestFit="1" customWidth="1"/>
    <col min="8" max="8" width="18" style="2" hidden="1" customWidth="1"/>
    <col min="9" max="9" width="16.28515625" style="2" hidden="1" customWidth="1"/>
    <col min="10" max="16384" width="9" style="2"/>
  </cols>
  <sheetData>
    <row r="2" spans="1:10">
      <c r="B2" s="3" t="s">
        <v>178</v>
      </c>
      <c r="C2" s="4" t="s">
        <v>207</v>
      </c>
      <c r="D2" s="5"/>
    </row>
    <row r="3" spans="1:10">
      <c r="B3" s="3" t="s">
        <v>179</v>
      </c>
      <c r="C3" s="6"/>
      <c r="D3" s="7" t="s">
        <v>180</v>
      </c>
    </row>
    <row r="4" spans="1:10">
      <c r="B4" s="3"/>
      <c r="C4" s="6"/>
      <c r="D4" s="7"/>
    </row>
    <row r="5" spans="1:10" ht="15.75" customHeight="1">
      <c r="A5" s="188" t="s">
        <v>0</v>
      </c>
      <c r="B5" s="188" t="s">
        <v>1</v>
      </c>
      <c r="C5" s="188" t="s">
        <v>2</v>
      </c>
      <c r="D5" s="189" t="s">
        <v>3</v>
      </c>
      <c r="E5" s="198" t="s">
        <v>201</v>
      </c>
      <c r="F5" s="199"/>
      <c r="G5" s="194" t="s">
        <v>257</v>
      </c>
      <c r="H5" s="190" t="s">
        <v>255</v>
      </c>
      <c r="I5" s="191" t="s">
        <v>232</v>
      </c>
    </row>
    <row r="6" spans="1:10" ht="18.75" customHeight="1">
      <c r="A6" s="188"/>
      <c r="B6" s="188"/>
      <c r="C6" s="188"/>
      <c r="D6" s="189"/>
      <c r="E6" s="49" t="s">
        <v>202</v>
      </c>
      <c r="F6" s="69" t="s">
        <v>233</v>
      </c>
      <c r="G6" s="194"/>
      <c r="H6" s="191"/>
      <c r="I6" s="191"/>
    </row>
    <row r="7" spans="1:10" hidden="1">
      <c r="A7" s="8" t="s">
        <v>4</v>
      </c>
      <c r="B7" s="9" t="s">
        <v>5</v>
      </c>
      <c r="C7" s="10" t="s">
        <v>6</v>
      </c>
      <c r="D7" s="11">
        <v>5500</v>
      </c>
      <c r="E7" s="12">
        <v>11</v>
      </c>
      <c r="F7" s="12">
        <v>30</v>
      </c>
      <c r="G7" s="24">
        <v>10</v>
      </c>
      <c r="H7" s="123"/>
      <c r="I7" s="24"/>
    </row>
    <row r="8" spans="1:10" hidden="1">
      <c r="A8" s="8" t="s">
        <v>11</v>
      </c>
      <c r="B8" s="9" t="s">
        <v>12</v>
      </c>
      <c r="C8" s="15" t="s">
        <v>13</v>
      </c>
      <c r="D8" s="14">
        <v>42000</v>
      </c>
      <c r="E8" s="12">
        <v>0</v>
      </c>
      <c r="F8" s="12">
        <v>15</v>
      </c>
      <c r="G8" s="70">
        <v>5</v>
      </c>
      <c r="H8" s="123"/>
      <c r="I8" s="24"/>
    </row>
    <row r="9" spans="1:10" hidden="1">
      <c r="A9" s="8" t="s">
        <v>14</v>
      </c>
      <c r="B9" s="9" t="s">
        <v>15</v>
      </c>
      <c r="C9" s="15" t="s">
        <v>13</v>
      </c>
      <c r="D9" s="14">
        <v>42000</v>
      </c>
      <c r="E9" s="12">
        <v>1</v>
      </c>
      <c r="F9" s="12">
        <v>10</v>
      </c>
      <c r="G9" s="70">
        <v>3</v>
      </c>
      <c r="H9" s="123"/>
      <c r="I9" s="24"/>
    </row>
    <row r="10" spans="1:10" hidden="1">
      <c r="A10" s="8" t="s">
        <v>16</v>
      </c>
      <c r="B10" s="9" t="s">
        <v>17</v>
      </c>
      <c r="C10" s="15" t="s">
        <v>13</v>
      </c>
      <c r="D10" s="14">
        <v>42000</v>
      </c>
      <c r="E10" s="12">
        <v>1</v>
      </c>
      <c r="F10" s="12">
        <v>10</v>
      </c>
      <c r="G10" s="70">
        <v>3</v>
      </c>
      <c r="H10" s="123"/>
      <c r="I10" s="24"/>
    </row>
    <row r="11" spans="1:10" hidden="1">
      <c r="A11" s="8" t="s">
        <v>18</v>
      </c>
      <c r="B11" s="9" t="s">
        <v>19</v>
      </c>
      <c r="C11" s="15" t="s">
        <v>13</v>
      </c>
      <c r="D11" s="14">
        <v>42000</v>
      </c>
      <c r="E11" s="12">
        <v>1</v>
      </c>
      <c r="F11" s="12">
        <v>10</v>
      </c>
      <c r="G11" s="70">
        <v>3</v>
      </c>
      <c r="H11" s="123"/>
      <c r="I11" s="24"/>
    </row>
    <row r="12" spans="1:10" hidden="1">
      <c r="A12" s="8" t="s">
        <v>20</v>
      </c>
      <c r="B12" s="9" t="s">
        <v>21</v>
      </c>
      <c r="C12" s="15" t="s">
        <v>13</v>
      </c>
      <c r="D12" s="14">
        <v>42000</v>
      </c>
      <c r="E12" s="12">
        <v>0</v>
      </c>
      <c r="F12" s="12">
        <v>15</v>
      </c>
      <c r="G12" s="70">
        <v>5</v>
      </c>
      <c r="H12" s="123"/>
      <c r="I12" s="24"/>
    </row>
    <row r="13" spans="1:10" hidden="1">
      <c r="A13" s="8" t="s">
        <v>22</v>
      </c>
      <c r="B13" s="9" t="s">
        <v>23</v>
      </c>
      <c r="C13" s="15" t="s">
        <v>24</v>
      </c>
      <c r="D13" s="14">
        <v>14300</v>
      </c>
      <c r="E13" s="12">
        <v>1</v>
      </c>
      <c r="F13" s="12">
        <v>1</v>
      </c>
      <c r="G13" s="24">
        <v>0</v>
      </c>
      <c r="H13" s="123"/>
      <c r="I13" s="24"/>
    </row>
    <row r="14" spans="1:10">
      <c r="A14" s="8" t="s">
        <v>25</v>
      </c>
      <c r="B14" s="13" t="s">
        <v>26</v>
      </c>
      <c r="C14" s="10" t="s">
        <v>6</v>
      </c>
      <c r="D14" s="14">
        <v>1800</v>
      </c>
      <c r="E14" s="12">
        <v>0</v>
      </c>
      <c r="F14" s="12">
        <v>3</v>
      </c>
      <c r="G14" s="24">
        <v>2</v>
      </c>
      <c r="H14" s="123"/>
      <c r="I14" s="24"/>
      <c r="J14" s="2">
        <f>G14*D14</f>
        <v>3600</v>
      </c>
    </row>
    <row r="15" spans="1:10">
      <c r="A15" s="8" t="s">
        <v>27</v>
      </c>
      <c r="B15" s="9" t="s">
        <v>28</v>
      </c>
      <c r="C15" s="15" t="s">
        <v>6</v>
      </c>
      <c r="D15" s="14">
        <v>1200</v>
      </c>
      <c r="E15" s="12">
        <v>1</v>
      </c>
      <c r="F15" s="12">
        <v>2</v>
      </c>
      <c r="G15" s="24">
        <v>0</v>
      </c>
      <c r="H15" s="123">
        <f t="shared" ref="H15:H40" si="0">G15*D15</f>
        <v>0</v>
      </c>
      <c r="I15" s="24"/>
      <c r="J15" s="2">
        <f t="shared" ref="J15:J40" si="1">G15*D15</f>
        <v>0</v>
      </c>
    </row>
    <row r="16" spans="1:10">
      <c r="A16" s="8" t="s">
        <v>29</v>
      </c>
      <c r="B16" s="9" t="s">
        <v>30</v>
      </c>
      <c r="C16" s="15" t="s">
        <v>31</v>
      </c>
      <c r="D16" s="14">
        <v>3200</v>
      </c>
      <c r="E16" s="12" t="s">
        <v>247</v>
      </c>
      <c r="F16" s="12">
        <v>4</v>
      </c>
      <c r="G16" s="24">
        <v>2</v>
      </c>
      <c r="H16" s="123">
        <f t="shared" si="0"/>
        <v>6400</v>
      </c>
      <c r="I16" s="24"/>
      <c r="J16" s="2">
        <f t="shared" si="1"/>
        <v>6400</v>
      </c>
    </row>
    <row r="17" spans="1:10">
      <c r="A17" s="8" t="s">
        <v>32</v>
      </c>
      <c r="B17" s="13" t="s">
        <v>33</v>
      </c>
      <c r="C17" s="10" t="s">
        <v>34</v>
      </c>
      <c r="D17" s="14">
        <v>32400</v>
      </c>
      <c r="E17" s="12">
        <v>0.5</v>
      </c>
      <c r="F17" s="12">
        <v>3</v>
      </c>
      <c r="G17" s="24">
        <v>2</v>
      </c>
      <c r="H17" s="123">
        <f t="shared" si="0"/>
        <v>64800</v>
      </c>
      <c r="I17" s="24"/>
      <c r="J17" s="2">
        <f t="shared" si="1"/>
        <v>64800</v>
      </c>
    </row>
    <row r="18" spans="1:10">
      <c r="A18" s="8" t="s">
        <v>35</v>
      </c>
      <c r="B18" s="13" t="s">
        <v>36</v>
      </c>
      <c r="C18" s="10" t="s">
        <v>37</v>
      </c>
      <c r="D18" s="14">
        <v>40500</v>
      </c>
      <c r="E18" s="12">
        <v>2</v>
      </c>
      <c r="F18" s="12">
        <v>3</v>
      </c>
      <c r="G18" s="24">
        <v>0</v>
      </c>
      <c r="H18" s="123">
        <f t="shared" si="0"/>
        <v>0</v>
      </c>
      <c r="I18" s="24"/>
      <c r="J18" s="2">
        <f t="shared" si="1"/>
        <v>0</v>
      </c>
    </row>
    <row r="19" spans="1:10">
      <c r="A19" s="8" t="s">
        <v>38</v>
      </c>
      <c r="B19" s="13" t="s">
        <v>39</v>
      </c>
      <c r="C19" s="10" t="s">
        <v>37</v>
      </c>
      <c r="D19" s="14">
        <v>20000</v>
      </c>
      <c r="E19" s="12">
        <v>1.5</v>
      </c>
      <c r="F19" s="12">
        <v>3</v>
      </c>
      <c r="G19" s="24">
        <v>1</v>
      </c>
      <c r="H19" s="123">
        <f t="shared" si="0"/>
        <v>20000</v>
      </c>
      <c r="I19" s="24"/>
      <c r="J19" s="2">
        <f t="shared" si="1"/>
        <v>20000</v>
      </c>
    </row>
    <row r="20" spans="1:10">
      <c r="A20" s="8" t="s">
        <v>43</v>
      </c>
      <c r="B20" s="9" t="s">
        <v>44</v>
      </c>
      <c r="C20" s="15" t="s">
        <v>45</v>
      </c>
      <c r="D20" s="14">
        <v>8000</v>
      </c>
      <c r="E20" s="12">
        <v>1</v>
      </c>
      <c r="F20" s="12">
        <v>1</v>
      </c>
      <c r="G20" s="24">
        <v>0</v>
      </c>
      <c r="H20" s="123">
        <f t="shared" si="0"/>
        <v>0</v>
      </c>
      <c r="I20" s="24"/>
      <c r="J20" s="2">
        <f t="shared" si="1"/>
        <v>0</v>
      </c>
    </row>
    <row r="21" spans="1:10">
      <c r="A21" s="17" t="s">
        <v>52</v>
      </c>
      <c r="B21" s="13" t="s">
        <v>53</v>
      </c>
      <c r="C21" s="10" t="s">
        <v>31</v>
      </c>
      <c r="D21" s="14">
        <v>1600</v>
      </c>
      <c r="E21" s="12">
        <v>0</v>
      </c>
      <c r="F21" s="12">
        <v>1</v>
      </c>
      <c r="G21" s="24">
        <v>1</v>
      </c>
      <c r="H21" s="123">
        <f t="shared" si="0"/>
        <v>1600</v>
      </c>
      <c r="I21" s="24"/>
      <c r="J21" s="2">
        <f t="shared" si="1"/>
        <v>1600</v>
      </c>
    </row>
    <row r="22" spans="1:10">
      <c r="A22" s="8" t="s">
        <v>56</v>
      </c>
      <c r="B22" s="13" t="s">
        <v>57</v>
      </c>
      <c r="C22" s="10" t="s">
        <v>58</v>
      </c>
      <c r="D22" s="14">
        <v>5000</v>
      </c>
      <c r="E22" s="12">
        <v>0</v>
      </c>
      <c r="F22" s="12">
        <v>1</v>
      </c>
      <c r="G22" s="24">
        <v>1</v>
      </c>
      <c r="H22" s="123">
        <f t="shared" si="0"/>
        <v>5000</v>
      </c>
      <c r="I22" s="24"/>
      <c r="J22" s="2">
        <f t="shared" si="1"/>
        <v>5000</v>
      </c>
    </row>
    <row r="23" spans="1:10">
      <c r="A23" s="8" t="s">
        <v>208</v>
      </c>
      <c r="B23" s="9" t="s">
        <v>209</v>
      </c>
      <c r="C23" s="15" t="s">
        <v>58</v>
      </c>
      <c r="D23" s="14">
        <v>14500</v>
      </c>
      <c r="E23" s="12" t="s">
        <v>248</v>
      </c>
      <c r="F23" s="12">
        <v>1</v>
      </c>
      <c r="G23" s="24">
        <v>1</v>
      </c>
      <c r="H23" s="123">
        <f t="shared" si="0"/>
        <v>14500</v>
      </c>
      <c r="I23" s="24"/>
      <c r="J23" s="2">
        <f t="shared" si="1"/>
        <v>14500</v>
      </c>
    </row>
    <row r="24" spans="1:10">
      <c r="A24" s="8" t="s">
        <v>63</v>
      </c>
      <c r="B24" s="9" t="s">
        <v>64</v>
      </c>
      <c r="C24" s="15" t="s">
        <v>65</v>
      </c>
      <c r="D24" s="14">
        <v>10000</v>
      </c>
      <c r="E24" s="12">
        <v>0</v>
      </c>
      <c r="F24" s="12">
        <v>1</v>
      </c>
      <c r="G24" s="24">
        <v>1</v>
      </c>
      <c r="H24" s="123">
        <f t="shared" si="0"/>
        <v>10000</v>
      </c>
      <c r="I24" s="24"/>
      <c r="J24" s="2">
        <f t="shared" si="1"/>
        <v>10000</v>
      </c>
    </row>
    <row r="25" spans="1:10">
      <c r="A25" s="8" t="s">
        <v>68</v>
      </c>
      <c r="B25" s="9" t="s">
        <v>69</v>
      </c>
      <c r="C25" s="15" t="s">
        <v>58</v>
      </c>
      <c r="D25" s="14">
        <v>2000</v>
      </c>
      <c r="E25" s="12" t="s">
        <v>249</v>
      </c>
      <c r="F25" s="12">
        <v>5</v>
      </c>
      <c r="G25" s="24">
        <v>2</v>
      </c>
      <c r="H25" s="123">
        <f t="shared" si="0"/>
        <v>4000</v>
      </c>
      <c r="I25" s="24"/>
      <c r="J25" s="2">
        <f t="shared" si="1"/>
        <v>4000</v>
      </c>
    </row>
    <row r="26" spans="1:10">
      <c r="A26" s="8" t="s">
        <v>73</v>
      </c>
      <c r="B26" s="13" t="s">
        <v>74</v>
      </c>
      <c r="C26" s="10" t="s">
        <v>72</v>
      </c>
      <c r="D26" s="14">
        <v>3800</v>
      </c>
      <c r="E26" s="12">
        <v>0</v>
      </c>
      <c r="F26" s="12">
        <v>1</v>
      </c>
      <c r="G26" s="24">
        <v>1</v>
      </c>
      <c r="H26" s="123">
        <f t="shared" si="0"/>
        <v>3800</v>
      </c>
      <c r="I26" s="24"/>
      <c r="J26" s="2">
        <f t="shared" si="1"/>
        <v>3800</v>
      </c>
    </row>
    <row r="27" spans="1:10">
      <c r="A27" s="8" t="s">
        <v>79</v>
      </c>
      <c r="B27" s="9" t="s">
        <v>80</v>
      </c>
      <c r="C27" s="15" t="s">
        <v>34</v>
      </c>
      <c r="D27" s="14">
        <v>31000</v>
      </c>
      <c r="E27" s="12">
        <v>0.5</v>
      </c>
      <c r="F27" s="12">
        <v>3</v>
      </c>
      <c r="G27" s="24">
        <v>1</v>
      </c>
      <c r="H27" s="123">
        <f t="shared" si="0"/>
        <v>31000</v>
      </c>
      <c r="I27" s="24"/>
      <c r="J27" s="2">
        <f t="shared" si="1"/>
        <v>31000</v>
      </c>
    </row>
    <row r="28" spans="1:10">
      <c r="A28" s="8" t="s">
        <v>87</v>
      </c>
      <c r="B28" s="19" t="s">
        <v>88</v>
      </c>
      <c r="C28" s="20" t="s">
        <v>58</v>
      </c>
      <c r="D28" s="14">
        <v>14000</v>
      </c>
      <c r="E28" s="12" t="s">
        <v>250</v>
      </c>
      <c r="F28" s="12">
        <v>1</v>
      </c>
      <c r="G28" s="71">
        <v>1</v>
      </c>
      <c r="H28" s="123">
        <f t="shared" si="0"/>
        <v>14000</v>
      </c>
      <c r="I28" s="24"/>
      <c r="J28" s="2">
        <f t="shared" si="1"/>
        <v>14000</v>
      </c>
    </row>
    <row r="29" spans="1:10">
      <c r="A29" s="8" t="s">
        <v>91</v>
      </c>
      <c r="B29" s="9" t="s">
        <v>92</v>
      </c>
      <c r="C29" s="15" t="s">
        <v>58</v>
      </c>
      <c r="D29" s="14">
        <v>23000</v>
      </c>
      <c r="E29" s="12" t="s">
        <v>251</v>
      </c>
      <c r="F29" s="12">
        <v>1</v>
      </c>
      <c r="G29" s="24">
        <v>1</v>
      </c>
      <c r="H29" s="123">
        <f t="shared" si="0"/>
        <v>23000</v>
      </c>
      <c r="I29" s="24"/>
      <c r="J29" s="2">
        <f t="shared" si="1"/>
        <v>23000</v>
      </c>
    </row>
    <row r="30" spans="1:10">
      <c r="A30" s="8" t="s">
        <v>95</v>
      </c>
      <c r="B30" s="9" t="s">
        <v>96</v>
      </c>
      <c r="C30" s="15" t="s">
        <v>97</v>
      </c>
      <c r="D30" s="14">
        <v>24500</v>
      </c>
      <c r="E30" s="12">
        <v>1</v>
      </c>
      <c r="F30" s="12">
        <v>1</v>
      </c>
      <c r="G30" s="24">
        <v>0</v>
      </c>
      <c r="H30" s="123">
        <f t="shared" si="0"/>
        <v>0</v>
      </c>
      <c r="I30" s="24"/>
      <c r="J30" s="2">
        <f t="shared" si="1"/>
        <v>0</v>
      </c>
    </row>
    <row r="31" spans="1:10">
      <c r="A31" s="8" t="s">
        <v>102</v>
      </c>
      <c r="B31" s="13" t="s">
        <v>103</v>
      </c>
      <c r="C31" s="15" t="s">
        <v>97</v>
      </c>
      <c r="D31" s="14">
        <v>28500</v>
      </c>
      <c r="E31" s="12">
        <v>1</v>
      </c>
      <c r="F31" s="12">
        <v>1</v>
      </c>
      <c r="G31" s="24">
        <v>0</v>
      </c>
      <c r="H31" s="123">
        <f t="shared" si="0"/>
        <v>0</v>
      </c>
      <c r="I31" s="24"/>
      <c r="J31" s="2">
        <f t="shared" si="1"/>
        <v>0</v>
      </c>
    </row>
    <row r="32" spans="1:10">
      <c r="A32" s="8" t="s">
        <v>104</v>
      </c>
      <c r="B32" s="13" t="s">
        <v>105</v>
      </c>
      <c r="C32" s="10" t="s">
        <v>106</v>
      </c>
      <c r="D32" s="14">
        <v>45000</v>
      </c>
      <c r="E32" s="12">
        <v>0</v>
      </c>
      <c r="F32" s="12">
        <v>2</v>
      </c>
      <c r="G32" s="24">
        <v>1</v>
      </c>
      <c r="H32" s="123">
        <f t="shared" si="0"/>
        <v>45000</v>
      </c>
      <c r="I32" s="24"/>
      <c r="J32" s="2">
        <f t="shared" si="1"/>
        <v>45000</v>
      </c>
    </row>
    <row r="33" spans="1:10">
      <c r="A33" s="8" t="s">
        <v>107</v>
      </c>
      <c r="B33" s="13" t="s">
        <v>108</v>
      </c>
      <c r="C33" s="10" t="s">
        <v>97</v>
      </c>
      <c r="D33" s="14">
        <v>42000</v>
      </c>
      <c r="E33" s="12">
        <v>0</v>
      </c>
      <c r="F33" s="12">
        <v>2</v>
      </c>
      <c r="G33" s="24">
        <v>1</v>
      </c>
      <c r="H33" s="123">
        <f t="shared" si="0"/>
        <v>42000</v>
      </c>
      <c r="I33" s="24"/>
      <c r="J33" s="2">
        <f t="shared" si="1"/>
        <v>42000</v>
      </c>
    </row>
    <row r="34" spans="1:10">
      <c r="A34" s="8" t="s">
        <v>110</v>
      </c>
      <c r="B34" s="21" t="s">
        <v>111</v>
      </c>
      <c r="C34" s="10" t="s">
        <v>97</v>
      </c>
      <c r="D34" s="14">
        <v>35000</v>
      </c>
      <c r="E34" s="12">
        <v>0</v>
      </c>
      <c r="F34" s="12">
        <v>1</v>
      </c>
      <c r="G34" s="37">
        <v>1</v>
      </c>
      <c r="H34" s="123">
        <f t="shared" si="0"/>
        <v>35000</v>
      </c>
      <c r="I34" s="24"/>
      <c r="J34" s="2">
        <f t="shared" si="1"/>
        <v>35000</v>
      </c>
    </row>
    <row r="35" spans="1:10">
      <c r="A35" s="8" t="s">
        <v>121</v>
      </c>
      <c r="B35" s="13" t="s">
        <v>122</v>
      </c>
      <c r="C35" s="10" t="s">
        <v>116</v>
      </c>
      <c r="D35" s="14">
        <v>2700</v>
      </c>
      <c r="E35" s="12">
        <v>2</v>
      </c>
      <c r="F35" s="12">
        <v>4</v>
      </c>
      <c r="G35" s="24">
        <v>1</v>
      </c>
      <c r="H35" s="123">
        <f t="shared" si="0"/>
        <v>2700</v>
      </c>
      <c r="I35" s="24"/>
      <c r="J35" s="2">
        <f t="shared" si="1"/>
        <v>2700</v>
      </c>
    </row>
    <row r="36" spans="1:10">
      <c r="A36" s="8" t="s">
        <v>135</v>
      </c>
      <c r="B36" s="13" t="s">
        <v>136</v>
      </c>
      <c r="C36" s="10" t="s">
        <v>58</v>
      </c>
      <c r="D36" s="14">
        <v>15000</v>
      </c>
      <c r="E36" s="12" t="s">
        <v>252</v>
      </c>
      <c r="F36" s="12">
        <v>1</v>
      </c>
      <c r="G36" s="24">
        <v>0</v>
      </c>
      <c r="H36" s="123">
        <f t="shared" si="0"/>
        <v>0</v>
      </c>
      <c r="I36" s="24"/>
      <c r="J36" s="2">
        <f t="shared" si="1"/>
        <v>0</v>
      </c>
    </row>
    <row r="37" spans="1:10">
      <c r="A37" s="8" t="s">
        <v>147</v>
      </c>
      <c r="B37" s="13" t="s">
        <v>148</v>
      </c>
      <c r="C37" s="10" t="s">
        <v>6</v>
      </c>
      <c r="D37" s="14">
        <v>32000</v>
      </c>
      <c r="E37" s="12" t="s">
        <v>248</v>
      </c>
      <c r="F37" s="12">
        <v>1</v>
      </c>
      <c r="G37" s="24">
        <v>1</v>
      </c>
      <c r="H37" s="123">
        <f t="shared" si="0"/>
        <v>32000</v>
      </c>
      <c r="I37" s="24"/>
      <c r="J37" s="2">
        <f t="shared" si="1"/>
        <v>32000</v>
      </c>
    </row>
    <row r="38" spans="1:10">
      <c r="A38" s="8" t="s">
        <v>149</v>
      </c>
      <c r="B38" s="13" t="s">
        <v>150</v>
      </c>
      <c r="C38" s="10" t="s">
        <v>97</v>
      </c>
      <c r="D38" s="14">
        <v>2300</v>
      </c>
      <c r="E38" s="12" t="s">
        <v>248</v>
      </c>
      <c r="F38" s="12">
        <v>1</v>
      </c>
      <c r="G38" s="24">
        <v>1</v>
      </c>
      <c r="H38" s="123">
        <f t="shared" si="0"/>
        <v>2300</v>
      </c>
      <c r="I38" s="24"/>
      <c r="J38" s="2">
        <f t="shared" si="1"/>
        <v>2300</v>
      </c>
    </row>
    <row r="39" spans="1:10">
      <c r="A39" s="8" t="s">
        <v>214</v>
      </c>
      <c r="B39" s="13" t="s">
        <v>215</v>
      </c>
      <c r="C39" s="10" t="s">
        <v>216</v>
      </c>
      <c r="D39" s="14">
        <v>8000</v>
      </c>
      <c r="E39" s="12">
        <v>0</v>
      </c>
      <c r="F39" s="12">
        <v>3</v>
      </c>
      <c r="G39" s="24">
        <v>0</v>
      </c>
      <c r="H39" s="123">
        <f t="shared" si="0"/>
        <v>0</v>
      </c>
      <c r="I39" s="24"/>
      <c r="J39" s="2">
        <f t="shared" si="1"/>
        <v>0</v>
      </c>
    </row>
    <row r="40" spans="1:10">
      <c r="A40" s="8" t="s">
        <v>205</v>
      </c>
      <c r="B40" s="9" t="s">
        <v>206</v>
      </c>
      <c r="C40" s="15" t="s">
        <v>31</v>
      </c>
      <c r="D40" s="14">
        <v>16000</v>
      </c>
      <c r="E40" s="12">
        <v>0</v>
      </c>
      <c r="F40" s="12">
        <v>1</v>
      </c>
      <c r="G40" s="24">
        <v>0</v>
      </c>
      <c r="H40" s="123">
        <f t="shared" si="0"/>
        <v>0</v>
      </c>
      <c r="I40" s="24"/>
      <c r="J40" s="2">
        <f t="shared" si="1"/>
        <v>0</v>
      </c>
    </row>
    <row r="41" spans="1:10">
      <c r="G41" s="2" t="s">
        <v>256</v>
      </c>
      <c r="H41" s="122">
        <f>SUM(H7:H40)</f>
        <v>357100</v>
      </c>
      <c r="J41" s="2">
        <f>SUM(J14:J40)</f>
        <v>360700</v>
      </c>
    </row>
  </sheetData>
  <mergeCells count="8">
    <mergeCell ref="G5:G6"/>
    <mergeCell ref="H5:H6"/>
    <mergeCell ref="I5:I6"/>
    <mergeCell ref="A5:A6"/>
    <mergeCell ref="B5:B6"/>
    <mergeCell ref="C5:C6"/>
    <mergeCell ref="D5:D6"/>
    <mergeCell ref="E5:F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Mã VPP </vt:lpstr>
      <vt:lpstr>303</vt:lpstr>
      <vt:lpstr>02</vt:lpstr>
      <vt:lpstr>31</vt:lpstr>
      <vt:lpstr>107</vt:lpstr>
      <vt:lpstr>157</vt:lpstr>
      <vt:lpstr>233</vt:lpstr>
      <vt:lpstr>253</vt:lpstr>
      <vt:lpstr>308</vt:lpstr>
      <vt:lpstr>428</vt:lpstr>
      <vt:lpstr>500</vt:lpstr>
      <vt:lpstr>503</vt:lpstr>
      <vt:lpstr>538</vt:lpstr>
      <vt:lpstr>735</vt:lpstr>
      <vt:lpstr>796</vt:lpstr>
      <vt:lpstr>A29</vt:lpstr>
      <vt:lpstr>DT</vt:lpstr>
      <vt:lpstr>KT</vt:lpstr>
      <vt:lpstr>kk</vt:lpstr>
      <vt:lpstr>kho+thumua</vt:lpstr>
      <vt:lpstr>Mar</vt:lpstr>
      <vt:lpstr>online</vt:lpstr>
      <vt:lpstr>cskh</vt:lpstr>
      <vt:lpstr>HCNS</vt:lpstr>
      <vt:lpstr>525</vt:lpstr>
      <vt:lpstr>16-2</vt:lpstr>
      <vt:lpstr>110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phuongnam-server</cp:lastModifiedBy>
  <cp:lastPrinted>2017-04-10T08:18:05Z</cp:lastPrinted>
  <dcterms:created xsi:type="dcterms:W3CDTF">2017-01-24T02:16:27Z</dcterms:created>
  <dcterms:modified xsi:type="dcterms:W3CDTF">2017-04-10T08:55:09Z</dcterms:modified>
</cp:coreProperties>
</file>