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 activeTab="3"/>
  </bookViews>
  <sheets>
    <sheet name="khôi my" sheetId="1" r:id="rId1"/>
    <sheet name="hoàng khôi" sheetId="2" r:id="rId2"/>
    <sheet name="thuận my" sheetId="3" r:id="rId3"/>
    <sheet name="hồng thuận" sheetId="4" r:id="rId4"/>
  </sheets>
  <definedNames>
    <definedName name="_xlnm._FilterDatabase" localSheetId="1" hidden="1">'hoàng khôi'!$A$15:$F$69</definedName>
  </definedNames>
  <calcPr calcId="124519"/>
</workbook>
</file>

<file path=xl/calcChain.xml><?xml version="1.0" encoding="utf-8"?>
<calcChain xmlns="http://schemas.openxmlformats.org/spreadsheetml/2006/main">
  <c r="F51" i="4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51" i="3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7" i="1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 i="4" l="1"/>
  <c r="G52" s="1"/>
  <c r="F52" i="3"/>
  <c r="F53" s="1"/>
  <c r="F66" i="2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6" i="1"/>
  <c r="F53" i="4" l="1"/>
  <c r="F54" s="1"/>
  <c r="G52" i="3"/>
  <c r="F54"/>
  <c r="F67" i="2"/>
  <c r="F52" i="1"/>
  <c r="F68" i="2" l="1"/>
  <c r="F69" s="1"/>
  <c r="G67"/>
  <c r="F53" i="1"/>
  <c r="F54" s="1"/>
  <c r="G52"/>
</calcChain>
</file>

<file path=xl/sharedStrings.xml><?xml version="1.0" encoding="utf-8"?>
<sst xmlns="http://schemas.openxmlformats.org/spreadsheetml/2006/main" count="406" uniqueCount="158">
  <si>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</si>
  <si>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</si>
  <si>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</si>
  <si>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</si>
  <si>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STT</t>
  </si>
  <si>
    <t>Tên hàng</t>
  </si>
  <si>
    <t>ĐVT</t>
  </si>
  <si>
    <t>SL</t>
  </si>
  <si>
    <t>Đơn giá</t>
  </si>
  <si>
    <t>Thành Tiền</t>
  </si>
  <si>
    <t>Bìa Thái A4 ( Xanh dương, x lá, vàng, hồng)</t>
  </si>
  <si>
    <t>Xấp</t>
  </si>
  <si>
    <t>Bao thư trắng 12x22, Fo 80</t>
  </si>
  <si>
    <t>Bìa 1 nút My Clear khổ F</t>
  </si>
  <si>
    <t>Cái</t>
  </si>
  <si>
    <t>Bút bi TL-032 Grip (xanh,đỏ,đen,tím)</t>
  </si>
  <si>
    <t>Cây</t>
  </si>
  <si>
    <t>Bút bi TL-047 Tango (xanh, tím, đỏ, đen)</t>
  </si>
  <si>
    <t>Bút xoá  kéo Plus WhiperV WH-105T 42-207</t>
  </si>
  <si>
    <t>Cuộn</t>
  </si>
  <si>
    <t xml:space="preserve">Giấy ghi chú Pronoti 3 x 3 </t>
  </si>
  <si>
    <t xml:space="preserve">Xấp </t>
  </si>
  <si>
    <t>Ram</t>
  </si>
  <si>
    <t>Kẹp bướm 25 mm</t>
  </si>
  <si>
    <t>Hộp</t>
  </si>
  <si>
    <t>Máy tính Casio M 28</t>
  </si>
  <si>
    <t>Tập VT 200T</t>
  </si>
  <si>
    <t>Quyển</t>
  </si>
  <si>
    <t xml:space="preserve">Accor nhựa Pentex </t>
  </si>
  <si>
    <t>Băng keo si  48m/m x 12ya</t>
  </si>
  <si>
    <t>Băng keo trong 48m/m x 80Y</t>
  </si>
  <si>
    <t xml:space="preserve">Bìa còng bật king jim 7 P F </t>
  </si>
  <si>
    <t>Bút bi TL FO 03/VN</t>
  </si>
  <si>
    <t>Bút bi TL-079 (xanh, đỏ, đen)</t>
  </si>
  <si>
    <t>Bút dạ quang HL-03 TL (vàng,cam,hồng,xanh,lá)</t>
  </si>
  <si>
    <t>Bút kim UB 150 (xanh,đỏ, đen)</t>
  </si>
  <si>
    <t xml:space="preserve">Giấy ghi chú 2x 3 Pronoti </t>
  </si>
  <si>
    <t>Kẹp Bướm 15 mm</t>
  </si>
  <si>
    <t>Kẹp bướm 19 mm</t>
  </si>
  <si>
    <t xml:space="preserve">Tập VT 96T </t>
  </si>
  <si>
    <t xml:space="preserve">Gỡ Kim KWtrio </t>
  </si>
  <si>
    <t>Bút bi TL-090 ( xanh, đỏ, đen )</t>
  </si>
  <si>
    <t>Ruột chì Sigma 2B 0.5mm</t>
  </si>
  <si>
    <t>Vĩ</t>
  </si>
  <si>
    <t>Pin 2 A Enizeger</t>
  </si>
  <si>
    <t>Vỹ</t>
  </si>
  <si>
    <t>Pin 3 A Enizeger</t>
  </si>
  <si>
    <t>Note đánh dấu 5 màu mũi tên pronoti</t>
  </si>
  <si>
    <t>Kẹp giấy  C62</t>
  </si>
  <si>
    <t>Kim bấm N.10 Plus</t>
  </si>
  <si>
    <t>Giấy note nhiều màu không keo</t>
  </si>
  <si>
    <t xml:space="preserve">Giấy trắng A4 72 Excel </t>
  </si>
  <si>
    <t>Bìa còng bật 2 mặt 7P F4 KingStar</t>
  </si>
  <si>
    <t>Giấy trắng A3 82 Excel</t>
  </si>
  <si>
    <t>Bút bi TL 027 ( xanh, đỏ, đen )</t>
  </si>
  <si>
    <t>Bấm kim PS 10 E  Plus</t>
  </si>
  <si>
    <t>Kim bấm N0.3 SDI</t>
  </si>
  <si>
    <t xml:space="preserve">Kéo VP S108 </t>
  </si>
  <si>
    <t>Băng keo 2 mặt 12m/m x 9Y</t>
  </si>
  <si>
    <t>Bút lông bảng WB-03 (xanh,đỏ,đen)</t>
  </si>
  <si>
    <t>Băng keo giấy 24m/m x 18 ya</t>
  </si>
  <si>
    <t>Bút dạ quang Toyo vỏ trong (vàng,cam,hồng,xanh,lá)</t>
  </si>
  <si>
    <t>Bút xóa nước CP02-TL 12ml</t>
  </si>
  <si>
    <t>Dao rọc giấy nhỏ 0404 SDI ( 3 lưỡi)</t>
  </si>
  <si>
    <t>Kéo TTH 0838</t>
  </si>
  <si>
    <t>Bút lông dầu PM-09 (Hộp 12 cây) TL (xanh,đỏ,đen)</t>
  </si>
  <si>
    <t xml:space="preserve">Giấy ghi chú 3 x 4 Ponoti </t>
  </si>
  <si>
    <t>Hộp bút XK 179</t>
  </si>
  <si>
    <t>Kẹp bướm 32 mm</t>
  </si>
  <si>
    <t>Tập sinh viên kẻ ngang 200tr</t>
  </si>
  <si>
    <t>Cuốn</t>
  </si>
  <si>
    <t>Băng keo 2 mặt xốp 24m/m x 10 ya</t>
  </si>
  <si>
    <t xml:space="preserve">Chuốt chì SDI </t>
  </si>
  <si>
    <t>Giấy decal A4 (đế xanh)</t>
  </si>
  <si>
    <t>Băng keo đục 48m/m x 80Y</t>
  </si>
  <si>
    <t>Chai</t>
  </si>
  <si>
    <t>Băng keo 2 mặt 24m/m x 18ya</t>
  </si>
  <si>
    <t>Bút bi TL-036 Metal Grip TL (xanh,đỏ,đen)</t>
  </si>
  <si>
    <t xml:space="preserve">Cộng: </t>
  </si>
  <si>
    <t xml:space="preserve">VAT 10%: </t>
  </si>
  <si>
    <t xml:space="preserve">Tổng cộng: </t>
  </si>
  <si>
    <t>Giấy trắng A4 80</t>
  </si>
  <si>
    <t>Sổ da CK7 dày</t>
  </si>
  <si>
    <t>Tên đơn vị: Công Ty TNHH Thương Mại Và Dịch Vụ Khôi My</t>
  </si>
  <si>
    <t>Điạ chỉ: Khu Phố 4, Thị Trấn Vàm Láng, Huyện Gò Công Đông, Tiền Giang</t>
  </si>
  <si>
    <t>MST:  1201476055</t>
  </si>
  <si>
    <t>Sổ da A4 dày</t>
  </si>
  <si>
    <t>Sổ da CK3 mỏng</t>
  </si>
  <si>
    <t>Tập 96T Big in</t>
  </si>
  <si>
    <t>Giấy trắng A5 80</t>
  </si>
  <si>
    <t xml:space="preserve">Giấy trắng A5 72 Excel </t>
  </si>
  <si>
    <t>Băng keo trong 18m/m x 20Y</t>
  </si>
  <si>
    <t>Bìa 3 dây giấy góc 20F</t>
  </si>
  <si>
    <t>Bìa cột dây nhựa GP F</t>
  </si>
  <si>
    <t>Bìa lá A4 Plus M</t>
  </si>
  <si>
    <t>Bìa lỗ A4 (4.5)</t>
  </si>
  <si>
    <t>Bìa phân trang nhựa A-Z</t>
  </si>
  <si>
    <t xml:space="preserve">Bìa phân trang nhựa 12 số   T- L </t>
  </si>
  <si>
    <t>Bìa trình ký đơn A4 TL</t>
  </si>
  <si>
    <t>Dao rọc giấy lớn 0426 SDI  (1 lưỡi)</t>
  </si>
  <si>
    <t>Giấy photo 80 IK Plus  A4</t>
  </si>
  <si>
    <t>Giấy in ảnh Morelica  1 mặt Đ L 135</t>
  </si>
  <si>
    <t>Gỡ kim Eagle</t>
  </si>
  <si>
    <t>Gôm E06 TL</t>
  </si>
  <si>
    <t>Cục</t>
  </si>
  <si>
    <t>Kẹp bướm Echo 51 mm (12c/h)</t>
  </si>
  <si>
    <t>Khay 3 tầng mica XK 169</t>
  </si>
  <si>
    <t>Pin 9V Toshiba</t>
  </si>
  <si>
    <t>Sổ CK 7 D - TP</t>
  </si>
  <si>
    <t>Thước mica dẻo win 30 cm</t>
  </si>
  <si>
    <t>Bút Xóa kéo Plus 5x7 Mini WH-505</t>
  </si>
  <si>
    <t>Bảng tên dẻo ngang</t>
  </si>
  <si>
    <t xml:space="preserve">Dây đeo kẹp sắt </t>
  </si>
  <si>
    <t>Sợi</t>
  </si>
  <si>
    <t xml:space="preserve">Bảng tên dẻo N0: TL - 108 </t>
  </si>
  <si>
    <t>Pin Panasonic 3A</t>
  </si>
  <si>
    <t>Tên đơn vị: Công Ty TNHH Xăng Dầu Hoàng Khôi</t>
  </si>
  <si>
    <t>Điạ chỉ: Tỉnh lộ 948, ấp Tân long, xã Tân lợi, Huyện Tịnh Biên, Tỉnh An Giang</t>
  </si>
  <si>
    <t>MST:  1601876178</t>
  </si>
  <si>
    <t>Tên đơn vị: Công Ty TNHH Xăng Dầu Thuận My</t>
  </si>
  <si>
    <t>MST:  1201125635</t>
  </si>
  <si>
    <t>Điạ chỉ: Đường Huyện Lộ 2, ấp xóm đình, Kiểng Phước, xã kiểng phước, Huyện Go Công Đông, Tỉnh Tiền Giang</t>
  </si>
  <si>
    <t xml:space="preserve">Tên đơn vị: Công Ty TNHH Xăng Dầu Hồng Thuận </t>
  </si>
  <si>
    <t>MST:  1200941888</t>
  </si>
  <si>
    <t>Điạ chỉ: Đường HL02, ấp ruộng cạn, xã Bình Nghị, Huyện Gò Công Đông, Tỉnh Tiền Giang</t>
  </si>
  <si>
    <t>Bìa thái Sunflower A4</t>
  </si>
  <si>
    <t>Giấy trắng A4 82 Excel</t>
  </si>
  <si>
    <t xml:space="preserve">Băng keo đục 4p7 100 ya </t>
  </si>
  <si>
    <t>Băng keo trong 4p7- 100Y</t>
  </si>
  <si>
    <t xml:space="preserve">Cây </t>
  </si>
  <si>
    <t>Máy tính Casio JS120L</t>
  </si>
  <si>
    <t>Giấy trắng Excell A5 82</t>
  </si>
  <si>
    <t>Giấy Double A4 80</t>
  </si>
  <si>
    <t xml:space="preserve">Cuộn </t>
  </si>
  <si>
    <t>Bút lông dầu Pillot(xanh,đỏ, đen)</t>
  </si>
  <si>
    <t>Mực bút lông dầu Penta (xanh, đỏ, đen)</t>
  </si>
  <si>
    <t>File rổ nhựa 1 ngăn</t>
  </si>
  <si>
    <t>Ruột chì Monami 0.5</t>
  </si>
  <si>
    <t>Ruột chì Monami 0.7</t>
  </si>
  <si>
    <t xml:space="preserve">Keo nước TL G 08 30 ml </t>
  </si>
  <si>
    <t xml:space="preserve">Bút bi TL 079 </t>
  </si>
  <si>
    <t>Nhãn Tomy A4 No.138</t>
  </si>
  <si>
    <t>Bút gel mini 0.5 ( xanh. đỏ,  đen )</t>
  </si>
  <si>
    <t>Bìa trình ký đôi A4</t>
  </si>
  <si>
    <t>Người lập phiếu</t>
  </si>
  <si>
    <t>(Ký, ghi rõ họ tên)</t>
  </si>
  <si>
    <t>Nguyễn Thị Kiều Thi</t>
  </si>
  <si>
    <t>Số: 101</t>
  </si>
  <si>
    <t>( Đính kèm hoá đơn số: PN/14P  101  )</t>
  </si>
  <si>
    <t>Ngày     06    tháng      04     năm     2017</t>
  </si>
  <si>
    <t>Số: 102</t>
  </si>
  <si>
    <t>( Đính kèm hoá đơn số: PN/14P  102  )</t>
  </si>
  <si>
    <t>Số: 103</t>
  </si>
  <si>
    <t>( Đính kèm hoá đơn số: PN/14P   103   )</t>
  </si>
  <si>
    <t>Ngày     06    tháng      04    năm     2017</t>
  </si>
  <si>
    <t>Ngày    06     tháng      04    năm     2017</t>
  </si>
  <si>
    <t>Số: 104</t>
  </si>
  <si>
    <t>( Đính kèm hoá đơn số: PN/14P  104  )</t>
  </si>
</sst>
</file>

<file path=xl/styles.xml><?xml version="1.0" encoding="utf-8"?>
<styleSheet xmlns="http://schemas.openxmlformats.org/spreadsheetml/2006/main">
  <numFmts count="1">
    <numFmt numFmtId="164" formatCode="#,###"/>
  </numFmts>
  <fonts count="13">
    <font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10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b/>
      <sz val="11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left"/>
    </xf>
    <xf numFmtId="164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0" fontId="8" fillId="0" borderId="0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/>
    <xf numFmtId="0" fontId="1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/>
    <xf numFmtId="0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left"/>
    </xf>
    <xf numFmtId="164" fontId="11" fillId="0" borderId="1" xfId="0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/>
    <xf numFmtId="164" fontId="8" fillId="0" borderId="1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/>
    <xf numFmtId="0" fontId="10" fillId="2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61"/>
  <sheetViews>
    <sheetView topLeftCell="A7" workbookViewId="0">
      <selection activeCell="A17" sqref="A17"/>
    </sheetView>
  </sheetViews>
  <sheetFormatPr defaultRowHeight="15"/>
  <cols>
    <col min="1" max="1" width="7" style="1" customWidth="1"/>
    <col min="2" max="2" width="37.28515625" style="1" customWidth="1"/>
    <col min="3" max="3" width="8.5703125" style="1" customWidth="1"/>
    <col min="4" max="4" width="9.140625" style="1"/>
    <col min="5" max="5" width="11" style="1" customWidth="1"/>
    <col min="6" max="6" width="13.28515625" style="1" customWidth="1"/>
    <col min="7" max="16384" width="9.140625" style="1"/>
  </cols>
  <sheetData>
    <row r="2" spans="1:6" ht="16.5">
      <c r="A2" s="26" t="s">
        <v>0</v>
      </c>
      <c r="B2" s="27"/>
      <c r="C2" s="27"/>
      <c r="D2" s="27"/>
      <c r="E2" s="27"/>
      <c r="F2" s="27"/>
    </row>
    <row r="3" spans="1:6" ht="15.75">
      <c r="A3" s="28" t="s">
        <v>1</v>
      </c>
      <c r="B3" s="27"/>
      <c r="C3" s="27"/>
      <c r="D3" s="27"/>
      <c r="E3" s="27"/>
      <c r="F3" s="27"/>
    </row>
    <row r="4" spans="1:6" ht="16.5">
      <c r="A4" s="26" t="s">
        <v>2</v>
      </c>
      <c r="B4" s="27"/>
      <c r="C4" s="27"/>
      <c r="D4" s="27"/>
      <c r="E4" s="27"/>
      <c r="F4" s="27"/>
    </row>
    <row r="7" spans="1:6" ht="20.25">
      <c r="A7" s="29" t="s">
        <v>3</v>
      </c>
      <c r="B7" s="27"/>
      <c r="C7" s="27"/>
      <c r="D7" s="27"/>
      <c r="E7" s="27"/>
      <c r="F7" s="27"/>
    </row>
    <row r="8" spans="1:6" ht="15.75">
      <c r="A8" s="30" t="s">
        <v>147</v>
      </c>
      <c r="B8" s="30"/>
      <c r="C8" s="30"/>
      <c r="D8" s="30"/>
      <c r="E8" s="30"/>
      <c r="F8" s="30"/>
    </row>
    <row r="9" spans="1:6" ht="15.75">
      <c r="A9" s="25" t="s">
        <v>149</v>
      </c>
      <c r="B9" s="25"/>
      <c r="C9" s="25"/>
      <c r="D9" s="25"/>
      <c r="E9" s="25"/>
      <c r="F9" s="25"/>
    </row>
    <row r="10" spans="1:6" ht="15.75">
      <c r="A10" s="30" t="s">
        <v>148</v>
      </c>
      <c r="B10" s="30"/>
      <c r="C10" s="30"/>
      <c r="D10" s="30"/>
      <c r="E10" s="30"/>
      <c r="F10" s="30"/>
    </row>
    <row r="12" spans="1:6" ht="15.75">
      <c r="A12" s="2" t="s">
        <v>83</v>
      </c>
    </row>
    <row r="13" spans="1:6" ht="15.75">
      <c r="A13" s="2" t="s">
        <v>84</v>
      </c>
    </row>
    <row r="14" spans="1:6" ht="15.75">
      <c r="A14" s="2" t="s">
        <v>85</v>
      </c>
    </row>
    <row r="15" spans="1:6" s="5" customFormat="1">
      <c r="A15" s="15" t="s">
        <v>4</v>
      </c>
      <c r="B15" s="15" t="s">
        <v>5</v>
      </c>
      <c r="C15" s="15" t="s">
        <v>6</v>
      </c>
      <c r="D15" s="15" t="s">
        <v>7</v>
      </c>
      <c r="E15" s="15" t="s">
        <v>8</v>
      </c>
      <c r="F15" s="15" t="s">
        <v>9</v>
      </c>
    </row>
    <row r="16" spans="1:6" s="19" customFormat="1" ht="12">
      <c r="A16" s="16">
        <v>1</v>
      </c>
      <c r="B16" s="17" t="s">
        <v>10</v>
      </c>
      <c r="C16" s="16" t="s">
        <v>11</v>
      </c>
      <c r="D16" s="16">
        <v>10</v>
      </c>
      <c r="E16" s="18">
        <v>35000</v>
      </c>
      <c r="F16" s="18">
        <f t="shared" ref="F16:F51" si="0">D16*E16</f>
        <v>350000</v>
      </c>
    </row>
    <row r="17" spans="1:6" s="19" customFormat="1" ht="12">
      <c r="A17" s="16">
        <v>2</v>
      </c>
      <c r="B17" s="17" t="s">
        <v>15</v>
      </c>
      <c r="C17" s="16" t="s">
        <v>16</v>
      </c>
      <c r="D17" s="16">
        <v>20</v>
      </c>
      <c r="E17" s="18">
        <v>2900</v>
      </c>
      <c r="F17" s="18">
        <f t="shared" si="0"/>
        <v>58000</v>
      </c>
    </row>
    <row r="18" spans="1:6" s="19" customFormat="1" ht="12">
      <c r="A18" s="16">
        <v>3</v>
      </c>
      <c r="B18" s="17" t="s">
        <v>17</v>
      </c>
      <c r="C18" s="16" t="s">
        <v>16</v>
      </c>
      <c r="D18" s="16">
        <v>12</v>
      </c>
      <c r="E18" s="18">
        <v>4200</v>
      </c>
      <c r="F18" s="18">
        <f t="shared" si="0"/>
        <v>50400</v>
      </c>
    </row>
    <row r="19" spans="1:6" s="19" customFormat="1" ht="12">
      <c r="A19" s="16">
        <v>4</v>
      </c>
      <c r="B19" s="17" t="s">
        <v>18</v>
      </c>
      <c r="C19" s="16" t="s">
        <v>16</v>
      </c>
      <c r="D19" s="16">
        <v>10</v>
      </c>
      <c r="E19" s="18">
        <v>16000</v>
      </c>
      <c r="F19" s="18">
        <f t="shared" si="0"/>
        <v>160000</v>
      </c>
    </row>
    <row r="20" spans="1:6" s="19" customFormat="1" ht="12">
      <c r="A20" s="16">
        <v>5</v>
      </c>
      <c r="B20" s="17" t="s">
        <v>20</v>
      </c>
      <c r="C20" s="16" t="s">
        <v>21</v>
      </c>
      <c r="D20" s="16">
        <v>12</v>
      </c>
      <c r="E20" s="18">
        <v>5800</v>
      </c>
      <c r="F20" s="18">
        <f t="shared" si="0"/>
        <v>69600</v>
      </c>
    </row>
    <row r="21" spans="1:6" s="19" customFormat="1" ht="12">
      <c r="A21" s="16">
        <v>6</v>
      </c>
      <c r="B21" s="17" t="s">
        <v>81</v>
      </c>
      <c r="C21" s="16" t="s">
        <v>22</v>
      </c>
      <c r="D21" s="16">
        <v>35</v>
      </c>
      <c r="E21" s="18">
        <v>52000</v>
      </c>
      <c r="F21" s="18">
        <f t="shared" si="0"/>
        <v>1820000</v>
      </c>
    </row>
    <row r="22" spans="1:6" s="19" customFormat="1" ht="12">
      <c r="A22" s="16">
        <v>7</v>
      </c>
      <c r="B22" s="17" t="s">
        <v>23</v>
      </c>
      <c r="C22" s="16" t="s">
        <v>24</v>
      </c>
      <c r="D22" s="16">
        <v>12</v>
      </c>
      <c r="E22" s="18">
        <v>6500</v>
      </c>
      <c r="F22" s="18">
        <f t="shared" si="0"/>
        <v>78000</v>
      </c>
    </row>
    <row r="23" spans="1:6" s="19" customFormat="1" ht="12">
      <c r="A23" s="16">
        <v>8</v>
      </c>
      <c r="B23" s="17" t="s">
        <v>26</v>
      </c>
      <c r="C23" s="16" t="s">
        <v>27</v>
      </c>
      <c r="D23" s="16">
        <v>20</v>
      </c>
      <c r="E23" s="18">
        <v>8000</v>
      </c>
      <c r="F23" s="18">
        <f t="shared" si="0"/>
        <v>160000</v>
      </c>
    </row>
    <row r="24" spans="1:6" s="19" customFormat="1" ht="12">
      <c r="A24" s="16">
        <v>9</v>
      </c>
      <c r="B24" s="17" t="s">
        <v>86</v>
      </c>
      <c r="C24" s="16" t="s">
        <v>27</v>
      </c>
      <c r="D24" s="16">
        <v>20</v>
      </c>
      <c r="E24" s="18">
        <v>39000</v>
      </c>
      <c r="F24" s="18">
        <f t="shared" si="0"/>
        <v>780000</v>
      </c>
    </row>
    <row r="25" spans="1:6" s="19" customFormat="1" ht="12">
      <c r="A25" s="16">
        <v>10</v>
      </c>
      <c r="B25" s="17" t="s">
        <v>28</v>
      </c>
      <c r="C25" s="16" t="s">
        <v>24</v>
      </c>
      <c r="D25" s="16">
        <v>5</v>
      </c>
      <c r="E25" s="18">
        <v>13000</v>
      </c>
      <c r="F25" s="18">
        <f t="shared" si="0"/>
        <v>65000</v>
      </c>
    </row>
    <row r="26" spans="1:6" s="19" customFormat="1" ht="12">
      <c r="A26" s="16">
        <v>11</v>
      </c>
      <c r="B26" s="17" t="s">
        <v>29</v>
      </c>
      <c r="C26" s="16" t="s">
        <v>19</v>
      </c>
      <c r="D26" s="16">
        <v>12</v>
      </c>
      <c r="E26" s="18">
        <v>12000</v>
      </c>
      <c r="F26" s="18">
        <f t="shared" si="0"/>
        <v>144000</v>
      </c>
    </row>
    <row r="27" spans="1:6" s="19" customFormat="1" ht="12">
      <c r="A27" s="16">
        <v>12</v>
      </c>
      <c r="B27" s="17" t="s">
        <v>30</v>
      </c>
      <c r="C27" s="16" t="s">
        <v>19</v>
      </c>
      <c r="D27" s="16">
        <v>24</v>
      </c>
      <c r="E27" s="18">
        <v>9500</v>
      </c>
      <c r="F27" s="18">
        <f t="shared" si="0"/>
        <v>228000</v>
      </c>
    </row>
    <row r="28" spans="1:6" s="19" customFormat="1" ht="12">
      <c r="A28" s="16">
        <v>13</v>
      </c>
      <c r="B28" s="17" t="s">
        <v>31</v>
      </c>
      <c r="C28" s="16" t="s">
        <v>14</v>
      </c>
      <c r="D28" s="16">
        <v>10</v>
      </c>
      <c r="E28" s="18">
        <v>33500</v>
      </c>
      <c r="F28" s="18">
        <f t="shared" si="0"/>
        <v>335000</v>
      </c>
    </row>
    <row r="29" spans="1:6" s="19" customFormat="1" ht="12">
      <c r="A29" s="16">
        <v>14</v>
      </c>
      <c r="B29" s="17" t="s">
        <v>32</v>
      </c>
      <c r="C29" s="16" t="s">
        <v>16</v>
      </c>
      <c r="D29" s="16">
        <v>100</v>
      </c>
      <c r="E29" s="18">
        <v>1800</v>
      </c>
      <c r="F29" s="18">
        <f t="shared" si="0"/>
        <v>180000</v>
      </c>
    </row>
    <row r="30" spans="1:6" s="19" customFormat="1" ht="12">
      <c r="A30" s="16">
        <v>15</v>
      </c>
      <c r="B30" s="17" t="s">
        <v>33</v>
      </c>
      <c r="C30" s="16" t="s">
        <v>16</v>
      </c>
      <c r="D30" s="16">
        <v>60</v>
      </c>
      <c r="E30" s="18">
        <v>2000</v>
      </c>
      <c r="F30" s="18">
        <f t="shared" si="0"/>
        <v>120000</v>
      </c>
    </row>
    <row r="31" spans="1:6" s="19" customFormat="1" ht="12">
      <c r="A31" s="16">
        <v>16</v>
      </c>
      <c r="B31" s="17" t="s">
        <v>34</v>
      </c>
      <c r="C31" s="16" t="s">
        <v>16</v>
      </c>
      <c r="D31" s="16">
        <v>20</v>
      </c>
      <c r="E31" s="18">
        <v>5500</v>
      </c>
      <c r="F31" s="18">
        <f t="shared" si="0"/>
        <v>110000</v>
      </c>
    </row>
    <row r="32" spans="1:6" s="19" customFormat="1" ht="12">
      <c r="A32" s="16">
        <v>17</v>
      </c>
      <c r="B32" s="17" t="s">
        <v>35</v>
      </c>
      <c r="C32" s="16" t="s">
        <v>16</v>
      </c>
      <c r="D32" s="16">
        <v>12</v>
      </c>
      <c r="E32" s="18">
        <v>10000</v>
      </c>
      <c r="F32" s="18">
        <f t="shared" si="0"/>
        <v>120000</v>
      </c>
    </row>
    <row r="33" spans="1:6" s="19" customFormat="1" ht="12">
      <c r="A33" s="16">
        <v>18</v>
      </c>
      <c r="B33" s="17" t="s">
        <v>18</v>
      </c>
      <c r="C33" s="16" t="s">
        <v>16</v>
      </c>
      <c r="D33" s="16">
        <v>10</v>
      </c>
      <c r="E33" s="18">
        <v>16000</v>
      </c>
      <c r="F33" s="18">
        <f t="shared" si="0"/>
        <v>160000</v>
      </c>
    </row>
    <row r="34" spans="1:6" s="19" customFormat="1" ht="12">
      <c r="A34" s="16">
        <v>19</v>
      </c>
      <c r="B34" s="17" t="s">
        <v>87</v>
      </c>
      <c r="C34" s="16" t="s">
        <v>27</v>
      </c>
      <c r="D34" s="16">
        <v>20</v>
      </c>
      <c r="E34" s="18">
        <v>7000</v>
      </c>
      <c r="F34" s="18">
        <f t="shared" si="0"/>
        <v>140000</v>
      </c>
    </row>
    <row r="35" spans="1:6" s="19" customFormat="1" ht="12">
      <c r="A35" s="16">
        <v>20</v>
      </c>
      <c r="B35" s="17" t="s">
        <v>36</v>
      </c>
      <c r="C35" s="16" t="s">
        <v>21</v>
      </c>
      <c r="D35" s="16">
        <v>12</v>
      </c>
      <c r="E35" s="18">
        <v>4800</v>
      </c>
      <c r="F35" s="18">
        <f t="shared" si="0"/>
        <v>57600</v>
      </c>
    </row>
    <row r="36" spans="1:6" s="19" customFormat="1" ht="12">
      <c r="A36" s="16">
        <v>21</v>
      </c>
      <c r="B36" s="17" t="s">
        <v>37</v>
      </c>
      <c r="C36" s="16" t="s">
        <v>24</v>
      </c>
      <c r="D36" s="16">
        <v>36</v>
      </c>
      <c r="E36" s="18">
        <v>3400</v>
      </c>
      <c r="F36" s="18">
        <f t="shared" si="0"/>
        <v>122400</v>
      </c>
    </row>
    <row r="37" spans="1:6" s="19" customFormat="1" ht="12">
      <c r="A37" s="16">
        <v>22</v>
      </c>
      <c r="B37" s="17" t="s">
        <v>38</v>
      </c>
      <c r="C37" s="16" t="s">
        <v>24</v>
      </c>
      <c r="D37" s="16">
        <v>24</v>
      </c>
      <c r="E37" s="18">
        <v>3700</v>
      </c>
      <c r="F37" s="18">
        <f t="shared" si="0"/>
        <v>88800</v>
      </c>
    </row>
    <row r="38" spans="1:6" s="19" customFormat="1" ht="12">
      <c r="A38" s="16">
        <v>23</v>
      </c>
      <c r="B38" s="17" t="s">
        <v>25</v>
      </c>
      <c r="C38" s="16" t="s">
        <v>14</v>
      </c>
      <c r="D38" s="16">
        <v>5</v>
      </c>
      <c r="E38" s="18">
        <v>70000</v>
      </c>
      <c r="F38" s="18">
        <f t="shared" si="0"/>
        <v>350000</v>
      </c>
    </row>
    <row r="39" spans="1:6" s="19" customFormat="1" ht="12">
      <c r="A39" s="16">
        <v>24</v>
      </c>
      <c r="B39" s="17" t="s">
        <v>89</v>
      </c>
      <c r="C39" s="16" t="s">
        <v>22</v>
      </c>
      <c r="D39" s="16">
        <v>17</v>
      </c>
      <c r="E39" s="18">
        <v>26000</v>
      </c>
      <c r="F39" s="18">
        <f t="shared" si="0"/>
        <v>442000</v>
      </c>
    </row>
    <row r="40" spans="1:6" s="19" customFormat="1" ht="12">
      <c r="A40" s="16">
        <v>25</v>
      </c>
      <c r="B40" s="17" t="s">
        <v>82</v>
      </c>
      <c r="C40" s="16" t="s">
        <v>27</v>
      </c>
      <c r="D40" s="16">
        <v>20</v>
      </c>
      <c r="E40" s="18">
        <v>19500</v>
      </c>
      <c r="F40" s="18">
        <f t="shared" si="0"/>
        <v>390000</v>
      </c>
    </row>
    <row r="41" spans="1:6" s="19" customFormat="1" ht="12">
      <c r="A41" s="16">
        <v>26</v>
      </c>
      <c r="B41" s="17" t="s">
        <v>39</v>
      </c>
      <c r="C41" s="16" t="s">
        <v>27</v>
      </c>
      <c r="D41" s="16">
        <v>20</v>
      </c>
      <c r="E41" s="18">
        <v>4200</v>
      </c>
      <c r="F41" s="18">
        <f t="shared" si="0"/>
        <v>84000</v>
      </c>
    </row>
    <row r="42" spans="1:6" s="19" customFormat="1" ht="12">
      <c r="A42" s="16">
        <v>27</v>
      </c>
      <c r="B42" s="17" t="s">
        <v>40</v>
      </c>
      <c r="C42" s="16" t="s">
        <v>14</v>
      </c>
      <c r="D42" s="16">
        <v>10</v>
      </c>
      <c r="E42" s="18">
        <v>6500</v>
      </c>
      <c r="F42" s="18">
        <f t="shared" si="0"/>
        <v>65000</v>
      </c>
    </row>
    <row r="43" spans="1:6" s="19" customFormat="1" ht="12">
      <c r="A43" s="16">
        <v>28</v>
      </c>
      <c r="B43" s="17" t="s">
        <v>41</v>
      </c>
      <c r="C43" s="16" t="s">
        <v>16</v>
      </c>
      <c r="D43" s="16">
        <v>20</v>
      </c>
      <c r="E43" s="18">
        <v>1200</v>
      </c>
      <c r="F43" s="18">
        <f t="shared" si="0"/>
        <v>24000</v>
      </c>
    </row>
    <row r="44" spans="1:6" s="19" customFormat="1" ht="12">
      <c r="A44" s="16">
        <v>29</v>
      </c>
      <c r="B44" s="17" t="s">
        <v>42</v>
      </c>
      <c r="C44" s="16" t="s">
        <v>43</v>
      </c>
      <c r="D44" s="16">
        <v>10</v>
      </c>
      <c r="E44" s="18">
        <v>12000</v>
      </c>
      <c r="F44" s="18">
        <f t="shared" si="0"/>
        <v>120000</v>
      </c>
    </row>
    <row r="45" spans="1:6" s="19" customFormat="1" ht="12">
      <c r="A45" s="16">
        <v>30</v>
      </c>
      <c r="B45" s="17" t="s">
        <v>88</v>
      </c>
      <c r="C45" s="16" t="s">
        <v>27</v>
      </c>
      <c r="D45" s="16">
        <v>50</v>
      </c>
      <c r="E45" s="18">
        <v>7000</v>
      </c>
      <c r="F45" s="18">
        <f t="shared" si="0"/>
        <v>350000</v>
      </c>
    </row>
    <row r="46" spans="1:6" s="19" customFormat="1" ht="12">
      <c r="A46" s="16">
        <v>31</v>
      </c>
      <c r="B46" s="17" t="s">
        <v>44</v>
      </c>
      <c r="C46" s="16" t="s">
        <v>45</v>
      </c>
      <c r="D46" s="16">
        <v>5</v>
      </c>
      <c r="E46" s="18">
        <v>23020</v>
      </c>
      <c r="F46" s="18">
        <f t="shared" si="0"/>
        <v>115100</v>
      </c>
    </row>
    <row r="47" spans="1:6" s="19" customFormat="1" ht="12">
      <c r="A47" s="16">
        <v>32</v>
      </c>
      <c r="B47" s="17" t="s">
        <v>46</v>
      </c>
      <c r="C47" s="16" t="s">
        <v>45</v>
      </c>
      <c r="D47" s="16">
        <v>5</v>
      </c>
      <c r="E47" s="18">
        <v>23020</v>
      </c>
      <c r="F47" s="18">
        <f t="shared" si="0"/>
        <v>115100</v>
      </c>
    </row>
    <row r="48" spans="1:6" s="19" customFormat="1" ht="12">
      <c r="A48" s="16">
        <v>33</v>
      </c>
      <c r="B48" s="17" t="s">
        <v>47</v>
      </c>
      <c r="C48" s="16" t="s">
        <v>11</v>
      </c>
      <c r="D48" s="16">
        <v>10</v>
      </c>
      <c r="E48" s="18">
        <v>10500</v>
      </c>
      <c r="F48" s="18">
        <f t="shared" si="0"/>
        <v>105000</v>
      </c>
    </row>
    <row r="49" spans="1:7" s="19" customFormat="1" ht="12">
      <c r="A49" s="16">
        <v>34</v>
      </c>
      <c r="B49" s="17" t="s">
        <v>48</v>
      </c>
      <c r="C49" s="16" t="s">
        <v>24</v>
      </c>
      <c r="D49" s="16">
        <v>20</v>
      </c>
      <c r="E49" s="18">
        <v>2400</v>
      </c>
      <c r="F49" s="18">
        <f t="shared" si="0"/>
        <v>48000</v>
      </c>
    </row>
    <row r="50" spans="1:7" s="19" customFormat="1" ht="12">
      <c r="A50" s="16">
        <v>35</v>
      </c>
      <c r="B50" s="17" t="s">
        <v>49</v>
      </c>
      <c r="C50" s="16" t="s">
        <v>24</v>
      </c>
      <c r="D50" s="16">
        <v>100</v>
      </c>
      <c r="E50" s="18">
        <v>3000</v>
      </c>
      <c r="F50" s="18">
        <f t="shared" si="0"/>
        <v>300000</v>
      </c>
    </row>
    <row r="51" spans="1:7" s="19" customFormat="1" ht="12">
      <c r="A51" s="16">
        <v>36</v>
      </c>
      <c r="B51" s="17" t="s">
        <v>50</v>
      </c>
      <c r="C51" s="16" t="s">
        <v>11</v>
      </c>
      <c r="D51" s="16">
        <v>5</v>
      </c>
      <c r="E51" s="18">
        <v>19000</v>
      </c>
      <c r="F51" s="18">
        <f t="shared" si="0"/>
        <v>95000</v>
      </c>
    </row>
    <row r="52" spans="1:7" s="12" customFormat="1" ht="12">
      <c r="A52" s="32" t="s">
        <v>78</v>
      </c>
      <c r="B52" s="33"/>
      <c r="C52" s="33"/>
      <c r="D52" s="33"/>
      <c r="E52" s="34"/>
      <c r="F52" s="20">
        <f>SUM(F16:F51)</f>
        <v>8000000</v>
      </c>
      <c r="G52" s="21">
        <f>8000000-F52</f>
        <v>0</v>
      </c>
    </row>
    <row r="53" spans="1:7" s="12" customFormat="1" ht="12">
      <c r="A53" s="32" t="s">
        <v>79</v>
      </c>
      <c r="B53" s="33"/>
      <c r="C53" s="33"/>
      <c r="D53" s="33"/>
      <c r="E53" s="34"/>
      <c r="F53" s="20">
        <f>F52*0.1</f>
        <v>800000</v>
      </c>
    </row>
    <row r="54" spans="1:7" s="12" customFormat="1" ht="12">
      <c r="A54" s="32" t="s">
        <v>80</v>
      </c>
      <c r="B54" s="33"/>
      <c r="C54" s="33"/>
      <c r="D54" s="33"/>
      <c r="E54" s="34"/>
      <c r="F54" s="20">
        <f>F52+F53</f>
        <v>8800000</v>
      </c>
    </row>
    <row r="56" spans="1:7">
      <c r="E56" s="31" t="s">
        <v>144</v>
      </c>
      <c r="F56" s="27"/>
    </row>
    <row r="57" spans="1:7">
      <c r="E57" s="31" t="s">
        <v>145</v>
      </c>
      <c r="F57" s="27"/>
    </row>
    <row r="61" spans="1:7">
      <c r="E61" s="31" t="s">
        <v>146</v>
      </c>
      <c r="F61" s="27"/>
    </row>
  </sheetData>
  <mergeCells count="13">
    <mergeCell ref="E56:F56"/>
    <mergeCell ref="E57:F57"/>
    <mergeCell ref="E61:F61"/>
    <mergeCell ref="A10:F10"/>
    <mergeCell ref="A52:E52"/>
    <mergeCell ref="A53:E53"/>
    <mergeCell ref="A54:E54"/>
    <mergeCell ref="A9:F9"/>
    <mergeCell ref="A2:F2"/>
    <mergeCell ref="A3:F3"/>
    <mergeCell ref="A4:F4"/>
    <mergeCell ref="A7:F7"/>
    <mergeCell ref="A8:F8"/>
  </mergeCells>
  <pageMargins left="1.06" right="0.21" top="0.47" bottom="0.24" header="0.49" footer="0.2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76"/>
  <sheetViews>
    <sheetView workbookViewId="0">
      <selection activeCell="H14" sqref="H14"/>
    </sheetView>
  </sheetViews>
  <sheetFormatPr defaultRowHeight="15"/>
  <cols>
    <col min="1" max="1" width="7" style="1" customWidth="1"/>
    <col min="2" max="2" width="36.28515625" style="1" customWidth="1"/>
    <col min="3" max="3" width="8.28515625" style="1" customWidth="1"/>
    <col min="4" max="4" width="7.5703125" style="1" customWidth="1"/>
    <col min="5" max="5" width="11.5703125" style="1" customWidth="1"/>
    <col min="6" max="6" width="13.28515625" style="1" customWidth="1"/>
    <col min="7" max="16384" width="9.140625" style="1"/>
  </cols>
  <sheetData>
    <row r="2" spans="1:6" ht="16.5">
      <c r="A2" s="26" t="s">
        <v>0</v>
      </c>
      <c r="B2" s="27"/>
      <c r="C2" s="27"/>
      <c r="D2" s="27"/>
      <c r="E2" s="27"/>
      <c r="F2" s="27"/>
    </row>
    <row r="3" spans="1:6" ht="15.75">
      <c r="A3" s="28" t="s">
        <v>1</v>
      </c>
      <c r="B3" s="27"/>
      <c r="C3" s="27"/>
      <c r="D3" s="27"/>
      <c r="E3" s="27"/>
      <c r="F3" s="27"/>
    </row>
    <row r="4" spans="1:6" ht="16.5">
      <c r="A4" s="26" t="s">
        <v>2</v>
      </c>
      <c r="B4" s="27"/>
      <c r="C4" s="27"/>
      <c r="D4" s="27"/>
      <c r="E4" s="27"/>
      <c r="F4" s="27"/>
    </row>
    <row r="7" spans="1:6" ht="20.25">
      <c r="A7" s="29" t="s">
        <v>3</v>
      </c>
      <c r="B7" s="27"/>
      <c r="C7" s="27"/>
      <c r="D7" s="27"/>
      <c r="E7" s="27"/>
      <c r="F7" s="27"/>
    </row>
    <row r="8" spans="1:6" ht="15.75">
      <c r="A8" s="30" t="s">
        <v>150</v>
      </c>
      <c r="B8" s="30"/>
      <c r="C8" s="30"/>
      <c r="D8" s="30"/>
      <c r="E8" s="30"/>
      <c r="F8" s="30"/>
    </row>
    <row r="9" spans="1:6" ht="15.75">
      <c r="A9" s="25" t="s">
        <v>154</v>
      </c>
      <c r="B9" s="25"/>
      <c r="C9" s="25"/>
      <c r="D9" s="25"/>
      <c r="E9" s="25"/>
      <c r="F9" s="25"/>
    </row>
    <row r="10" spans="1:6" ht="15.75">
      <c r="A10" s="30" t="s">
        <v>151</v>
      </c>
      <c r="B10" s="30"/>
      <c r="C10" s="30"/>
      <c r="D10" s="30"/>
      <c r="E10" s="30"/>
      <c r="F10" s="30"/>
    </row>
    <row r="12" spans="1:6" ht="15.75">
      <c r="A12" s="2" t="s">
        <v>116</v>
      </c>
    </row>
    <row r="13" spans="1:6" ht="15.75">
      <c r="A13" s="2" t="s">
        <v>117</v>
      </c>
    </row>
    <row r="14" spans="1:6" ht="15.75">
      <c r="A14" s="2" t="s">
        <v>118</v>
      </c>
    </row>
    <row r="15" spans="1:6" s="5" customFormat="1" ht="18" customHeight="1">
      <c r="A15" s="4" t="s">
        <v>4</v>
      </c>
      <c r="B15" s="4" t="s">
        <v>5</v>
      </c>
      <c r="C15" s="4" t="s">
        <v>6</v>
      </c>
      <c r="D15" s="4" t="s">
        <v>7</v>
      </c>
      <c r="E15" s="4" t="s">
        <v>8</v>
      </c>
      <c r="F15" s="4" t="s">
        <v>9</v>
      </c>
    </row>
    <row r="16" spans="1:6" s="9" customFormat="1" ht="12.75">
      <c r="A16" s="6">
        <v>1</v>
      </c>
      <c r="B16" s="7" t="s">
        <v>32</v>
      </c>
      <c r="C16" s="6" t="s">
        <v>16</v>
      </c>
      <c r="D16" s="6">
        <v>20</v>
      </c>
      <c r="E16" s="8">
        <v>1800</v>
      </c>
      <c r="F16" s="8">
        <f t="shared" ref="F16:F22" si="0">D16*E16</f>
        <v>36000</v>
      </c>
    </row>
    <row r="17" spans="1:6" s="9" customFormat="1" ht="12.75">
      <c r="A17" s="6">
        <v>2</v>
      </c>
      <c r="B17" s="7" t="s">
        <v>15</v>
      </c>
      <c r="C17" s="6" t="s">
        <v>16</v>
      </c>
      <c r="D17" s="6">
        <v>20</v>
      </c>
      <c r="E17" s="8">
        <v>2700</v>
      </c>
      <c r="F17" s="8">
        <f t="shared" si="0"/>
        <v>54000</v>
      </c>
    </row>
    <row r="18" spans="1:6" s="9" customFormat="1" ht="12.75">
      <c r="A18" s="6">
        <v>3</v>
      </c>
      <c r="B18" s="7" t="s">
        <v>51</v>
      </c>
      <c r="C18" s="6" t="s">
        <v>22</v>
      </c>
      <c r="D18" s="6">
        <v>30</v>
      </c>
      <c r="E18" s="8">
        <v>44000</v>
      </c>
      <c r="F18" s="8">
        <f t="shared" si="0"/>
        <v>1320000</v>
      </c>
    </row>
    <row r="19" spans="1:6" s="9" customFormat="1" ht="12.75">
      <c r="A19" s="6">
        <v>4</v>
      </c>
      <c r="B19" s="7" t="s">
        <v>34</v>
      </c>
      <c r="C19" s="6" t="s">
        <v>16</v>
      </c>
      <c r="D19" s="6">
        <v>50</v>
      </c>
      <c r="E19" s="8">
        <v>5500</v>
      </c>
      <c r="F19" s="8">
        <f t="shared" si="0"/>
        <v>275000</v>
      </c>
    </row>
    <row r="20" spans="1:6" s="9" customFormat="1" ht="12.75">
      <c r="A20" s="6">
        <v>5</v>
      </c>
      <c r="B20" s="7" t="s">
        <v>53</v>
      </c>
      <c r="C20" s="6" t="s">
        <v>22</v>
      </c>
      <c r="D20" s="6">
        <v>10</v>
      </c>
      <c r="E20" s="8">
        <v>106000</v>
      </c>
      <c r="F20" s="8">
        <f t="shared" si="0"/>
        <v>1060000</v>
      </c>
    </row>
    <row r="21" spans="1:6" s="9" customFormat="1" ht="12.75">
      <c r="A21" s="6">
        <v>6</v>
      </c>
      <c r="B21" s="7" t="s">
        <v>10</v>
      </c>
      <c r="C21" s="6" t="s">
        <v>11</v>
      </c>
      <c r="D21" s="6">
        <v>1</v>
      </c>
      <c r="E21" s="8">
        <v>32000</v>
      </c>
      <c r="F21" s="8">
        <f t="shared" si="0"/>
        <v>32000</v>
      </c>
    </row>
    <row r="22" spans="1:6" s="9" customFormat="1" ht="12.75">
      <c r="A22" s="6">
        <v>7</v>
      </c>
      <c r="B22" s="7" t="s">
        <v>54</v>
      </c>
      <c r="C22" s="6" t="s">
        <v>16</v>
      </c>
      <c r="D22" s="6">
        <v>20</v>
      </c>
      <c r="E22" s="8">
        <v>2300</v>
      </c>
      <c r="F22" s="8">
        <f t="shared" si="0"/>
        <v>46000</v>
      </c>
    </row>
    <row r="23" spans="1:6" s="9" customFormat="1" ht="12.75">
      <c r="A23" s="6">
        <v>8</v>
      </c>
      <c r="B23" s="7" t="s">
        <v>49</v>
      </c>
      <c r="C23" s="6" t="s">
        <v>24</v>
      </c>
      <c r="D23" s="6">
        <v>20</v>
      </c>
      <c r="E23" s="8">
        <v>2800</v>
      </c>
      <c r="F23" s="8">
        <f t="shared" ref="F23:F56" si="1">D23*E23</f>
        <v>56000</v>
      </c>
    </row>
    <row r="24" spans="1:6" s="9" customFormat="1" ht="12.75">
      <c r="A24" s="6">
        <v>9</v>
      </c>
      <c r="B24" s="7" t="s">
        <v>56</v>
      </c>
      <c r="C24" s="6" t="s">
        <v>24</v>
      </c>
      <c r="D24" s="6">
        <v>10</v>
      </c>
      <c r="E24" s="8">
        <v>4300</v>
      </c>
      <c r="F24" s="8">
        <f t="shared" si="1"/>
        <v>43000</v>
      </c>
    </row>
    <row r="25" spans="1:6" s="9" customFormat="1" ht="12.75">
      <c r="A25" s="6">
        <v>10</v>
      </c>
      <c r="B25" s="7" t="s">
        <v>57</v>
      </c>
      <c r="C25" s="6" t="s">
        <v>16</v>
      </c>
      <c r="D25" s="6">
        <v>12</v>
      </c>
      <c r="E25" s="8">
        <v>11000</v>
      </c>
      <c r="F25" s="8">
        <f t="shared" si="1"/>
        <v>132000</v>
      </c>
    </row>
    <row r="26" spans="1:6" s="9" customFormat="1" ht="12.75">
      <c r="A26" s="6">
        <v>11</v>
      </c>
      <c r="B26" s="7" t="s">
        <v>30</v>
      </c>
      <c r="C26" s="6" t="s">
        <v>19</v>
      </c>
      <c r="D26" s="6">
        <v>12</v>
      </c>
      <c r="E26" s="8">
        <v>9500</v>
      </c>
      <c r="F26" s="8">
        <f t="shared" si="1"/>
        <v>114000</v>
      </c>
    </row>
    <row r="27" spans="1:6" s="9" customFormat="1" ht="12.75">
      <c r="A27" s="6">
        <v>12</v>
      </c>
      <c r="B27" s="7" t="s">
        <v>29</v>
      </c>
      <c r="C27" s="6" t="s">
        <v>19</v>
      </c>
      <c r="D27" s="6">
        <v>12</v>
      </c>
      <c r="E27" s="8">
        <v>10500</v>
      </c>
      <c r="F27" s="8">
        <f t="shared" si="1"/>
        <v>126000</v>
      </c>
    </row>
    <row r="28" spans="1:6" s="9" customFormat="1" ht="12.75">
      <c r="A28" s="6">
        <v>13</v>
      </c>
      <c r="B28" s="7" t="s">
        <v>58</v>
      </c>
      <c r="C28" s="6" t="s">
        <v>19</v>
      </c>
      <c r="D28" s="6">
        <v>10</v>
      </c>
      <c r="E28" s="8">
        <v>1600</v>
      </c>
      <c r="F28" s="8">
        <f t="shared" si="1"/>
        <v>16000</v>
      </c>
    </row>
    <row r="29" spans="1:6" s="9" customFormat="1" ht="12.75">
      <c r="A29" s="6">
        <v>14</v>
      </c>
      <c r="B29" s="7" t="s">
        <v>59</v>
      </c>
      <c r="C29" s="6" t="s">
        <v>16</v>
      </c>
      <c r="D29" s="6">
        <v>10</v>
      </c>
      <c r="E29" s="8">
        <v>5500</v>
      </c>
      <c r="F29" s="8">
        <f t="shared" si="1"/>
        <v>55000</v>
      </c>
    </row>
    <row r="30" spans="1:6" s="9" customFormat="1" ht="12.75">
      <c r="A30" s="6">
        <v>15</v>
      </c>
      <c r="B30" s="7" t="s">
        <v>30</v>
      </c>
      <c r="C30" s="6" t="s">
        <v>19</v>
      </c>
      <c r="D30" s="6">
        <v>12</v>
      </c>
      <c r="E30" s="8">
        <v>9500</v>
      </c>
      <c r="F30" s="8">
        <f t="shared" si="1"/>
        <v>114000</v>
      </c>
    </row>
    <row r="31" spans="1:6" s="9" customFormat="1" ht="12.75">
      <c r="A31" s="6">
        <v>16</v>
      </c>
      <c r="B31" s="7" t="s">
        <v>41</v>
      </c>
      <c r="C31" s="6" t="s">
        <v>16</v>
      </c>
      <c r="D31" s="6">
        <v>20</v>
      </c>
      <c r="E31" s="8">
        <v>1200</v>
      </c>
      <c r="F31" s="8">
        <f t="shared" si="1"/>
        <v>24000</v>
      </c>
    </row>
    <row r="32" spans="1:6" s="9" customFormat="1" ht="12.75">
      <c r="A32" s="6">
        <v>17</v>
      </c>
      <c r="B32" s="7" t="s">
        <v>34</v>
      </c>
      <c r="C32" s="6" t="s">
        <v>16</v>
      </c>
      <c r="D32" s="6">
        <v>5</v>
      </c>
      <c r="E32" s="8">
        <v>5500</v>
      </c>
      <c r="F32" s="8">
        <f t="shared" si="1"/>
        <v>27500</v>
      </c>
    </row>
    <row r="33" spans="1:6" s="9" customFormat="1" ht="12.75">
      <c r="A33" s="6">
        <v>18</v>
      </c>
      <c r="B33" s="7" t="s">
        <v>61</v>
      </c>
      <c r="C33" s="6" t="s">
        <v>16</v>
      </c>
      <c r="D33" s="6">
        <v>5</v>
      </c>
      <c r="E33" s="8">
        <v>5000</v>
      </c>
      <c r="F33" s="8">
        <f t="shared" si="1"/>
        <v>25000</v>
      </c>
    </row>
    <row r="34" spans="1:6" s="9" customFormat="1" ht="12.75">
      <c r="A34" s="6">
        <v>19</v>
      </c>
      <c r="B34" s="7" t="s">
        <v>62</v>
      </c>
      <c r="C34" s="6" t="s">
        <v>16</v>
      </c>
      <c r="D34" s="6">
        <v>2</v>
      </c>
      <c r="E34" s="8">
        <v>15500</v>
      </c>
      <c r="F34" s="8">
        <f t="shared" si="1"/>
        <v>31000</v>
      </c>
    </row>
    <row r="35" spans="1:6" s="9" customFormat="1" ht="12.75">
      <c r="A35" s="6">
        <v>20</v>
      </c>
      <c r="B35" s="7" t="s">
        <v>37</v>
      </c>
      <c r="C35" s="6" t="s">
        <v>24</v>
      </c>
      <c r="D35" s="6">
        <v>3</v>
      </c>
      <c r="E35" s="8">
        <v>3000</v>
      </c>
      <c r="F35" s="8">
        <f t="shared" si="1"/>
        <v>9000</v>
      </c>
    </row>
    <row r="36" spans="1:6" s="9" customFormat="1" ht="12.75">
      <c r="A36" s="6">
        <v>21</v>
      </c>
      <c r="B36" s="7" t="s">
        <v>32</v>
      </c>
      <c r="C36" s="6" t="s">
        <v>16</v>
      </c>
      <c r="D36" s="6">
        <v>40</v>
      </c>
      <c r="E36" s="8">
        <v>1800</v>
      </c>
      <c r="F36" s="8">
        <f t="shared" si="1"/>
        <v>72000</v>
      </c>
    </row>
    <row r="37" spans="1:6" s="9" customFormat="1" ht="12.75">
      <c r="A37" s="6">
        <v>22</v>
      </c>
      <c r="B37" s="7" t="s">
        <v>34</v>
      </c>
      <c r="C37" s="6" t="s">
        <v>16</v>
      </c>
      <c r="D37" s="6">
        <v>3</v>
      </c>
      <c r="E37" s="8">
        <v>5500</v>
      </c>
      <c r="F37" s="8">
        <f t="shared" si="1"/>
        <v>16500</v>
      </c>
    </row>
    <row r="38" spans="1:6" s="9" customFormat="1" ht="12.75">
      <c r="A38" s="6">
        <v>23</v>
      </c>
      <c r="B38" s="7" t="s">
        <v>65</v>
      </c>
      <c r="C38" s="6" t="s">
        <v>16</v>
      </c>
      <c r="D38" s="6">
        <v>30</v>
      </c>
      <c r="E38" s="8">
        <v>6500</v>
      </c>
      <c r="F38" s="8">
        <f t="shared" si="1"/>
        <v>195000</v>
      </c>
    </row>
    <row r="39" spans="1:6" s="9" customFormat="1" ht="12.75">
      <c r="A39" s="6">
        <v>24</v>
      </c>
      <c r="B39" s="7" t="s">
        <v>66</v>
      </c>
      <c r="C39" s="6" t="s">
        <v>21</v>
      </c>
      <c r="D39" s="6">
        <v>1</v>
      </c>
      <c r="E39" s="8">
        <v>6200</v>
      </c>
      <c r="F39" s="8">
        <f t="shared" si="1"/>
        <v>6200</v>
      </c>
    </row>
    <row r="40" spans="1:6" s="9" customFormat="1" ht="12.75">
      <c r="A40" s="6">
        <v>25</v>
      </c>
      <c r="B40" s="7" t="s">
        <v>67</v>
      </c>
      <c r="C40" s="6" t="s">
        <v>14</v>
      </c>
      <c r="D40" s="6">
        <v>3</v>
      </c>
      <c r="E40" s="8">
        <v>28500</v>
      </c>
      <c r="F40" s="8">
        <f t="shared" si="1"/>
        <v>85500</v>
      </c>
    </row>
    <row r="41" spans="1:6" s="9" customFormat="1" ht="12.75">
      <c r="A41" s="6">
        <v>26</v>
      </c>
      <c r="B41" s="7" t="s">
        <v>64</v>
      </c>
      <c r="C41" s="6" t="s">
        <v>16</v>
      </c>
      <c r="D41" s="6">
        <v>3</v>
      </c>
      <c r="E41" s="8">
        <v>15200</v>
      </c>
      <c r="F41" s="8">
        <f t="shared" si="1"/>
        <v>45600</v>
      </c>
    </row>
    <row r="42" spans="1:6" s="9" customFormat="1" ht="12.75">
      <c r="A42" s="6">
        <v>27</v>
      </c>
      <c r="B42" s="7" t="s">
        <v>23</v>
      </c>
      <c r="C42" s="6" t="s">
        <v>24</v>
      </c>
      <c r="D42" s="6">
        <v>12</v>
      </c>
      <c r="E42" s="8">
        <v>6000</v>
      </c>
      <c r="F42" s="8">
        <f t="shared" si="1"/>
        <v>72000</v>
      </c>
    </row>
    <row r="43" spans="1:6" s="9" customFormat="1" ht="12.75">
      <c r="A43" s="6">
        <v>28</v>
      </c>
      <c r="B43" s="7" t="s">
        <v>68</v>
      </c>
      <c r="C43" s="6" t="s">
        <v>24</v>
      </c>
      <c r="D43" s="6">
        <v>12</v>
      </c>
      <c r="E43" s="8">
        <v>8400</v>
      </c>
      <c r="F43" s="8">
        <f t="shared" si="1"/>
        <v>100800</v>
      </c>
    </row>
    <row r="44" spans="1:6" s="9" customFormat="1" ht="12.75">
      <c r="A44" s="6">
        <v>29</v>
      </c>
      <c r="B44" s="7" t="s">
        <v>32</v>
      </c>
      <c r="C44" s="6" t="s">
        <v>16</v>
      </c>
      <c r="D44" s="6">
        <v>20</v>
      </c>
      <c r="E44" s="8">
        <v>1800</v>
      </c>
      <c r="F44" s="8">
        <f t="shared" si="1"/>
        <v>36000</v>
      </c>
    </row>
    <row r="45" spans="1:6" s="9" customFormat="1" ht="12.75">
      <c r="A45" s="6">
        <v>30</v>
      </c>
      <c r="B45" s="7" t="s">
        <v>44</v>
      </c>
      <c r="C45" s="6" t="s">
        <v>45</v>
      </c>
      <c r="D45" s="6">
        <v>5</v>
      </c>
      <c r="E45" s="8">
        <v>22800</v>
      </c>
      <c r="F45" s="8">
        <f t="shared" si="1"/>
        <v>114000</v>
      </c>
    </row>
    <row r="46" spans="1:6" s="9" customFormat="1" ht="12.75">
      <c r="A46" s="6">
        <v>31</v>
      </c>
      <c r="B46" s="7" t="s">
        <v>18</v>
      </c>
      <c r="C46" s="6" t="s">
        <v>16</v>
      </c>
      <c r="D46" s="6">
        <v>10</v>
      </c>
      <c r="E46" s="8">
        <v>15500</v>
      </c>
      <c r="F46" s="8">
        <f t="shared" si="1"/>
        <v>155000</v>
      </c>
    </row>
    <row r="47" spans="1:6" s="9" customFormat="1" ht="12.75">
      <c r="A47" s="6">
        <v>32</v>
      </c>
      <c r="B47" s="7" t="s">
        <v>62</v>
      </c>
      <c r="C47" s="6" t="s">
        <v>16</v>
      </c>
      <c r="D47" s="6">
        <v>10</v>
      </c>
      <c r="E47" s="8">
        <v>15500</v>
      </c>
      <c r="F47" s="8">
        <f t="shared" si="1"/>
        <v>155000</v>
      </c>
    </row>
    <row r="48" spans="1:6" s="9" customFormat="1" ht="12.75">
      <c r="A48" s="6">
        <v>33</v>
      </c>
      <c r="B48" s="7" t="s">
        <v>34</v>
      </c>
      <c r="C48" s="6" t="s">
        <v>16</v>
      </c>
      <c r="D48" s="6">
        <v>5</v>
      </c>
      <c r="E48" s="8">
        <v>5500</v>
      </c>
      <c r="F48" s="8">
        <f t="shared" si="1"/>
        <v>27500</v>
      </c>
    </row>
    <row r="49" spans="1:6" s="9" customFormat="1" ht="12.75">
      <c r="A49" s="6">
        <v>34</v>
      </c>
      <c r="B49" s="7" t="s">
        <v>69</v>
      </c>
      <c r="C49" s="6" t="s">
        <v>70</v>
      </c>
      <c r="D49" s="6">
        <v>20</v>
      </c>
      <c r="E49" s="8">
        <v>12000</v>
      </c>
      <c r="F49" s="8">
        <f t="shared" si="1"/>
        <v>240000</v>
      </c>
    </row>
    <row r="50" spans="1:6" s="9" customFormat="1" ht="12.75">
      <c r="A50" s="6">
        <v>35</v>
      </c>
      <c r="B50" s="7" t="s">
        <v>55</v>
      </c>
      <c r="C50" s="6" t="s">
        <v>14</v>
      </c>
      <c r="D50" s="6">
        <v>2</v>
      </c>
      <c r="E50" s="8">
        <v>23000</v>
      </c>
      <c r="F50" s="8">
        <f t="shared" si="1"/>
        <v>46000</v>
      </c>
    </row>
    <row r="51" spans="1:6" s="9" customFormat="1" ht="12.75">
      <c r="A51" s="6">
        <v>36</v>
      </c>
      <c r="B51" s="7" t="s">
        <v>30</v>
      </c>
      <c r="C51" s="6" t="s">
        <v>19</v>
      </c>
      <c r="D51" s="6">
        <v>6</v>
      </c>
      <c r="E51" s="8">
        <v>9500</v>
      </c>
      <c r="F51" s="8">
        <f t="shared" si="1"/>
        <v>57000</v>
      </c>
    </row>
    <row r="52" spans="1:6" s="9" customFormat="1" ht="12.75">
      <c r="A52" s="6">
        <v>37</v>
      </c>
      <c r="B52" s="7" t="s">
        <v>15</v>
      </c>
      <c r="C52" s="6" t="s">
        <v>16</v>
      </c>
      <c r="D52" s="6">
        <v>10</v>
      </c>
      <c r="E52" s="8">
        <v>2700</v>
      </c>
      <c r="F52" s="8">
        <f t="shared" si="1"/>
        <v>27000</v>
      </c>
    </row>
    <row r="53" spans="1:6" s="9" customFormat="1" ht="12.75">
      <c r="A53" s="6">
        <v>38</v>
      </c>
      <c r="B53" s="7" t="s">
        <v>34</v>
      </c>
      <c r="C53" s="6" t="s">
        <v>16</v>
      </c>
      <c r="D53" s="6">
        <v>10</v>
      </c>
      <c r="E53" s="8">
        <v>5500</v>
      </c>
      <c r="F53" s="8">
        <f t="shared" si="1"/>
        <v>55000</v>
      </c>
    </row>
    <row r="54" spans="1:6" s="9" customFormat="1" ht="12.75">
      <c r="A54" s="6">
        <v>39</v>
      </c>
      <c r="B54" s="7" t="s">
        <v>72</v>
      </c>
      <c r="C54" s="6" t="s">
        <v>14</v>
      </c>
      <c r="D54" s="6">
        <v>10</v>
      </c>
      <c r="E54" s="8">
        <v>4500</v>
      </c>
      <c r="F54" s="8">
        <f t="shared" si="1"/>
        <v>45000</v>
      </c>
    </row>
    <row r="55" spans="1:6" s="9" customFormat="1" ht="12.75">
      <c r="A55" s="6">
        <v>40</v>
      </c>
      <c r="B55" s="7" t="s">
        <v>63</v>
      </c>
      <c r="C55" s="6" t="s">
        <v>16</v>
      </c>
      <c r="D55" s="6">
        <v>10</v>
      </c>
      <c r="E55" s="8">
        <v>11000</v>
      </c>
      <c r="F55" s="8">
        <f t="shared" si="1"/>
        <v>110000</v>
      </c>
    </row>
    <row r="56" spans="1:6" s="9" customFormat="1" ht="12.75">
      <c r="A56" s="6">
        <v>41</v>
      </c>
      <c r="B56" s="7" t="s">
        <v>23</v>
      </c>
      <c r="C56" s="6" t="s">
        <v>24</v>
      </c>
      <c r="D56" s="6">
        <v>10</v>
      </c>
      <c r="E56" s="8">
        <v>6000</v>
      </c>
      <c r="F56" s="8">
        <f t="shared" si="1"/>
        <v>60000</v>
      </c>
    </row>
    <row r="57" spans="1:6" s="9" customFormat="1" ht="12.75">
      <c r="A57" s="6">
        <v>42</v>
      </c>
      <c r="B57" s="7" t="s">
        <v>68</v>
      </c>
      <c r="C57" s="6" t="s">
        <v>24</v>
      </c>
      <c r="D57" s="6">
        <v>10</v>
      </c>
      <c r="E57" s="8">
        <v>8400</v>
      </c>
      <c r="F57" s="8">
        <f t="shared" ref="F57:F66" si="2">D57*E57</f>
        <v>84000</v>
      </c>
    </row>
    <row r="58" spans="1:6" s="9" customFormat="1" ht="12.75">
      <c r="A58" s="6">
        <v>43</v>
      </c>
      <c r="B58" s="7" t="s">
        <v>74</v>
      </c>
      <c r="C58" s="6" t="s">
        <v>19</v>
      </c>
      <c r="D58" s="6">
        <v>6</v>
      </c>
      <c r="E58" s="8">
        <v>9500</v>
      </c>
      <c r="F58" s="8">
        <f t="shared" si="2"/>
        <v>57000</v>
      </c>
    </row>
    <row r="59" spans="1:6" s="9" customFormat="1" ht="12.75">
      <c r="A59" s="6">
        <v>44</v>
      </c>
      <c r="B59" s="7" t="s">
        <v>59</v>
      </c>
      <c r="C59" s="6" t="s">
        <v>16</v>
      </c>
      <c r="D59" s="6">
        <v>10</v>
      </c>
      <c r="E59" s="8">
        <v>5500</v>
      </c>
      <c r="F59" s="8">
        <f t="shared" si="2"/>
        <v>55000</v>
      </c>
    </row>
    <row r="60" spans="1:6" s="9" customFormat="1" ht="12.75">
      <c r="A60" s="6">
        <v>45</v>
      </c>
      <c r="B60" s="7" t="s">
        <v>65</v>
      </c>
      <c r="C60" s="6" t="s">
        <v>16</v>
      </c>
      <c r="D60" s="6">
        <v>10</v>
      </c>
      <c r="E60" s="8">
        <v>6500</v>
      </c>
      <c r="F60" s="8">
        <f t="shared" si="2"/>
        <v>65000</v>
      </c>
    </row>
    <row r="61" spans="1:6" s="9" customFormat="1" ht="12.75">
      <c r="A61" s="6">
        <v>46</v>
      </c>
      <c r="B61" s="7" t="s">
        <v>52</v>
      </c>
      <c r="C61" s="6" t="s">
        <v>14</v>
      </c>
      <c r="D61" s="6">
        <v>15</v>
      </c>
      <c r="E61" s="8">
        <v>43000</v>
      </c>
      <c r="F61" s="8">
        <f t="shared" si="2"/>
        <v>645000</v>
      </c>
    </row>
    <row r="62" spans="1:6" s="9" customFormat="1" ht="12.75">
      <c r="A62" s="6">
        <v>47</v>
      </c>
      <c r="B62" s="7" t="s">
        <v>76</v>
      </c>
      <c r="C62" s="6" t="s">
        <v>19</v>
      </c>
      <c r="D62" s="6">
        <v>12</v>
      </c>
      <c r="E62" s="8">
        <v>3800</v>
      </c>
      <c r="F62" s="8">
        <f t="shared" si="2"/>
        <v>45600</v>
      </c>
    </row>
    <row r="63" spans="1:6" s="9" customFormat="1" ht="12.75">
      <c r="A63" s="6">
        <v>48</v>
      </c>
      <c r="B63" s="7" t="s">
        <v>77</v>
      </c>
      <c r="C63" s="6" t="s">
        <v>16</v>
      </c>
      <c r="D63" s="6">
        <v>10</v>
      </c>
      <c r="E63" s="8">
        <v>6300</v>
      </c>
      <c r="F63" s="8">
        <f t="shared" si="2"/>
        <v>63000</v>
      </c>
    </row>
    <row r="64" spans="1:6" s="9" customFormat="1" ht="12.75">
      <c r="A64" s="6">
        <v>49</v>
      </c>
      <c r="B64" s="7" t="s">
        <v>59</v>
      </c>
      <c r="C64" s="6" t="s">
        <v>16</v>
      </c>
      <c r="D64" s="6">
        <v>30</v>
      </c>
      <c r="E64" s="8">
        <v>5500</v>
      </c>
      <c r="F64" s="8">
        <f t="shared" si="2"/>
        <v>165000</v>
      </c>
    </row>
    <row r="65" spans="1:7" s="9" customFormat="1" ht="12.75">
      <c r="A65" s="6">
        <v>50</v>
      </c>
      <c r="B65" s="7" t="s">
        <v>60</v>
      </c>
      <c r="C65" s="6" t="s">
        <v>19</v>
      </c>
      <c r="D65" s="6">
        <v>12</v>
      </c>
      <c r="E65" s="8">
        <v>5400</v>
      </c>
      <c r="F65" s="8">
        <f t="shared" si="2"/>
        <v>64800</v>
      </c>
    </row>
    <row r="66" spans="1:7" s="9" customFormat="1" ht="12.75">
      <c r="A66" s="6">
        <v>51</v>
      </c>
      <c r="B66" s="7" t="s">
        <v>90</v>
      </c>
      <c r="C66" s="6" t="s">
        <v>22</v>
      </c>
      <c r="D66" s="6">
        <v>20</v>
      </c>
      <c r="E66" s="8">
        <v>21950</v>
      </c>
      <c r="F66" s="8">
        <f t="shared" si="2"/>
        <v>439000</v>
      </c>
    </row>
    <row r="67" spans="1:7">
      <c r="A67" s="35" t="s">
        <v>78</v>
      </c>
      <c r="B67" s="36"/>
      <c r="C67" s="36"/>
      <c r="D67" s="36"/>
      <c r="E67" s="37"/>
      <c r="F67" s="3">
        <f>SUM(F16:F66)</f>
        <v>7000000</v>
      </c>
      <c r="G67" s="10">
        <f>7000000-F67</f>
        <v>0</v>
      </c>
    </row>
    <row r="68" spans="1:7">
      <c r="A68" s="35" t="s">
        <v>79</v>
      </c>
      <c r="B68" s="36"/>
      <c r="C68" s="36"/>
      <c r="D68" s="36"/>
      <c r="E68" s="37"/>
      <c r="F68" s="3">
        <f>F67*0.1</f>
        <v>700000</v>
      </c>
    </row>
    <row r="69" spans="1:7">
      <c r="A69" s="35" t="s">
        <v>80</v>
      </c>
      <c r="B69" s="36"/>
      <c r="C69" s="36"/>
      <c r="D69" s="36"/>
      <c r="E69" s="37"/>
      <c r="F69" s="3">
        <f>F67+F68</f>
        <v>7700000</v>
      </c>
    </row>
    <row r="71" spans="1:7">
      <c r="E71" s="31" t="s">
        <v>144</v>
      </c>
      <c r="F71" s="27"/>
    </row>
    <row r="72" spans="1:7">
      <c r="E72" s="31" t="s">
        <v>145</v>
      </c>
      <c r="F72" s="27"/>
    </row>
    <row r="76" spans="1:7">
      <c r="E76" s="31" t="s">
        <v>146</v>
      </c>
      <c r="F76" s="27"/>
    </row>
  </sheetData>
  <autoFilter ref="A15:F69"/>
  <mergeCells count="13">
    <mergeCell ref="E71:F71"/>
    <mergeCell ref="E72:F72"/>
    <mergeCell ref="E76:F76"/>
    <mergeCell ref="A10:F10"/>
    <mergeCell ref="A67:E67"/>
    <mergeCell ref="A68:E68"/>
    <mergeCell ref="A69:E69"/>
    <mergeCell ref="A9:F9"/>
    <mergeCell ref="A2:F2"/>
    <mergeCell ref="A3:F3"/>
    <mergeCell ref="A4:F4"/>
    <mergeCell ref="A7:F7"/>
    <mergeCell ref="A8:F8"/>
  </mergeCells>
  <pageMargins left="1.19" right="0.21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61"/>
  <sheetViews>
    <sheetView workbookViewId="0">
      <selection activeCell="I10" sqref="I10"/>
    </sheetView>
  </sheetViews>
  <sheetFormatPr defaultColWidth="8.140625" defaultRowHeight="15"/>
  <cols>
    <col min="1" max="1" width="7.85546875" style="1" customWidth="1"/>
    <col min="2" max="2" width="38.140625" style="1" customWidth="1"/>
    <col min="3" max="3" width="8.140625" style="1"/>
    <col min="4" max="4" width="7" style="1" customWidth="1"/>
    <col min="5" max="5" width="11.42578125" style="1" customWidth="1"/>
    <col min="6" max="6" width="14" style="1" customWidth="1"/>
    <col min="7" max="16384" width="8.140625" style="1"/>
  </cols>
  <sheetData>
    <row r="2" spans="1:6" ht="16.5">
      <c r="A2" s="26" t="s">
        <v>0</v>
      </c>
      <c r="B2" s="27"/>
      <c r="C2" s="27"/>
      <c r="D2" s="27"/>
      <c r="E2" s="27"/>
      <c r="F2" s="27"/>
    </row>
    <row r="3" spans="1:6" ht="15.75">
      <c r="A3" s="28" t="s">
        <v>1</v>
      </c>
      <c r="B3" s="27"/>
      <c r="C3" s="27"/>
      <c r="D3" s="27"/>
      <c r="E3" s="27"/>
      <c r="F3" s="27"/>
    </row>
    <row r="4" spans="1:6" ht="16.5">
      <c r="A4" s="26" t="s">
        <v>2</v>
      </c>
      <c r="B4" s="27"/>
      <c r="C4" s="27"/>
      <c r="D4" s="27"/>
      <c r="E4" s="27"/>
      <c r="F4" s="27"/>
    </row>
    <row r="7" spans="1:6" ht="20.25">
      <c r="A7" s="29" t="s">
        <v>3</v>
      </c>
      <c r="B7" s="27"/>
      <c r="C7" s="27"/>
      <c r="D7" s="27"/>
      <c r="E7" s="27"/>
      <c r="F7" s="27"/>
    </row>
    <row r="8" spans="1:6" ht="15.75">
      <c r="A8" s="30" t="s">
        <v>152</v>
      </c>
      <c r="B8" s="30"/>
      <c r="C8" s="30"/>
      <c r="D8" s="30"/>
      <c r="E8" s="30"/>
      <c r="F8" s="30"/>
    </row>
    <row r="9" spans="1:6" ht="15.75">
      <c r="A9" s="25" t="s">
        <v>155</v>
      </c>
      <c r="B9" s="25"/>
      <c r="C9" s="25"/>
      <c r="D9" s="25"/>
      <c r="E9" s="25"/>
      <c r="F9" s="25"/>
    </row>
    <row r="10" spans="1:6" ht="15.75">
      <c r="A10" s="30" t="s">
        <v>153</v>
      </c>
      <c r="B10" s="30"/>
      <c r="C10" s="30"/>
      <c r="D10" s="30"/>
      <c r="E10" s="30"/>
      <c r="F10" s="30"/>
    </row>
    <row r="12" spans="1:6" ht="15.75">
      <c r="A12" s="2" t="s">
        <v>119</v>
      </c>
    </row>
    <row r="13" spans="1:6" s="12" customFormat="1" ht="12">
      <c r="A13" s="11" t="s">
        <v>121</v>
      </c>
    </row>
    <row r="14" spans="1:6" ht="15.75">
      <c r="A14" s="2" t="s">
        <v>120</v>
      </c>
    </row>
    <row r="15" spans="1:6" s="5" customFormat="1">
      <c r="A15" s="22" t="s">
        <v>4</v>
      </c>
      <c r="B15" s="22" t="s">
        <v>5</v>
      </c>
      <c r="C15" s="22" t="s">
        <v>6</v>
      </c>
      <c r="D15" s="22" t="s">
        <v>7</v>
      </c>
      <c r="E15" s="22" t="s">
        <v>8</v>
      </c>
      <c r="F15" s="22" t="s">
        <v>9</v>
      </c>
    </row>
    <row r="16" spans="1:6" s="19" customFormat="1" ht="12">
      <c r="A16" s="16">
        <v>1</v>
      </c>
      <c r="B16" s="17" t="s">
        <v>30</v>
      </c>
      <c r="C16" s="16" t="s">
        <v>19</v>
      </c>
      <c r="D16" s="16">
        <v>12</v>
      </c>
      <c r="E16" s="18">
        <v>11500</v>
      </c>
      <c r="F16" s="18">
        <f t="shared" ref="F16:F51" si="0">D16*E16</f>
        <v>138000</v>
      </c>
    </row>
    <row r="17" spans="1:6" s="19" customFormat="1" ht="12">
      <c r="A17" s="16">
        <v>2</v>
      </c>
      <c r="B17" s="17" t="s">
        <v>91</v>
      </c>
      <c r="C17" s="16" t="s">
        <v>19</v>
      </c>
      <c r="D17" s="16">
        <v>10</v>
      </c>
      <c r="E17" s="18">
        <v>1300</v>
      </c>
      <c r="F17" s="18">
        <f t="shared" si="0"/>
        <v>13000</v>
      </c>
    </row>
    <row r="18" spans="1:6" s="19" customFormat="1" ht="12">
      <c r="A18" s="16">
        <v>3</v>
      </c>
      <c r="B18" s="17" t="s">
        <v>71</v>
      </c>
      <c r="C18" s="16" t="s">
        <v>19</v>
      </c>
      <c r="D18" s="16">
        <v>5</v>
      </c>
      <c r="E18" s="18">
        <v>11000</v>
      </c>
      <c r="F18" s="18">
        <f t="shared" si="0"/>
        <v>55000</v>
      </c>
    </row>
    <row r="19" spans="1:6" s="19" customFormat="1" ht="12">
      <c r="A19" s="16">
        <v>4</v>
      </c>
      <c r="B19" s="17" t="s">
        <v>92</v>
      </c>
      <c r="C19" s="16" t="s">
        <v>14</v>
      </c>
      <c r="D19" s="16">
        <v>30</v>
      </c>
      <c r="E19" s="18">
        <v>10000</v>
      </c>
      <c r="F19" s="18">
        <f t="shared" si="0"/>
        <v>300000</v>
      </c>
    </row>
    <row r="20" spans="1:6" s="19" customFormat="1" ht="12">
      <c r="A20" s="16">
        <v>5</v>
      </c>
      <c r="B20" s="17" t="s">
        <v>93</v>
      </c>
      <c r="C20" s="16" t="s">
        <v>14</v>
      </c>
      <c r="D20" s="16">
        <v>12</v>
      </c>
      <c r="E20" s="18">
        <v>4700</v>
      </c>
      <c r="F20" s="18">
        <f t="shared" si="0"/>
        <v>56400</v>
      </c>
    </row>
    <row r="21" spans="1:6" s="19" customFormat="1" ht="12">
      <c r="A21" s="16">
        <v>6</v>
      </c>
      <c r="B21" s="17" t="s">
        <v>94</v>
      </c>
      <c r="C21" s="16" t="s">
        <v>14</v>
      </c>
      <c r="D21" s="16">
        <v>400</v>
      </c>
      <c r="E21" s="18">
        <v>1600</v>
      </c>
      <c r="F21" s="18">
        <f t="shared" si="0"/>
        <v>640000</v>
      </c>
    </row>
    <row r="22" spans="1:6" s="19" customFormat="1" ht="12">
      <c r="A22" s="16">
        <v>7</v>
      </c>
      <c r="B22" s="17" t="s">
        <v>95</v>
      </c>
      <c r="C22" s="16" t="s">
        <v>11</v>
      </c>
      <c r="D22" s="16">
        <v>5</v>
      </c>
      <c r="E22" s="18">
        <v>38000</v>
      </c>
      <c r="F22" s="18">
        <f t="shared" si="0"/>
        <v>190000</v>
      </c>
    </row>
    <row r="23" spans="1:6" s="19" customFormat="1" ht="12">
      <c r="A23" s="16">
        <v>8</v>
      </c>
      <c r="B23" s="17" t="s">
        <v>96</v>
      </c>
      <c r="C23" s="16" t="s">
        <v>11</v>
      </c>
      <c r="D23" s="16">
        <v>5</v>
      </c>
      <c r="E23" s="18">
        <v>33000</v>
      </c>
      <c r="F23" s="18">
        <f t="shared" si="0"/>
        <v>165000</v>
      </c>
    </row>
    <row r="24" spans="1:6" s="19" customFormat="1" ht="12">
      <c r="A24" s="16">
        <v>9</v>
      </c>
      <c r="B24" s="17" t="s">
        <v>97</v>
      </c>
      <c r="C24" s="16" t="s">
        <v>11</v>
      </c>
      <c r="D24" s="16">
        <v>10</v>
      </c>
      <c r="E24" s="18">
        <v>8500</v>
      </c>
      <c r="F24" s="18">
        <f t="shared" si="0"/>
        <v>85000</v>
      </c>
    </row>
    <row r="25" spans="1:6" s="19" customFormat="1" ht="12">
      <c r="A25" s="16">
        <v>10</v>
      </c>
      <c r="B25" s="17" t="s">
        <v>98</v>
      </c>
      <c r="C25" s="16" t="s">
        <v>14</v>
      </c>
      <c r="D25" s="16">
        <v>10</v>
      </c>
      <c r="E25" s="18">
        <v>18000</v>
      </c>
      <c r="F25" s="18">
        <f t="shared" si="0"/>
        <v>180000</v>
      </c>
    </row>
    <row r="26" spans="1:6" s="19" customFormat="1" ht="12">
      <c r="A26" s="16">
        <v>11</v>
      </c>
      <c r="B26" s="17" t="s">
        <v>34</v>
      </c>
      <c r="C26" s="16" t="s">
        <v>16</v>
      </c>
      <c r="D26" s="16">
        <v>10</v>
      </c>
      <c r="E26" s="18">
        <v>6000</v>
      </c>
      <c r="F26" s="18">
        <f t="shared" si="0"/>
        <v>60000</v>
      </c>
    </row>
    <row r="27" spans="1:6" s="19" customFormat="1" ht="12">
      <c r="A27" s="16">
        <v>12</v>
      </c>
      <c r="B27" s="17" t="s">
        <v>72</v>
      </c>
      <c r="C27" s="16" t="s">
        <v>14</v>
      </c>
      <c r="D27" s="16">
        <v>5</v>
      </c>
      <c r="E27" s="18">
        <v>4500</v>
      </c>
      <c r="F27" s="18">
        <f t="shared" si="0"/>
        <v>22500</v>
      </c>
    </row>
    <row r="28" spans="1:6" s="19" customFormat="1" ht="12">
      <c r="A28" s="16">
        <v>13</v>
      </c>
      <c r="B28" s="17" t="s">
        <v>99</v>
      </c>
      <c r="C28" s="16" t="s">
        <v>16</v>
      </c>
      <c r="D28" s="16">
        <v>10</v>
      </c>
      <c r="E28" s="18">
        <v>14000</v>
      </c>
      <c r="F28" s="18">
        <f t="shared" si="0"/>
        <v>140000</v>
      </c>
    </row>
    <row r="29" spans="1:6" s="19" customFormat="1" ht="12">
      <c r="A29" s="16">
        <v>14</v>
      </c>
      <c r="B29" s="17" t="s">
        <v>73</v>
      </c>
      <c r="C29" s="16" t="s">
        <v>11</v>
      </c>
      <c r="D29" s="16">
        <v>1</v>
      </c>
      <c r="E29" s="18">
        <v>68000</v>
      </c>
      <c r="F29" s="18">
        <f t="shared" si="0"/>
        <v>68000</v>
      </c>
    </row>
    <row r="30" spans="1:6" s="19" customFormat="1" ht="12">
      <c r="A30" s="16">
        <v>15</v>
      </c>
      <c r="B30" s="17" t="s">
        <v>100</v>
      </c>
      <c r="C30" s="16" t="s">
        <v>22</v>
      </c>
      <c r="D30" s="16">
        <v>40</v>
      </c>
      <c r="E30" s="18">
        <v>59000</v>
      </c>
      <c r="F30" s="18">
        <f t="shared" si="0"/>
        <v>2360000</v>
      </c>
    </row>
    <row r="31" spans="1:6" s="19" customFormat="1" ht="12">
      <c r="A31" s="16">
        <v>16</v>
      </c>
      <c r="B31" s="17" t="s">
        <v>10</v>
      </c>
      <c r="C31" s="16" t="s">
        <v>11</v>
      </c>
      <c r="D31" s="16">
        <v>1</v>
      </c>
      <c r="E31" s="18">
        <v>34000</v>
      </c>
      <c r="F31" s="18">
        <f t="shared" si="0"/>
        <v>34000</v>
      </c>
    </row>
    <row r="32" spans="1:6" s="19" customFormat="1" ht="12">
      <c r="A32" s="16">
        <v>17</v>
      </c>
      <c r="B32" s="17" t="s">
        <v>101</v>
      </c>
      <c r="C32" s="16" t="s">
        <v>11</v>
      </c>
      <c r="D32" s="16">
        <v>5</v>
      </c>
      <c r="E32" s="18">
        <v>63000</v>
      </c>
      <c r="F32" s="18">
        <f t="shared" si="0"/>
        <v>315000</v>
      </c>
    </row>
    <row r="33" spans="1:6" s="19" customFormat="1" ht="12">
      <c r="A33" s="16">
        <v>18</v>
      </c>
      <c r="B33" s="17" t="s">
        <v>102</v>
      </c>
      <c r="C33" s="16" t="s">
        <v>14</v>
      </c>
      <c r="D33" s="16">
        <v>6</v>
      </c>
      <c r="E33" s="18">
        <v>7500</v>
      </c>
      <c r="F33" s="18">
        <f t="shared" si="0"/>
        <v>45000</v>
      </c>
    </row>
    <row r="34" spans="1:6" s="19" customFormat="1" ht="12">
      <c r="A34" s="16">
        <v>19</v>
      </c>
      <c r="B34" s="17" t="s">
        <v>103</v>
      </c>
      <c r="C34" s="16" t="s">
        <v>104</v>
      </c>
      <c r="D34" s="16">
        <v>5</v>
      </c>
      <c r="E34" s="18">
        <v>3000</v>
      </c>
      <c r="F34" s="18">
        <f t="shared" si="0"/>
        <v>15000</v>
      </c>
    </row>
    <row r="35" spans="1:6" s="19" customFormat="1" ht="12">
      <c r="A35" s="16">
        <v>20</v>
      </c>
      <c r="B35" s="17" t="s">
        <v>57</v>
      </c>
      <c r="C35" s="16" t="s">
        <v>16</v>
      </c>
      <c r="D35" s="16">
        <v>5</v>
      </c>
      <c r="E35" s="18">
        <v>12000</v>
      </c>
      <c r="F35" s="18">
        <f t="shared" si="0"/>
        <v>60000</v>
      </c>
    </row>
    <row r="36" spans="1:6" s="19" customFormat="1" ht="12">
      <c r="A36" s="16">
        <v>21</v>
      </c>
      <c r="B36" s="17" t="s">
        <v>105</v>
      </c>
      <c r="C36" s="16" t="s">
        <v>24</v>
      </c>
      <c r="D36" s="16">
        <v>10</v>
      </c>
      <c r="E36" s="18">
        <v>20000</v>
      </c>
      <c r="F36" s="18">
        <f t="shared" si="0"/>
        <v>200000</v>
      </c>
    </row>
    <row r="37" spans="1:6" s="19" customFormat="1" ht="12">
      <c r="A37" s="16">
        <v>22</v>
      </c>
      <c r="B37" s="17" t="s">
        <v>106</v>
      </c>
      <c r="C37" s="16" t="s">
        <v>14</v>
      </c>
      <c r="D37" s="16">
        <v>1</v>
      </c>
      <c r="E37" s="18">
        <v>132000</v>
      </c>
      <c r="F37" s="18">
        <f t="shared" si="0"/>
        <v>132000</v>
      </c>
    </row>
    <row r="38" spans="1:6" s="19" customFormat="1" ht="12">
      <c r="A38" s="16">
        <v>23</v>
      </c>
      <c r="B38" s="17" t="s">
        <v>56</v>
      </c>
      <c r="C38" s="16" t="s">
        <v>24</v>
      </c>
      <c r="D38" s="16">
        <v>10</v>
      </c>
      <c r="E38" s="18">
        <v>4400</v>
      </c>
      <c r="F38" s="18">
        <f t="shared" si="0"/>
        <v>44000</v>
      </c>
    </row>
    <row r="39" spans="1:6" s="19" customFormat="1" ht="12">
      <c r="A39" s="16">
        <v>24</v>
      </c>
      <c r="B39" s="17" t="s">
        <v>49</v>
      </c>
      <c r="C39" s="16" t="s">
        <v>24</v>
      </c>
      <c r="D39" s="16">
        <v>60</v>
      </c>
      <c r="E39" s="18">
        <v>2800</v>
      </c>
      <c r="F39" s="18">
        <f t="shared" si="0"/>
        <v>168000</v>
      </c>
    </row>
    <row r="40" spans="1:6" s="19" customFormat="1" ht="12">
      <c r="A40" s="16">
        <v>25</v>
      </c>
      <c r="B40" s="17" t="s">
        <v>48</v>
      </c>
      <c r="C40" s="16" t="s">
        <v>24</v>
      </c>
      <c r="D40" s="16">
        <v>10</v>
      </c>
      <c r="E40" s="18">
        <v>2700</v>
      </c>
      <c r="F40" s="18">
        <f t="shared" si="0"/>
        <v>27000</v>
      </c>
    </row>
    <row r="41" spans="1:6" s="19" customFormat="1" ht="12">
      <c r="A41" s="16">
        <v>26</v>
      </c>
      <c r="B41" s="17" t="s">
        <v>107</v>
      </c>
      <c r="C41" s="16" t="s">
        <v>104</v>
      </c>
      <c r="D41" s="16">
        <v>20</v>
      </c>
      <c r="E41" s="18">
        <v>14000</v>
      </c>
      <c r="F41" s="18">
        <f t="shared" si="0"/>
        <v>280000</v>
      </c>
    </row>
    <row r="42" spans="1:6" s="19" customFormat="1" ht="12">
      <c r="A42" s="16">
        <v>27</v>
      </c>
      <c r="B42" s="17" t="s">
        <v>20</v>
      </c>
      <c r="C42" s="16" t="s">
        <v>21</v>
      </c>
      <c r="D42" s="16">
        <v>15</v>
      </c>
      <c r="E42" s="18">
        <v>5500</v>
      </c>
      <c r="F42" s="18">
        <f t="shared" si="0"/>
        <v>82500</v>
      </c>
    </row>
    <row r="43" spans="1:6" s="19" customFormat="1" ht="12">
      <c r="A43" s="16">
        <v>28</v>
      </c>
      <c r="B43" s="17" t="s">
        <v>108</v>
      </c>
      <c r="C43" s="16" t="s">
        <v>27</v>
      </c>
      <c r="D43" s="16">
        <v>20</v>
      </c>
      <c r="E43" s="18">
        <v>19000</v>
      </c>
      <c r="F43" s="18">
        <f t="shared" si="0"/>
        <v>380000</v>
      </c>
    </row>
    <row r="44" spans="1:6" s="19" customFormat="1" ht="12">
      <c r="A44" s="16">
        <v>29</v>
      </c>
      <c r="B44" s="17" t="s">
        <v>39</v>
      </c>
      <c r="C44" s="16" t="s">
        <v>27</v>
      </c>
      <c r="D44" s="16">
        <v>10</v>
      </c>
      <c r="E44" s="18">
        <v>4000</v>
      </c>
      <c r="F44" s="18">
        <f t="shared" si="0"/>
        <v>40000</v>
      </c>
    </row>
    <row r="45" spans="1:6" s="19" customFormat="1" ht="12">
      <c r="A45" s="16">
        <v>30</v>
      </c>
      <c r="B45" s="17" t="s">
        <v>26</v>
      </c>
      <c r="C45" s="16" t="s">
        <v>27</v>
      </c>
      <c r="D45" s="16">
        <v>10</v>
      </c>
      <c r="E45" s="18">
        <v>8000</v>
      </c>
      <c r="F45" s="18">
        <f t="shared" si="0"/>
        <v>80000</v>
      </c>
    </row>
    <row r="46" spans="1:6" s="19" customFormat="1" ht="12">
      <c r="A46" s="16">
        <v>31</v>
      </c>
      <c r="B46" s="17" t="s">
        <v>109</v>
      </c>
      <c r="C46" s="16" t="s">
        <v>16</v>
      </c>
      <c r="D46" s="16">
        <v>7</v>
      </c>
      <c r="E46" s="18">
        <v>2800</v>
      </c>
      <c r="F46" s="18">
        <f t="shared" si="0"/>
        <v>19600</v>
      </c>
    </row>
    <row r="47" spans="1:6" s="19" customFormat="1" ht="12">
      <c r="A47" s="16">
        <v>32</v>
      </c>
      <c r="B47" s="17" t="s">
        <v>110</v>
      </c>
      <c r="C47" s="16" t="s">
        <v>16</v>
      </c>
      <c r="D47" s="16">
        <v>10</v>
      </c>
      <c r="E47" s="18">
        <v>11800</v>
      </c>
      <c r="F47" s="18">
        <f t="shared" si="0"/>
        <v>118000</v>
      </c>
    </row>
    <row r="48" spans="1:6" s="19" customFormat="1" ht="12">
      <c r="A48" s="16">
        <v>33</v>
      </c>
      <c r="B48" s="17" t="s">
        <v>111</v>
      </c>
      <c r="C48" s="16" t="s">
        <v>14</v>
      </c>
      <c r="D48" s="23">
        <v>100</v>
      </c>
      <c r="E48" s="18">
        <v>700</v>
      </c>
      <c r="F48" s="18">
        <f t="shared" si="0"/>
        <v>70000</v>
      </c>
    </row>
    <row r="49" spans="1:7" s="19" customFormat="1" ht="12">
      <c r="A49" s="16">
        <v>34</v>
      </c>
      <c r="B49" s="17" t="s">
        <v>112</v>
      </c>
      <c r="C49" s="16" t="s">
        <v>113</v>
      </c>
      <c r="D49" s="16">
        <v>150</v>
      </c>
      <c r="E49" s="18">
        <v>1200</v>
      </c>
      <c r="F49" s="18">
        <f t="shared" si="0"/>
        <v>180000</v>
      </c>
    </row>
    <row r="50" spans="1:7" s="19" customFormat="1" ht="12">
      <c r="A50" s="16">
        <v>35</v>
      </c>
      <c r="B50" s="17" t="s">
        <v>114</v>
      </c>
      <c r="C50" s="16" t="s">
        <v>14</v>
      </c>
      <c r="D50" s="16">
        <v>50</v>
      </c>
      <c r="E50" s="18">
        <v>840</v>
      </c>
      <c r="F50" s="18">
        <f t="shared" si="0"/>
        <v>42000</v>
      </c>
    </row>
    <row r="51" spans="1:7" s="19" customFormat="1" ht="12">
      <c r="A51" s="16">
        <v>36</v>
      </c>
      <c r="B51" s="17" t="s">
        <v>115</v>
      </c>
      <c r="C51" s="16" t="s">
        <v>45</v>
      </c>
      <c r="D51" s="16">
        <v>10</v>
      </c>
      <c r="E51" s="18">
        <v>19500</v>
      </c>
      <c r="F51" s="18">
        <f t="shared" si="0"/>
        <v>195000</v>
      </c>
    </row>
    <row r="52" spans="1:7" s="12" customFormat="1" ht="12">
      <c r="A52" s="32" t="s">
        <v>78</v>
      </c>
      <c r="B52" s="33"/>
      <c r="C52" s="33"/>
      <c r="D52" s="33"/>
      <c r="E52" s="34"/>
      <c r="F52" s="20">
        <f>SUM(F16:F51)</f>
        <v>7000000</v>
      </c>
      <c r="G52" s="21">
        <f>7000000-F52</f>
        <v>0</v>
      </c>
    </row>
    <row r="53" spans="1:7" s="12" customFormat="1" ht="12">
      <c r="A53" s="32" t="s">
        <v>79</v>
      </c>
      <c r="B53" s="33"/>
      <c r="C53" s="33"/>
      <c r="D53" s="33"/>
      <c r="E53" s="34"/>
      <c r="F53" s="20">
        <f>F52*0.1</f>
        <v>700000</v>
      </c>
    </row>
    <row r="54" spans="1:7" s="12" customFormat="1" ht="12">
      <c r="A54" s="32" t="s">
        <v>80</v>
      </c>
      <c r="B54" s="33"/>
      <c r="C54" s="33"/>
      <c r="D54" s="33"/>
      <c r="E54" s="34"/>
      <c r="F54" s="20">
        <f>F52+F53</f>
        <v>7700000</v>
      </c>
    </row>
    <row r="56" spans="1:7">
      <c r="E56" s="31" t="s">
        <v>144</v>
      </c>
      <c r="F56" s="27"/>
    </row>
    <row r="57" spans="1:7">
      <c r="E57" s="31" t="s">
        <v>145</v>
      </c>
      <c r="F57" s="27"/>
    </row>
    <row r="58" spans="1:7">
      <c r="E58" s="14"/>
      <c r="F58" s="14"/>
    </row>
    <row r="59" spans="1:7">
      <c r="E59" s="14"/>
      <c r="F59" s="14"/>
    </row>
    <row r="60" spans="1:7">
      <c r="E60" s="14"/>
      <c r="F60" s="14"/>
    </row>
    <row r="61" spans="1:7">
      <c r="E61" s="31" t="s">
        <v>146</v>
      </c>
      <c r="F61" s="27"/>
    </row>
  </sheetData>
  <mergeCells count="13">
    <mergeCell ref="A9:F9"/>
    <mergeCell ref="A2:F2"/>
    <mergeCell ref="A3:F3"/>
    <mergeCell ref="A4:F4"/>
    <mergeCell ref="A7:F7"/>
    <mergeCell ref="A8:F8"/>
    <mergeCell ref="E56:F56"/>
    <mergeCell ref="E57:F57"/>
    <mergeCell ref="E61:F61"/>
    <mergeCell ref="A10:F10"/>
    <mergeCell ref="A52:E52"/>
    <mergeCell ref="A53:E53"/>
    <mergeCell ref="A54:E54"/>
  </mergeCells>
  <pageMargins left="1.0900000000000001" right="0.21" top="0.3" bottom="0.28000000000000003" header="0.3" footer="0.24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61"/>
  <sheetViews>
    <sheetView tabSelected="1" workbookViewId="0">
      <selection activeCell="J19" sqref="J19"/>
    </sheetView>
  </sheetViews>
  <sheetFormatPr defaultRowHeight="15"/>
  <cols>
    <col min="1" max="1" width="7" style="1" customWidth="1"/>
    <col min="2" max="2" width="36.28515625" style="1" customWidth="1"/>
    <col min="3" max="3" width="8.140625" style="1" customWidth="1"/>
    <col min="4" max="4" width="7.5703125" style="1" customWidth="1"/>
    <col min="5" max="5" width="11.5703125" style="1" customWidth="1"/>
    <col min="6" max="6" width="13.7109375" style="1" customWidth="1"/>
    <col min="7" max="7" width="12.140625" style="1" customWidth="1"/>
    <col min="8" max="16384" width="9.140625" style="1"/>
  </cols>
  <sheetData>
    <row r="2" spans="1:6" ht="16.5">
      <c r="A2" s="26" t="s">
        <v>0</v>
      </c>
      <c r="B2" s="27"/>
      <c r="C2" s="27"/>
      <c r="D2" s="27"/>
      <c r="E2" s="27"/>
      <c r="F2" s="27"/>
    </row>
    <row r="3" spans="1:6" ht="15.75">
      <c r="A3" s="28" t="s">
        <v>1</v>
      </c>
      <c r="B3" s="27"/>
      <c r="C3" s="27"/>
      <c r="D3" s="27"/>
      <c r="E3" s="27"/>
      <c r="F3" s="27"/>
    </row>
    <row r="4" spans="1:6" ht="16.5">
      <c r="A4" s="26" t="s">
        <v>2</v>
      </c>
      <c r="B4" s="27"/>
      <c r="C4" s="27"/>
      <c r="D4" s="27"/>
      <c r="E4" s="27"/>
      <c r="F4" s="27"/>
    </row>
    <row r="7" spans="1:6" ht="20.25">
      <c r="A7" s="29" t="s">
        <v>3</v>
      </c>
      <c r="B7" s="27"/>
      <c r="C7" s="27"/>
      <c r="D7" s="27"/>
      <c r="E7" s="27"/>
      <c r="F7" s="27"/>
    </row>
    <row r="8" spans="1:6" ht="15.75">
      <c r="A8" s="30" t="s">
        <v>156</v>
      </c>
      <c r="B8" s="30"/>
      <c r="C8" s="30"/>
      <c r="D8" s="30"/>
      <c r="E8" s="30"/>
      <c r="F8" s="30"/>
    </row>
    <row r="9" spans="1:6" ht="15.75">
      <c r="A9" s="25" t="s">
        <v>155</v>
      </c>
      <c r="B9" s="25"/>
      <c r="C9" s="25"/>
      <c r="D9" s="25"/>
      <c r="E9" s="25"/>
      <c r="F9" s="25"/>
    </row>
    <row r="10" spans="1:6" ht="15.75">
      <c r="A10" s="30" t="s">
        <v>157</v>
      </c>
      <c r="B10" s="30"/>
      <c r="C10" s="30"/>
      <c r="D10" s="30"/>
      <c r="E10" s="30"/>
      <c r="F10" s="30"/>
    </row>
    <row r="12" spans="1:6" ht="15.75">
      <c r="A12" s="2" t="s">
        <v>122</v>
      </c>
    </row>
    <row r="13" spans="1:6">
      <c r="A13" s="13" t="s">
        <v>124</v>
      </c>
    </row>
    <row r="14" spans="1:6" ht="15.75">
      <c r="A14" s="2" t="s">
        <v>123</v>
      </c>
    </row>
    <row r="15" spans="1:6" s="5" customFormat="1">
      <c r="A15" s="22" t="s">
        <v>4</v>
      </c>
      <c r="B15" s="22" t="s">
        <v>5</v>
      </c>
      <c r="C15" s="22" t="s">
        <v>6</v>
      </c>
      <c r="D15" s="22" t="s">
        <v>7</v>
      </c>
      <c r="E15" s="22" t="s">
        <v>8</v>
      </c>
      <c r="F15" s="22" t="s">
        <v>9</v>
      </c>
    </row>
    <row r="16" spans="1:6" s="19" customFormat="1" ht="12">
      <c r="A16" s="16">
        <v>1</v>
      </c>
      <c r="B16" s="17" t="s">
        <v>12</v>
      </c>
      <c r="C16" s="16" t="s">
        <v>11</v>
      </c>
      <c r="D16" s="16">
        <v>3</v>
      </c>
      <c r="E16" s="18">
        <v>24000</v>
      </c>
      <c r="F16" s="18">
        <f t="shared" ref="F16:F51" si="0">D16*E16</f>
        <v>72000</v>
      </c>
    </row>
    <row r="17" spans="1:6" s="19" customFormat="1" ht="12">
      <c r="A17" s="16">
        <v>2</v>
      </c>
      <c r="B17" s="17" t="s">
        <v>47</v>
      </c>
      <c r="C17" s="16" t="s">
        <v>11</v>
      </c>
      <c r="D17" s="16">
        <v>5</v>
      </c>
      <c r="E17" s="18">
        <v>11000</v>
      </c>
      <c r="F17" s="18">
        <f t="shared" si="0"/>
        <v>55000</v>
      </c>
    </row>
    <row r="18" spans="1:6" s="19" customFormat="1" ht="12">
      <c r="A18" s="16">
        <v>3</v>
      </c>
      <c r="B18" s="17" t="s">
        <v>125</v>
      </c>
      <c r="C18" s="16" t="s">
        <v>21</v>
      </c>
      <c r="D18" s="16">
        <v>1</v>
      </c>
      <c r="E18" s="18">
        <v>39900</v>
      </c>
      <c r="F18" s="18">
        <f t="shared" si="0"/>
        <v>39900</v>
      </c>
    </row>
    <row r="19" spans="1:6" s="19" customFormat="1" ht="12">
      <c r="A19" s="16">
        <v>4</v>
      </c>
      <c r="B19" s="17" t="s">
        <v>126</v>
      </c>
      <c r="C19" s="16" t="s">
        <v>22</v>
      </c>
      <c r="D19" s="16">
        <v>10</v>
      </c>
      <c r="E19" s="24">
        <v>52000</v>
      </c>
      <c r="F19" s="18">
        <f t="shared" si="0"/>
        <v>520000</v>
      </c>
    </row>
    <row r="20" spans="1:6" s="19" customFormat="1" ht="12">
      <c r="A20" s="16">
        <v>5</v>
      </c>
      <c r="B20" s="17" t="s">
        <v>127</v>
      </c>
      <c r="C20" s="16" t="s">
        <v>19</v>
      </c>
      <c r="D20" s="16">
        <v>60</v>
      </c>
      <c r="E20" s="18">
        <v>12500</v>
      </c>
      <c r="F20" s="18">
        <f t="shared" si="0"/>
        <v>750000</v>
      </c>
    </row>
    <row r="21" spans="1:6" s="19" customFormat="1" ht="12">
      <c r="A21" s="16">
        <v>6</v>
      </c>
      <c r="B21" s="17" t="s">
        <v>128</v>
      </c>
      <c r="C21" s="16" t="s">
        <v>19</v>
      </c>
      <c r="D21" s="16">
        <v>6</v>
      </c>
      <c r="E21" s="18">
        <v>12500</v>
      </c>
      <c r="F21" s="18">
        <f t="shared" si="0"/>
        <v>75000</v>
      </c>
    </row>
    <row r="22" spans="1:6" s="19" customFormat="1" ht="12">
      <c r="A22" s="16">
        <v>7</v>
      </c>
      <c r="B22" s="17" t="s">
        <v>54</v>
      </c>
      <c r="C22" s="16" t="s">
        <v>129</v>
      </c>
      <c r="D22" s="16">
        <v>20</v>
      </c>
      <c r="E22" s="18">
        <v>2400</v>
      </c>
      <c r="F22" s="18">
        <f t="shared" si="0"/>
        <v>48000</v>
      </c>
    </row>
    <row r="23" spans="1:6" s="19" customFormat="1" ht="12">
      <c r="A23" s="16">
        <v>8</v>
      </c>
      <c r="B23" s="17" t="s">
        <v>130</v>
      </c>
      <c r="C23" s="16" t="s">
        <v>14</v>
      </c>
      <c r="D23" s="16">
        <v>2</v>
      </c>
      <c r="E23" s="18">
        <v>80000</v>
      </c>
      <c r="F23" s="18">
        <f t="shared" si="0"/>
        <v>160000</v>
      </c>
    </row>
    <row r="24" spans="1:6" s="19" customFormat="1" ht="12">
      <c r="A24" s="16">
        <v>9</v>
      </c>
      <c r="B24" s="17" t="s">
        <v>126</v>
      </c>
      <c r="C24" s="16" t="s">
        <v>22</v>
      </c>
      <c r="D24" s="16">
        <v>15</v>
      </c>
      <c r="E24" s="24">
        <v>52000</v>
      </c>
      <c r="F24" s="18">
        <f t="shared" si="0"/>
        <v>780000</v>
      </c>
    </row>
    <row r="25" spans="1:6" s="19" customFormat="1" ht="12">
      <c r="A25" s="16">
        <v>10</v>
      </c>
      <c r="B25" s="17" t="s">
        <v>12</v>
      </c>
      <c r="C25" s="16" t="s">
        <v>11</v>
      </c>
      <c r="D25" s="16">
        <v>10</v>
      </c>
      <c r="E25" s="18">
        <v>24000</v>
      </c>
      <c r="F25" s="18">
        <f t="shared" si="0"/>
        <v>240000</v>
      </c>
    </row>
    <row r="26" spans="1:6" s="19" customFormat="1" ht="12">
      <c r="A26" s="16">
        <v>11</v>
      </c>
      <c r="B26" s="17" t="s">
        <v>58</v>
      </c>
      <c r="C26" s="16" t="s">
        <v>19</v>
      </c>
      <c r="D26" s="16">
        <v>24</v>
      </c>
      <c r="E26" s="18">
        <v>1900</v>
      </c>
      <c r="F26" s="18">
        <f t="shared" si="0"/>
        <v>45600</v>
      </c>
    </row>
    <row r="27" spans="1:6" s="19" customFormat="1" ht="12">
      <c r="A27" s="16">
        <v>12</v>
      </c>
      <c r="B27" s="17" t="s">
        <v>126</v>
      </c>
      <c r="C27" s="16" t="s">
        <v>22</v>
      </c>
      <c r="D27" s="16">
        <v>15</v>
      </c>
      <c r="E27" s="18">
        <v>52000</v>
      </c>
      <c r="F27" s="18">
        <f t="shared" si="0"/>
        <v>780000</v>
      </c>
    </row>
    <row r="28" spans="1:6" s="19" customFormat="1" ht="12">
      <c r="A28" s="16">
        <v>13</v>
      </c>
      <c r="B28" s="17" t="s">
        <v>131</v>
      </c>
      <c r="C28" s="16" t="s">
        <v>22</v>
      </c>
      <c r="D28" s="16">
        <v>10</v>
      </c>
      <c r="E28" s="18">
        <v>26000</v>
      </c>
      <c r="F28" s="18">
        <f t="shared" si="0"/>
        <v>260000</v>
      </c>
    </row>
    <row r="29" spans="1:6" s="19" customFormat="1" ht="12">
      <c r="A29" s="16">
        <v>14</v>
      </c>
      <c r="B29" s="17" t="s">
        <v>132</v>
      </c>
      <c r="C29" s="16" t="s">
        <v>22</v>
      </c>
      <c r="D29" s="16">
        <v>6</v>
      </c>
      <c r="E29" s="18">
        <v>76000</v>
      </c>
      <c r="F29" s="18">
        <f t="shared" si="0"/>
        <v>456000</v>
      </c>
    </row>
    <row r="30" spans="1:6" s="19" customFormat="1" ht="12">
      <c r="A30" s="16">
        <v>15</v>
      </c>
      <c r="B30" s="17" t="s">
        <v>58</v>
      </c>
      <c r="C30" s="16" t="s">
        <v>19</v>
      </c>
      <c r="D30" s="16">
        <v>25</v>
      </c>
      <c r="E30" s="18">
        <v>1900</v>
      </c>
      <c r="F30" s="18">
        <f t="shared" si="0"/>
        <v>47500</v>
      </c>
    </row>
    <row r="31" spans="1:6" s="19" customFormat="1" ht="12">
      <c r="A31" s="16">
        <v>16</v>
      </c>
      <c r="B31" s="17" t="s">
        <v>60</v>
      </c>
      <c r="C31" s="16" t="s">
        <v>133</v>
      </c>
      <c r="D31" s="16">
        <v>10</v>
      </c>
      <c r="E31" s="18">
        <v>5600</v>
      </c>
      <c r="F31" s="18">
        <f t="shared" si="0"/>
        <v>56000</v>
      </c>
    </row>
    <row r="32" spans="1:6" s="19" customFormat="1" ht="12">
      <c r="A32" s="16">
        <v>17</v>
      </c>
      <c r="B32" s="17" t="s">
        <v>128</v>
      </c>
      <c r="C32" s="16" t="s">
        <v>19</v>
      </c>
      <c r="D32" s="16">
        <v>60</v>
      </c>
      <c r="E32" s="18">
        <v>12500</v>
      </c>
      <c r="F32" s="18">
        <f t="shared" si="0"/>
        <v>750000</v>
      </c>
    </row>
    <row r="33" spans="1:6" s="19" customFormat="1" ht="12">
      <c r="A33" s="16">
        <v>18</v>
      </c>
      <c r="B33" s="17" t="s">
        <v>127</v>
      </c>
      <c r="C33" s="16" t="s">
        <v>19</v>
      </c>
      <c r="D33" s="16">
        <v>12</v>
      </c>
      <c r="E33" s="18">
        <v>12500</v>
      </c>
      <c r="F33" s="18">
        <f t="shared" si="0"/>
        <v>150000</v>
      </c>
    </row>
    <row r="34" spans="1:6" s="19" customFormat="1" ht="12">
      <c r="A34" s="16">
        <v>19</v>
      </c>
      <c r="B34" s="17" t="s">
        <v>91</v>
      </c>
      <c r="C34" s="16" t="s">
        <v>19</v>
      </c>
      <c r="D34" s="16">
        <v>10</v>
      </c>
      <c r="E34" s="18">
        <v>1300</v>
      </c>
      <c r="F34" s="18">
        <f t="shared" si="0"/>
        <v>13000</v>
      </c>
    </row>
    <row r="35" spans="1:6" s="19" customFormat="1" ht="12">
      <c r="A35" s="16">
        <v>20</v>
      </c>
      <c r="B35" s="17" t="s">
        <v>134</v>
      </c>
      <c r="C35" s="16" t="s">
        <v>16</v>
      </c>
      <c r="D35" s="16">
        <v>36</v>
      </c>
      <c r="E35" s="18">
        <v>3000</v>
      </c>
      <c r="F35" s="18">
        <f t="shared" si="0"/>
        <v>108000</v>
      </c>
    </row>
    <row r="36" spans="1:6" s="19" customFormat="1" ht="12">
      <c r="A36" s="16">
        <v>21</v>
      </c>
      <c r="B36" s="17" t="s">
        <v>135</v>
      </c>
      <c r="C36" s="16" t="s">
        <v>75</v>
      </c>
      <c r="D36" s="16">
        <v>4</v>
      </c>
      <c r="E36" s="18">
        <v>5000</v>
      </c>
      <c r="F36" s="18">
        <f t="shared" si="0"/>
        <v>20000</v>
      </c>
    </row>
    <row r="37" spans="1:6" s="19" customFormat="1" ht="12">
      <c r="A37" s="16">
        <v>22</v>
      </c>
      <c r="B37" s="17" t="s">
        <v>54</v>
      </c>
      <c r="C37" s="16" t="s">
        <v>129</v>
      </c>
      <c r="D37" s="16">
        <v>10</v>
      </c>
      <c r="E37" s="18">
        <v>2400</v>
      </c>
      <c r="F37" s="18">
        <f t="shared" si="0"/>
        <v>24000</v>
      </c>
    </row>
    <row r="38" spans="1:6" s="19" customFormat="1" ht="12">
      <c r="A38" s="16">
        <v>23</v>
      </c>
      <c r="B38" s="17" t="s">
        <v>136</v>
      </c>
      <c r="C38" s="16" t="s">
        <v>14</v>
      </c>
      <c r="D38" s="16">
        <v>4</v>
      </c>
      <c r="E38" s="18">
        <v>12000</v>
      </c>
      <c r="F38" s="18">
        <f t="shared" si="0"/>
        <v>48000</v>
      </c>
    </row>
    <row r="39" spans="1:6" s="19" customFormat="1" ht="12">
      <c r="A39" s="16">
        <v>24</v>
      </c>
      <c r="B39" s="17" t="s">
        <v>137</v>
      </c>
      <c r="C39" s="16" t="s">
        <v>43</v>
      </c>
      <c r="D39" s="16">
        <v>12</v>
      </c>
      <c r="E39" s="18">
        <v>13500</v>
      </c>
      <c r="F39" s="18">
        <f t="shared" si="0"/>
        <v>162000</v>
      </c>
    </row>
    <row r="40" spans="1:6" s="19" customFormat="1" ht="12">
      <c r="A40" s="16">
        <v>25</v>
      </c>
      <c r="B40" s="17" t="s">
        <v>138</v>
      </c>
      <c r="C40" s="16" t="s">
        <v>43</v>
      </c>
      <c r="D40" s="16">
        <v>12</v>
      </c>
      <c r="E40" s="18">
        <v>13500</v>
      </c>
      <c r="F40" s="18">
        <f t="shared" si="0"/>
        <v>162000</v>
      </c>
    </row>
    <row r="41" spans="1:6" s="19" customFormat="1" ht="12">
      <c r="A41" s="16">
        <v>26</v>
      </c>
      <c r="B41" s="17" t="s">
        <v>13</v>
      </c>
      <c r="C41" s="16" t="s">
        <v>14</v>
      </c>
      <c r="D41" s="16">
        <v>5</v>
      </c>
      <c r="E41" s="18">
        <v>3000</v>
      </c>
      <c r="F41" s="18">
        <f t="shared" si="0"/>
        <v>15000</v>
      </c>
    </row>
    <row r="42" spans="1:6" s="19" customFormat="1" ht="12">
      <c r="A42" s="16">
        <v>27</v>
      </c>
      <c r="B42" s="17" t="s">
        <v>59</v>
      </c>
      <c r="C42" s="16" t="s">
        <v>16</v>
      </c>
      <c r="D42" s="16">
        <v>5</v>
      </c>
      <c r="E42" s="18">
        <v>6100</v>
      </c>
      <c r="F42" s="18">
        <f t="shared" si="0"/>
        <v>30500</v>
      </c>
    </row>
    <row r="43" spans="1:6" s="19" customFormat="1" ht="12">
      <c r="A43" s="16">
        <v>28</v>
      </c>
      <c r="B43" s="17" t="s">
        <v>139</v>
      </c>
      <c r="C43" s="16" t="s">
        <v>75</v>
      </c>
      <c r="D43" s="16">
        <v>5</v>
      </c>
      <c r="E43" s="18">
        <v>2800</v>
      </c>
      <c r="F43" s="18">
        <f t="shared" si="0"/>
        <v>14000</v>
      </c>
    </row>
    <row r="44" spans="1:6" s="19" customFormat="1" ht="12">
      <c r="A44" s="16">
        <v>29</v>
      </c>
      <c r="B44" s="17" t="s">
        <v>46</v>
      </c>
      <c r="C44" s="16" t="s">
        <v>43</v>
      </c>
      <c r="D44" s="16">
        <v>3</v>
      </c>
      <c r="E44" s="18">
        <v>26000</v>
      </c>
      <c r="F44" s="18">
        <f t="shared" si="0"/>
        <v>78000</v>
      </c>
    </row>
    <row r="45" spans="1:6" s="19" customFormat="1" ht="12">
      <c r="A45" s="16">
        <v>30</v>
      </c>
      <c r="B45" s="17" t="s">
        <v>130</v>
      </c>
      <c r="C45" s="16" t="s">
        <v>14</v>
      </c>
      <c r="D45" s="16">
        <v>2</v>
      </c>
      <c r="E45" s="18">
        <v>76000</v>
      </c>
      <c r="F45" s="18">
        <f t="shared" si="0"/>
        <v>152000</v>
      </c>
    </row>
    <row r="46" spans="1:6" s="19" customFormat="1" ht="12">
      <c r="A46" s="16">
        <v>31</v>
      </c>
      <c r="B46" s="17" t="s">
        <v>59</v>
      </c>
      <c r="C46" s="16" t="s">
        <v>16</v>
      </c>
      <c r="D46" s="16">
        <v>5</v>
      </c>
      <c r="E46" s="18">
        <v>6100</v>
      </c>
      <c r="F46" s="18">
        <f t="shared" si="0"/>
        <v>30500</v>
      </c>
    </row>
    <row r="47" spans="1:6" s="19" customFormat="1" ht="12">
      <c r="A47" s="16">
        <v>32</v>
      </c>
      <c r="B47" s="17" t="s">
        <v>140</v>
      </c>
      <c r="C47" s="16" t="s">
        <v>16</v>
      </c>
      <c r="D47" s="16">
        <v>20</v>
      </c>
      <c r="E47" s="18">
        <v>2300</v>
      </c>
      <c r="F47" s="18">
        <f t="shared" si="0"/>
        <v>46000</v>
      </c>
    </row>
    <row r="48" spans="1:6" s="19" customFormat="1" ht="12">
      <c r="A48" s="16">
        <v>33</v>
      </c>
      <c r="B48" s="17" t="s">
        <v>141</v>
      </c>
      <c r="C48" s="16" t="s">
        <v>24</v>
      </c>
      <c r="D48" s="16">
        <v>3</v>
      </c>
      <c r="E48" s="18">
        <v>109000</v>
      </c>
      <c r="F48" s="18">
        <f t="shared" si="0"/>
        <v>327000</v>
      </c>
    </row>
    <row r="49" spans="1:7" s="19" customFormat="1" ht="12">
      <c r="A49" s="16">
        <v>34</v>
      </c>
      <c r="B49" s="17" t="s">
        <v>91</v>
      </c>
      <c r="C49" s="16" t="s">
        <v>19</v>
      </c>
      <c r="D49" s="16">
        <v>10</v>
      </c>
      <c r="E49" s="18">
        <v>1300</v>
      </c>
      <c r="F49" s="18">
        <f t="shared" si="0"/>
        <v>13000</v>
      </c>
    </row>
    <row r="50" spans="1:7" s="19" customFormat="1" ht="12">
      <c r="A50" s="16">
        <v>35</v>
      </c>
      <c r="B50" s="17" t="s">
        <v>142</v>
      </c>
      <c r="C50" s="16" t="s">
        <v>16</v>
      </c>
      <c r="D50" s="16">
        <v>12</v>
      </c>
      <c r="E50" s="18">
        <v>3500</v>
      </c>
      <c r="F50" s="18">
        <f t="shared" si="0"/>
        <v>42000</v>
      </c>
    </row>
    <row r="51" spans="1:7" s="19" customFormat="1" ht="12">
      <c r="A51" s="16">
        <v>36</v>
      </c>
      <c r="B51" s="17" t="s">
        <v>143</v>
      </c>
      <c r="C51" s="16" t="s">
        <v>14</v>
      </c>
      <c r="D51" s="16">
        <v>10</v>
      </c>
      <c r="E51" s="18">
        <v>43000</v>
      </c>
      <c r="F51" s="18">
        <f t="shared" si="0"/>
        <v>430000</v>
      </c>
    </row>
    <row r="52" spans="1:7" s="12" customFormat="1" ht="12">
      <c r="A52" s="32" t="s">
        <v>78</v>
      </c>
      <c r="B52" s="33"/>
      <c r="C52" s="33"/>
      <c r="D52" s="33"/>
      <c r="E52" s="34"/>
      <c r="F52" s="20">
        <f>SUM(F16:F51)</f>
        <v>7000000</v>
      </c>
      <c r="G52" s="21">
        <f>7000000-F52</f>
        <v>0</v>
      </c>
    </row>
    <row r="53" spans="1:7" s="12" customFormat="1" ht="12">
      <c r="A53" s="32" t="s">
        <v>79</v>
      </c>
      <c r="B53" s="33"/>
      <c r="C53" s="33"/>
      <c r="D53" s="33"/>
      <c r="E53" s="34"/>
      <c r="F53" s="20">
        <f>F52*0.1</f>
        <v>700000</v>
      </c>
    </row>
    <row r="54" spans="1:7" s="12" customFormat="1" ht="12">
      <c r="A54" s="32" t="s">
        <v>80</v>
      </c>
      <c r="B54" s="33"/>
      <c r="C54" s="33"/>
      <c r="D54" s="33"/>
      <c r="E54" s="34"/>
      <c r="F54" s="20">
        <f>F52+F53</f>
        <v>7700000</v>
      </c>
    </row>
    <row r="56" spans="1:7">
      <c r="E56" s="31" t="s">
        <v>144</v>
      </c>
      <c r="F56" s="27"/>
    </row>
    <row r="57" spans="1:7">
      <c r="E57" s="31" t="s">
        <v>145</v>
      </c>
      <c r="F57" s="27"/>
    </row>
    <row r="58" spans="1:7">
      <c r="E58" s="14"/>
      <c r="F58" s="14"/>
    </row>
    <row r="59" spans="1:7">
      <c r="E59" s="14"/>
      <c r="F59" s="14"/>
    </row>
    <row r="60" spans="1:7">
      <c r="E60" s="14"/>
      <c r="F60" s="14"/>
    </row>
    <row r="61" spans="1:7">
      <c r="E61" s="31" t="s">
        <v>146</v>
      </c>
      <c r="F61" s="27"/>
    </row>
  </sheetData>
  <mergeCells count="13">
    <mergeCell ref="A9:F9"/>
    <mergeCell ref="A2:F2"/>
    <mergeCell ref="A3:F3"/>
    <mergeCell ref="A4:F4"/>
    <mergeCell ref="A7:F7"/>
    <mergeCell ref="A8:F8"/>
    <mergeCell ref="E56:F56"/>
    <mergeCell ref="E57:F57"/>
    <mergeCell ref="E61:F61"/>
    <mergeCell ref="A10:F10"/>
    <mergeCell ref="A52:E52"/>
    <mergeCell ref="A53:E53"/>
    <mergeCell ref="A54:E54"/>
  </mergeCells>
  <pageMargins left="0.97" right="0.21" top="0.47" bottom="0.24" header="0.3" footer="0.2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khôi my</vt:lpstr>
      <vt:lpstr>hoàng khôi</vt:lpstr>
      <vt:lpstr>thuận my</vt:lpstr>
      <vt:lpstr>hồng thuận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cp:lastPrinted>2017-04-04T02:04:45Z</cp:lastPrinted>
  <dcterms:created xsi:type="dcterms:W3CDTF">2017-03-04T07:59:10Z</dcterms:created>
  <dcterms:modified xsi:type="dcterms:W3CDTF">2017-04-04T02:05:02Z</dcterms:modified>
</cp:coreProperties>
</file>