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DE NGHI 10-03-2014" sheetId="3" r:id="rId1"/>
    <sheet name="BANG GIÁ" sheetId="2" r:id="rId2"/>
  </sheets>
  <definedNames>
    <definedName name="NPHUONG">#REF!</definedName>
    <definedName name="_xlnm.Print_Area" localSheetId="0">'DE NGHI 10-03-2014'!$A$1:$I$59</definedName>
  </definedNames>
  <calcPr calcId="124519"/>
</workbook>
</file>

<file path=xl/calcChain.xml><?xml version="1.0" encoding="utf-8"?>
<calcChain xmlns="http://schemas.openxmlformats.org/spreadsheetml/2006/main">
  <c r="H12" i="3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1"/>
  <c r="C33"/>
  <c r="D39"/>
  <c r="C39"/>
  <c r="H51"/>
  <c r="D34"/>
  <c r="D35"/>
  <c r="C35"/>
  <c r="C34"/>
  <c r="D12"/>
  <c r="D13"/>
  <c r="D14"/>
  <c r="D16"/>
  <c r="D17"/>
  <c r="D18"/>
  <c r="E18"/>
  <c r="D19"/>
  <c r="D20"/>
  <c r="D21"/>
  <c r="D22"/>
  <c r="D23"/>
  <c r="D24"/>
  <c r="E24"/>
  <c r="D25"/>
  <c r="D26"/>
  <c r="D27"/>
  <c r="D28"/>
  <c r="E28"/>
  <c r="D29"/>
  <c r="D30"/>
  <c r="D31"/>
  <c r="D33"/>
  <c r="D36"/>
  <c r="D38"/>
  <c r="D40"/>
  <c r="E40"/>
  <c r="D41"/>
  <c r="D42"/>
  <c r="D43"/>
  <c r="D44"/>
  <c r="D45"/>
  <c r="D46"/>
  <c r="D47"/>
  <c r="D48"/>
  <c r="D50"/>
  <c r="C12"/>
  <c r="C13"/>
  <c r="C14"/>
  <c r="C16"/>
  <c r="C17"/>
  <c r="C18"/>
  <c r="C19"/>
  <c r="C20"/>
  <c r="C21"/>
  <c r="C22"/>
  <c r="C23"/>
  <c r="C24"/>
  <c r="C25"/>
  <c r="C26"/>
  <c r="C27"/>
  <c r="C28"/>
  <c r="C29"/>
  <c r="C30"/>
  <c r="C31"/>
  <c r="C36"/>
  <c r="C38"/>
  <c r="C40"/>
  <c r="C41"/>
  <c r="C42"/>
  <c r="C43"/>
  <c r="C44"/>
  <c r="C45"/>
  <c r="C46"/>
  <c r="C47"/>
  <c r="C48"/>
  <c r="C49"/>
  <c r="C50"/>
  <c r="C11"/>
  <c r="D11"/>
  <c r="E9" i="2" l="1"/>
  <c r="D20"/>
  <c r="E95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8"/>
  <c r="E7"/>
  <c r="E6"/>
  <c r="E5"/>
  <c r="E4"/>
  <c r="E3"/>
  <c r="H52" i="3" l="1"/>
</calcChain>
</file>

<file path=xl/sharedStrings.xml><?xml version="1.0" encoding="utf-8"?>
<sst xmlns="http://schemas.openxmlformats.org/spreadsheetml/2006/main" count="651" uniqueCount="424">
  <si>
    <t>PHIẾU ĐỀ NGHỊ VĂN PHÒNG PHẨM</t>
  </si>
  <si>
    <t>STT</t>
  </si>
  <si>
    <t>Mã VPP</t>
  </si>
  <si>
    <t>VPP-176</t>
  </si>
  <si>
    <t>Áo CN Đá(Tay ngắn)</t>
  </si>
  <si>
    <t>VPP-002</t>
  </si>
  <si>
    <t>Áo CN tay dài Cửa</t>
  </si>
  <si>
    <t>VPP-001</t>
  </si>
  <si>
    <t>Áo CN tay dài thái bảo</t>
  </si>
  <si>
    <t>VPP-003</t>
  </si>
  <si>
    <t>Áo CN tay ngắn Cửa</t>
  </si>
  <si>
    <t>Chủng loại</t>
  </si>
  <si>
    <t>Số lượng</t>
  </si>
  <si>
    <t>Ghi chú</t>
  </si>
  <si>
    <t>VPP-130</t>
  </si>
  <si>
    <t>Áo sơ mi (Cửa)</t>
  </si>
  <si>
    <t>VPP-076</t>
  </si>
  <si>
    <t>VPP-131</t>
  </si>
  <si>
    <t>Áo sơ mi (Đá)</t>
  </si>
  <si>
    <t>VPP-111</t>
  </si>
  <si>
    <t>VPP-004</t>
  </si>
  <si>
    <t xml:space="preserve">Bấm kim No.10, KWTRI O </t>
  </si>
  <si>
    <t>VPP-005</t>
  </si>
  <si>
    <t>Bấm lớn</t>
  </si>
  <si>
    <t>VPP-006</t>
  </si>
  <si>
    <t>Băng keo 2 mặt</t>
  </si>
  <si>
    <t>VPP-008</t>
  </si>
  <si>
    <t>Băng keo giấy</t>
  </si>
  <si>
    <t>VPP-014</t>
  </si>
  <si>
    <t>Bao rác</t>
  </si>
  <si>
    <t>VPP-015</t>
  </si>
  <si>
    <t>Bao rác đen 30</t>
  </si>
  <si>
    <t>VPP-016</t>
  </si>
  <si>
    <t>Bao tay kiếng</t>
  </si>
  <si>
    <t>VPP-017</t>
  </si>
  <si>
    <t>Bao tay len</t>
  </si>
  <si>
    <t>VPP-018</t>
  </si>
  <si>
    <t>Bao thư lớn</t>
  </si>
  <si>
    <t>VPP-133</t>
  </si>
  <si>
    <t>Bìa accard</t>
  </si>
  <si>
    <t>VPP-019</t>
  </si>
  <si>
    <t>Bìa accord</t>
  </si>
  <si>
    <t>VPP-022</t>
  </si>
  <si>
    <t>Bìa còng 10P</t>
  </si>
  <si>
    <t>VPP-020</t>
  </si>
  <si>
    <t>Bìa còng 5P</t>
  </si>
  <si>
    <t>VPP-021</t>
  </si>
  <si>
    <t>Bìa còng 7P</t>
  </si>
  <si>
    <t>VPP-023</t>
  </si>
  <si>
    <t xml:space="preserve">Bìa cột 3 dây </t>
  </si>
  <si>
    <t>VPP-024</t>
  </si>
  <si>
    <t>Bìa hộp si 10P</t>
  </si>
  <si>
    <t>VPP-134</t>
  </si>
  <si>
    <t>Bìa hộp si 5p</t>
  </si>
  <si>
    <t>VPP-135</t>
  </si>
  <si>
    <t>Bìa hộp si 7p</t>
  </si>
  <si>
    <t>VPP-025</t>
  </si>
  <si>
    <t>Bìa kiếng</t>
  </si>
  <si>
    <t>VPP-026</t>
  </si>
  <si>
    <t>Bìa lá</t>
  </si>
  <si>
    <t>VPP-028</t>
  </si>
  <si>
    <t>Bìa lổ A4 (1)</t>
  </si>
  <si>
    <t>Mã vpp</t>
  </si>
  <si>
    <t>Đơn vị tính</t>
  </si>
  <si>
    <t>Cái</t>
  </si>
  <si>
    <t>cái</t>
  </si>
  <si>
    <t>cuộn</t>
  </si>
  <si>
    <t>VPP-007</t>
  </si>
  <si>
    <t>Băng keo 2 mặt 24m/m x 9Y</t>
  </si>
  <si>
    <t>VPP-011</t>
  </si>
  <si>
    <t>Băng keo si xanh</t>
  </si>
  <si>
    <t>Cuộn</t>
  </si>
  <si>
    <t>VPP-009</t>
  </si>
  <si>
    <t>Băng keo trong</t>
  </si>
  <si>
    <t>VPP-010</t>
  </si>
  <si>
    <t>Băng keo trong nhỏ</t>
  </si>
  <si>
    <t>VPP-132</t>
  </si>
  <si>
    <t>Băng keo xốp</t>
  </si>
  <si>
    <t>VPP-013</t>
  </si>
  <si>
    <t>Bảng tên + dây đeo</t>
  </si>
  <si>
    <t>bộ</t>
  </si>
  <si>
    <t>VPP-012</t>
  </si>
  <si>
    <t>Bảng tên dẻo</t>
  </si>
  <si>
    <t>Kg</t>
  </si>
  <si>
    <t>Đôi</t>
  </si>
  <si>
    <t>Tờ</t>
  </si>
  <si>
    <t>VPP-029</t>
  </si>
  <si>
    <t xml:space="preserve">Bìa nút </t>
  </si>
  <si>
    <t>VPP-030</t>
  </si>
  <si>
    <t>Bìa phân trang 12 tờ</t>
  </si>
  <si>
    <t>VPP-035</t>
  </si>
  <si>
    <t>Bìa thái</t>
  </si>
  <si>
    <t>VPP-031</t>
  </si>
  <si>
    <t>Bìa trình ký</t>
  </si>
  <si>
    <t>VPP-137</t>
  </si>
  <si>
    <t>Bìa trình ký (TB)</t>
  </si>
  <si>
    <t>VPP-032</t>
  </si>
  <si>
    <t>Bìa trình ký cửa M</t>
  </si>
  <si>
    <t>VPP-033</t>
  </si>
  <si>
    <t>Bìa trình ký đôi</t>
  </si>
  <si>
    <t>VPP-034</t>
  </si>
  <si>
    <t xml:space="preserve">Bìa trình ký đơn </t>
  </si>
  <si>
    <t>VPP-189</t>
  </si>
  <si>
    <t>Bút bi đỏ</t>
  </si>
  <si>
    <t>Cây</t>
  </si>
  <si>
    <t>VPP-037</t>
  </si>
  <si>
    <t>Bút cắm SP 01</t>
  </si>
  <si>
    <t>VPP-038</t>
  </si>
  <si>
    <t xml:space="preserve">Bút chì bấm </t>
  </si>
  <si>
    <t>VPP-039</t>
  </si>
  <si>
    <t>Bút chì gỗ</t>
  </si>
  <si>
    <t>cây</t>
  </si>
  <si>
    <t>VPP-040</t>
  </si>
  <si>
    <t>Bút dạ quang</t>
  </si>
  <si>
    <t>VPP-041</t>
  </si>
  <si>
    <t>Bút đen</t>
  </si>
  <si>
    <t>VPP-047</t>
  </si>
  <si>
    <t>Bút Gel mini</t>
  </si>
  <si>
    <t>VPP-139</t>
  </si>
  <si>
    <t>Bút ghi đĩa</t>
  </si>
  <si>
    <t>VPP-179</t>
  </si>
  <si>
    <t>Bút hội chơ</t>
  </si>
  <si>
    <t>VPP-138</t>
  </si>
  <si>
    <t xml:space="preserve">Bút laser </t>
  </si>
  <si>
    <t>VPP-042</t>
  </si>
  <si>
    <t>Bút lông bảng</t>
  </si>
  <si>
    <t>VPP-044</t>
  </si>
  <si>
    <t>Bút lông dầu nhỏ</t>
  </si>
  <si>
    <t>VPP-043</t>
  </si>
  <si>
    <t>Bút lông dầu Pillot</t>
  </si>
  <si>
    <t>VPP-046</t>
  </si>
  <si>
    <t xml:space="preserve">Bút TL P04 </t>
  </si>
  <si>
    <t>VPP-045</t>
  </si>
  <si>
    <t>Bút TL027</t>
  </si>
  <si>
    <t>VPP-177</t>
  </si>
  <si>
    <t>Bút TL08 đen</t>
  </si>
  <si>
    <t>VPP-178</t>
  </si>
  <si>
    <t>Bút TL08 Xanh</t>
  </si>
  <si>
    <t>VPP-048</t>
  </si>
  <si>
    <t>Bút UNI</t>
  </si>
  <si>
    <t>VPP-049</t>
  </si>
  <si>
    <t xml:space="preserve">Bút xóa nước CP02 </t>
  </si>
  <si>
    <t>VPP-188</t>
  </si>
  <si>
    <t>Bút xóa Rmore</t>
  </si>
  <si>
    <t>VPP-050</t>
  </si>
  <si>
    <t>Cây ghim giấy</t>
  </si>
  <si>
    <t>VPP-051</t>
  </si>
  <si>
    <t>Cây lau nhà</t>
  </si>
  <si>
    <t>VPP-140</t>
  </si>
  <si>
    <t>Chà bồn cầu</t>
  </si>
  <si>
    <t>VPP-119</t>
  </si>
  <si>
    <t>Chuỗi cỏ</t>
  </si>
  <si>
    <t>VPP-142</t>
  </si>
  <si>
    <t>Chuỗi quét nước</t>
  </si>
  <si>
    <t>VPP-143</t>
  </si>
  <si>
    <t>Compa</t>
  </si>
  <si>
    <t>VPP-180</t>
  </si>
  <si>
    <t>Còng 5P</t>
  </si>
  <si>
    <t>VPP-181</t>
  </si>
  <si>
    <t>Còng 7P</t>
  </si>
  <si>
    <t>VPP-126</t>
  </si>
  <si>
    <t>cước rủa chén</t>
  </si>
  <si>
    <t>VPP-145</t>
  </si>
  <si>
    <t>VPP-052</t>
  </si>
  <si>
    <t>Dao lớn</t>
  </si>
  <si>
    <t>VPP-053</t>
  </si>
  <si>
    <t>Dao nhỏ</t>
  </si>
  <si>
    <t>Con</t>
  </si>
  <si>
    <t>VPP-054</t>
  </si>
  <si>
    <t>Dấu thu tiền</t>
  </si>
  <si>
    <t>VPP-146</t>
  </si>
  <si>
    <t>Dây thun</t>
  </si>
  <si>
    <t>VPP-055</t>
  </si>
  <si>
    <t>Đĩa DVD</t>
  </si>
  <si>
    <t>VPP-147</t>
  </si>
  <si>
    <t>Đĩa DVĐ</t>
  </si>
  <si>
    <t>VPP-056</t>
  </si>
  <si>
    <t>Đục lỗ</t>
  </si>
  <si>
    <t>VPP-057</t>
  </si>
  <si>
    <t>File hồ sơ 1 ngăn</t>
  </si>
  <si>
    <t>VPP-058</t>
  </si>
  <si>
    <t>File hồ sơ 3 ngăn</t>
  </si>
  <si>
    <t>VPP-148</t>
  </si>
  <si>
    <t>Kim bấm 23/10</t>
  </si>
  <si>
    <t>hộp</t>
  </si>
  <si>
    <t>VPP-149</t>
  </si>
  <si>
    <t>Kimbấm 23/6</t>
  </si>
  <si>
    <t>VPP-150</t>
  </si>
  <si>
    <t>Kim bấm 23/8</t>
  </si>
  <si>
    <t>VPP-059</t>
  </si>
  <si>
    <t xml:space="preserve">Giấy A3 </t>
  </si>
  <si>
    <t>ram</t>
  </si>
  <si>
    <t>VPP-060</t>
  </si>
  <si>
    <t>Giấy A4</t>
  </si>
  <si>
    <t>VPP-061</t>
  </si>
  <si>
    <t>Giấy A5</t>
  </si>
  <si>
    <t>VPP-062</t>
  </si>
  <si>
    <t>Giấy an an</t>
  </si>
  <si>
    <t>VPP-151</t>
  </si>
  <si>
    <t>Giầy Bata</t>
  </si>
  <si>
    <t>VPP-063</t>
  </si>
  <si>
    <t>Giấy decal</t>
  </si>
  <si>
    <t>VPP-064</t>
  </si>
  <si>
    <t>Giấy giới thiệu</t>
  </si>
  <si>
    <t>Cuốn</t>
  </si>
  <si>
    <t>VPP-065</t>
  </si>
  <si>
    <t>giấy in 3 liên</t>
  </si>
  <si>
    <t>Thùng</t>
  </si>
  <si>
    <t>VPP-152</t>
  </si>
  <si>
    <t>Giấy in hóa đơn</t>
  </si>
  <si>
    <t>VPP-066</t>
  </si>
  <si>
    <t>Giấy Note 2x3</t>
  </si>
  <si>
    <t>xấp</t>
  </si>
  <si>
    <t>VPP-067</t>
  </si>
  <si>
    <t>Giấy Note 3x3</t>
  </si>
  <si>
    <t>VPP-068</t>
  </si>
  <si>
    <t>Giấy Note 3x4</t>
  </si>
  <si>
    <t>VPP-069</t>
  </si>
  <si>
    <t>Giấy Note không keo</t>
  </si>
  <si>
    <t>xấp=7m</t>
  </si>
  <si>
    <t>VPP-153</t>
  </si>
  <si>
    <t>Giấy than</t>
  </si>
  <si>
    <t>Ram</t>
  </si>
  <si>
    <t>VPP-070</t>
  </si>
  <si>
    <t>Giấy vàng</t>
  </si>
  <si>
    <t>VPP-071</t>
  </si>
  <si>
    <t>Giấy vệ sinh Sài Gòn không lõi</t>
  </si>
  <si>
    <t>VPP-182</t>
  </si>
  <si>
    <t>Giấy xanh</t>
  </si>
  <si>
    <t>Xấp</t>
  </si>
  <si>
    <t>VPP-154</t>
  </si>
  <si>
    <t>Gỡ ghim</t>
  </si>
  <si>
    <t>VPP-072</t>
  </si>
  <si>
    <t>Gôm</t>
  </si>
  <si>
    <t>cục</t>
  </si>
  <si>
    <t>VPP-073</t>
  </si>
  <si>
    <t>Gọt chì</t>
  </si>
  <si>
    <t>VPP-074</t>
  </si>
  <si>
    <t>Hồ dán</t>
  </si>
  <si>
    <t>chai</t>
  </si>
  <si>
    <t>VPP-075</t>
  </si>
  <si>
    <t>Hộp đựng bút</t>
  </si>
  <si>
    <t>VPP-123</t>
  </si>
  <si>
    <t>Hộp đựng name card</t>
  </si>
  <si>
    <t>Kéo</t>
  </si>
  <si>
    <t>VPP-129</t>
  </si>
  <si>
    <t>Keo 502</t>
  </si>
  <si>
    <t>Hủ</t>
  </si>
  <si>
    <t>VPP-090</t>
  </si>
  <si>
    <t>Keo 502 200ml</t>
  </si>
  <si>
    <t xml:space="preserve">Chai </t>
  </si>
  <si>
    <t>VPP-091</t>
  </si>
  <si>
    <t>Keo 502 50ml</t>
  </si>
  <si>
    <t>VPP-077</t>
  </si>
  <si>
    <t>Kéo lớn</t>
  </si>
  <si>
    <t>VPP-079</t>
  </si>
  <si>
    <t>Kẹp bướm 15mm</t>
  </si>
  <si>
    <t>VPP-080</t>
  </si>
  <si>
    <t>Kẹp bướm 19mm</t>
  </si>
  <si>
    <t>VPP-081</t>
  </si>
  <si>
    <t>Kẹp bướm 25mm</t>
  </si>
  <si>
    <t>VPP-082</t>
  </si>
  <si>
    <t>Kẹp bướm 32mm</t>
  </si>
  <si>
    <t>VPP-083</t>
  </si>
  <si>
    <t>Kẹp bướm 41mm</t>
  </si>
  <si>
    <t>VPP-084</t>
  </si>
  <si>
    <t>Kẹp bướm 51mm</t>
  </si>
  <si>
    <t>VPP-078</t>
  </si>
  <si>
    <t>Kẹp giấy C62</t>
  </si>
  <si>
    <t>VPP-085</t>
  </si>
  <si>
    <t>Khăn giấy Pulpy</t>
  </si>
  <si>
    <t>Hộp</t>
  </si>
  <si>
    <t>VPP-086</t>
  </si>
  <si>
    <t>Khăn lau tay</t>
  </si>
  <si>
    <t>VPP-155</t>
  </si>
  <si>
    <t>Khẩu trang</t>
  </si>
  <si>
    <t>VPP-156</t>
  </si>
  <si>
    <t>Khây 2tầng</t>
  </si>
  <si>
    <t>VPP-088</t>
  </si>
  <si>
    <t>Kim bấm 23/13</t>
  </si>
  <si>
    <t>VPP-089</t>
  </si>
  <si>
    <t>Kim bấm 23/23</t>
  </si>
  <si>
    <t>VPP-087</t>
  </si>
  <si>
    <t>Kim bấm No.10 SDI</t>
  </si>
  <si>
    <t>VPP-157</t>
  </si>
  <si>
    <t>Kim bấm trung</t>
  </si>
  <si>
    <t>VPP-159</t>
  </si>
  <si>
    <t>Kim bấm việt đức</t>
  </si>
  <si>
    <t>VPP-158</t>
  </si>
  <si>
    <t>Lau bảng</t>
  </si>
  <si>
    <t>VPP-092</t>
  </si>
  <si>
    <t>Lifebouy</t>
  </si>
  <si>
    <t>Cục</t>
  </si>
  <si>
    <t>VPP-093</t>
  </si>
  <si>
    <t>Lưỡi dao</t>
  </si>
  <si>
    <t>VPP-094</t>
  </si>
  <si>
    <t>Máy đóng kim</t>
  </si>
  <si>
    <t>VPP-095</t>
  </si>
  <si>
    <t>Máy tính casio</t>
  </si>
  <si>
    <t>VPP-096</t>
  </si>
  <si>
    <t xml:space="preserve">Máy tính Casio JS 120L  </t>
  </si>
  <si>
    <t>VPP-160</t>
  </si>
  <si>
    <t>Mực bút lau bảng</t>
  </si>
  <si>
    <t>VPP-097</t>
  </si>
  <si>
    <t>Mực dấu</t>
  </si>
  <si>
    <t>VPP-124</t>
  </si>
  <si>
    <t>Mực in</t>
  </si>
  <si>
    <t>Bình</t>
  </si>
  <si>
    <t>VPP-161</t>
  </si>
  <si>
    <t>Nón trắng</t>
  </si>
  <si>
    <t>VPP-162</t>
  </si>
  <si>
    <t>Nón vàng</t>
  </si>
  <si>
    <t>VPP-099</t>
  </si>
  <si>
    <t>Nước lau sàn</t>
  </si>
  <si>
    <t>VPP-098</t>
  </si>
  <si>
    <t xml:space="preserve">Nước rửa chén </t>
  </si>
  <si>
    <t>VPP-125</t>
  </si>
  <si>
    <t>Nước rủa kính</t>
  </si>
  <si>
    <t>VPP-100</t>
  </si>
  <si>
    <t>Nước tẩy bồn cầu</t>
  </si>
  <si>
    <t>VPP-101</t>
  </si>
  <si>
    <t>Nước Wami</t>
  </si>
  <si>
    <t>VPP-102</t>
  </si>
  <si>
    <t>Phấn</t>
  </si>
  <si>
    <t>VPP-122</t>
  </si>
  <si>
    <t>Phiếu chi</t>
  </si>
  <si>
    <t>VPP-103</t>
  </si>
  <si>
    <t>Phiếu nhập kho</t>
  </si>
  <si>
    <t>VPP-104</t>
  </si>
  <si>
    <t>Phiếu thu</t>
  </si>
  <si>
    <t>VPP-105</t>
  </si>
  <si>
    <t>Phiếu thu 3 liên</t>
  </si>
  <si>
    <t>VPP-106</t>
  </si>
  <si>
    <t>Phiếu xuất kho</t>
  </si>
  <si>
    <t>VPP-107</t>
  </si>
  <si>
    <t xml:space="preserve">Pin </t>
  </si>
  <si>
    <t>VPP-109</t>
  </si>
  <si>
    <t>Pin Enizeger 3A</t>
  </si>
  <si>
    <t>Vỹ</t>
  </si>
  <si>
    <t>VPP-108</t>
  </si>
  <si>
    <t>Pin Maxell 3A, 2A</t>
  </si>
  <si>
    <t>VPP-164</t>
  </si>
  <si>
    <t>Quẹt ga</t>
  </si>
  <si>
    <t>VPP-110</t>
  </si>
  <si>
    <t>Ruột chì</t>
  </si>
  <si>
    <t>VPP-165</t>
  </si>
  <si>
    <t>Sáp thơm</t>
  </si>
  <si>
    <t>Sign here</t>
  </si>
  <si>
    <t>Vĩ</t>
  </si>
  <si>
    <t>VPP-112</t>
  </si>
  <si>
    <t>Sổ bìa da A4 D</t>
  </si>
  <si>
    <t>quyển</t>
  </si>
  <si>
    <t>VPP-166</t>
  </si>
  <si>
    <t>Sổ ghi chú</t>
  </si>
  <si>
    <t>VPP-128</t>
  </si>
  <si>
    <t>Sổ họp lớn</t>
  </si>
  <si>
    <t>VPP-113</t>
  </si>
  <si>
    <t>Sổ họp nhỏ</t>
  </si>
  <si>
    <t>VPP-114</t>
  </si>
  <si>
    <t>Sổ name card</t>
  </si>
  <si>
    <t>VPP-115</t>
  </si>
  <si>
    <t>Su mo</t>
  </si>
  <si>
    <t>VPP-116</t>
  </si>
  <si>
    <t>Tập 100tr Hồng hà</t>
  </si>
  <si>
    <t>VPP-117</t>
  </si>
  <si>
    <t>Thẻ chấm công</t>
  </si>
  <si>
    <t>VPP-171</t>
  </si>
  <si>
    <t>Thùng rác</t>
  </si>
  <si>
    <t>VPP-118</t>
  </si>
  <si>
    <t>Thước</t>
  </si>
  <si>
    <t>VPP-183</t>
  </si>
  <si>
    <t>Trình ký TB mới</t>
  </si>
  <si>
    <t>VPP-172</t>
  </si>
  <si>
    <t>Túi giấy (Cửa)</t>
  </si>
  <si>
    <t>VPP-173</t>
  </si>
  <si>
    <t>Túi giấy (TB)</t>
  </si>
  <si>
    <t>VPP-184</t>
  </si>
  <si>
    <t>Túi giấy Cử (cũ)</t>
  </si>
  <si>
    <t>VPP-120</t>
  </si>
  <si>
    <t>Túi giấy Cửa</t>
  </si>
  <si>
    <t>VPP-121</t>
  </si>
  <si>
    <t>Túi giấy TB</t>
  </si>
  <si>
    <t>VPP-185</t>
  </si>
  <si>
    <t>Túi giấy TB (Cũ)</t>
  </si>
  <si>
    <t>VPP-186</t>
  </si>
  <si>
    <t>Túi TB mới</t>
  </si>
  <si>
    <t>VPP-174</t>
  </si>
  <si>
    <t>USB</t>
  </si>
  <si>
    <t>VPP-127</t>
  </si>
  <si>
    <t>Wami</t>
  </si>
  <si>
    <t>VPP-175</t>
  </si>
  <si>
    <t>Xịt muỗi</t>
  </si>
  <si>
    <t>Chai</t>
  </si>
  <si>
    <t>VPP-187</t>
  </si>
  <si>
    <t>Xịt phòng Ami 280ml</t>
  </si>
  <si>
    <t>VPP-036</t>
  </si>
  <si>
    <t>Giấy A4 65</t>
  </si>
  <si>
    <t>VPP-144</t>
  </si>
  <si>
    <t>VPP-136</t>
  </si>
  <si>
    <t>ĐƠN GIÁ</t>
  </si>
  <si>
    <t>1. Họ tên nhân viên:</t>
  </si>
  <si>
    <t>2. Bộ phận:</t>
  </si>
  <si>
    <t>Đơn vị</t>
  </si>
  <si>
    <t>Trưởng bộ phận</t>
  </si>
  <si>
    <t>Thành tiền</t>
  </si>
  <si>
    <t>Ngày … tháng … năm 2014</t>
  </si>
  <si>
    <t>Người lập</t>
  </si>
  <si>
    <t>Đơn giá công ty Phương Nam (Chưa VAT)</t>
  </si>
  <si>
    <t>Đơn giá Cửa hàng Tiến Tiến</t>
  </si>
  <si>
    <t>Đơn giá công ty Phương Nam (Có VAT, bao vận chuyển)</t>
  </si>
  <si>
    <t>QLDA-KH</t>
  </si>
  <si>
    <t>Kẹp nhựa unicorn</t>
  </si>
  <si>
    <t>KT-TC</t>
  </si>
  <si>
    <t>NSHC</t>
  </si>
  <si>
    <t>(Xanh lá) KT-TC</t>
  </si>
  <si>
    <t>(Màu trắng) KT-TC</t>
  </si>
  <si>
    <t>(Hồng nhạt) KT-TC</t>
  </si>
  <si>
    <t>Tổng (Dự toán)</t>
  </si>
  <si>
    <t>TỔNG CỘNG (Dự toán)</t>
  </si>
  <si>
    <t>Ban giám đốc</t>
  </si>
  <si>
    <t>Số:</t>
  </si>
  <si>
    <t>…../VPP-NSHC</t>
  </si>
  <si>
    <t>Đơn giá (Có VAT)</t>
  </si>
  <si>
    <t xml:space="preserve">Đơn giá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</si>
</sst>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indexed="10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4.5"/>
      <color indexed="18"/>
      <name val="Times New Roman"/>
      <family val="1"/>
    </font>
    <font>
      <sz val="10"/>
      <color indexed="1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0" fillId="0" borderId="0"/>
  </cellStyleXfs>
  <cellXfs count="102">
    <xf numFmtId="0" fontId="0" fillId="0" borderId="0" xfId="0"/>
    <xf numFmtId="0" fontId="4" fillId="0" borderId="7" xfId="4" applyFont="1" applyFill="1" applyBorder="1" applyAlignment="1" applyProtection="1">
      <alignment horizontal="center" vertical="center"/>
    </xf>
    <xf numFmtId="0" fontId="4" fillId="0" borderId="6" xfId="4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7" fillId="0" borderId="8" xfId="0" applyFont="1" applyBorder="1" applyAlignment="1" applyProtection="1">
      <alignment horizontal="center"/>
    </xf>
    <xf numFmtId="164" fontId="7" fillId="0" borderId="8" xfId="1" applyNumberFormat="1" applyFont="1" applyBorder="1" applyProtection="1"/>
    <xf numFmtId="164" fontId="4" fillId="0" borderId="9" xfId="1" applyNumberFormat="1" applyFont="1" applyFill="1" applyBorder="1" applyAlignment="1" applyProtection="1">
      <alignment horizontal="center" vertical="center"/>
    </xf>
    <xf numFmtId="0" fontId="4" fillId="0" borderId="10" xfId="4" applyFont="1" applyFill="1" applyBorder="1" applyAlignment="1" applyProtection="1">
      <alignment horizontal="left" vertical="center"/>
    </xf>
    <xf numFmtId="0" fontId="4" fillId="0" borderId="10" xfId="4" applyFont="1" applyFill="1" applyBorder="1" applyAlignment="1" applyProtection="1">
      <alignment horizontal="center" vertical="center"/>
    </xf>
    <xf numFmtId="164" fontId="4" fillId="0" borderId="10" xfId="1" applyNumberFormat="1" applyFont="1" applyBorder="1" applyAlignment="1" applyProtection="1">
      <alignment horizontal="center" vertical="center"/>
    </xf>
    <xf numFmtId="164" fontId="4" fillId="0" borderId="11" xfId="1" applyNumberFormat="1" applyFont="1" applyBorder="1" applyAlignment="1" applyProtection="1">
      <alignment horizontal="center" vertical="center"/>
    </xf>
    <xf numFmtId="0" fontId="4" fillId="0" borderId="10" xfId="0" applyFont="1" applyBorder="1" applyProtection="1"/>
    <xf numFmtId="0" fontId="7" fillId="0" borderId="10" xfId="0" applyFont="1" applyBorder="1" applyAlignment="1" applyProtection="1">
      <alignment horizontal="center"/>
    </xf>
    <xf numFmtId="164" fontId="7" fillId="0" borderId="10" xfId="1" applyNumberFormat="1" applyFont="1" applyBorder="1" applyProtection="1"/>
    <xf numFmtId="164" fontId="4" fillId="0" borderId="11" xfId="1" applyNumberFormat="1" applyFont="1" applyFill="1" applyBorder="1" applyAlignment="1" applyProtection="1">
      <alignment horizontal="center" vertical="center"/>
    </xf>
    <xf numFmtId="0" fontId="4" fillId="0" borderId="10" xfId="4" applyFont="1" applyFill="1" applyBorder="1" applyAlignment="1" applyProtection="1">
      <alignment horizontal="left"/>
    </xf>
    <xf numFmtId="164" fontId="8" fillId="0" borderId="10" xfId="1" applyNumberFormat="1" applyFont="1" applyBorder="1" applyAlignment="1" applyProtection="1">
      <alignment horizontal="center" vertical="center"/>
    </xf>
    <xf numFmtId="0" fontId="4" fillId="0" borderId="10" xfId="4" applyFont="1" applyBorder="1" applyAlignment="1" applyProtection="1">
      <alignment horizontal="left" vertical="center"/>
    </xf>
    <xf numFmtId="0" fontId="9" fillId="0" borderId="10" xfId="4" applyFont="1" applyFill="1" applyBorder="1" applyAlignment="1" applyProtection="1">
      <alignment horizontal="left" vertical="center"/>
    </xf>
    <xf numFmtId="0" fontId="9" fillId="0" borderId="10" xfId="4" applyFont="1" applyFill="1" applyBorder="1" applyAlignment="1" applyProtection="1">
      <alignment horizontal="center" vertical="center"/>
    </xf>
    <xf numFmtId="164" fontId="9" fillId="0" borderId="10" xfId="1" applyNumberFormat="1" applyFont="1" applyBorder="1" applyAlignment="1" applyProtection="1">
      <alignment horizontal="center" vertical="center"/>
    </xf>
    <xf numFmtId="0" fontId="4" fillId="2" borderId="10" xfId="0" applyFont="1" applyFill="1" applyBorder="1" applyProtection="1"/>
    <xf numFmtId="0" fontId="4" fillId="0" borderId="10" xfId="4" applyFont="1" applyBorder="1" applyAlignment="1" applyProtection="1">
      <alignment vertical="center"/>
    </xf>
    <xf numFmtId="0" fontId="4" fillId="0" borderId="10" xfId="4" applyFont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left" vertical="center"/>
    </xf>
    <xf numFmtId="0" fontId="5" fillId="0" borderId="10" xfId="0" applyFont="1" applyBorder="1" applyAlignment="1" applyProtection="1">
      <alignment vertical="center"/>
    </xf>
    <xf numFmtId="164" fontId="4" fillId="0" borderId="10" xfId="1" applyNumberFormat="1" applyFont="1" applyFill="1" applyBorder="1" applyAlignment="1" applyProtection="1">
      <alignment horizontal="center" vertical="center"/>
    </xf>
    <xf numFmtId="0" fontId="4" fillId="0" borderId="10" xfId="4" applyFont="1" applyBorder="1" applyAlignment="1" applyProtection="1">
      <alignment horizontal="left"/>
    </xf>
    <xf numFmtId="0" fontId="4" fillId="0" borderId="10" xfId="4" applyFont="1" applyBorder="1" applyAlignment="1" applyProtection="1">
      <alignment horizontal="center"/>
    </xf>
    <xf numFmtId="164" fontId="8" fillId="0" borderId="10" xfId="1" applyNumberFormat="1" applyFont="1" applyBorder="1" applyAlignment="1" applyProtection="1">
      <alignment horizontal="center"/>
    </xf>
    <xf numFmtId="0" fontId="9" fillId="0" borderId="10" xfId="0" applyFont="1" applyBorder="1" applyProtection="1"/>
    <xf numFmtId="0" fontId="4" fillId="0" borderId="12" xfId="0" applyFont="1" applyBorder="1" applyProtection="1"/>
    <xf numFmtId="164" fontId="7" fillId="0" borderId="11" xfId="1" applyNumberFormat="1" applyFont="1" applyBorder="1" applyProtection="1"/>
    <xf numFmtId="0" fontId="7" fillId="0" borderId="10" xfId="0" applyFont="1" applyBorder="1" applyProtection="1"/>
    <xf numFmtId="0" fontId="7" fillId="0" borderId="12" xfId="0" applyFont="1" applyBorder="1" applyProtection="1"/>
    <xf numFmtId="0" fontId="7" fillId="0" borderId="12" xfId="0" applyFont="1" applyBorder="1" applyAlignment="1" applyProtection="1">
      <alignment horizontal="center"/>
    </xf>
    <xf numFmtId="164" fontId="7" fillId="0" borderId="12" xfId="1" applyNumberFormat="1" applyFont="1" applyBorder="1" applyProtection="1"/>
    <xf numFmtId="164" fontId="7" fillId="0" borderId="13" xfId="1" applyNumberFormat="1" applyFont="1" applyBorder="1" applyProtection="1"/>
    <xf numFmtId="0" fontId="4" fillId="0" borderId="14" xfId="4" applyFont="1" applyFill="1" applyBorder="1" applyAlignment="1" applyProtection="1">
      <alignment horizontal="center" vertical="center"/>
    </xf>
    <xf numFmtId="0" fontId="7" fillId="0" borderId="15" xfId="0" applyFont="1" applyBorder="1" applyProtection="1"/>
    <xf numFmtId="0" fontId="7" fillId="0" borderId="16" xfId="0" applyFont="1" applyBorder="1" applyProtection="1"/>
    <xf numFmtId="0" fontId="7" fillId="0" borderId="16" xfId="0" applyFont="1" applyBorder="1" applyAlignment="1" applyProtection="1">
      <alignment horizontal="center"/>
    </xf>
    <xf numFmtId="164" fontId="7" fillId="0" borderId="16" xfId="1" applyNumberFormat="1" applyFont="1" applyBorder="1" applyProtection="1"/>
    <xf numFmtId="164" fontId="7" fillId="0" borderId="17" xfId="1" applyNumberFormat="1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6" fillId="0" borderId="5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5" applyFont="1"/>
    <xf numFmtId="0" fontId="13" fillId="0" borderId="0" xfId="5" applyFont="1" applyAlignment="1">
      <alignment horizontal="center"/>
    </xf>
    <xf numFmtId="0" fontId="14" fillId="0" borderId="0" xfId="5" applyFont="1" applyAlignment="1">
      <alignment horizontal="center"/>
    </xf>
    <xf numFmtId="0" fontId="15" fillId="0" borderId="0" xfId="5" applyFont="1" applyAlignment="1"/>
    <xf numFmtId="0" fontId="12" fillId="0" borderId="0" xfId="5" applyFont="1" applyAlignment="1">
      <alignment horizontal="center"/>
    </xf>
    <xf numFmtId="0" fontId="11" fillId="0" borderId="0" xfId="5" applyFont="1"/>
    <xf numFmtId="164" fontId="12" fillId="0" borderId="0" xfId="1" applyNumberFormat="1" applyFont="1"/>
    <xf numFmtId="0" fontId="5" fillId="0" borderId="0" xfId="5" applyFont="1" applyAlignment="1"/>
    <xf numFmtId="0" fontId="5" fillId="0" borderId="0" xfId="5" applyFont="1"/>
    <xf numFmtId="0" fontId="16" fillId="0" borderId="18" xfId="5" applyFont="1" applyBorder="1"/>
    <xf numFmtId="0" fontId="16" fillId="0" borderId="18" xfId="5" applyFont="1" applyBorder="1" applyAlignment="1">
      <alignment horizontal="center"/>
    </xf>
    <xf numFmtId="164" fontId="16" fillId="0" borderId="18" xfId="1" applyNumberFormat="1" applyFont="1" applyBorder="1"/>
    <xf numFmtId="0" fontId="5" fillId="0" borderId="0" xfId="5" applyFont="1" applyAlignment="1">
      <alignment horizontal="center"/>
    </xf>
    <xf numFmtId="0" fontId="16" fillId="0" borderId="1" xfId="5" applyFont="1" applyBorder="1" applyAlignment="1">
      <alignment horizontal="center"/>
    </xf>
    <xf numFmtId="0" fontId="16" fillId="0" borderId="19" xfId="5" applyFont="1" applyBorder="1" applyAlignment="1"/>
    <xf numFmtId="0" fontId="16" fillId="0" borderId="19" xfId="5" applyFont="1" applyBorder="1" applyAlignment="1">
      <alignment horizontal="center"/>
    </xf>
    <xf numFmtId="0" fontId="16" fillId="0" borderId="19" xfId="5" applyFont="1" applyBorder="1" applyAlignment="1">
      <alignment horizontal="right"/>
    </xf>
    <xf numFmtId="0" fontId="16" fillId="0" borderId="19" xfId="5" applyFont="1" applyBorder="1" applyAlignment="1">
      <alignment horizontal="left"/>
    </xf>
    <xf numFmtId="0" fontId="5" fillId="0" borderId="0" xfId="5" applyFont="1" applyAlignment="1">
      <alignment vertical="center"/>
    </xf>
    <xf numFmtId="0" fontId="16" fillId="0" borderId="18" xfId="5" applyFont="1" applyBorder="1" applyAlignment="1">
      <alignment horizontal="left"/>
    </xf>
    <xf numFmtId="0" fontId="12" fillId="0" borderId="0" xfId="5" applyFont="1" applyBorder="1"/>
    <xf numFmtId="164" fontId="12" fillId="0" borderId="0" xfId="1" applyNumberFormat="1" applyFont="1" applyBorder="1"/>
    <xf numFmtId="0" fontId="16" fillId="0" borderId="3" xfId="5" applyFont="1" applyBorder="1" applyAlignment="1">
      <alignment horizontal="center" vertical="center" wrapText="1"/>
    </xf>
    <xf numFmtId="164" fontId="16" fillId="0" borderId="3" xfId="1" applyNumberFormat="1" applyFont="1" applyBorder="1" applyAlignment="1">
      <alignment horizontal="center" vertical="center" wrapText="1"/>
    </xf>
    <xf numFmtId="0" fontId="5" fillId="0" borderId="21" xfId="5" applyFont="1" applyBorder="1" applyAlignment="1">
      <alignment wrapText="1"/>
    </xf>
    <xf numFmtId="0" fontId="5" fillId="0" borderId="0" xfId="5" applyFont="1" applyAlignment="1">
      <alignment wrapText="1"/>
    </xf>
    <xf numFmtId="0" fontId="5" fillId="0" borderId="3" xfId="5" applyFont="1" applyBorder="1" applyAlignment="1">
      <alignment horizontal="center"/>
    </xf>
    <xf numFmtId="0" fontId="5" fillId="0" borderId="3" xfId="5" applyFont="1" applyBorder="1"/>
    <xf numFmtId="164" fontId="5" fillId="0" borderId="3" xfId="1" applyNumberFormat="1" applyFont="1" applyBorder="1"/>
    <xf numFmtId="0" fontId="16" fillId="0" borderId="19" xfId="5" applyFont="1" applyBorder="1" applyAlignment="1">
      <alignment horizontal="center"/>
    </xf>
    <xf numFmtId="0" fontId="6" fillId="0" borderId="5" xfId="0" applyFont="1" applyBorder="1" applyAlignment="1" applyProtection="1">
      <alignment horizontal="center" vertical="center" wrapText="1"/>
    </xf>
    <xf numFmtId="0" fontId="16" fillId="0" borderId="19" xfId="5" applyFont="1" applyBorder="1" applyAlignment="1">
      <alignment horizontal="center"/>
    </xf>
    <xf numFmtId="0" fontId="5" fillId="3" borderId="3" xfId="5" applyFont="1" applyFill="1" applyBorder="1" applyAlignment="1">
      <alignment horizontal="center" vertical="center"/>
    </xf>
    <xf numFmtId="0" fontId="5" fillId="3" borderId="3" xfId="5" applyFont="1" applyFill="1" applyBorder="1" applyAlignment="1">
      <alignment vertical="center"/>
    </xf>
    <xf numFmtId="164" fontId="5" fillId="3" borderId="3" xfId="1" applyNumberFormat="1" applyFont="1" applyFill="1" applyBorder="1" applyAlignment="1">
      <alignment vertical="center"/>
    </xf>
    <xf numFmtId="0" fontId="16" fillId="3" borderId="3" xfId="5" applyFont="1" applyFill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5" fillId="0" borderId="3" xfId="4" applyFont="1" applyFill="1" applyBorder="1" applyAlignment="1" applyProtection="1">
      <alignment horizontal="center" vertical="center"/>
    </xf>
    <xf numFmtId="0" fontId="5" fillId="0" borderId="3" xfId="5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0" fontId="4" fillId="0" borderId="3" xfId="4" applyFont="1" applyFill="1" applyBorder="1" applyAlignment="1" applyProtection="1">
      <alignment horizontal="center" vertical="center"/>
    </xf>
    <xf numFmtId="0" fontId="5" fillId="0" borderId="3" xfId="5" applyFont="1" applyBorder="1" applyAlignment="1">
      <alignment horizontal="left" vertical="center"/>
    </xf>
    <xf numFmtId="164" fontId="16" fillId="0" borderId="3" xfId="1" applyNumberFormat="1" applyFont="1" applyBorder="1"/>
    <xf numFmtId="0" fontId="5" fillId="0" borderId="0" xfId="5" applyFont="1" applyBorder="1" applyAlignment="1">
      <alignment horizontal="center"/>
    </xf>
    <xf numFmtId="0" fontId="5" fillId="0" borderId="0" xfId="5" applyFont="1" applyBorder="1"/>
    <xf numFmtId="0" fontId="15" fillId="0" borderId="0" xfId="5" applyFont="1" applyBorder="1" applyAlignment="1">
      <alignment horizontal="center"/>
    </xf>
    <xf numFmtId="0" fontId="5" fillId="0" borderId="0" xfId="5" applyFont="1" applyAlignment="1">
      <alignment horizontal="center"/>
    </xf>
    <xf numFmtId="0" fontId="5" fillId="0" borderId="20" xfId="5" applyFont="1" applyBorder="1" applyAlignment="1">
      <alignment horizontal="center"/>
    </xf>
    <xf numFmtId="0" fontId="16" fillId="0" borderId="19" xfId="5" applyFont="1" applyBorder="1" applyAlignment="1">
      <alignment horizontal="center"/>
    </xf>
    <xf numFmtId="0" fontId="16" fillId="3" borderId="3" xfId="4" applyFont="1" applyFill="1" applyBorder="1" applyAlignment="1" applyProtection="1">
      <alignment horizontal="center" vertical="center"/>
    </xf>
    <xf numFmtId="0" fontId="16" fillId="0" borderId="2" xfId="5" applyFont="1" applyBorder="1" applyAlignment="1">
      <alignment horizontal="center"/>
    </xf>
    <xf numFmtId="0" fontId="16" fillId="0" borderId="22" xfId="5" applyFont="1" applyBorder="1" applyAlignment="1">
      <alignment horizontal="center"/>
    </xf>
  </cellXfs>
  <cellStyles count="6">
    <cellStyle name="Comma" xfId="1" builtinId="3"/>
    <cellStyle name="Comma 2" xfId="3"/>
    <cellStyle name="Normal" xfId="0" builtinId="0"/>
    <cellStyle name="Normal 2" xfId="2"/>
    <cellStyle name="Normal 3" xfId="4"/>
    <cellStyle name="Normal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857250</xdr:colOff>
      <xdr:row>4</xdr:row>
      <xdr:rowOff>104774</xdr:rowOff>
    </xdr:to>
    <xdr:pic>
      <xdr:nvPicPr>
        <xdr:cNvPr id="4" name="Picture 4" descr="Template Cau My Loi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1950" y="0"/>
          <a:ext cx="6267450" cy="981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295274</xdr:colOff>
      <xdr:row>0</xdr:row>
      <xdr:rowOff>0</xdr:rowOff>
    </xdr:from>
    <xdr:to>
      <xdr:col>2</xdr:col>
      <xdr:colOff>304799</xdr:colOff>
      <xdr:row>4</xdr:row>
      <xdr:rowOff>5792</xdr:rowOff>
    </xdr:to>
    <xdr:pic>
      <xdr:nvPicPr>
        <xdr:cNvPr id="5" name="Picture 4" descr="LOGO DA SU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7224" y="0"/>
          <a:ext cx="847725" cy="882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topLeftCell="A25" workbookViewId="0">
      <selection activeCell="L12" sqref="L12"/>
    </sheetView>
  </sheetViews>
  <sheetFormatPr defaultRowHeight="12.75"/>
  <cols>
    <col min="1" max="1" width="5.42578125" style="54" customWidth="1"/>
    <col min="2" max="2" width="12.5703125" style="50" customWidth="1"/>
    <col min="3" max="3" width="28.85546875" style="50" bestFit="1" customWidth="1"/>
    <col min="4" max="4" width="8.5703125" style="50" customWidth="1"/>
    <col min="5" max="6" width="11.5703125" style="56" customWidth="1"/>
    <col min="7" max="7" width="8" style="50" customWidth="1"/>
    <col min="8" max="8" width="13.85546875" style="50" customWidth="1"/>
    <col min="9" max="9" width="20.42578125" style="50" customWidth="1"/>
    <col min="10" max="10" width="8.28515625" style="50" customWidth="1"/>
    <col min="11" max="11" width="8.5703125" style="50" customWidth="1"/>
    <col min="12" max="12" width="8.42578125" style="50" customWidth="1"/>
    <col min="13" max="259" width="9.140625" style="50"/>
    <col min="260" max="260" width="5.42578125" style="50" customWidth="1"/>
    <col min="261" max="261" width="37.85546875" style="50" customWidth="1"/>
    <col min="262" max="262" width="10.140625" style="50" customWidth="1"/>
    <col min="263" max="263" width="9.42578125" style="50" customWidth="1"/>
    <col min="264" max="264" width="12" style="50" customWidth="1"/>
    <col min="265" max="265" width="24.28515625" style="50" customWidth="1"/>
    <col min="266" max="266" width="8.28515625" style="50" customWidth="1"/>
    <col min="267" max="267" width="8.5703125" style="50" customWidth="1"/>
    <col min="268" max="268" width="8.42578125" style="50" customWidth="1"/>
    <col min="269" max="515" width="9.140625" style="50"/>
    <col min="516" max="516" width="5.42578125" style="50" customWidth="1"/>
    <col min="517" max="517" width="37.85546875" style="50" customWidth="1"/>
    <col min="518" max="518" width="10.140625" style="50" customWidth="1"/>
    <col min="519" max="519" width="9.42578125" style="50" customWidth="1"/>
    <col min="520" max="520" width="12" style="50" customWidth="1"/>
    <col min="521" max="521" width="24.28515625" style="50" customWidth="1"/>
    <col min="522" max="522" width="8.28515625" style="50" customWidth="1"/>
    <col min="523" max="523" width="8.5703125" style="50" customWidth="1"/>
    <col min="524" max="524" width="8.42578125" style="50" customWidth="1"/>
    <col min="525" max="771" width="9.140625" style="50"/>
    <col min="772" max="772" width="5.42578125" style="50" customWidth="1"/>
    <col min="773" max="773" width="37.85546875" style="50" customWidth="1"/>
    <col min="774" max="774" width="10.140625" style="50" customWidth="1"/>
    <col min="775" max="775" width="9.42578125" style="50" customWidth="1"/>
    <col min="776" max="776" width="12" style="50" customWidth="1"/>
    <col min="777" max="777" width="24.28515625" style="50" customWidth="1"/>
    <col min="778" max="778" width="8.28515625" style="50" customWidth="1"/>
    <col min="779" max="779" width="8.5703125" style="50" customWidth="1"/>
    <col min="780" max="780" width="8.42578125" style="50" customWidth="1"/>
    <col min="781" max="1027" width="9.140625" style="50"/>
    <col min="1028" max="1028" width="5.42578125" style="50" customWidth="1"/>
    <col min="1029" max="1029" width="37.85546875" style="50" customWidth="1"/>
    <col min="1030" max="1030" width="10.140625" style="50" customWidth="1"/>
    <col min="1031" max="1031" width="9.42578125" style="50" customWidth="1"/>
    <col min="1032" max="1032" width="12" style="50" customWidth="1"/>
    <col min="1033" max="1033" width="24.28515625" style="50" customWidth="1"/>
    <col min="1034" max="1034" width="8.28515625" style="50" customWidth="1"/>
    <col min="1035" max="1035" width="8.5703125" style="50" customWidth="1"/>
    <col min="1036" max="1036" width="8.42578125" style="50" customWidth="1"/>
    <col min="1037" max="1283" width="9.140625" style="50"/>
    <col min="1284" max="1284" width="5.42578125" style="50" customWidth="1"/>
    <col min="1285" max="1285" width="37.85546875" style="50" customWidth="1"/>
    <col min="1286" max="1286" width="10.140625" style="50" customWidth="1"/>
    <col min="1287" max="1287" width="9.42578125" style="50" customWidth="1"/>
    <col min="1288" max="1288" width="12" style="50" customWidth="1"/>
    <col min="1289" max="1289" width="24.28515625" style="50" customWidth="1"/>
    <col min="1290" max="1290" width="8.28515625" style="50" customWidth="1"/>
    <col min="1291" max="1291" width="8.5703125" style="50" customWidth="1"/>
    <col min="1292" max="1292" width="8.42578125" style="50" customWidth="1"/>
    <col min="1293" max="1539" width="9.140625" style="50"/>
    <col min="1540" max="1540" width="5.42578125" style="50" customWidth="1"/>
    <col min="1541" max="1541" width="37.85546875" style="50" customWidth="1"/>
    <col min="1542" max="1542" width="10.140625" style="50" customWidth="1"/>
    <col min="1543" max="1543" width="9.42578125" style="50" customWidth="1"/>
    <col min="1544" max="1544" width="12" style="50" customWidth="1"/>
    <col min="1545" max="1545" width="24.28515625" style="50" customWidth="1"/>
    <col min="1546" max="1546" width="8.28515625" style="50" customWidth="1"/>
    <col min="1547" max="1547" width="8.5703125" style="50" customWidth="1"/>
    <col min="1548" max="1548" width="8.42578125" style="50" customWidth="1"/>
    <col min="1549" max="1795" width="9.140625" style="50"/>
    <col min="1796" max="1796" width="5.42578125" style="50" customWidth="1"/>
    <col min="1797" max="1797" width="37.85546875" style="50" customWidth="1"/>
    <col min="1798" max="1798" width="10.140625" style="50" customWidth="1"/>
    <col min="1799" max="1799" width="9.42578125" style="50" customWidth="1"/>
    <col min="1800" max="1800" width="12" style="50" customWidth="1"/>
    <col min="1801" max="1801" width="24.28515625" style="50" customWidth="1"/>
    <col min="1802" max="1802" width="8.28515625" style="50" customWidth="1"/>
    <col min="1803" max="1803" width="8.5703125" style="50" customWidth="1"/>
    <col min="1804" max="1804" width="8.42578125" style="50" customWidth="1"/>
    <col min="1805" max="2051" width="9.140625" style="50"/>
    <col min="2052" max="2052" width="5.42578125" style="50" customWidth="1"/>
    <col min="2053" max="2053" width="37.85546875" style="50" customWidth="1"/>
    <col min="2054" max="2054" width="10.140625" style="50" customWidth="1"/>
    <col min="2055" max="2055" width="9.42578125" style="50" customWidth="1"/>
    <col min="2056" max="2056" width="12" style="50" customWidth="1"/>
    <col min="2057" max="2057" width="24.28515625" style="50" customWidth="1"/>
    <col min="2058" max="2058" width="8.28515625" style="50" customWidth="1"/>
    <col min="2059" max="2059" width="8.5703125" style="50" customWidth="1"/>
    <col min="2060" max="2060" width="8.42578125" style="50" customWidth="1"/>
    <col min="2061" max="2307" width="9.140625" style="50"/>
    <col min="2308" max="2308" width="5.42578125" style="50" customWidth="1"/>
    <col min="2309" max="2309" width="37.85546875" style="50" customWidth="1"/>
    <col min="2310" max="2310" width="10.140625" style="50" customWidth="1"/>
    <col min="2311" max="2311" width="9.42578125" style="50" customWidth="1"/>
    <col min="2312" max="2312" width="12" style="50" customWidth="1"/>
    <col min="2313" max="2313" width="24.28515625" style="50" customWidth="1"/>
    <col min="2314" max="2314" width="8.28515625" style="50" customWidth="1"/>
    <col min="2315" max="2315" width="8.5703125" style="50" customWidth="1"/>
    <col min="2316" max="2316" width="8.42578125" style="50" customWidth="1"/>
    <col min="2317" max="2563" width="9.140625" style="50"/>
    <col min="2564" max="2564" width="5.42578125" style="50" customWidth="1"/>
    <col min="2565" max="2565" width="37.85546875" style="50" customWidth="1"/>
    <col min="2566" max="2566" width="10.140625" style="50" customWidth="1"/>
    <col min="2567" max="2567" width="9.42578125" style="50" customWidth="1"/>
    <col min="2568" max="2568" width="12" style="50" customWidth="1"/>
    <col min="2569" max="2569" width="24.28515625" style="50" customWidth="1"/>
    <col min="2570" max="2570" width="8.28515625" style="50" customWidth="1"/>
    <col min="2571" max="2571" width="8.5703125" style="50" customWidth="1"/>
    <col min="2572" max="2572" width="8.42578125" style="50" customWidth="1"/>
    <col min="2573" max="2819" width="9.140625" style="50"/>
    <col min="2820" max="2820" width="5.42578125" style="50" customWidth="1"/>
    <col min="2821" max="2821" width="37.85546875" style="50" customWidth="1"/>
    <col min="2822" max="2822" width="10.140625" style="50" customWidth="1"/>
    <col min="2823" max="2823" width="9.42578125" style="50" customWidth="1"/>
    <col min="2824" max="2824" width="12" style="50" customWidth="1"/>
    <col min="2825" max="2825" width="24.28515625" style="50" customWidth="1"/>
    <col min="2826" max="2826" width="8.28515625" style="50" customWidth="1"/>
    <col min="2827" max="2827" width="8.5703125" style="50" customWidth="1"/>
    <col min="2828" max="2828" width="8.42578125" style="50" customWidth="1"/>
    <col min="2829" max="3075" width="9.140625" style="50"/>
    <col min="3076" max="3076" width="5.42578125" style="50" customWidth="1"/>
    <col min="3077" max="3077" width="37.85546875" style="50" customWidth="1"/>
    <col min="3078" max="3078" width="10.140625" style="50" customWidth="1"/>
    <col min="3079" max="3079" width="9.42578125" style="50" customWidth="1"/>
    <col min="3080" max="3080" width="12" style="50" customWidth="1"/>
    <col min="3081" max="3081" width="24.28515625" style="50" customWidth="1"/>
    <col min="3082" max="3082" width="8.28515625" style="50" customWidth="1"/>
    <col min="3083" max="3083" width="8.5703125" style="50" customWidth="1"/>
    <col min="3084" max="3084" width="8.42578125" style="50" customWidth="1"/>
    <col min="3085" max="3331" width="9.140625" style="50"/>
    <col min="3332" max="3332" width="5.42578125" style="50" customWidth="1"/>
    <col min="3333" max="3333" width="37.85546875" style="50" customWidth="1"/>
    <col min="3334" max="3334" width="10.140625" style="50" customWidth="1"/>
    <col min="3335" max="3335" width="9.42578125" style="50" customWidth="1"/>
    <col min="3336" max="3336" width="12" style="50" customWidth="1"/>
    <col min="3337" max="3337" width="24.28515625" style="50" customWidth="1"/>
    <col min="3338" max="3338" width="8.28515625" style="50" customWidth="1"/>
    <col min="3339" max="3339" width="8.5703125" style="50" customWidth="1"/>
    <col min="3340" max="3340" width="8.42578125" style="50" customWidth="1"/>
    <col min="3341" max="3587" width="9.140625" style="50"/>
    <col min="3588" max="3588" width="5.42578125" style="50" customWidth="1"/>
    <col min="3589" max="3589" width="37.85546875" style="50" customWidth="1"/>
    <col min="3590" max="3590" width="10.140625" style="50" customWidth="1"/>
    <col min="3591" max="3591" width="9.42578125" style="50" customWidth="1"/>
    <col min="3592" max="3592" width="12" style="50" customWidth="1"/>
    <col min="3593" max="3593" width="24.28515625" style="50" customWidth="1"/>
    <col min="3594" max="3594" width="8.28515625" style="50" customWidth="1"/>
    <col min="3595" max="3595" width="8.5703125" style="50" customWidth="1"/>
    <col min="3596" max="3596" width="8.42578125" style="50" customWidth="1"/>
    <col min="3597" max="3843" width="9.140625" style="50"/>
    <col min="3844" max="3844" width="5.42578125" style="50" customWidth="1"/>
    <col min="3845" max="3845" width="37.85546875" style="50" customWidth="1"/>
    <col min="3846" max="3846" width="10.140625" style="50" customWidth="1"/>
    <col min="3847" max="3847" width="9.42578125" style="50" customWidth="1"/>
    <col min="3848" max="3848" width="12" style="50" customWidth="1"/>
    <col min="3849" max="3849" width="24.28515625" style="50" customWidth="1"/>
    <col min="3850" max="3850" width="8.28515625" style="50" customWidth="1"/>
    <col min="3851" max="3851" width="8.5703125" style="50" customWidth="1"/>
    <col min="3852" max="3852" width="8.42578125" style="50" customWidth="1"/>
    <col min="3853" max="4099" width="9.140625" style="50"/>
    <col min="4100" max="4100" width="5.42578125" style="50" customWidth="1"/>
    <col min="4101" max="4101" width="37.85546875" style="50" customWidth="1"/>
    <col min="4102" max="4102" width="10.140625" style="50" customWidth="1"/>
    <col min="4103" max="4103" width="9.42578125" style="50" customWidth="1"/>
    <col min="4104" max="4104" width="12" style="50" customWidth="1"/>
    <col min="4105" max="4105" width="24.28515625" style="50" customWidth="1"/>
    <col min="4106" max="4106" width="8.28515625" style="50" customWidth="1"/>
    <col min="4107" max="4107" width="8.5703125" style="50" customWidth="1"/>
    <col min="4108" max="4108" width="8.42578125" style="50" customWidth="1"/>
    <col min="4109" max="4355" width="9.140625" style="50"/>
    <col min="4356" max="4356" width="5.42578125" style="50" customWidth="1"/>
    <col min="4357" max="4357" width="37.85546875" style="50" customWidth="1"/>
    <col min="4358" max="4358" width="10.140625" style="50" customWidth="1"/>
    <col min="4359" max="4359" width="9.42578125" style="50" customWidth="1"/>
    <col min="4360" max="4360" width="12" style="50" customWidth="1"/>
    <col min="4361" max="4361" width="24.28515625" style="50" customWidth="1"/>
    <col min="4362" max="4362" width="8.28515625" style="50" customWidth="1"/>
    <col min="4363" max="4363" width="8.5703125" style="50" customWidth="1"/>
    <col min="4364" max="4364" width="8.42578125" style="50" customWidth="1"/>
    <col min="4365" max="4611" width="9.140625" style="50"/>
    <col min="4612" max="4612" width="5.42578125" style="50" customWidth="1"/>
    <col min="4613" max="4613" width="37.85546875" style="50" customWidth="1"/>
    <col min="4614" max="4614" width="10.140625" style="50" customWidth="1"/>
    <col min="4615" max="4615" width="9.42578125" style="50" customWidth="1"/>
    <col min="4616" max="4616" width="12" style="50" customWidth="1"/>
    <col min="4617" max="4617" width="24.28515625" style="50" customWidth="1"/>
    <col min="4618" max="4618" width="8.28515625" style="50" customWidth="1"/>
    <col min="4619" max="4619" width="8.5703125" style="50" customWidth="1"/>
    <col min="4620" max="4620" width="8.42578125" style="50" customWidth="1"/>
    <col min="4621" max="4867" width="9.140625" style="50"/>
    <col min="4868" max="4868" width="5.42578125" style="50" customWidth="1"/>
    <col min="4869" max="4869" width="37.85546875" style="50" customWidth="1"/>
    <col min="4870" max="4870" width="10.140625" style="50" customWidth="1"/>
    <col min="4871" max="4871" width="9.42578125" style="50" customWidth="1"/>
    <col min="4872" max="4872" width="12" style="50" customWidth="1"/>
    <col min="4873" max="4873" width="24.28515625" style="50" customWidth="1"/>
    <col min="4874" max="4874" width="8.28515625" style="50" customWidth="1"/>
    <col min="4875" max="4875" width="8.5703125" style="50" customWidth="1"/>
    <col min="4876" max="4876" width="8.42578125" style="50" customWidth="1"/>
    <col min="4877" max="5123" width="9.140625" style="50"/>
    <col min="5124" max="5124" width="5.42578125" style="50" customWidth="1"/>
    <col min="5125" max="5125" width="37.85546875" style="50" customWidth="1"/>
    <col min="5126" max="5126" width="10.140625" style="50" customWidth="1"/>
    <col min="5127" max="5127" width="9.42578125" style="50" customWidth="1"/>
    <col min="5128" max="5128" width="12" style="50" customWidth="1"/>
    <col min="5129" max="5129" width="24.28515625" style="50" customWidth="1"/>
    <col min="5130" max="5130" width="8.28515625" style="50" customWidth="1"/>
    <col min="5131" max="5131" width="8.5703125" style="50" customWidth="1"/>
    <col min="5132" max="5132" width="8.42578125" style="50" customWidth="1"/>
    <col min="5133" max="5379" width="9.140625" style="50"/>
    <col min="5380" max="5380" width="5.42578125" style="50" customWidth="1"/>
    <col min="5381" max="5381" width="37.85546875" style="50" customWidth="1"/>
    <col min="5382" max="5382" width="10.140625" style="50" customWidth="1"/>
    <col min="5383" max="5383" width="9.42578125" style="50" customWidth="1"/>
    <col min="5384" max="5384" width="12" style="50" customWidth="1"/>
    <col min="5385" max="5385" width="24.28515625" style="50" customWidth="1"/>
    <col min="5386" max="5386" width="8.28515625" style="50" customWidth="1"/>
    <col min="5387" max="5387" width="8.5703125" style="50" customWidth="1"/>
    <col min="5388" max="5388" width="8.42578125" style="50" customWidth="1"/>
    <col min="5389" max="5635" width="9.140625" style="50"/>
    <col min="5636" max="5636" width="5.42578125" style="50" customWidth="1"/>
    <col min="5637" max="5637" width="37.85546875" style="50" customWidth="1"/>
    <col min="5638" max="5638" width="10.140625" style="50" customWidth="1"/>
    <col min="5639" max="5639" width="9.42578125" style="50" customWidth="1"/>
    <col min="5640" max="5640" width="12" style="50" customWidth="1"/>
    <col min="5641" max="5641" width="24.28515625" style="50" customWidth="1"/>
    <col min="5642" max="5642" width="8.28515625" style="50" customWidth="1"/>
    <col min="5643" max="5643" width="8.5703125" style="50" customWidth="1"/>
    <col min="5644" max="5644" width="8.42578125" style="50" customWidth="1"/>
    <col min="5645" max="5891" width="9.140625" style="50"/>
    <col min="5892" max="5892" width="5.42578125" style="50" customWidth="1"/>
    <col min="5893" max="5893" width="37.85546875" style="50" customWidth="1"/>
    <col min="5894" max="5894" width="10.140625" style="50" customWidth="1"/>
    <col min="5895" max="5895" width="9.42578125" style="50" customWidth="1"/>
    <col min="5896" max="5896" width="12" style="50" customWidth="1"/>
    <col min="5897" max="5897" width="24.28515625" style="50" customWidth="1"/>
    <col min="5898" max="5898" width="8.28515625" style="50" customWidth="1"/>
    <col min="5899" max="5899" width="8.5703125" style="50" customWidth="1"/>
    <col min="5900" max="5900" width="8.42578125" style="50" customWidth="1"/>
    <col min="5901" max="6147" width="9.140625" style="50"/>
    <col min="6148" max="6148" width="5.42578125" style="50" customWidth="1"/>
    <col min="6149" max="6149" width="37.85546875" style="50" customWidth="1"/>
    <col min="6150" max="6150" width="10.140625" style="50" customWidth="1"/>
    <col min="6151" max="6151" width="9.42578125" style="50" customWidth="1"/>
    <col min="6152" max="6152" width="12" style="50" customWidth="1"/>
    <col min="6153" max="6153" width="24.28515625" style="50" customWidth="1"/>
    <col min="6154" max="6154" width="8.28515625" style="50" customWidth="1"/>
    <col min="6155" max="6155" width="8.5703125" style="50" customWidth="1"/>
    <col min="6156" max="6156" width="8.42578125" style="50" customWidth="1"/>
    <col min="6157" max="6403" width="9.140625" style="50"/>
    <col min="6404" max="6404" width="5.42578125" style="50" customWidth="1"/>
    <col min="6405" max="6405" width="37.85546875" style="50" customWidth="1"/>
    <col min="6406" max="6406" width="10.140625" style="50" customWidth="1"/>
    <col min="6407" max="6407" width="9.42578125" style="50" customWidth="1"/>
    <col min="6408" max="6408" width="12" style="50" customWidth="1"/>
    <col min="6409" max="6409" width="24.28515625" style="50" customWidth="1"/>
    <col min="6410" max="6410" width="8.28515625" style="50" customWidth="1"/>
    <col min="6411" max="6411" width="8.5703125" style="50" customWidth="1"/>
    <col min="6412" max="6412" width="8.42578125" style="50" customWidth="1"/>
    <col min="6413" max="6659" width="9.140625" style="50"/>
    <col min="6660" max="6660" width="5.42578125" style="50" customWidth="1"/>
    <col min="6661" max="6661" width="37.85546875" style="50" customWidth="1"/>
    <col min="6662" max="6662" width="10.140625" style="50" customWidth="1"/>
    <col min="6663" max="6663" width="9.42578125" style="50" customWidth="1"/>
    <col min="6664" max="6664" width="12" style="50" customWidth="1"/>
    <col min="6665" max="6665" width="24.28515625" style="50" customWidth="1"/>
    <col min="6666" max="6666" width="8.28515625" style="50" customWidth="1"/>
    <col min="6667" max="6667" width="8.5703125" style="50" customWidth="1"/>
    <col min="6668" max="6668" width="8.42578125" style="50" customWidth="1"/>
    <col min="6669" max="6915" width="9.140625" style="50"/>
    <col min="6916" max="6916" width="5.42578125" style="50" customWidth="1"/>
    <col min="6917" max="6917" width="37.85546875" style="50" customWidth="1"/>
    <col min="6918" max="6918" width="10.140625" style="50" customWidth="1"/>
    <col min="6919" max="6919" width="9.42578125" style="50" customWidth="1"/>
    <col min="6920" max="6920" width="12" style="50" customWidth="1"/>
    <col min="6921" max="6921" width="24.28515625" style="50" customWidth="1"/>
    <col min="6922" max="6922" width="8.28515625" style="50" customWidth="1"/>
    <col min="6923" max="6923" width="8.5703125" style="50" customWidth="1"/>
    <col min="6924" max="6924" width="8.42578125" style="50" customWidth="1"/>
    <col min="6925" max="7171" width="9.140625" style="50"/>
    <col min="7172" max="7172" width="5.42578125" style="50" customWidth="1"/>
    <col min="7173" max="7173" width="37.85546875" style="50" customWidth="1"/>
    <col min="7174" max="7174" width="10.140625" style="50" customWidth="1"/>
    <col min="7175" max="7175" width="9.42578125" style="50" customWidth="1"/>
    <col min="7176" max="7176" width="12" style="50" customWidth="1"/>
    <col min="7177" max="7177" width="24.28515625" style="50" customWidth="1"/>
    <col min="7178" max="7178" width="8.28515625" style="50" customWidth="1"/>
    <col min="7179" max="7179" width="8.5703125" style="50" customWidth="1"/>
    <col min="7180" max="7180" width="8.42578125" style="50" customWidth="1"/>
    <col min="7181" max="7427" width="9.140625" style="50"/>
    <col min="7428" max="7428" width="5.42578125" style="50" customWidth="1"/>
    <col min="7429" max="7429" width="37.85546875" style="50" customWidth="1"/>
    <col min="7430" max="7430" width="10.140625" style="50" customWidth="1"/>
    <col min="7431" max="7431" width="9.42578125" style="50" customWidth="1"/>
    <col min="7432" max="7432" width="12" style="50" customWidth="1"/>
    <col min="7433" max="7433" width="24.28515625" style="50" customWidth="1"/>
    <col min="7434" max="7434" width="8.28515625" style="50" customWidth="1"/>
    <col min="7435" max="7435" width="8.5703125" style="50" customWidth="1"/>
    <col min="7436" max="7436" width="8.42578125" style="50" customWidth="1"/>
    <col min="7437" max="7683" width="9.140625" style="50"/>
    <col min="7684" max="7684" width="5.42578125" style="50" customWidth="1"/>
    <col min="7685" max="7685" width="37.85546875" style="50" customWidth="1"/>
    <col min="7686" max="7686" width="10.140625" style="50" customWidth="1"/>
    <col min="7687" max="7687" width="9.42578125" style="50" customWidth="1"/>
    <col min="7688" max="7688" width="12" style="50" customWidth="1"/>
    <col min="7689" max="7689" width="24.28515625" style="50" customWidth="1"/>
    <col min="7690" max="7690" width="8.28515625" style="50" customWidth="1"/>
    <col min="7691" max="7691" width="8.5703125" style="50" customWidth="1"/>
    <col min="7692" max="7692" width="8.42578125" style="50" customWidth="1"/>
    <col min="7693" max="7939" width="9.140625" style="50"/>
    <col min="7940" max="7940" width="5.42578125" style="50" customWidth="1"/>
    <col min="7941" max="7941" width="37.85546875" style="50" customWidth="1"/>
    <col min="7942" max="7942" width="10.140625" style="50" customWidth="1"/>
    <col min="7943" max="7943" width="9.42578125" style="50" customWidth="1"/>
    <col min="7944" max="7944" width="12" style="50" customWidth="1"/>
    <col min="7945" max="7945" width="24.28515625" style="50" customWidth="1"/>
    <col min="7946" max="7946" width="8.28515625" style="50" customWidth="1"/>
    <col min="7947" max="7947" width="8.5703125" style="50" customWidth="1"/>
    <col min="7948" max="7948" width="8.42578125" style="50" customWidth="1"/>
    <col min="7949" max="8195" width="9.140625" style="50"/>
    <col min="8196" max="8196" width="5.42578125" style="50" customWidth="1"/>
    <col min="8197" max="8197" width="37.85546875" style="50" customWidth="1"/>
    <col min="8198" max="8198" width="10.140625" style="50" customWidth="1"/>
    <col min="8199" max="8199" width="9.42578125" style="50" customWidth="1"/>
    <col min="8200" max="8200" width="12" style="50" customWidth="1"/>
    <col min="8201" max="8201" width="24.28515625" style="50" customWidth="1"/>
    <col min="8202" max="8202" width="8.28515625" style="50" customWidth="1"/>
    <col min="8203" max="8203" width="8.5703125" style="50" customWidth="1"/>
    <col min="8204" max="8204" width="8.42578125" style="50" customWidth="1"/>
    <col min="8205" max="8451" width="9.140625" style="50"/>
    <col min="8452" max="8452" width="5.42578125" style="50" customWidth="1"/>
    <col min="8453" max="8453" width="37.85546875" style="50" customWidth="1"/>
    <col min="8454" max="8454" width="10.140625" style="50" customWidth="1"/>
    <col min="8455" max="8455" width="9.42578125" style="50" customWidth="1"/>
    <col min="8456" max="8456" width="12" style="50" customWidth="1"/>
    <col min="8457" max="8457" width="24.28515625" style="50" customWidth="1"/>
    <col min="8458" max="8458" width="8.28515625" style="50" customWidth="1"/>
    <col min="8459" max="8459" width="8.5703125" style="50" customWidth="1"/>
    <col min="8460" max="8460" width="8.42578125" style="50" customWidth="1"/>
    <col min="8461" max="8707" width="9.140625" style="50"/>
    <col min="8708" max="8708" width="5.42578125" style="50" customWidth="1"/>
    <col min="8709" max="8709" width="37.85546875" style="50" customWidth="1"/>
    <col min="8710" max="8710" width="10.140625" style="50" customWidth="1"/>
    <col min="8711" max="8711" width="9.42578125" style="50" customWidth="1"/>
    <col min="8712" max="8712" width="12" style="50" customWidth="1"/>
    <col min="8713" max="8713" width="24.28515625" style="50" customWidth="1"/>
    <col min="8714" max="8714" width="8.28515625" style="50" customWidth="1"/>
    <col min="8715" max="8715" width="8.5703125" style="50" customWidth="1"/>
    <col min="8716" max="8716" width="8.42578125" style="50" customWidth="1"/>
    <col min="8717" max="8963" width="9.140625" style="50"/>
    <col min="8964" max="8964" width="5.42578125" style="50" customWidth="1"/>
    <col min="8965" max="8965" width="37.85546875" style="50" customWidth="1"/>
    <col min="8966" max="8966" width="10.140625" style="50" customWidth="1"/>
    <col min="8967" max="8967" width="9.42578125" style="50" customWidth="1"/>
    <col min="8968" max="8968" width="12" style="50" customWidth="1"/>
    <col min="8969" max="8969" width="24.28515625" style="50" customWidth="1"/>
    <col min="8970" max="8970" width="8.28515625" style="50" customWidth="1"/>
    <col min="8971" max="8971" width="8.5703125" style="50" customWidth="1"/>
    <col min="8972" max="8972" width="8.42578125" style="50" customWidth="1"/>
    <col min="8973" max="9219" width="9.140625" style="50"/>
    <col min="9220" max="9220" width="5.42578125" style="50" customWidth="1"/>
    <col min="9221" max="9221" width="37.85546875" style="50" customWidth="1"/>
    <col min="9222" max="9222" width="10.140625" style="50" customWidth="1"/>
    <col min="9223" max="9223" width="9.42578125" style="50" customWidth="1"/>
    <col min="9224" max="9224" width="12" style="50" customWidth="1"/>
    <col min="9225" max="9225" width="24.28515625" style="50" customWidth="1"/>
    <col min="9226" max="9226" width="8.28515625" style="50" customWidth="1"/>
    <col min="9227" max="9227" width="8.5703125" style="50" customWidth="1"/>
    <col min="9228" max="9228" width="8.42578125" style="50" customWidth="1"/>
    <col min="9229" max="9475" width="9.140625" style="50"/>
    <col min="9476" max="9476" width="5.42578125" style="50" customWidth="1"/>
    <col min="9477" max="9477" width="37.85546875" style="50" customWidth="1"/>
    <col min="9478" max="9478" width="10.140625" style="50" customWidth="1"/>
    <col min="9479" max="9479" width="9.42578125" style="50" customWidth="1"/>
    <col min="9480" max="9480" width="12" style="50" customWidth="1"/>
    <col min="9481" max="9481" width="24.28515625" style="50" customWidth="1"/>
    <col min="9482" max="9482" width="8.28515625" style="50" customWidth="1"/>
    <col min="9483" max="9483" width="8.5703125" style="50" customWidth="1"/>
    <col min="9484" max="9484" width="8.42578125" style="50" customWidth="1"/>
    <col min="9485" max="9731" width="9.140625" style="50"/>
    <col min="9732" max="9732" width="5.42578125" style="50" customWidth="1"/>
    <col min="9733" max="9733" width="37.85546875" style="50" customWidth="1"/>
    <col min="9734" max="9734" width="10.140625" style="50" customWidth="1"/>
    <col min="9735" max="9735" width="9.42578125" style="50" customWidth="1"/>
    <col min="9736" max="9736" width="12" style="50" customWidth="1"/>
    <col min="9737" max="9737" width="24.28515625" style="50" customWidth="1"/>
    <col min="9738" max="9738" width="8.28515625" style="50" customWidth="1"/>
    <col min="9739" max="9739" width="8.5703125" style="50" customWidth="1"/>
    <col min="9740" max="9740" width="8.42578125" style="50" customWidth="1"/>
    <col min="9741" max="9987" width="9.140625" style="50"/>
    <col min="9988" max="9988" width="5.42578125" style="50" customWidth="1"/>
    <col min="9989" max="9989" width="37.85546875" style="50" customWidth="1"/>
    <col min="9990" max="9990" width="10.140625" style="50" customWidth="1"/>
    <col min="9991" max="9991" width="9.42578125" style="50" customWidth="1"/>
    <col min="9992" max="9992" width="12" style="50" customWidth="1"/>
    <col min="9993" max="9993" width="24.28515625" style="50" customWidth="1"/>
    <col min="9994" max="9994" width="8.28515625" style="50" customWidth="1"/>
    <col min="9995" max="9995" width="8.5703125" style="50" customWidth="1"/>
    <col min="9996" max="9996" width="8.42578125" style="50" customWidth="1"/>
    <col min="9997" max="10243" width="9.140625" style="50"/>
    <col min="10244" max="10244" width="5.42578125" style="50" customWidth="1"/>
    <col min="10245" max="10245" width="37.85546875" style="50" customWidth="1"/>
    <col min="10246" max="10246" width="10.140625" style="50" customWidth="1"/>
    <col min="10247" max="10247" width="9.42578125" style="50" customWidth="1"/>
    <col min="10248" max="10248" width="12" style="50" customWidth="1"/>
    <col min="10249" max="10249" width="24.28515625" style="50" customWidth="1"/>
    <col min="10250" max="10250" width="8.28515625" style="50" customWidth="1"/>
    <col min="10251" max="10251" width="8.5703125" style="50" customWidth="1"/>
    <col min="10252" max="10252" width="8.42578125" style="50" customWidth="1"/>
    <col min="10253" max="10499" width="9.140625" style="50"/>
    <col min="10500" max="10500" width="5.42578125" style="50" customWidth="1"/>
    <col min="10501" max="10501" width="37.85546875" style="50" customWidth="1"/>
    <col min="10502" max="10502" width="10.140625" style="50" customWidth="1"/>
    <col min="10503" max="10503" width="9.42578125" style="50" customWidth="1"/>
    <col min="10504" max="10504" width="12" style="50" customWidth="1"/>
    <col min="10505" max="10505" width="24.28515625" style="50" customWidth="1"/>
    <col min="10506" max="10506" width="8.28515625" style="50" customWidth="1"/>
    <col min="10507" max="10507" width="8.5703125" style="50" customWidth="1"/>
    <col min="10508" max="10508" width="8.42578125" style="50" customWidth="1"/>
    <col min="10509" max="10755" width="9.140625" style="50"/>
    <col min="10756" max="10756" width="5.42578125" style="50" customWidth="1"/>
    <col min="10757" max="10757" width="37.85546875" style="50" customWidth="1"/>
    <col min="10758" max="10758" width="10.140625" style="50" customWidth="1"/>
    <col min="10759" max="10759" width="9.42578125" style="50" customWidth="1"/>
    <col min="10760" max="10760" width="12" style="50" customWidth="1"/>
    <col min="10761" max="10761" width="24.28515625" style="50" customWidth="1"/>
    <col min="10762" max="10762" width="8.28515625" style="50" customWidth="1"/>
    <col min="10763" max="10763" width="8.5703125" style="50" customWidth="1"/>
    <col min="10764" max="10764" width="8.42578125" style="50" customWidth="1"/>
    <col min="10765" max="11011" width="9.140625" style="50"/>
    <col min="11012" max="11012" width="5.42578125" style="50" customWidth="1"/>
    <col min="11013" max="11013" width="37.85546875" style="50" customWidth="1"/>
    <col min="11014" max="11014" width="10.140625" style="50" customWidth="1"/>
    <col min="11015" max="11015" width="9.42578125" style="50" customWidth="1"/>
    <col min="11016" max="11016" width="12" style="50" customWidth="1"/>
    <col min="11017" max="11017" width="24.28515625" style="50" customWidth="1"/>
    <col min="11018" max="11018" width="8.28515625" style="50" customWidth="1"/>
    <col min="11019" max="11019" width="8.5703125" style="50" customWidth="1"/>
    <col min="11020" max="11020" width="8.42578125" style="50" customWidth="1"/>
    <col min="11021" max="11267" width="9.140625" style="50"/>
    <col min="11268" max="11268" width="5.42578125" style="50" customWidth="1"/>
    <col min="11269" max="11269" width="37.85546875" style="50" customWidth="1"/>
    <col min="11270" max="11270" width="10.140625" style="50" customWidth="1"/>
    <col min="11271" max="11271" width="9.42578125" style="50" customWidth="1"/>
    <col min="11272" max="11272" width="12" style="50" customWidth="1"/>
    <col min="11273" max="11273" width="24.28515625" style="50" customWidth="1"/>
    <col min="11274" max="11274" width="8.28515625" style="50" customWidth="1"/>
    <col min="11275" max="11275" width="8.5703125" style="50" customWidth="1"/>
    <col min="11276" max="11276" width="8.42578125" style="50" customWidth="1"/>
    <col min="11277" max="11523" width="9.140625" style="50"/>
    <col min="11524" max="11524" width="5.42578125" style="50" customWidth="1"/>
    <col min="11525" max="11525" width="37.85546875" style="50" customWidth="1"/>
    <col min="11526" max="11526" width="10.140625" style="50" customWidth="1"/>
    <col min="11527" max="11527" width="9.42578125" style="50" customWidth="1"/>
    <col min="11528" max="11528" width="12" style="50" customWidth="1"/>
    <col min="11529" max="11529" width="24.28515625" style="50" customWidth="1"/>
    <col min="11530" max="11530" width="8.28515625" style="50" customWidth="1"/>
    <col min="11531" max="11531" width="8.5703125" style="50" customWidth="1"/>
    <col min="11532" max="11532" width="8.42578125" style="50" customWidth="1"/>
    <col min="11533" max="11779" width="9.140625" style="50"/>
    <col min="11780" max="11780" width="5.42578125" style="50" customWidth="1"/>
    <col min="11781" max="11781" width="37.85546875" style="50" customWidth="1"/>
    <col min="11782" max="11782" width="10.140625" style="50" customWidth="1"/>
    <col min="11783" max="11783" width="9.42578125" style="50" customWidth="1"/>
    <col min="11784" max="11784" width="12" style="50" customWidth="1"/>
    <col min="11785" max="11785" width="24.28515625" style="50" customWidth="1"/>
    <col min="11786" max="11786" width="8.28515625" style="50" customWidth="1"/>
    <col min="11787" max="11787" width="8.5703125" style="50" customWidth="1"/>
    <col min="11788" max="11788" width="8.42578125" style="50" customWidth="1"/>
    <col min="11789" max="12035" width="9.140625" style="50"/>
    <col min="12036" max="12036" width="5.42578125" style="50" customWidth="1"/>
    <col min="12037" max="12037" width="37.85546875" style="50" customWidth="1"/>
    <col min="12038" max="12038" width="10.140625" style="50" customWidth="1"/>
    <col min="12039" max="12039" width="9.42578125" style="50" customWidth="1"/>
    <col min="12040" max="12040" width="12" style="50" customWidth="1"/>
    <col min="12041" max="12041" width="24.28515625" style="50" customWidth="1"/>
    <col min="12042" max="12042" width="8.28515625" style="50" customWidth="1"/>
    <col min="12043" max="12043" width="8.5703125" style="50" customWidth="1"/>
    <col min="12044" max="12044" width="8.42578125" style="50" customWidth="1"/>
    <col min="12045" max="12291" width="9.140625" style="50"/>
    <col min="12292" max="12292" width="5.42578125" style="50" customWidth="1"/>
    <col min="12293" max="12293" width="37.85546875" style="50" customWidth="1"/>
    <col min="12294" max="12294" width="10.140625" style="50" customWidth="1"/>
    <col min="12295" max="12295" width="9.42578125" style="50" customWidth="1"/>
    <col min="12296" max="12296" width="12" style="50" customWidth="1"/>
    <col min="12297" max="12297" width="24.28515625" style="50" customWidth="1"/>
    <col min="12298" max="12298" width="8.28515625" style="50" customWidth="1"/>
    <col min="12299" max="12299" width="8.5703125" style="50" customWidth="1"/>
    <col min="12300" max="12300" width="8.42578125" style="50" customWidth="1"/>
    <col min="12301" max="12547" width="9.140625" style="50"/>
    <col min="12548" max="12548" width="5.42578125" style="50" customWidth="1"/>
    <col min="12549" max="12549" width="37.85546875" style="50" customWidth="1"/>
    <col min="12550" max="12550" width="10.140625" style="50" customWidth="1"/>
    <col min="12551" max="12551" width="9.42578125" style="50" customWidth="1"/>
    <col min="12552" max="12552" width="12" style="50" customWidth="1"/>
    <col min="12553" max="12553" width="24.28515625" style="50" customWidth="1"/>
    <col min="12554" max="12554" width="8.28515625" style="50" customWidth="1"/>
    <col min="12555" max="12555" width="8.5703125" style="50" customWidth="1"/>
    <col min="12556" max="12556" width="8.42578125" style="50" customWidth="1"/>
    <col min="12557" max="12803" width="9.140625" style="50"/>
    <col min="12804" max="12804" width="5.42578125" style="50" customWidth="1"/>
    <col min="12805" max="12805" width="37.85546875" style="50" customWidth="1"/>
    <col min="12806" max="12806" width="10.140625" style="50" customWidth="1"/>
    <col min="12807" max="12807" width="9.42578125" style="50" customWidth="1"/>
    <col min="12808" max="12808" width="12" style="50" customWidth="1"/>
    <col min="12809" max="12809" width="24.28515625" style="50" customWidth="1"/>
    <col min="12810" max="12810" width="8.28515625" style="50" customWidth="1"/>
    <col min="12811" max="12811" width="8.5703125" style="50" customWidth="1"/>
    <col min="12812" max="12812" width="8.42578125" style="50" customWidth="1"/>
    <col min="12813" max="13059" width="9.140625" style="50"/>
    <col min="13060" max="13060" width="5.42578125" style="50" customWidth="1"/>
    <col min="13061" max="13061" width="37.85546875" style="50" customWidth="1"/>
    <col min="13062" max="13062" width="10.140625" style="50" customWidth="1"/>
    <col min="13063" max="13063" width="9.42578125" style="50" customWidth="1"/>
    <col min="13064" max="13064" width="12" style="50" customWidth="1"/>
    <col min="13065" max="13065" width="24.28515625" style="50" customWidth="1"/>
    <col min="13066" max="13066" width="8.28515625" style="50" customWidth="1"/>
    <col min="13067" max="13067" width="8.5703125" style="50" customWidth="1"/>
    <col min="13068" max="13068" width="8.42578125" style="50" customWidth="1"/>
    <col min="13069" max="13315" width="9.140625" style="50"/>
    <col min="13316" max="13316" width="5.42578125" style="50" customWidth="1"/>
    <col min="13317" max="13317" width="37.85546875" style="50" customWidth="1"/>
    <col min="13318" max="13318" width="10.140625" style="50" customWidth="1"/>
    <col min="13319" max="13319" width="9.42578125" style="50" customWidth="1"/>
    <col min="13320" max="13320" width="12" style="50" customWidth="1"/>
    <col min="13321" max="13321" width="24.28515625" style="50" customWidth="1"/>
    <col min="13322" max="13322" width="8.28515625" style="50" customWidth="1"/>
    <col min="13323" max="13323" width="8.5703125" style="50" customWidth="1"/>
    <col min="13324" max="13324" width="8.42578125" style="50" customWidth="1"/>
    <col min="13325" max="13571" width="9.140625" style="50"/>
    <col min="13572" max="13572" width="5.42578125" style="50" customWidth="1"/>
    <col min="13573" max="13573" width="37.85546875" style="50" customWidth="1"/>
    <col min="13574" max="13574" width="10.140625" style="50" customWidth="1"/>
    <col min="13575" max="13575" width="9.42578125" style="50" customWidth="1"/>
    <col min="13576" max="13576" width="12" style="50" customWidth="1"/>
    <col min="13577" max="13577" width="24.28515625" style="50" customWidth="1"/>
    <col min="13578" max="13578" width="8.28515625" style="50" customWidth="1"/>
    <col min="13579" max="13579" width="8.5703125" style="50" customWidth="1"/>
    <col min="13580" max="13580" width="8.42578125" style="50" customWidth="1"/>
    <col min="13581" max="13827" width="9.140625" style="50"/>
    <col min="13828" max="13828" width="5.42578125" style="50" customWidth="1"/>
    <col min="13829" max="13829" width="37.85546875" style="50" customWidth="1"/>
    <col min="13830" max="13830" width="10.140625" style="50" customWidth="1"/>
    <col min="13831" max="13831" width="9.42578125" style="50" customWidth="1"/>
    <col min="13832" max="13832" width="12" style="50" customWidth="1"/>
    <col min="13833" max="13833" width="24.28515625" style="50" customWidth="1"/>
    <col min="13834" max="13834" width="8.28515625" style="50" customWidth="1"/>
    <col min="13835" max="13835" width="8.5703125" style="50" customWidth="1"/>
    <col min="13836" max="13836" width="8.42578125" style="50" customWidth="1"/>
    <col min="13837" max="14083" width="9.140625" style="50"/>
    <col min="14084" max="14084" width="5.42578125" style="50" customWidth="1"/>
    <col min="14085" max="14085" width="37.85546875" style="50" customWidth="1"/>
    <col min="14086" max="14086" width="10.140625" style="50" customWidth="1"/>
    <col min="14087" max="14087" width="9.42578125" style="50" customWidth="1"/>
    <col min="14088" max="14088" width="12" style="50" customWidth="1"/>
    <col min="14089" max="14089" width="24.28515625" style="50" customWidth="1"/>
    <col min="14090" max="14090" width="8.28515625" style="50" customWidth="1"/>
    <col min="14091" max="14091" width="8.5703125" style="50" customWidth="1"/>
    <col min="14092" max="14092" width="8.42578125" style="50" customWidth="1"/>
    <col min="14093" max="14339" width="9.140625" style="50"/>
    <col min="14340" max="14340" width="5.42578125" style="50" customWidth="1"/>
    <col min="14341" max="14341" width="37.85546875" style="50" customWidth="1"/>
    <col min="14342" max="14342" width="10.140625" style="50" customWidth="1"/>
    <col min="14343" max="14343" width="9.42578125" style="50" customWidth="1"/>
    <col min="14344" max="14344" width="12" style="50" customWidth="1"/>
    <col min="14345" max="14345" width="24.28515625" style="50" customWidth="1"/>
    <col min="14346" max="14346" width="8.28515625" style="50" customWidth="1"/>
    <col min="14347" max="14347" width="8.5703125" style="50" customWidth="1"/>
    <col min="14348" max="14348" width="8.42578125" style="50" customWidth="1"/>
    <col min="14349" max="14595" width="9.140625" style="50"/>
    <col min="14596" max="14596" width="5.42578125" style="50" customWidth="1"/>
    <col min="14597" max="14597" width="37.85546875" style="50" customWidth="1"/>
    <col min="14598" max="14598" width="10.140625" style="50" customWidth="1"/>
    <col min="14599" max="14599" width="9.42578125" style="50" customWidth="1"/>
    <col min="14600" max="14600" width="12" style="50" customWidth="1"/>
    <col min="14601" max="14601" width="24.28515625" style="50" customWidth="1"/>
    <col min="14602" max="14602" width="8.28515625" style="50" customWidth="1"/>
    <col min="14603" max="14603" width="8.5703125" style="50" customWidth="1"/>
    <col min="14604" max="14604" width="8.42578125" style="50" customWidth="1"/>
    <col min="14605" max="14851" width="9.140625" style="50"/>
    <col min="14852" max="14852" width="5.42578125" style="50" customWidth="1"/>
    <col min="14853" max="14853" width="37.85546875" style="50" customWidth="1"/>
    <col min="14854" max="14854" width="10.140625" style="50" customWidth="1"/>
    <col min="14855" max="14855" width="9.42578125" style="50" customWidth="1"/>
    <col min="14856" max="14856" width="12" style="50" customWidth="1"/>
    <col min="14857" max="14857" width="24.28515625" style="50" customWidth="1"/>
    <col min="14858" max="14858" width="8.28515625" style="50" customWidth="1"/>
    <col min="14859" max="14859" width="8.5703125" style="50" customWidth="1"/>
    <col min="14860" max="14860" width="8.42578125" style="50" customWidth="1"/>
    <col min="14861" max="15107" width="9.140625" style="50"/>
    <col min="15108" max="15108" width="5.42578125" style="50" customWidth="1"/>
    <col min="15109" max="15109" width="37.85546875" style="50" customWidth="1"/>
    <col min="15110" max="15110" width="10.140625" style="50" customWidth="1"/>
    <col min="15111" max="15111" width="9.42578125" style="50" customWidth="1"/>
    <col min="15112" max="15112" width="12" style="50" customWidth="1"/>
    <col min="15113" max="15113" width="24.28515625" style="50" customWidth="1"/>
    <col min="15114" max="15114" width="8.28515625" style="50" customWidth="1"/>
    <col min="15115" max="15115" width="8.5703125" style="50" customWidth="1"/>
    <col min="15116" max="15116" width="8.42578125" style="50" customWidth="1"/>
    <col min="15117" max="15363" width="9.140625" style="50"/>
    <col min="15364" max="15364" width="5.42578125" style="50" customWidth="1"/>
    <col min="15365" max="15365" width="37.85546875" style="50" customWidth="1"/>
    <col min="15366" max="15366" width="10.140625" style="50" customWidth="1"/>
    <col min="15367" max="15367" width="9.42578125" style="50" customWidth="1"/>
    <col min="15368" max="15368" width="12" style="50" customWidth="1"/>
    <col min="15369" max="15369" width="24.28515625" style="50" customWidth="1"/>
    <col min="15370" max="15370" width="8.28515625" style="50" customWidth="1"/>
    <col min="15371" max="15371" width="8.5703125" style="50" customWidth="1"/>
    <col min="15372" max="15372" width="8.42578125" style="50" customWidth="1"/>
    <col min="15373" max="15619" width="9.140625" style="50"/>
    <col min="15620" max="15620" width="5.42578125" style="50" customWidth="1"/>
    <col min="15621" max="15621" width="37.85546875" style="50" customWidth="1"/>
    <col min="15622" max="15622" width="10.140625" style="50" customWidth="1"/>
    <col min="15623" max="15623" width="9.42578125" style="50" customWidth="1"/>
    <col min="15624" max="15624" width="12" style="50" customWidth="1"/>
    <col min="15625" max="15625" width="24.28515625" style="50" customWidth="1"/>
    <col min="15626" max="15626" width="8.28515625" style="50" customWidth="1"/>
    <col min="15627" max="15627" width="8.5703125" style="50" customWidth="1"/>
    <col min="15628" max="15628" width="8.42578125" style="50" customWidth="1"/>
    <col min="15629" max="15875" width="9.140625" style="50"/>
    <col min="15876" max="15876" width="5.42578125" style="50" customWidth="1"/>
    <col min="15877" max="15877" width="37.85546875" style="50" customWidth="1"/>
    <col min="15878" max="15878" width="10.140625" style="50" customWidth="1"/>
    <col min="15879" max="15879" width="9.42578125" style="50" customWidth="1"/>
    <col min="15880" max="15880" width="12" style="50" customWidth="1"/>
    <col min="15881" max="15881" width="24.28515625" style="50" customWidth="1"/>
    <col min="15882" max="15882" width="8.28515625" style="50" customWidth="1"/>
    <col min="15883" max="15883" width="8.5703125" style="50" customWidth="1"/>
    <col min="15884" max="15884" width="8.42578125" style="50" customWidth="1"/>
    <col min="15885" max="16131" width="9.140625" style="50"/>
    <col min="16132" max="16132" width="5.42578125" style="50" customWidth="1"/>
    <col min="16133" max="16133" width="37.85546875" style="50" customWidth="1"/>
    <col min="16134" max="16134" width="10.140625" style="50" customWidth="1"/>
    <col min="16135" max="16135" width="9.42578125" style="50" customWidth="1"/>
    <col min="16136" max="16136" width="12" style="50" customWidth="1"/>
    <col min="16137" max="16137" width="24.28515625" style="50" customWidth="1"/>
    <col min="16138" max="16138" width="8.28515625" style="50" customWidth="1"/>
    <col min="16139" max="16139" width="8.5703125" style="50" customWidth="1"/>
    <col min="16140" max="16140" width="8.42578125" style="50" customWidth="1"/>
    <col min="16141" max="16384" width="9.140625" style="50"/>
  </cols>
  <sheetData>
    <row r="1" spans="1:12" ht="18.75">
      <c r="G1" s="51"/>
      <c r="H1" s="51"/>
      <c r="I1" s="51"/>
    </row>
    <row r="2" spans="1:12">
      <c r="G2" s="52"/>
      <c r="H2" s="52"/>
      <c r="I2" s="52"/>
    </row>
    <row r="3" spans="1:12">
      <c r="G3" s="52"/>
      <c r="H3" s="52"/>
      <c r="I3" s="52"/>
    </row>
    <row r="4" spans="1:12" ht="24.75" customHeight="1">
      <c r="G4" s="52"/>
      <c r="H4" s="52"/>
      <c r="I4" s="52"/>
    </row>
    <row r="5" spans="1:12" ht="26.25" customHeight="1">
      <c r="A5" s="93" t="s">
        <v>420</v>
      </c>
      <c r="B5" s="94" t="s">
        <v>421</v>
      </c>
      <c r="C5" s="70"/>
      <c r="D5" s="70"/>
      <c r="E5" s="71"/>
      <c r="F5" s="71"/>
      <c r="G5" s="70"/>
      <c r="H5" s="70"/>
      <c r="I5" s="70"/>
    </row>
    <row r="6" spans="1:12" ht="19.5" customHeight="1">
      <c r="A6" s="95" t="s">
        <v>0</v>
      </c>
      <c r="B6" s="95"/>
      <c r="C6" s="95"/>
      <c r="D6" s="95"/>
      <c r="E6" s="95"/>
      <c r="F6" s="95"/>
      <c r="G6" s="95"/>
      <c r="H6" s="95"/>
      <c r="I6" s="95"/>
      <c r="J6" s="53"/>
      <c r="K6" s="53"/>
      <c r="L6" s="53"/>
    </row>
    <row r="7" spans="1:12" s="58" customFormat="1" ht="16.5">
      <c r="A7" s="96" t="s">
        <v>405</v>
      </c>
      <c r="B7" s="96"/>
      <c r="C7" s="96"/>
      <c r="D7" s="96"/>
      <c r="E7" s="96"/>
      <c r="F7" s="96"/>
      <c r="G7" s="96"/>
      <c r="H7" s="96"/>
      <c r="I7" s="96"/>
      <c r="J7" s="57"/>
      <c r="K7" s="57"/>
      <c r="L7" s="57"/>
    </row>
    <row r="8" spans="1:12" s="58" customFormat="1" ht="32.25" customHeight="1">
      <c r="A8" s="69" t="s">
        <v>400</v>
      </c>
      <c r="B8" s="60"/>
      <c r="C8" s="60"/>
      <c r="D8" s="59"/>
      <c r="E8" s="61"/>
      <c r="F8" s="61"/>
      <c r="G8" s="59" t="s">
        <v>401</v>
      </c>
      <c r="H8" s="60"/>
      <c r="I8" s="60"/>
      <c r="J8" s="62"/>
      <c r="K8" s="62"/>
      <c r="L8" s="62"/>
    </row>
    <row r="9" spans="1:12" s="58" customFormat="1" ht="15.75" customHeight="1">
      <c r="A9" s="63"/>
      <c r="B9" s="63"/>
      <c r="C9" s="63"/>
      <c r="D9" s="97"/>
      <c r="E9" s="97"/>
      <c r="F9" s="97"/>
      <c r="G9" s="97"/>
      <c r="H9" s="97"/>
      <c r="I9" s="97"/>
      <c r="J9" s="62"/>
      <c r="K9" s="62"/>
      <c r="L9" s="62"/>
    </row>
    <row r="10" spans="1:12" s="75" customFormat="1" ht="33.75" customHeight="1">
      <c r="A10" s="72" t="s">
        <v>1</v>
      </c>
      <c r="B10" s="72" t="s">
        <v>2</v>
      </c>
      <c r="C10" s="72" t="s">
        <v>11</v>
      </c>
      <c r="D10" s="72" t="s">
        <v>402</v>
      </c>
      <c r="E10" s="73" t="s">
        <v>423</v>
      </c>
      <c r="F10" s="73" t="s">
        <v>422</v>
      </c>
      <c r="G10" s="72" t="s">
        <v>12</v>
      </c>
      <c r="H10" s="72" t="s">
        <v>404</v>
      </c>
      <c r="I10" s="72" t="s">
        <v>13</v>
      </c>
      <c r="J10" s="74"/>
    </row>
    <row r="11" spans="1:12" s="68" customFormat="1" ht="21" customHeight="1">
      <c r="A11" s="86">
        <v>1</v>
      </c>
      <c r="B11" s="87" t="s">
        <v>20</v>
      </c>
      <c r="C11" s="88" t="str">
        <f>+VLOOKUP(B11,'BANG GIÁ'!A:E,2,0)</f>
        <v xml:space="preserve">Bấm kim No.10, KWTRI O </v>
      </c>
      <c r="D11" s="88" t="str">
        <f>+VLOOKUP(B11,'BANG GIÁ'!A:E,3,0)</f>
        <v>cái</v>
      </c>
      <c r="E11" s="89">
        <v>15000</v>
      </c>
      <c r="F11" s="89">
        <f>E11*1.1</f>
        <v>16500</v>
      </c>
      <c r="G11" s="86">
        <v>2</v>
      </c>
      <c r="H11" s="89">
        <f>G11*F11</f>
        <v>33000</v>
      </c>
      <c r="I11" s="86" t="s">
        <v>410</v>
      </c>
    </row>
    <row r="12" spans="1:12" s="68" customFormat="1" ht="21" customHeight="1">
      <c r="A12" s="86">
        <v>2</v>
      </c>
      <c r="B12" s="87" t="s">
        <v>230</v>
      </c>
      <c r="C12" s="88" t="str">
        <f>+VLOOKUP(B12,'BANG GIÁ'!A:E,2,0)</f>
        <v>Gỡ ghim</v>
      </c>
      <c r="D12" s="88" t="str">
        <f>+VLOOKUP(B12,'BANG GIÁ'!A:E,3,0)</f>
        <v>Cái</v>
      </c>
      <c r="E12" s="89">
        <v>6300</v>
      </c>
      <c r="F12" s="89">
        <f t="shared" ref="F12:F50" si="0">E12*1.1</f>
        <v>6930.0000000000009</v>
      </c>
      <c r="G12" s="86">
        <v>1</v>
      </c>
      <c r="H12" s="89">
        <f t="shared" ref="H12:H50" si="1">G12*F12</f>
        <v>6930.0000000000009</v>
      </c>
      <c r="I12" s="86" t="s">
        <v>410</v>
      </c>
    </row>
    <row r="13" spans="1:12" s="68" customFormat="1" ht="21" customHeight="1">
      <c r="A13" s="86">
        <v>3</v>
      </c>
      <c r="B13" s="87" t="s">
        <v>176</v>
      </c>
      <c r="C13" s="88" t="str">
        <f>+VLOOKUP(B13,'BANG GIÁ'!A:E,2,0)</f>
        <v>Đục lỗ</v>
      </c>
      <c r="D13" s="88" t="str">
        <f>+VLOOKUP(B13,'BANG GIÁ'!A:E,3,0)</f>
        <v>cái</v>
      </c>
      <c r="E13" s="89">
        <v>37000</v>
      </c>
      <c r="F13" s="89">
        <f t="shared" si="0"/>
        <v>40700</v>
      </c>
      <c r="G13" s="86">
        <v>1</v>
      </c>
      <c r="H13" s="89">
        <f t="shared" si="1"/>
        <v>40700</v>
      </c>
      <c r="I13" s="86" t="s">
        <v>410</v>
      </c>
    </row>
    <row r="14" spans="1:12" s="68" customFormat="1" ht="21" customHeight="1">
      <c r="A14" s="86">
        <v>4</v>
      </c>
      <c r="B14" s="90" t="s">
        <v>130</v>
      </c>
      <c r="C14" s="88" t="str">
        <f>+VLOOKUP(B14,'BANG GIÁ'!A:E,2,0)</f>
        <v xml:space="preserve">Bút TL P04 </v>
      </c>
      <c r="D14" s="88" t="str">
        <f>+VLOOKUP(B14,'BANG GIÁ'!A:E,3,0)</f>
        <v>Cây</v>
      </c>
      <c r="E14" s="89">
        <v>7100</v>
      </c>
      <c r="F14" s="89">
        <f t="shared" si="0"/>
        <v>7810.0000000000009</v>
      </c>
      <c r="G14" s="86">
        <v>12</v>
      </c>
      <c r="H14" s="89">
        <f t="shared" si="1"/>
        <v>93720.000000000015</v>
      </c>
      <c r="I14" s="86" t="s">
        <v>410</v>
      </c>
    </row>
    <row r="15" spans="1:12" s="68" customFormat="1" ht="21" customHeight="1">
      <c r="A15" s="86">
        <v>5</v>
      </c>
      <c r="B15" s="87"/>
      <c r="C15" s="88" t="s">
        <v>411</v>
      </c>
      <c r="D15" s="91" t="s">
        <v>271</v>
      </c>
      <c r="E15" s="89">
        <v>13400</v>
      </c>
      <c r="F15" s="89">
        <f t="shared" si="0"/>
        <v>14740.000000000002</v>
      </c>
      <c r="G15" s="86">
        <v>1</v>
      </c>
      <c r="H15" s="89">
        <f t="shared" si="1"/>
        <v>14740.000000000002</v>
      </c>
      <c r="I15" s="86" t="s">
        <v>410</v>
      </c>
    </row>
    <row r="16" spans="1:12" s="68" customFormat="1" ht="21" customHeight="1">
      <c r="A16" s="86">
        <v>6</v>
      </c>
      <c r="B16" s="87" t="s">
        <v>98</v>
      </c>
      <c r="C16" s="88" t="str">
        <f>+VLOOKUP(B16,'BANG GIÁ'!A:E,2,0)</f>
        <v>Bìa trình ký đôi</v>
      </c>
      <c r="D16" s="88" t="str">
        <f>+VLOOKUP(B16,'BANG GIÁ'!A:E,3,0)</f>
        <v>Cái</v>
      </c>
      <c r="E16" s="89">
        <v>12000</v>
      </c>
      <c r="F16" s="89">
        <f t="shared" si="0"/>
        <v>13200.000000000002</v>
      </c>
      <c r="G16" s="86">
        <v>3</v>
      </c>
      <c r="H16" s="89">
        <f t="shared" si="1"/>
        <v>39600.000000000007</v>
      </c>
      <c r="I16" s="86" t="s">
        <v>410</v>
      </c>
    </row>
    <row r="17" spans="1:9" s="68" customFormat="1" ht="21" customHeight="1">
      <c r="A17" s="86">
        <v>7</v>
      </c>
      <c r="B17" s="87" t="s">
        <v>46</v>
      </c>
      <c r="C17" s="88" t="str">
        <f>+VLOOKUP(B17,'BANG GIÁ'!A:E,2,0)</f>
        <v>Bìa còng 7P</v>
      </c>
      <c r="D17" s="88" t="str">
        <f>+VLOOKUP(B17,'BANG GIÁ'!A:E,3,0)</f>
        <v>cái</v>
      </c>
      <c r="E17" s="89">
        <v>23500</v>
      </c>
      <c r="F17" s="89">
        <f t="shared" si="0"/>
        <v>25850.000000000004</v>
      </c>
      <c r="G17" s="86">
        <v>5</v>
      </c>
      <c r="H17" s="89">
        <f t="shared" si="1"/>
        <v>129250.00000000001</v>
      </c>
      <c r="I17" s="86" t="s">
        <v>410</v>
      </c>
    </row>
    <row r="18" spans="1:9" s="68" customFormat="1" ht="21" customHeight="1">
      <c r="A18" s="86">
        <v>8</v>
      </c>
      <c r="B18" s="87" t="s">
        <v>42</v>
      </c>
      <c r="C18" s="88" t="str">
        <f>+VLOOKUP(B18,'BANG GIÁ'!A:E,2,0)</f>
        <v>Bìa còng 10P</v>
      </c>
      <c r="D18" s="88" t="str">
        <f>+VLOOKUP(B18,'BANG GIÁ'!A:E,3,0)</f>
        <v>cái</v>
      </c>
      <c r="E18" s="89">
        <f>+VLOOKUP(B18,'BANG GIÁ'!A:E,5,0)</f>
        <v>53900</v>
      </c>
      <c r="F18" s="89">
        <f t="shared" si="0"/>
        <v>59290.000000000007</v>
      </c>
      <c r="G18" s="86">
        <v>2</v>
      </c>
      <c r="H18" s="89">
        <f t="shared" si="1"/>
        <v>118580.00000000001</v>
      </c>
      <c r="I18" s="86" t="s">
        <v>410</v>
      </c>
    </row>
    <row r="19" spans="1:9" s="68" customFormat="1" ht="21" customHeight="1">
      <c r="A19" s="86">
        <v>9</v>
      </c>
      <c r="B19" s="87" t="s">
        <v>58</v>
      </c>
      <c r="C19" s="88" t="str">
        <f>+VLOOKUP(B19,'BANG GIÁ'!A:E,2,0)</f>
        <v>Bìa lá</v>
      </c>
      <c r="D19" s="88" t="str">
        <f>+VLOOKUP(B19,'BANG GIÁ'!A:E,3,0)</f>
        <v>Cái</v>
      </c>
      <c r="E19" s="89">
        <v>1700</v>
      </c>
      <c r="F19" s="89">
        <f t="shared" si="0"/>
        <v>1870.0000000000002</v>
      </c>
      <c r="G19" s="86">
        <v>10</v>
      </c>
      <c r="H19" s="89">
        <f t="shared" si="1"/>
        <v>18700.000000000004</v>
      </c>
      <c r="I19" s="86" t="s">
        <v>410</v>
      </c>
    </row>
    <row r="20" spans="1:9" s="68" customFormat="1" ht="21" customHeight="1">
      <c r="A20" s="86">
        <v>10</v>
      </c>
      <c r="B20" s="87" t="s">
        <v>86</v>
      </c>
      <c r="C20" s="88" t="str">
        <f>+VLOOKUP(B20,'BANG GIÁ'!A:E,2,0)</f>
        <v xml:space="preserve">Bìa nút </v>
      </c>
      <c r="D20" s="88" t="str">
        <f>+VLOOKUP(B20,'BANG GIÁ'!A:E,3,0)</f>
        <v>cái</v>
      </c>
      <c r="E20" s="89">
        <v>2800</v>
      </c>
      <c r="F20" s="89">
        <f t="shared" si="0"/>
        <v>3080.0000000000005</v>
      </c>
      <c r="G20" s="86">
        <v>15</v>
      </c>
      <c r="H20" s="89">
        <f t="shared" si="1"/>
        <v>46200.000000000007</v>
      </c>
      <c r="I20" s="86" t="s">
        <v>410</v>
      </c>
    </row>
    <row r="21" spans="1:9" s="68" customFormat="1" ht="21" customHeight="1">
      <c r="A21" s="86">
        <v>11</v>
      </c>
      <c r="B21" s="87" t="s">
        <v>88</v>
      </c>
      <c r="C21" s="88" t="str">
        <f>+VLOOKUP(B21,'BANG GIÁ'!A:E,2,0)</f>
        <v>Bìa phân trang 12 tờ</v>
      </c>
      <c r="D21" s="88" t="str">
        <f>+VLOOKUP(B21,'BANG GIÁ'!A:E,3,0)</f>
        <v>bộ</v>
      </c>
      <c r="E21" s="89">
        <v>8300</v>
      </c>
      <c r="F21" s="89">
        <f t="shared" si="0"/>
        <v>9130</v>
      </c>
      <c r="G21" s="86">
        <v>7</v>
      </c>
      <c r="H21" s="89">
        <f t="shared" si="1"/>
        <v>63910</v>
      </c>
      <c r="I21" s="86" t="s">
        <v>410</v>
      </c>
    </row>
    <row r="22" spans="1:9" s="68" customFormat="1" ht="21" customHeight="1">
      <c r="A22" s="86">
        <v>12</v>
      </c>
      <c r="B22" s="87" t="s">
        <v>69</v>
      </c>
      <c r="C22" s="88" t="str">
        <f>+VLOOKUP(B22,'BANG GIÁ'!A:E,2,0)</f>
        <v>Băng keo si xanh</v>
      </c>
      <c r="D22" s="88" t="str">
        <f>+VLOOKUP(B22,'BANG GIÁ'!A:E,3,0)</f>
        <v>Cuộn</v>
      </c>
      <c r="E22" s="89">
        <v>12000</v>
      </c>
      <c r="F22" s="89">
        <f t="shared" si="0"/>
        <v>13200.000000000002</v>
      </c>
      <c r="G22" s="86">
        <v>2</v>
      </c>
      <c r="H22" s="89">
        <f t="shared" si="1"/>
        <v>26400.000000000004</v>
      </c>
      <c r="I22" s="86" t="s">
        <v>410</v>
      </c>
    </row>
    <row r="23" spans="1:9" s="68" customFormat="1" ht="21" customHeight="1">
      <c r="A23" s="86">
        <v>13</v>
      </c>
      <c r="B23" s="87" t="s">
        <v>48</v>
      </c>
      <c r="C23" s="88" t="str">
        <f>+VLOOKUP(B23,'BANG GIÁ'!A:E,2,0)</f>
        <v xml:space="preserve">Bìa cột 3 dây </v>
      </c>
      <c r="D23" s="88" t="str">
        <f>+VLOOKUP(B23,'BANG GIÁ'!A:E,3,0)</f>
        <v>cái</v>
      </c>
      <c r="E23" s="89">
        <v>6900</v>
      </c>
      <c r="F23" s="89">
        <f t="shared" si="0"/>
        <v>7590.0000000000009</v>
      </c>
      <c r="G23" s="86">
        <v>5</v>
      </c>
      <c r="H23" s="89">
        <f t="shared" si="1"/>
        <v>37950.000000000007</v>
      </c>
      <c r="I23" s="86" t="s">
        <v>410</v>
      </c>
    </row>
    <row r="24" spans="1:9" s="68" customFormat="1" ht="21" customHeight="1">
      <c r="A24" s="86">
        <v>14</v>
      </c>
      <c r="B24" s="87" t="s">
        <v>109</v>
      </c>
      <c r="C24" s="88" t="str">
        <f>+VLOOKUP(B24,'BANG GIÁ'!A:E,2,0)</f>
        <v>Bút chì gỗ</v>
      </c>
      <c r="D24" s="88" t="str">
        <f>+VLOOKUP(B24,'BANG GIÁ'!A:E,3,0)</f>
        <v>cây</v>
      </c>
      <c r="E24" s="89">
        <f>+VLOOKUP(B24,'BANG GIÁ'!A:E,5,0)</f>
        <v>3300</v>
      </c>
      <c r="F24" s="89">
        <f t="shared" si="0"/>
        <v>3630.0000000000005</v>
      </c>
      <c r="G24" s="86">
        <v>6</v>
      </c>
      <c r="H24" s="89">
        <f t="shared" si="1"/>
        <v>21780.000000000004</v>
      </c>
      <c r="I24" s="86" t="s">
        <v>410</v>
      </c>
    </row>
    <row r="25" spans="1:9" s="68" customFormat="1" ht="21" customHeight="1">
      <c r="A25" s="86">
        <v>15</v>
      </c>
      <c r="B25" s="87" t="s">
        <v>368</v>
      </c>
      <c r="C25" s="88" t="str">
        <f>+VLOOKUP(B25,'BANG GIÁ'!A:E,2,0)</f>
        <v>Thước</v>
      </c>
      <c r="D25" s="88" t="str">
        <f>+VLOOKUP(B25,'BANG GIÁ'!A:E,3,0)</f>
        <v>cây</v>
      </c>
      <c r="E25" s="89">
        <v>3500</v>
      </c>
      <c r="F25" s="89">
        <f t="shared" si="0"/>
        <v>3850.0000000000005</v>
      </c>
      <c r="G25" s="86">
        <v>2</v>
      </c>
      <c r="H25" s="89">
        <f t="shared" si="1"/>
        <v>7700.0000000000009</v>
      </c>
      <c r="I25" s="86" t="s">
        <v>410</v>
      </c>
    </row>
    <row r="26" spans="1:9" s="68" customFormat="1" ht="21" customHeight="1">
      <c r="A26" s="86">
        <v>16</v>
      </c>
      <c r="B26" s="87" t="s">
        <v>356</v>
      </c>
      <c r="C26" s="88" t="str">
        <f>+VLOOKUP(B26,'BANG GIÁ'!A:E,2,0)</f>
        <v>Sổ họp nhỏ</v>
      </c>
      <c r="D26" s="88" t="str">
        <f>+VLOOKUP(B26,'BANG GIÁ'!A:E,3,0)</f>
        <v>quyển</v>
      </c>
      <c r="E26" s="89">
        <v>19000</v>
      </c>
      <c r="F26" s="89">
        <f t="shared" si="0"/>
        <v>20900</v>
      </c>
      <c r="G26" s="86">
        <v>6</v>
      </c>
      <c r="H26" s="89">
        <f t="shared" si="1"/>
        <v>125400</v>
      </c>
      <c r="I26" s="86" t="s">
        <v>410</v>
      </c>
    </row>
    <row r="27" spans="1:9" s="68" customFormat="1" ht="21" customHeight="1">
      <c r="A27" s="86">
        <v>17</v>
      </c>
      <c r="B27" s="87" t="s">
        <v>237</v>
      </c>
      <c r="C27" s="88" t="str">
        <f>+VLOOKUP(B27,'BANG GIÁ'!A:E,2,0)</f>
        <v>Hồ dán</v>
      </c>
      <c r="D27" s="88" t="str">
        <f>+VLOOKUP(B27,'BANG GIÁ'!A:E,3,0)</f>
        <v>chai</v>
      </c>
      <c r="E27" s="89">
        <v>2800</v>
      </c>
      <c r="F27" s="89">
        <f t="shared" si="0"/>
        <v>3080.0000000000005</v>
      </c>
      <c r="G27" s="86">
        <v>2</v>
      </c>
      <c r="H27" s="89">
        <f t="shared" si="1"/>
        <v>6160.0000000000009</v>
      </c>
      <c r="I27" s="86" t="s">
        <v>410</v>
      </c>
    </row>
    <row r="28" spans="1:9" s="68" customFormat="1" ht="21" customHeight="1">
      <c r="A28" s="86">
        <v>18</v>
      </c>
      <c r="B28" s="87" t="s">
        <v>24</v>
      </c>
      <c r="C28" s="88" t="str">
        <f>+VLOOKUP(B28,'BANG GIÁ'!A:E,2,0)</f>
        <v>Băng keo 2 mặt</v>
      </c>
      <c r="D28" s="88" t="str">
        <f>+VLOOKUP(B28,'BANG GIÁ'!A:E,3,0)</f>
        <v>cuộn</v>
      </c>
      <c r="E28" s="89">
        <f>+VLOOKUP(B28,'BANG GIÁ'!A:E,5,0)</f>
        <v>2420</v>
      </c>
      <c r="F28" s="89">
        <f t="shared" si="0"/>
        <v>2662</v>
      </c>
      <c r="G28" s="86">
        <v>2</v>
      </c>
      <c r="H28" s="89">
        <f t="shared" si="1"/>
        <v>5324</v>
      </c>
      <c r="I28" s="86" t="s">
        <v>410</v>
      </c>
    </row>
    <row r="29" spans="1:9" s="68" customFormat="1" ht="21" customHeight="1">
      <c r="A29" s="86">
        <v>19</v>
      </c>
      <c r="B29" s="87" t="s">
        <v>67</v>
      </c>
      <c r="C29" s="88" t="str">
        <f>+VLOOKUP(B29,'BANG GIÁ'!A:E,2,0)</f>
        <v>Băng keo 2 mặt 24m/m x 9Y</v>
      </c>
      <c r="D29" s="88" t="str">
        <f>+VLOOKUP(B29,'BANG GIÁ'!A:E,3,0)</f>
        <v>cuộn</v>
      </c>
      <c r="E29" s="89">
        <v>3900</v>
      </c>
      <c r="F29" s="89">
        <f t="shared" si="0"/>
        <v>4290</v>
      </c>
      <c r="G29" s="86">
        <v>2</v>
      </c>
      <c r="H29" s="89">
        <f t="shared" si="1"/>
        <v>8580</v>
      </c>
      <c r="I29" s="86" t="s">
        <v>410</v>
      </c>
    </row>
    <row r="30" spans="1:9" s="68" customFormat="1" ht="21" customHeight="1">
      <c r="A30" s="86">
        <v>20</v>
      </c>
      <c r="B30" s="87" t="s">
        <v>140</v>
      </c>
      <c r="C30" s="88" t="str">
        <f>+VLOOKUP(B30,'BANG GIÁ'!A:E,2,0)</f>
        <v xml:space="preserve">Bút xóa nước CP02 </v>
      </c>
      <c r="D30" s="88" t="str">
        <f>+VLOOKUP(B30,'BANG GIÁ'!A:E,3,0)</f>
        <v>cây</v>
      </c>
      <c r="E30" s="89">
        <v>16800</v>
      </c>
      <c r="F30" s="89">
        <f t="shared" si="0"/>
        <v>18480</v>
      </c>
      <c r="G30" s="86">
        <v>1</v>
      </c>
      <c r="H30" s="89">
        <f t="shared" si="1"/>
        <v>18480</v>
      </c>
      <c r="I30" s="86" t="s">
        <v>410</v>
      </c>
    </row>
    <row r="31" spans="1:9" s="68" customFormat="1" ht="21" customHeight="1">
      <c r="A31" s="86">
        <v>21</v>
      </c>
      <c r="B31" s="87" t="s">
        <v>142</v>
      </c>
      <c r="C31" s="88" t="str">
        <f>+VLOOKUP(B31,'BANG GIÁ'!A:E,2,0)</f>
        <v>Bút xóa Rmore</v>
      </c>
      <c r="D31" s="88" t="str">
        <f>+VLOOKUP(B31,'BANG GIÁ'!A:E,3,0)</f>
        <v>Cây</v>
      </c>
      <c r="E31" s="89">
        <v>7000</v>
      </c>
      <c r="F31" s="89">
        <f t="shared" si="0"/>
        <v>7700.0000000000009</v>
      </c>
      <c r="G31" s="86">
        <v>1</v>
      </c>
      <c r="H31" s="89">
        <f t="shared" si="1"/>
        <v>7700.0000000000009</v>
      </c>
      <c r="I31" s="86" t="s">
        <v>410</v>
      </c>
    </row>
    <row r="32" spans="1:9" s="68" customFormat="1" ht="21" customHeight="1">
      <c r="A32" s="82"/>
      <c r="B32" s="99" t="s">
        <v>417</v>
      </c>
      <c r="C32" s="99"/>
      <c r="D32" s="83"/>
      <c r="E32" s="84"/>
      <c r="F32" s="89">
        <f t="shared" si="0"/>
        <v>0</v>
      </c>
      <c r="G32" s="82"/>
      <c r="H32" s="89">
        <f t="shared" si="1"/>
        <v>0</v>
      </c>
      <c r="I32" s="85" t="s">
        <v>410</v>
      </c>
    </row>
    <row r="33" spans="1:9" s="68" customFormat="1" ht="21" customHeight="1">
      <c r="A33" s="86">
        <v>1</v>
      </c>
      <c r="B33" s="90" t="s">
        <v>194</v>
      </c>
      <c r="C33" s="88" t="str">
        <f>+VLOOKUP(B33,'BANG GIÁ'!A:E,2,0)</f>
        <v>Giấy A5</v>
      </c>
      <c r="D33" s="88" t="str">
        <f>+VLOOKUP(B33,'BANG GIÁ'!A:E,3,0)</f>
        <v>ram</v>
      </c>
      <c r="E33" s="89">
        <v>26000</v>
      </c>
      <c r="F33" s="89">
        <f t="shared" si="0"/>
        <v>28600.000000000004</v>
      </c>
      <c r="G33" s="88">
        <v>1</v>
      </c>
      <c r="H33" s="89">
        <f t="shared" si="1"/>
        <v>28600.000000000004</v>
      </c>
      <c r="I33" s="91" t="s">
        <v>415</v>
      </c>
    </row>
    <row r="34" spans="1:9" s="68" customFormat="1" ht="21" customHeight="1">
      <c r="A34" s="86">
        <v>2</v>
      </c>
      <c r="B34" s="90" t="s">
        <v>194</v>
      </c>
      <c r="C34" s="88" t="str">
        <f>+VLOOKUP(B34,'BANG GIÁ'!A:E,2,0)</f>
        <v>Giấy A5</v>
      </c>
      <c r="D34" s="88" t="str">
        <f>+VLOOKUP(B34,'BANG GIÁ'!A:E,3,0)</f>
        <v>ram</v>
      </c>
      <c r="E34" s="89">
        <v>34500</v>
      </c>
      <c r="F34" s="89">
        <f t="shared" si="0"/>
        <v>37950</v>
      </c>
      <c r="G34" s="88">
        <v>1</v>
      </c>
      <c r="H34" s="89">
        <f t="shared" si="1"/>
        <v>37950</v>
      </c>
      <c r="I34" s="91" t="s">
        <v>414</v>
      </c>
    </row>
    <row r="35" spans="1:9" s="68" customFormat="1" ht="21" customHeight="1">
      <c r="A35" s="86">
        <v>3</v>
      </c>
      <c r="B35" s="90" t="s">
        <v>194</v>
      </c>
      <c r="C35" s="88" t="str">
        <f>+VLOOKUP(B35,'BANG GIÁ'!A:E,2,0)</f>
        <v>Giấy A5</v>
      </c>
      <c r="D35" s="88" t="str">
        <f>+VLOOKUP(B35,'BANG GIÁ'!A:E,3,0)</f>
        <v>ram</v>
      </c>
      <c r="E35" s="89">
        <v>34500</v>
      </c>
      <c r="F35" s="89">
        <f t="shared" si="0"/>
        <v>37950</v>
      </c>
      <c r="G35" s="88">
        <v>2</v>
      </c>
      <c r="H35" s="89">
        <f t="shared" si="1"/>
        <v>75900</v>
      </c>
      <c r="I35" s="91" t="s">
        <v>416</v>
      </c>
    </row>
    <row r="36" spans="1:9" s="68" customFormat="1" ht="21" customHeight="1">
      <c r="A36" s="86">
        <v>4</v>
      </c>
      <c r="B36" s="90" t="s">
        <v>267</v>
      </c>
      <c r="C36" s="88" t="str">
        <f>+VLOOKUP(B36,'BANG GIÁ'!A:E,2,0)</f>
        <v>Kẹp giấy C62</v>
      </c>
      <c r="D36" s="88" t="str">
        <f>+VLOOKUP(B36,'BANG GIÁ'!A:E,3,0)</f>
        <v>hộp</v>
      </c>
      <c r="E36" s="89">
        <v>2700</v>
      </c>
      <c r="F36" s="89">
        <f t="shared" si="0"/>
        <v>2970.0000000000005</v>
      </c>
      <c r="G36" s="88">
        <v>2</v>
      </c>
      <c r="H36" s="89">
        <f t="shared" si="1"/>
        <v>5940.0000000000009</v>
      </c>
      <c r="I36" s="86" t="s">
        <v>412</v>
      </c>
    </row>
    <row r="37" spans="1:9" s="68" customFormat="1" ht="21" customHeight="1">
      <c r="A37" s="82"/>
      <c r="B37" s="99" t="s">
        <v>417</v>
      </c>
      <c r="C37" s="99"/>
      <c r="D37" s="83"/>
      <c r="E37" s="84"/>
      <c r="F37" s="89">
        <f t="shared" si="0"/>
        <v>0</v>
      </c>
      <c r="G37" s="83"/>
      <c r="H37" s="89">
        <f t="shared" si="1"/>
        <v>0</v>
      </c>
      <c r="I37" s="85" t="s">
        <v>412</v>
      </c>
    </row>
    <row r="38" spans="1:9" s="68" customFormat="1" ht="21" customHeight="1">
      <c r="A38" s="86">
        <v>1</v>
      </c>
      <c r="B38" s="90" t="s">
        <v>192</v>
      </c>
      <c r="C38" s="88" t="str">
        <f>+VLOOKUP(B38,'BANG GIÁ'!A:E,2,0)</f>
        <v>Giấy A4</v>
      </c>
      <c r="D38" s="88" t="str">
        <f>+VLOOKUP(B38,'BANG GIÁ'!A:E,3,0)</f>
        <v>ram</v>
      </c>
      <c r="E38" s="89">
        <v>52000</v>
      </c>
      <c r="F38" s="89">
        <f t="shared" si="0"/>
        <v>57200.000000000007</v>
      </c>
      <c r="G38" s="88">
        <v>15</v>
      </c>
      <c r="H38" s="89">
        <f t="shared" si="1"/>
        <v>858000.00000000012</v>
      </c>
      <c r="I38" s="86" t="s">
        <v>413</v>
      </c>
    </row>
    <row r="39" spans="1:9" s="68" customFormat="1" ht="21" customHeight="1">
      <c r="A39" s="86"/>
      <c r="B39" s="1" t="s">
        <v>227</v>
      </c>
      <c r="C39" s="88" t="str">
        <f>+VLOOKUP(B39,'BANG GIÁ'!A:E,2,0)</f>
        <v>Giấy xanh</v>
      </c>
      <c r="D39" s="88" t="str">
        <f>+VLOOKUP(B39,'BANG GIÁ'!A:E,3,0)</f>
        <v>Xấp</v>
      </c>
      <c r="E39" s="89">
        <v>54000</v>
      </c>
      <c r="F39" s="89">
        <f t="shared" si="0"/>
        <v>59400.000000000007</v>
      </c>
      <c r="G39" s="88">
        <v>1</v>
      </c>
      <c r="H39" s="89">
        <f t="shared" si="1"/>
        <v>59400.000000000007</v>
      </c>
      <c r="I39" s="86" t="s">
        <v>413</v>
      </c>
    </row>
    <row r="40" spans="1:9" s="68" customFormat="1" ht="21" customHeight="1">
      <c r="A40" s="86">
        <v>2</v>
      </c>
      <c r="B40" s="87" t="s">
        <v>42</v>
      </c>
      <c r="C40" s="88" t="str">
        <f>+VLOOKUP(B40,'BANG GIÁ'!A:E,2,0)</f>
        <v>Bìa còng 10P</v>
      </c>
      <c r="D40" s="88" t="str">
        <f>+VLOOKUP(B40,'BANG GIÁ'!A:E,3,0)</f>
        <v>cái</v>
      </c>
      <c r="E40" s="89">
        <f>+VLOOKUP(B40,'BANG GIÁ'!A:E,5,0)</f>
        <v>53900</v>
      </c>
      <c r="F40" s="89">
        <f t="shared" si="0"/>
        <v>59290.000000000007</v>
      </c>
      <c r="G40" s="88">
        <v>5</v>
      </c>
      <c r="H40" s="89">
        <f t="shared" si="1"/>
        <v>296450.00000000006</v>
      </c>
      <c r="I40" s="86" t="s">
        <v>413</v>
      </c>
    </row>
    <row r="41" spans="1:9" s="68" customFormat="1" ht="21" customHeight="1">
      <c r="A41" s="86">
        <v>3</v>
      </c>
      <c r="B41" s="90" t="s">
        <v>267</v>
      </c>
      <c r="C41" s="88" t="str">
        <f>+VLOOKUP(B41,'BANG GIÁ'!A:E,2,0)</f>
        <v>Kẹp giấy C62</v>
      </c>
      <c r="D41" s="88" t="str">
        <f>+VLOOKUP(B41,'BANG GIÁ'!A:E,3,0)</f>
        <v>hộp</v>
      </c>
      <c r="E41" s="89">
        <v>2700</v>
      </c>
      <c r="F41" s="89">
        <f t="shared" si="0"/>
        <v>2970.0000000000005</v>
      </c>
      <c r="G41" s="88">
        <v>3</v>
      </c>
      <c r="H41" s="89">
        <f t="shared" si="1"/>
        <v>8910.0000000000018</v>
      </c>
      <c r="I41" s="86" t="s">
        <v>413</v>
      </c>
    </row>
    <row r="42" spans="1:9" s="68" customFormat="1" ht="21" customHeight="1">
      <c r="A42" s="86">
        <v>4</v>
      </c>
      <c r="B42" s="90" t="s">
        <v>102</v>
      </c>
      <c r="C42" s="88" t="str">
        <f>+VLOOKUP(B42,'BANG GIÁ'!A:E,2,0)</f>
        <v>Bút bi đỏ</v>
      </c>
      <c r="D42" s="88" t="str">
        <f>+VLOOKUP(B42,'BANG GIÁ'!A:E,3,0)</f>
        <v>Cây</v>
      </c>
      <c r="E42" s="89">
        <v>2400</v>
      </c>
      <c r="F42" s="89">
        <f t="shared" si="0"/>
        <v>2640</v>
      </c>
      <c r="G42" s="88">
        <v>5</v>
      </c>
      <c r="H42" s="89">
        <f t="shared" si="1"/>
        <v>13200</v>
      </c>
      <c r="I42" s="86" t="s">
        <v>413</v>
      </c>
    </row>
    <row r="43" spans="1:9" s="68" customFormat="1" ht="21" customHeight="1">
      <c r="A43" s="86">
        <v>5</v>
      </c>
      <c r="B43" s="90" t="s">
        <v>237</v>
      </c>
      <c r="C43" s="88" t="str">
        <f>+VLOOKUP(B43,'BANG GIÁ'!A:E,2,0)</f>
        <v>Hồ dán</v>
      </c>
      <c r="D43" s="88" t="str">
        <f>+VLOOKUP(B43,'BANG GIÁ'!A:E,3,0)</f>
        <v>chai</v>
      </c>
      <c r="E43" s="89">
        <v>2800</v>
      </c>
      <c r="F43" s="89">
        <f t="shared" si="0"/>
        <v>3080.0000000000005</v>
      </c>
      <c r="G43" s="88">
        <v>2</v>
      </c>
      <c r="H43" s="89">
        <f t="shared" si="1"/>
        <v>6160.0000000000009</v>
      </c>
      <c r="I43" s="86" t="s">
        <v>413</v>
      </c>
    </row>
    <row r="44" spans="1:9" s="68" customFormat="1" ht="21" customHeight="1">
      <c r="A44" s="86">
        <v>6</v>
      </c>
      <c r="B44" s="90" t="s">
        <v>88</v>
      </c>
      <c r="C44" s="88" t="str">
        <f>+VLOOKUP(B44,'BANG GIÁ'!A:E,2,0)</f>
        <v>Bìa phân trang 12 tờ</v>
      </c>
      <c r="D44" s="88" t="str">
        <f>+VLOOKUP(B44,'BANG GIÁ'!A:E,3,0)</f>
        <v>bộ</v>
      </c>
      <c r="E44" s="89">
        <v>8300</v>
      </c>
      <c r="F44" s="89">
        <f t="shared" si="0"/>
        <v>9130</v>
      </c>
      <c r="G44" s="88">
        <v>7</v>
      </c>
      <c r="H44" s="89">
        <f t="shared" si="1"/>
        <v>63910</v>
      </c>
      <c r="I44" s="86" t="s">
        <v>413</v>
      </c>
    </row>
    <row r="45" spans="1:9" s="68" customFormat="1" ht="21" customHeight="1">
      <c r="A45" s="86">
        <v>7</v>
      </c>
      <c r="B45" s="90" t="s">
        <v>24</v>
      </c>
      <c r="C45" s="88" t="str">
        <f>+VLOOKUP(B45,'BANG GIÁ'!A:E,2,0)</f>
        <v>Băng keo 2 mặt</v>
      </c>
      <c r="D45" s="88" t="str">
        <f>+VLOOKUP(B45,'BANG GIÁ'!A:E,3,0)</f>
        <v>cuộn</v>
      </c>
      <c r="E45" s="89">
        <v>1900</v>
      </c>
      <c r="F45" s="89">
        <f t="shared" si="0"/>
        <v>2090</v>
      </c>
      <c r="G45" s="88">
        <v>2</v>
      </c>
      <c r="H45" s="89">
        <f t="shared" si="1"/>
        <v>4180</v>
      </c>
      <c r="I45" s="86" t="s">
        <v>413</v>
      </c>
    </row>
    <row r="46" spans="1:9" s="68" customFormat="1" ht="21" customHeight="1">
      <c r="A46" s="86">
        <v>8</v>
      </c>
      <c r="B46" s="90" t="s">
        <v>69</v>
      </c>
      <c r="C46" s="88" t="str">
        <f>+VLOOKUP(B46,'BANG GIÁ'!A:E,2,0)</f>
        <v>Băng keo si xanh</v>
      </c>
      <c r="D46" s="88" t="str">
        <f>+VLOOKUP(B46,'BANG GIÁ'!A:E,3,0)</f>
        <v>Cuộn</v>
      </c>
      <c r="E46" s="89">
        <v>12000</v>
      </c>
      <c r="F46" s="89">
        <f t="shared" si="0"/>
        <v>13200.000000000002</v>
      </c>
      <c r="G46" s="88">
        <v>1</v>
      </c>
      <c r="H46" s="89">
        <f t="shared" si="1"/>
        <v>13200.000000000002</v>
      </c>
      <c r="I46" s="86" t="s">
        <v>413</v>
      </c>
    </row>
    <row r="47" spans="1:9" s="68" customFormat="1" ht="21" customHeight="1">
      <c r="A47" s="86">
        <v>9</v>
      </c>
      <c r="B47" s="87" t="s">
        <v>230</v>
      </c>
      <c r="C47" s="88" t="str">
        <f>+VLOOKUP(B47,'BANG GIÁ'!A:E,2,0)</f>
        <v>Gỡ ghim</v>
      </c>
      <c r="D47" s="88" t="str">
        <f>+VLOOKUP(B47,'BANG GIÁ'!A:E,3,0)</f>
        <v>Cái</v>
      </c>
      <c r="E47" s="89">
        <v>6300</v>
      </c>
      <c r="F47" s="89">
        <f t="shared" si="0"/>
        <v>6930.0000000000009</v>
      </c>
      <c r="G47" s="88">
        <v>1</v>
      </c>
      <c r="H47" s="89">
        <f t="shared" si="1"/>
        <v>6930.0000000000009</v>
      </c>
      <c r="I47" s="86" t="s">
        <v>413</v>
      </c>
    </row>
    <row r="48" spans="1:9" s="68" customFormat="1" ht="21" customHeight="1">
      <c r="A48" s="86">
        <v>10</v>
      </c>
      <c r="B48" s="87" t="s">
        <v>86</v>
      </c>
      <c r="C48" s="88" t="str">
        <f>+VLOOKUP(B48,'BANG GIÁ'!A:E,2,0)</f>
        <v xml:space="preserve">Bìa nút </v>
      </c>
      <c r="D48" s="88" t="str">
        <f>+VLOOKUP(B48,'BANG GIÁ'!A:E,3,0)</f>
        <v>cái</v>
      </c>
      <c r="E48" s="89">
        <v>2800</v>
      </c>
      <c r="F48" s="89">
        <f t="shared" si="0"/>
        <v>3080.0000000000005</v>
      </c>
      <c r="G48" s="88">
        <v>5</v>
      </c>
      <c r="H48" s="89">
        <f t="shared" si="1"/>
        <v>15400.000000000002</v>
      </c>
      <c r="I48" s="86" t="s">
        <v>413</v>
      </c>
    </row>
    <row r="49" spans="1:9" s="68" customFormat="1" ht="21" customHeight="1">
      <c r="A49" s="86">
        <v>11</v>
      </c>
      <c r="B49" s="90" t="s">
        <v>56</v>
      </c>
      <c r="C49" s="88" t="str">
        <f>+VLOOKUP(B49,'BANG GIÁ'!A:E,2,0)</f>
        <v>Bìa kiếng</v>
      </c>
      <c r="D49" s="88" t="s">
        <v>229</v>
      </c>
      <c r="E49" s="89">
        <v>62000</v>
      </c>
      <c r="F49" s="89">
        <f t="shared" si="0"/>
        <v>68200</v>
      </c>
      <c r="G49" s="88">
        <v>1</v>
      </c>
      <c r="H49" s="89">
        <f t="shared" si="1"/>
        <v>68200</v>
      </c>
      <c r="I49" s="86" t="s">
        <v>413</v>
      </c>
    </row>
    <row r="50" spans="1:9" s="68" customFormat="1" ht="21" customHeight="1">
      <c r="A50" s="86">
        <v>12</v>
      </c>
      <c r="B50" s="90" t="s">
        <v>100</v>
      </c>
      <c r="C50" s="88" t="str">
        <f>+VLOOKUP(B50,'BANG GIÁ'!A:E,2,0)</f>
        <v xml:space="preserve">Bìa trình ký đơn </v>
      </c>
      <c r="D50" s="88" t="str">
        <f>+VLOOKUP(B50,'BANG GIÁ'!A:E,3,0)</f>
        <v>cái</v>
      </c>
      <c r="E50" s="89">
        <v>8000</v>
      </c>
      <c r="F50" s="89">
        <f t="shared" si="0"/>
        <v>8800</v>
      </c>
      <c r="G50" s="88">
        <v>2</v>
      </c>
      <c r="H50" s="89">
        <f t="shared" si="1"/>
        <v>17600</v>
      </c>
      <c r="I50" s="86" t="s">
        <v>413</v>
      </c>
    </row>
    <row r="51" spans="1:9" s="68" customFormat="1" ht="21" customHeight="1">
      <c r="A51" s="82"/>
      <c r="B51" s="99" t="s">
        <v>417</v>
      </c>
      <c r="C51" s="99"/>
      <c r="D51" s="83"/>
      <c r="E51" s="84"/>
      <c r="F51" s="84"/>
      <c r="G51" s="83"/>
      <c r="H51" s="84" t="e">
        <f>+SUM(J10G38:H50)</f>
        <v>#NAME?</v>
      </c>
      <c r="I51" s="85" t="s">
        <v>413</v>
      </c>
    </row>
    <row r="52" spans="1:9" s="58" customFormat="1" ht="19.5" customHeight="1">
      <c r="A52" s="76"/>
      <c r="B52" s="100" t="s">
        <v>418</v>
      </c>
      <c r="C52" s="101"/>
      <c r="D52" s="77"/>
      <c r="E52" s="78"/>
      <c r="F52" s="78"/>
      <c r="G52" s="77"/>
      <c r="H52" s="92" t="e">
        <f>+H51+H37+H32</f>
        <v>#NAME?</v>
      </c>
      <c r="I52" s="76"/>
    </row>
    <row r="53" spans="1:9" s="58" customFormat="1" ht="36.75" customHeight="1">
      <c r="A53" s="65"/>
      <c r="B53" s="79" t="s">
        <v>406</v>
      </c>
      <c r="C53" s="66"/>
      <c r="D53" s="98" t="s">
        <v>403</v>
      </c>
      <c r="E53" s="98"/>
      <c r="F53" s="81"/>
      <c r="G53" s="64"/>
      <c r="H53" s="64"/>
      <c r="I53" s="67" t="s">
        <v>419</v>
      </c>
    </row>
    <row r="54" spans="1:9" ht="69" customHeight="1">
      <c r="B54" s="55"/>
      <c r="C54" s="55"/>
    </row>
    <row r="55" spans="1:9" ht="71.25" customHeight="1">
      <c r="B55" s="55"/>
      <c r="C55" s="55"/>
    </row>
    <row r="56" spans="1:9" ht="11.25" customHeight="1">
      <c r="B56" s="55"/>
      <c r="C56" s="55"/>
    </row>
    <row r="57" spans="1:9" ht="2.25" hidden="1" customHeight="1">
      <c r="B57" s="55"/>
      <c r="C57" s="55"/>
    </row>
    <row r="58" spans="1:9" ht="16.5" customHeight="1">
      <c r="B58" s="55"/>
      <c r="C58" s="55"/>
    </row>
    <row r="59" spans="1:9" ht="18.75">
      <c r="G59" s="51"/>
      <c r="H59" s="51"/>
      <c r="I59" s="51"/>
    </row>
  </sheetData>
  <mergeCells count="8">
    <mergeCell ref="A6:I6"/>
    <mergeCell ref="A7:I7"/>
    <mergeCell ref="D9:I9"/>
    <mergeCell ref="D53:E53"/>
    <mergeCell ref="B32:C32"/>
    <mergeCell ref="B37:C37"/>
    <mergeCell ref="B51:C51"/>
    <mergeCell ref="B52:C52"/>
  </mergeCells>
  <pageMargins left="0.44" right="0.25" top="0.26" bottom="0.17" header="0.26" footer="0.17"/>
  <pageSetup paperSize="9" scale="98" orientation="portrait" r:id="rId1"/>
  <headerFooter alignWithMargins="0"/>
  <rowBreaks count="1" manualBreakCount="1">
    <brk id="55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7"/>
  <sheetViews>
    <sheetView topLeftCell="A100" workbookViewId="0">
      <selection activeCell="A103" sqref="A103"/>
    </sheetView>
  </sheetViews>
  <sheetFormatPr defaultRowHeight="15"/>
  <cols>
    <col min="1" max="1" width="13.5703125" customWidth="1"/>
    <col min="2" max="2" width="28" bestFit="1" customWidth="1"/>
    <col min="3" max="3" width="11.28515625" bestFit="1" customWidth="1"/>
    <col min="4" max="4" width="23.42578125" customWidth="1"/>
    <col min="5" max="5" width="23.140625" bestFit="1" customWidth="1"/>
    <col min="6" max="6" width="13.5703125" customWidth="1"/>
  </cols>
  <sheetData>
    <row r="1" spans="1:6" ht="33.75" customHeight="1" thickBot="1">
      <c r="B1" s="49" t="s">
        <v>399</v>
      </c>
    </row>
    <row r="2" spans="1:6" s="48" customFormat="1" ht="41.25" customHeight="1" thickTop="1">
      <c r="A2" s="47" t="s">
        <v>62</v>
      </c>
      <c r="B2" s="46" t="s">
        <v>11</v>
      </c>
      <c r="C2" s="46" t="s">
        <v>63</v>
      </c>
      <c r="D2" s="80" t="s">
        <v>407</v>
      </c>
      <c r="E2" s="80" t="s">
        <v>409</v>
      </c>
      <c r="F2" s="80" t="s">
        <v>408</v>
      </c>
    </row>
    <row r="3" spans="1:6" ht="15.75">
      <c r="A3" s="2" t="s">
        <v>3</v>
      </c>
      <c r="B3" s="3" t="s">
        <v>4</v>
      </c>
      <c r="C3" s="4" t="s">
        <v>64</v>
      </c>
      <c r="D3" s="5">
        <v>0</v>
      </c>
      <c r="E3" s="6">
        <f t="shared" ref="E3:E34" si="0">+(D3*10%)+D3</f>
        <v>0</v>
      </c>
      <c r="F3" s="6"/>
    </row>
    <row r="4" spans="1:6" ht="15.75">
      <c r="A4" s="1" t="s">
        <v>5</v>
      </c>
      <c r="B4" s="7" t="s">
        <v>6</v>
      </c>
      <c r="C4" s="8" t="s">
        <v>64</v>
      </c>
      <c r="D4" s="9">
        <v>0</v>
      </c>
      <c r="E4" s="10">
        <f t="shared" si="0"/>
        <v>0</v>
      </c>
      <c r="F4" s="10"/>
    </row>
    <row r="5" spans="1:6" ht="15.75">
      <c r="A5" s="1" t="s">
        <v>7</v>
      </c>
      <c r="B5" s="7" t="s">
        <v>8</v>
      </c>
      <c r="C5" s="8" t="s">
        <v>64</v>
      </c>
      <c r="D5" s="9">
        <v>0</v>
      </c>
      <c r="E5" s="10">
        <f t="shared" si="0"/>
        <v>0</v>
      </c>
      <c r="F5" s="10"/>
    </row>
    <row r="6" spans="1:6" ht="15.75">
      <c r="A6" s="1" t="s">
        <v>9</v>
      </c>
      <c r="B6" s="7" t="s">
        <v>10</v>
      </c>
      <c r="C6" s="8" t="s">
        <v>64</v>
      </c>
      <c r="D6" s="9">
        <v>0</v>
      </c>
      <c r="E6" s="10">
        <f t="shared" si="0"/>
        <v>0</v>
      </c>
      <c r="F6" s="10"/>
    </row>
    <row r="7" spans="1:6" ht="15.75">
      <c r="A7" s="1" t="s">
        <v>14</v>
      </c>
      <c r="B7" s="11" t="s">
        <v>15</v>
      </c>
      <c r="C7" s="12" t="s">
        <v>64</v>
      </c>
      <c r="D7" s="13">
        <v>0</v>
      </c>
      <c r="E7" s="14">
        <f t="shared" si="0"/>
        <v>0</v>
      </c>
      <c r="F7" s="14"/>
    </row>
    <row r="8" spans="1:6" ht="15.75">
      <c r="A8" s="1" t="s">
        <v>17</v>
      </c>
      <c r="B8" s="11" t="s">
        <v>18</v>
      </c>
      <c r="C8" s="12" t="s">
        <v>64</v>
      </c>
      <c r="D8" s="13">
        <v>0</v>
      </c>
      <c r="E8" s="14">
        <f t="shared" si="0"/>
        <v>0</v>
      </c>
      <c r="F8" s="14"/>
    </row>
    <row r="9" spans="1:6" ht="15.75">
      <c r="A9" s="1" t="s">
        <v>20</v>
      </c>
      <c r="B9" s="15" t="s">
        <v>21</v>
      </c>
      <c r="C9" s="8" t="s">
        <v>65</v>
      </c>
      <c r="D9" s="16">
        <v>15000</v>
      </c>
      <c r="E9" s="10">
        <f t="shared" si="0"/>
        <v>16500</v>
      </c>
      <c r="F9" s="10"/>
    </row>
    <row r="10" spans="1:6" ht="15.75">
      <c r="A10" s="1" t="s">
        <v>22</v>
      </c>
      <c r="B10" s="7" t="s">
        <v>23</v>
      </c>
      <c r="C10" s="8" t="s">
        <v>65</v>
      </c>
      <c r="D10" s="9">
        <v>28500</v>
      </c>
      <c r="E10" s="10">
        <f t="shared" si="0"/>
        <v>31350</v>
      </c>
      <c r="F10" s="10"/>
    </row>
    <row r="11" spans="1:6" ht="15.75">
      <c r="A11" s="1" t="s">
        <v>24</v>
      </c>
      <c r="B11" s="7" t="s">
        <v>25</v>
      </c>
      <c r="C11" s="8" t="s">
        <v>66</v>
      </c>
      <c r="D11" s="9">
        <v>2200</v>
      </c>
      <c r="E11" s="10">
        <f t="shared" si="0"/>
        <v>2420</v>
      </c>
      <c r="F11" s="10"/>
    </row>
    <row r="12" spans="1:6" ht="15.75">
      <c r="A12" s="1" t="s">
        <v>67</v>
      </c>
      <c r="B12" s="7" t="s">
        <v>68</v>
      </c>
      <c r="C12" s="8" t="s">
        <v>66</v>
      </c>
      <c r="D12" s="16">
        <v>4500</v>
      </c>
      <c r="E12" s="10">
        <f t="shared" si="0"/>
        <v>4950</v>
      </c>
      <c r="F12" s="10"/>
    </row>
    <row r="13" spans="1:6" ht="15.75">
      <c r="A13" s="1" t="s">
        <v>26</v>
      </c>
      <c r="B13" s="7" t="s">
        <v>27</v>
      </c>
      <c r="C13" s="8" t="s">
        <v>66</v>
      </c>
      <c r="D13" s="9">
        <v>4000</v>
      </c>
      <c r="E13" s="10">
        <f t="shared" si="0"/>
        <v>4400</v>
      </c>
      <c r="F13" s="10"/>
    </row>
    <row r="14" spans="1:6" ht="15.75">
      <c r="A14" s="1" t="s">
        <v>69</v>
      </c>
      <c r="B14" s="7" t="s">
        <v>70</v>
      </c>
      <c r="C14" s="8" t="s">
        <v>71</v>
      </c>
      <c r="D14" s="16">
        <v>13000</v>
      </c>
      <c r="E14" s="10">
        <f t="shared" si="0"/>
        <v>14300</v>
      </c>
      <c r="F14" s="10"/>
    </row>
    <row r="15" spans="1:6" ht="15.75">
      <c r="A15" s="1" t="s">
        <v>72</v>
      </c>
      <c r="B15" s="7" t="s">
        <v>73</v>
      </c>
      <c r="C15" s="8" t="s">
        <v>71</v>
      </c>
      <c r="D15" s="9">
        <v>12000</v>
      </c>
      <c r="E15" s="10">
        <f t="shared" si="0"/>
        <v>13200</v>
      </c>
      <c r="F15" s="10"/>
    </row>
    <row r="16" spans="1:6" ht="15.75">
      <c r="A16" s="1" t="s">
        <v>74</v>
      </c>
      <c r="B16" s="7" t="s">
        <v>75</v>
      </c>
      <c r="C16" s="8" t="s">
        <v>71</v>
      </c>
      <c r="D16" s="9">
        <v>1400</v>
      </c>
      <c r="E16" s="10">
        <f t="shared" si="0"/>
        <v>1540</v>
      </c>
      <c r="F16" s="10"/>
    </row>
    <row r="17" spans="1:6" ht="15.75">
      <c r="A17" s="1" t="s">
        <v>76</v>
      </c>
      <c r="B17" s="11" t="s">
        <v>77</v>
      </c>
      <c r="C17" s="12" t="s">
        <v>71</v>
      </c>
      <c r="D17" s="13"/>
      <c r="E17" s="14">
        <f t="shared" si="0"/>
        <v>0</v>
      </c>
      <c r="F17" s="14"/>
    </row>
    <row r="18" spans="1:6" ht="15.75">
      <c r="A18" s="1" t="s">
        <v>78</v>
      </c>
      <c r="B18" s="17" t="s">
        <v>79</v>
      </c>
      <c r="C18" s="8" t="s">
        <v>80</v>
      </c>
      <c r="D18" s="9">
        <v>2900</v>
      </c>
      <c r="E18" s="10">
        <f t="shared" si="0"/>
        <v>3190</v>
      </c>
      <c r="F18" s="10"/>
    </row>
    <row r="19" spans="1:6" ht="15.75">
      <c r="A19" s="1" t="s">
        <v>81</v>
      </c>
      <c r="B19" s="7" t="s">
        <v>82</v>
      </c>
      <c r="C19" s="8" t="s">
        <v>64</v>
      </c>
      <c r="D19" s="9">
        <v>1000</v>
      </c>
      <c r="E19" s="10">
        <f t="shared" si="0"/>
        <v>1100</v>
      </c>
      <c r="F19" s="10"/>
    </row>
    <row r="20" spans="1:6" ht="15.75">
      <c r="A20" s="1" t="s">
        <v>28</v>
      </c>
      <c r="B20" s="7" t="s">
        <v>29</v>
      </c>
      <c r="C20" s="8" t="s">
        <v>71</v>
      </c>
      <c r="D20" s="9">
        <f>40000/3</f>
        <v>13333.333333333334</v>
      </c>
      <c r="E20" s="10">
        <f t="shared" si="0"/>
        <v>14666.666666666668</v>
      </c>
      <c r="F20" s="10"/>
    </row>
    <row r="21" spans="1:6" ht="15.75">
      <c r="A21" s="1" t="s">
        <v>30</v>
      </c>
      <c r="B21" s="7" t="s">
        <v>31</v>
      </c>
      <c r="C21" s="8" t="s">
        <v>83</v>
      </c>
      <c r="D21" s="9">
        <v>52000</v>
      </c>
      <c r="E21" s="10">
        <f t="shared" si="0"/>
        <v>57200</v>
      </c>
      <c r="F21" s="10"/>
    </row>
    <row r="22" spans="1:6" ht="15.75">
      <c r="A22" s="1" t="s">
        <v>32</v>
      </c>
      <c r="B22" s="7" t="s">
        <v>33</v>
      </c>
      <c r="C22" s="8" t="s">
        <v>84</v>
      </c>
      <c r="D22" s="9">
        <v>0</v>
      </c>
      <c r="E22" s="10">
        <f t="shared" si="0"/>
        <v>0</v>
      </c>
      <c r="F22" s="10"/>
    </row>
    <row r="23" spans="1:6" ht="15.75">
      <c r="A23" s="1" t="s">
        <v>34</v>
      </c>
      <c r="B23" s="7" t="s">
        <v>35</v>
      </c>
      <c r="C23" s="8" t="s">
        <v>84</v>
      </c>
      <c r="D23" s="9">
        <v>0</v>
      </c>
      <c r="E23" s="10">
        <f t="shared" si="0"/>
        <v>0</v>
      </c>
      <c r="F23" s="10"/>
    </row>
    <row r="24" spans="1:6" ht="15.75">
      <c r="A24" s="1" t="s">
        <v>36</v>
      </c>
      <c r="B24" s="7" t="s">
        <v>37</v>
      </c>
      <c r="C24" s="8" t="s">
        <v>64</v>
      </c>
      <c r="D24" s="9">
        <v>0</v>
      </c>
      <c r="E24" s="10">
        <f t="shared" si="0"/>
        <v>0</v>
      </c>
      <c r="F24" s="10"/>
    </row>
    <row r="25" spans="1:6" ht="15.75">
      <c r="A25" s="1" t="s">
        <v>38</v>
      </c>
      <c r="B25" s="11" t="s">
        <v>39</v>
      </c>
      <c r="C25" s="12" t="s">
        <v>64</v>
      </c>
      <c r="D25" s="13">
        <v>5300</v>
      </c>
      <c r="E25" s="14">
        <f t="shared" si="0"/>
        <v>5830</v>
      </c>
      <c r="F25" s="14"/>
    </row>
    <row r="26" spans="1:6" ht="15.75">
      <c r="A26" s="1" t="s">
        <v>40</v>
      </c>
      <c r="B26" s="7" t="s">
        <v>41</v>
      </c>
      <c r="C26" s="8" t="s">
        <v>65</v>
      </c>
      <c r="D26" s="9">
        <v>5400</v>
      </c>
      <c r="E26" s="10">
        <f t="shared" si="0"/>
        <v>5940</v>
      </c>
      <c r="F26" s="10"/>
    </row>
    <row r="27" spans="1:6" ht="15.75">
      <c r="A27" s="1" t="s">
        <v>42</v>
      </c>
      <c r="B27" s="7" t="s">
        <v>43</v>
      </c>
      <c r="C27" s="8" t="s">
        <v>65</v>
      </c>
      <c r="D27" s="9">
        <v>49000</v>
      </c>
      <c r="E27" s="10">
        <f t="shared" si="0"/>
        <v>53900</v>
      </c>
      <c r="F27" s="10"/>
    </row>
    <row r="28" spans="1:6" ht="15.75">
      <c r="A28" s="1" t="s">
        <v>44</v>
      </c>
      <c r="B28" s="7" t="s">
        <v>45</v>
      </c>
      <c r="C28" s="8" t="s">
        <v>65</v>
      </c>
      <c r="D28" s="9">
        <v>24000</v>
      </c>
      <c r="E28" s="10">
        <f t="shared" si="0"/>
        <v>26400</v>
      </c>
      <c r="F28" s="10"/>
    </row>
    <row r="29" spans="1:6" ht="15.75">
      <c r="A29" s="1" t="s">
        <v>46</v>
      </c>
      <c r="B29" s="7" t="s">
        <v>47</v>
      </c>
      <c r="C29" s="8" t="s">
        <v>65</v>
      </c>
      <c r="D29" s="9">
        <v>24000</v>
      </c>
      <c r="E29" s="10">
        <f t="shared" si="0"/>
        <v>26400</v>
      </c>
      <c r="F29" s="10"/>
    </row>
    <row r="30" spans="1:6" ht="15.75">
      <c r="A30" s="1" t="s">
        <v>48</v>
      </c>
      <c r="B30" s="7" t="s">
        <v>49</v>
      </c>
      <c r="C30" s="8" t="s">
        <v>65</v>
      </c>
      <c r="D30" s="9">
        <v>19800</v>
      </c>
      <c r="E30" s="10">
        <f t="shared" si="0"/>
        <v>21780</v>
      </c>
      <c r="F30" s="10"/>
    </row>
    <row r="31" spans="1:6" ht="15.75">
      <c r="A31" s="1" t="s">
        <v>50</v>
      </c>
      <c r="B31" s="7" t="s">
        <v>51</v>
      </c>
      <c r="C31" s="8" t="s">
        <v>65</v>
      </c>
      <c r="D31" s="9">
        <v>25000</v>
      </c>
      <c r="E31" s="10">
        <f t="shared" si="0"/>
        <v>27500</v>
      </c>
      <c r="F31" s="10"/>
    </row>
    <row r="32" spans="1:6" ht="15.75">
      <c r="A32" s="1" t="s">
        <v>52</v>
      </c>
      <c r="B32" s="11" t="s">
        <v>53</v>
      </c>
      <c r="C32" s="12" t="s">
        <v>64</v>
      </c>
      <c r="D32" s="13"/>
      <c r="E32" s="14">
        <f t="shared" si="0"/>
        <v>0</v>
      </c>
      <c r="F32" s="14"/>
    </row>
    <row r="33" spans="1:6" ht="15.75">
      <c r="A33" s="1" t="s">
        <v>54</v>
      </c>
      <c r="B33" s="11" t="s">
        <v>55</v>
      </c>
      <c r="C33" s="12" t="s">
        <v>64</v>
      </c>
      <c r="D33" s="13"/>
      <c r="E33" s="14">
        <f t="shared" si="0"/>
        <v>0</v>
      </c>
      <c r="F33" s="14"/>
    </row>
    <row r="34" spans="1:6" ht="15.75">
      <c r="A34" s="1" t="s">
        <v>56</v>
      </c>
      <c r="B34" s="7" t="s">
        <v>57</v>
      </c>
      <c r="C34" s="8" t="s">
        <v>85</v>
      </c>
      <c r="D34" s="9">
        <v>620</v>
      </c>
      <c r="E34" s="10">
        <f t="shared" si="0"/>
        <v>682</v>
      </c>
      <c r="F34" s="10"/>
    </row>
    <row r="35" spans="1:6" ht="15.75">
      <c r="A35" s="1" t="s">
        <v>58</v>
      </c>
      <c r="B35" s="7" t="s">
        <v>59</v>
      </c>
      <c r="C35" s="8" t="s">
        <v>64</v>
      </c>
      <c r="D35" s="9">
        <v>1700</v>
      </c>
      <c r="E35" s="10">
        <f t="shared" ref="E35:E66" si="1">+(D35*10%)+D35</f>
        <v>1870</v>
      </c>
      <c r="F35" s="10"/>
    </row>
    <row r="36" spans="1:6" ht="15.75">
      <c r="A36" s="1" t="s">
        <v>60</v>
      </c>
      <c r="B36" s="7" t="s">
        <v>61</v>
      </c>
      <c r="C36" s="8" t="s">
        <v>85</v>
      </c>
      <c r="D36" s="16">
        <v>420</v>
      </c>
      <c r="E36" s="10">
        <f t="shared" si="1"/>
        <v>462</v>
      </c>
      <c r="F36" s="10"/>
    </row>
    <row r="37" spans="1:6" ht="15.75">
      <c r="A37" s="1" t="s">
        <v>86</v>
      </c>
      <c r="B37" s="7" t="s">
        <v>87</v>
      </c>
      <c r="C37" s="8" t="s">
        <v>65</v>
      </c>
      <c r="D37" s="16">
        <v>3000</v>
      </c>
      <c r="E37" s="10">
        <f t="shared" si="1"/>
        <v>3300</v>
      </c>
      <c r="F37" s="10">
        <v>3000</v>
      </c>
    </row>
    <row r="38" spans="1:6" ht="15.75">
      <c r="A38" s="1" t="s">
        <v>88</v>
      </c>
      <c r="B38" s="7" t="s">
        <v>89</v>
      </c>
      <c r="C38" s="8" t="s">
        <v>80</v>
      </c>
      <c r="D38" s="16">
        <v>8900</v>
      </c>
      <c r="E38" s="10">
        <f t="shared" si="1"/>
        <v>9790</v>
      </c>
      <c r="F38" s="10"/>
    </row>
    <row r="39" spans="1:6" ht="15.75">
      <c r="A39" s="1" t="s">
        <v>90</v>
      </c>
      <c r="B39" s="7" t="s">
        <v>91</v>
      </c>
      <c r="C39" s="8" t="s">
        <v>85</v>
      </c>
      <c r="D39" s="9">
        <v>400</v>
      </c>
      <c r="E39" s="10">
        <f t="shared" si="1"/>
        <v>440</v>
      </c>
      <c r="F39" s="10"/>
    </row>
    <row r="40" spans="1:6" ht="15.75">
      <c r="A40" s="1" t="s">
        <v>92</v>
      </c>
      <c r="B40" s="7" t="s">
        <v>93</v>
      </c>
      <c r="C40" s="8" t="s">
        <v>64</v>
      </c>
      <c r="D40" s="9">
        <v>0</v>
      </c>
      <c r="E40" s="10">
        <f t="shared" si="1"/>
        <v>0</v>
      </c>
      <c r="F40" s="10"/>
    </row>
    <row r="41" spans="1:6" ht="15.75">
      <c r="A41" s="1" t="s">
        <v>94</v>
      </c>
      <c r="B41" s="11" t="s">
        <v>95</v>
      </c>
      <c r="C41" s="12" t="s">
        <v>64</v>
      </c>
      <c r="D41" s="13"/>
      <c r="E41" s="14">
        <f t="shared" si="1"/>
        <v>0</v>
      </c>
      <c r="F41" s="14"/>
    </row>
    <row r="42" spans="1:6" ht="15.75">
      <c r="A42" s="1" t="s">
        <v>96</v>
      </c>
      <c r="B42" s="7" t="s">
        <v>97</v>
      </c>
      <c r="C42" s="8" t="s">
        <v>64</v>
      </c>
      <c r="D42" s="9">
        <v>0</v>
      </c>
      <c r="E42" s="10">
        <f t="shared" si="1"/>
        <v>0</v>
      </c>
      <c r="F42" s="10"/>
    </row>
    <row r="43" spans="1:6" ht="15.75">
      <c r="A43" s="1" t="s">
        <v>98</v>
      </c>
      <c r="B43" s="7" t="s">
        <v>99</v>
      </c>
      <c r="C43" s="8" t="s">
        <v>64</v>
      </c>
      <c r="D43" s="9">
        <v>13000</v>
      </c>
      <c r="E43" s="10">
        <f t="shared" si="1"/>
        <v>14300</v>
      </c>
      <c r="F43" s="10"/>
    </row>
    <row r="44" spans="1:6" ht="15.75">
      <c r="A44" s="1" t="s">
        <v>100</v>
      </c>
      <c r="B44" s="18" t="s">
        <v>101</v>
      </c>
      <c r="C44" s="19" t="s">
        <v>65</v>
      </c>
      <c r="D44" s="20">
        <v>8500</v>
      </c>
      <c r="E44" s="10">
        <f t="shared" si="1"/>
        <v>9350</v>
      </c>
      <c r="F44" s="10"/>
    </row>
    <row r="45" spans="1:6" ht="15.75">
      <c r="A45" s="1" t="s">
        <v>102</v>
      </c>
      <c r="B45" s="21" t="s">
        <v>103</v>
      </c>
      <c r="C45" s="12" t="s">
        <v>104</v>
      </c>
      <c r="D45" s="13">
        <v>2500</v>
      </c>
      <c r="E45" s="14">
        <f t="shared" si="1"/>
        <v>2750</v>
      </c>
      <c r="F45" s="14"/>
    </row>
    <row r="46" spans="1:6" ht="15.75">
      <c r="A46" s="1" t="s">
        <v>105</v>
      </c>
      <c r="B46" s="22" t="s">
        <v>106</v>
      </c>
      <c r="C46" s="8" t="s">
        <v>104</v>
      </c>
      <c r="D46" s="9">
        <v>12500</v>
      </c>
      <c r="E46" s="10">
        <f t="shared" si="1"/>
        <v>13750</v>
      </c>
      <c r="F46" s="10"/>
    </row>
    <row r="47" spans="1:6" ht="15.75">
      <c r="A47" s="1" t="s">
        <v>107</v>
      </c>
      <c r="B47" s="22" t="s">
        <v>108</v>
      </c>
      <c r="C47" s="8" t="s">
        <v>104</v>
      </c>
      <c r="D47" s="16">
        <v>9000</v>
      </c>
      <c r="E47" s="10">
        <f t="shared" si="1"/>
        <v>9900</v>
      </c>
      <c r="F47" s="10"/>
    </row>
    <row r="48" spans="1:6" ht="15.75">
      <c r="A48" s="1" t="s">
        <v>109</v>
      </c>
      <c r="B48" s="7" t="s">
        <v>110</v>
      </c>
      <c r="C48" s="8" t="s">
        <v>111</v>
      </c>
      <c r="D48" s="9">
        <v>3000</v>
      </c>
      <c r="E48" s="10">
        <f t="shared" si="1"/>
        <v>3300</v>
      </c>
      <c r="F48" s="10"/>
    </row>
    <row r="49" spans="1:6" ht="15.75">
      <c r="A49" s="1" t="s">
        <v>112</v>
      </c>
      <c r="B49" s="7" t="s">
        <v>113</v>
      </c>
      <c r="C49" s="23" t="s">
        <v>111</v>
      </c>
      <c r="D49" s="9">
        <v>6200</v>
      </c>
      <c r="E49" s="10">
        <f t="shared" si="1"/>
        <v>6820</v>
      </c>
      <c r="F49" s="10">
        <v>6500</v>
      </c>
    </row>
    <row r="50" spans="1:6" ht="15.75">
      <c r="A50" s="1" t="s">
        <v>114</v>
      </c>
      <c r="B50" s="7" t="s">
        <v>115</v>
      </c>
      <c r="C50" s="23" t="s">
        <v>111</v>
      </c>
      <c r="D50" s="9">
        <v>2180</v>
      </c>
      <c r="E50" s="10">
        <f t="shared" si="1"/>
        <v>2398</v>
      </c>
      <c r="F50" s="10"/>
    </row>
    <row r="51" spans="1:6" ht="15.75">
      <c r="A51" s="1" t="s">
        <v>116</v>
      </c>
      <c r="B51" s="7" t="s">
        <v>117</v>
      </c>
      <c r="C51" s="23" t="s">
        <v>104</v>
      </c>
      <c r="D51" s="16">
        <v>3400</v>
      </c>
      <c r="E51" s="10">
        <f t="shared" si="1"/>
        <v>3740</v>
      </c>
      <c r="F51" s="10"/>
    </row>
    <row r="52" spans="1:6" ht="15.75">
      <c r="A52" s="1" t="s">
        <v>118</v>
      </c>
      <c r="B52" s="11" t="s">
        <v>119</v>
      </c>
      <c r="C52" s="12" t="s">
        <v>104</v>
      </c>
      <c r="D52" s="13"/>
      <c r="E52" s="14">
        <f t="shared" si="1"/>
        <v>0</v>
      </c>
      <c r="F52" s="14"/>
    </row>
    <row r="53" spans="1:6" ht="15.75">
      <c r="A53" s="1" t="s">
        <v>120</v>
      </c>
      <c r="B53" s="11" t="s">
        <v>121</v>
      </c>
      <c r="C53" s="12" t="s">
        <v>104</v>
      </c>
      <c r="D53" s="13">
        <v>0</v>
      </c>
      <c r="E53" s="14">
        <f t="shared" si="1"/>
        <v>0</v>
      </c>
      <c r="F53" s="14"/>
    </row>
    <row r="54" spans="1:6" ht="15.75">
      <c r="A54" s="1" t="s">
        <v>122</v>
      </c>
      <c r="B54" s="11" t="s">
        <v>123</v>
      </c>
      <c r="C54" s="12" t="s">
        <v>64</v>
      </c>
      <c r="D54" s="13">
        <v>0</v>
      </c>
      <c r="E54" s="14">
        <f t="shared" si="1"/>
        <v>0</v>
      </c>
      <c r="F54" s="14"/>
    </row>
    <row r="55" spans="1:6" ht="15.75">
      <c r="A55" s="1" t="s">
        <v>124</v>
      </c>
      <c r="B55" s="7" t="s">
        <v>125</v>
      </c>
      <c r="C55" s="23" t="s">
        <v>111</v>
      </c>
      <c r="D55" s="9">
        <v>6200</v>
      </c>
      <c r="E55" s="10">
        <f t="shared" si="1"/>
        <v>6820</v>
      </c>
      <c r="F55" s="10"/>
    </row>
    <row r="56" spans="1:6" ht="15.75">
      <c r="A56" s="1" t="s">
        <v>126</v>
      </c>
      <c r="B56" s="7" t="s">
        <v>127</v>
      </c>
      <c r="C56" s="23" t="s">
        <v>111</v>
      </c>
      <c r="D56" s="9">
        <v>7100</v>
      </c>
      <c r="E56" s="10">
        <f t="shared" si="1"/>
        <v>7810</v>
      </c>
      <c r="F56" s="10"/>
    </row>
    <row r="57" spans="1:6" ht="15.75">
      <c r="A57" s="1" t="s">
        <v>128</v>
      </c>
      <c r="B57" s="7" t="s">
        <v>129</v>
      </c>
      <c r="C57" s="23" t="s">
        <v>111</v>
      </c>
      <c r="D57" s="9">
        <v>3000</v>
      </c>
      <c r="E57" s="10">
        <f t="shared" si="1"/>
        <v>3300</v>
      </c>
      <c r="F57" s="10"/>
    </row>
    <row r="58" spans="1:6" ht="15.75">
      <c r="A58" s="1" t="s">
        <v>130</v>
      </c>
      <c r="B58" s="7" t="s">
        <v>131</v>
      </c>
      <c r="C58" s="23" t="s">
        <v>104</v>
      </c>
      <c r="D58" s="16">
        <v>7500</v>
      </c>
      <c r="E58" s="10">
        <f t="shared" si="1"/>
        <v>8250</v>
      </c>
      <c r="F58" s="10"/>
    </row>
    <row r="59" spans="1:6" ht="15.75">
      <c r="A59" s="1" t="s">
        <v>132</v>
      </c>
      <c r="B59" s="7" t="s">
        <v>133</v>
      </c>
      <c r="C59" s="23" t="s">
        <v>111</v>
      </c>
      <c r="D59" s="16">
        <v>2500</v>
      </c>
      <c r="E59" s="10">
        <f t="shared" si="1"/>
        <v>2750</v>
      </c>
      <c r="F59" s="10"/>
    </row>
    <row r="60" spans="1:6" ht="15.75">
      <c r="A60" s="1" t="s">
        <v>134</v>
      </c>
      <c r="B60" s="24" t="s">
        <v>135</v>
      </c>
      <c r="C60" s="12" t="s">
        <v>104</v>
      </c>
      <c r="D60" s="13"/>
      <c r="E60" s="14">
        <f t="shared" si="1"/>
        <v>0</v>
      </c>
      <c r="F60" s="14"/>
    </row>
    <row r="61" spans="1:6" ht="15.75">
      <c r="A61" s="1" t="s">
        <v>136</v>
      </c>
      <c r="B61" s="24" t="s">
        <v>137</v>
      </c>
      <c r="C61" s="12" t="s">
        <v>104</v>
      </c>
      <c r="D61" s="13"/>
      <c r="E61" s="14">
        <f t="shared" si="1"/>
        <v>0</v>
      </c>
      <c r="F61" s="14"/>
    </row>
    <row r="62" spans="1:6" ht="15.75">
      <c r="A62" s="1" t="s">
        <v>138</v>
      </c>
      <c r="B62" s="7" t="s">
        <v>139</v>
      </c>
      <c r="C62" s="8" t="s">
        <v>104</v>
      </c>
      <c r="D62" s="9">
        <v>13000</v>
      </c>
      <c r="E62" s="10">
        <f t="shared" si="1"/>
        <v>14300</v>
      </c>
      <c r="F62" s="10"/>
    </row>
    <row r="63" spans="1:6" ht="15.75">
      <c r="A63" s="1" t="s">
        <v>140</v>
      </c>
      <c r="B63" s="22" t="s">
        <v>141</v>
      </c>
      <c r="C63" s="8" t="s">
        <v>111</v>
      </c>
      <c r="D63" s="16">
        <v>16800</v>
      </c>
      <c r="E63" s="10">
        <f t="shared" si="1"/>
        <v>18480</v>
      </c>
      <c r="F63" s="10">
        <v>18000</v>
      </c>
    </row>
    <row r="64" spans="1:6" ht="16.5">
      <c r="A64" s="1" t="s">
        <v>142</v>
      </c>
      <c r="B64" s="25" t="s">
        <v>143</v>
      </c>
      <c r="C64" s="12" t="s">
        <v>104</v>
      </c>
      <c r="D64" s="13">
        <v>7500</v>
      </c>
      <c r="E64" s="14">
        <f t="shared" si="1"/>
        <v>8250</v>
      </c>
      <c r="F64" s="14"/>
    </row>
    <row r="65" spans="1:6" ht="15.75">
      <c r="A65" s="1" t="s">
        <v>144</v>
      </c>
      <c r="B65" s="7" t="s">
        <v>145</v>
      </c>
      <c r="C65" s="8" t="s">
        <v>104</v>
      </c>
      <c r="D65" s="9">
        <v>12000</v>
      </c>
      <c r="E65" s="10">
        <f t="shared" si="1"/>
        <v>13200</v>
      </c>
      <c r="F65" s="10"/>
    </row>
    <row r="66" spans="1:6" ht="15.75">
      <c r="A66" s="1" t="s">
        <v>146</v>
      </c>
      <c r="B66" s="7" t="s">
        <v>147</v>
      </c>
      <c r="C66" s="8" t="s">
        <v>104</v>
      </c>
      <c r="D66" s="9">
        <v>80000</v>
      </c>
      <c r="E66" s="10">
        <f t="shared" si="1"/>
        <v>88000</v>
      </c>
      <c r="F66" s="10"/>
    </row>
    <row r="67" spans="1:6" ht="15.75">
      <c r="A67" s="1" t="s">
        <v>148</v>
      </c>
      <c r="B67" s="11" t="s">
        <v>149</v>
      </c>
      <c r="C67" s="12" t="s">
        <v>64</v>
      </c>
      <c r="D67" s="13"/>
      <c r="E67" s="14">
        <f t="shared" ref="E67:E98" si="2">+(D67*10%)+D67</f>
        <v>0</v>
      </c>
      <c r="F67" s="14"/>
    </row>
    <row r="68" spans="1:6" ht="15.75">
      <c r="A68" s="1" t="s">
        <v>150</v>
      </c>
      <c r="B68" s="7" t="s">
        <v>151</v>
      </c>
      <c r="C68" s="8" t="s">
        <v>104</v>
      </c>
      <c r="D68" s="9">
        <v>21000</v>
      </c>
      <c r="E68" s="10">
        <f t="shared" si="2"/>
        <v>23100</v>
      </c>
      <c r="F68" s="10"/>
    </row>
    <row r="69" spans="1:6" ht="15.75">
      <c r="A69" s="1" t="s">
        <v>152</v>
      </c>
      <c r="B69" s="11" t="s">
        <v>153</v>
      </c>
      <c r="C69" s="12" t="s">
        <v>104</v>
      </c>
      <c r="D69" s="13"/>
      <c r="E69" s="14">
        <f t="shared" si="2"/>
        <v>0</v>
      </c>
      <c r="F69" s="14"/>
    </row>
    <row r="70" spans="1:6" ht="15.75">
      <c r="A70" s="1" t="s">
        <v>154</v>
      </c>
      <c r="B70" s="11" t="s">
        <v>155</v>
      </c>
      <c r="C70" s="12" t="s">
        <v>64</v>
      </c>
      <c r="D70" s="13"/>
      <c r="E70" s="14">
        <f t="shared" si="2"/>
        <v>0</v>
      </c>
      <c r="F70" s="14"/>
    </row>
    <row r="71" spans="1:6" ht="15.75">
      <c r="A71" s="1" t="s">
        <v>156</v>
      </c>
      <c r="B71" s="11" t="s">
        <v>157</v>
      </c>
      <c r="C71" s="12" t="s">
        <v>64</v>
      </c>
      <c r="D71" s="13">
        <v>13000</v>
      </c>
      <c r="E71" s="14">
        <f t="shared" si="2"/>
        <v>14300</v>
      </c>
      <c r="F71" s="14"/>
    </row>
    <row r="72" spans="1:6" ht="15.75">
      <c r="A72" s="1" t="s">
        <v>158</v>
      </c>
      <c r="B72" s="11" t="s">
        <v>159</v>
      </c>
      <c r="C72" s="12" t="s">
        <v>64</v>
      </c>
      <c r="D72" s="13">
        <v>13000</v>
      </c>
      <c r="E72" s="14">
        <f t="shared" si="2"/>
        <v>14300</v>
      </c>
      <c r="F72" s="14"/>
    </row>
    <row r="73" spans="1:6" ht="15.75">
      <c r="A73" s="1" t="s">
        <v>160</v>
      </c>
      <c r="B73" s="7" t="s">
        <v>161</v>
      </c>
      <c r="C73" s="8" t="s">
        <v>64</v>
      </c>
      <c r="D73" s="9">
        <v>3000</v>
      </c>
      <c r="E73" s="10">
        <f t="shared" si="2"/>
        <v>3300</v>
      </c>
      <c r="F73" s="10"/>
    </row>
    <row r="74" spans="1:6" ht="15.75">
      <c r="A74" s="1" t="s">
        <v>162</v>
      </c>
      <c r="B74" s="11"/>
      <c r="C74" s="12" t="s">
        <v>64</v>
      </c>
      <c r="D74" s="13"/>
      <c r="E74" s="14">
        <f t="shared" si="2"/>
        <v>0</v>
      </c>
      <c r="F74" s="14"/>
    </row>
    <row r="75" spans="1:6" ht="15.75">
      <c r="A75" s="1" t="s">
        <v>163</v>
      </c>
      <c r="B75" s="18" t="s">
        <v>164</v>
      </c>
      <c r="C75" s="19" t="s">
        <v>111</v>
      </c>
      <c r="D75" s="20">
        <v>21000</v>
      </c>
      <c r="E75" s="10">
        <f t="shared" si="2"/>
        <v>23100</v>
      </c>
      <c r="F75" s="10"/>
    </row>
    <row r="76" spans="1:6" ht="15.75">
      <c r="A76" s="1" t="s">
        <v>165</v>
      </c>
      <c r="B76" s="7" t="s">
        <v>166</v>
      </c>
      <c r="C76" s="8" t="s">
        <v>167</v>
      </c>
      <c r="D76" s="9">
        <v>6800</v>
      </c>
      <c r="E76" s="10">
        <f t="shared" si="2"/>
        <v>7480</v>
      </c>
      <c r="F76" s="10"/>
    </row>
    <row r="77" spans="1:6" ht="15.75">
      <c r="A77" s="1" t="s">
        <v>168</v>
      </c>
      <c r="B77" s="7" t="s">
        <v>169</v>
      </c>
      <c r="C77" s="8" t="s">
        <v>64</v>
      </c>
      <c r="D77" s="9">
        <v>50000</v>
      </c>
      <c r="E77" s="10">
        <f t="shared" si="2"/>
        <v>55000</v>
      </c>
      <c r="F77" s="10"/>
    </row>
    <row r="78" spans="1:6" ht="15.75">
      <c r="A78" s="1" t="s">
        <v>170</v>
      </c>
      <c r="B78" s="11" t="s">
        <v>171</v>
      </c>
      <c r="C78" s="12" t="s">
        <v>83</v>
      </c>
      <c r="D78" s="13">
        <v>49000</v>
      </c>
      <c r="E78" s="14">
        <f t="shared" si="2"/>
        <v>53900</v>
      </c>
      <c r="F78" s="14"/>
    </row>
    <row r="79" spans="1:6" ht="15.75">
      <c r="A79" s="1" t="s">
        <v>172</v>
      </c>
      <c r="B79" s="7" t="s">
        <v>173</v>
      </c>
      <c r="C79" s="8" t="s">
        <v>64</v>
      </c>
      <c r="D79" s="9">
        <v>8000</v>
      </c>
      <c r="E79" s="10">
        <f t="shared" si="2"/>
        <v>8800</v>
      </c>
      <c r="F79" s="10"/>
    </row>
    <row r="80" spans="1:6" ht="15.75">
      <c r="A80" s="1" t="s">
        <v>174</v>
      </c>
      <c r="B80" s="11" t="s">
        <v>175</v>
      </c>
      <c r="C80" s="12" t="s">
        <v>64</v>
      </c>
      <c r="D80" s="13"/>
      <c r="E80" s="14">
        <f t="shared" si="2"/>
        <v>0</v>
      </c>
      <c r="F80" s="14"/>
    </row>
    <row r="81" spans="1:6" ht="15.75">
      <c r="A81" s="1" t="s">
        <v>176</v>
      </c>
      <c r="B81" s="18" t="s">
        <v>177</v>
      </c>
      <c r="C81" s="19" t="s">
        <v>65</v>
      </c>
      <c r="D81" s="20">
        <v>36500</v>
      </c>
      <c r="E81" s="10">
        <f t="shared" si="2"/>
        <v>40150</v>
      </c>
      <c r="F81" s="10">
        <v>42000</v>
      </c>
    </row>
    <row r="82" spans="1:6" ht="15.75">
      <c r="A82" s="1" t="s">
        <v>178</v>
      </c>
      <c r="B82" s="7" t="s">
        <v>179</v>
      </c>
      <c r="C82" s="8" t="s">
        <v>65</v>
      </c>
      <c r="D82" s="9">
        <v>12000</v>
      </c>
      <c r="E82" s="10">
        <f t="shared" si="2"/>
        <v>13200</v>
      </c>
      <c r="F82" s="10"/>
    </row>
    <row r="83" spans="1:6" ht="15.75">
      <c r="A83" s="1" t="s">
        <v>180</v>
      </c>
      <c r="B83" s="7" t="s">
        <v>181</v>
      </c>
      <c r="C83" s="8" t="s">
        <v>65</v>
      </c>
      <c r="D83" s="16">
        <v>30000</v>
      </c>
      <c r="E83" s="10">
        <f t="shared" si="2"/>
        <v>33000</v>
      </c>
      <c r="F83" s="10"/>
    </row>
    <row r="84" spans="1:6" ht="15.75">
      <c r="A84" s="1" t="s">
        <v>182</v>
      </c>
      <c r="B84" s="11" t="s">
        <v>183</v>
      </c>
      <c r="C84" s="12" t="s">
        <v>184</v>
      </c>
      <c r="D84" s="13"/>
      <c r="E84" s="14">
        <f t="shared" si="2"/>
        <v>0</v>
      </c>
      <c r="F84" s="14"/>
    </row>
    <row r="85" spans="1:6" ht="15.75">
      <c r="A85" s="1" t="s">
        <v>185</v>
      </c>
      <c r="B85" s="11" t="s">
        <v>186</v>
      </c>
      <c r="C85" s="12" t="s">
        <v>184</v>
      </c>
      <c r="D85" s="13"/>
      <c r="E85" s="14">
        <f t="shared" si="2"/>
        <v>0</v>
      </c>
      <c r="F85" s="14"/>
    </row>
    <row r="86" spans="1:6" ht="15.75">
      <c r="A86" s="1" t="s">
        <v>187</v>
      </c>
      <c r="B86" s="11" t="s">
        <v>188</v>
      </c>
      <c r="C86" s="12" t="s">
        <v>184</v>
      </c>
      <c r="D86" s="13"/>
      <c r="E86" s="14">
        <f t="shared" si="2"/>
        <v>0</v>
      </c>
      <c r="F86" s="14"/>
    </row>
    <row r="87" spans="1:6" ht="15.75">
      <c r="A87" s="1" t="s">
        <v>189</v>
      </c>
      <c r="B87" s="18" t="s">
        <v>190</v>
      </c>
      <c r="C87" s="19" t="s">
        <v>191</v>
      </c>
      <c r="D87" s="20">
        <v>114000</v>
      </c>
      <c r="E87" s="10">
        <f t="shared" si="2"/>
        <v>125400</v>
      </c>
      <c r="F87" s="10"/>
    </row>
    <row r="88" spans="1:6" ht="15.75">
      <c r="A88" s="1" t="s">
        <v>192</v>
      </c>
      <c r="B88" s="7" t="s">
        <v>193</v>
      </c>
      <c r="C88" s="23" t="s">
        <v>191</v>
      </c>
      <c r="D88" s="9">
        <v>52000</v>
      </c>
      <c r="E88" s="10">
        <f t="shared" si="2"/>
        <v>57200</v>
      </c>
      <c r="F88" s="10"/>
    </row>
    <row r="89" spans="1:6" ht="15.75">
      <c r="A89" s="1" t="s">
        <v>194</v>
      </c>
      <c r="B89" s="7" t="s">
        <v>195</v>
      </c>
      <c r="C89" s="23" t="s">
        <v>191</v>
      </c>
      <c r="D89" s="9">
        <v>26000</v>
      </c>
      <c r="E89" s="10">
        <f t="shared" si="2"/>
        <v>28600</v>
      </c>
      <c r="F89" s="10"/>
    </row>
    <row r="90" spans="1:6" ht="15.75">
      <c r="A90" s="1" t="s">
        <v>196</v>
      </c>
      <c r="B90" s="7" t="s">
        <v>197</v>
      </c>
      <c r="C90" s="8" t="s">
        <v>111</v>
      </c>
      <c r="D90" s="9">
        <v>31900</v>
      </c>
      <c r="E90" s="10">
        <f t="shared" si="2"/>
        <v>35090</v>
      </c>
      <c r="F90" s="10"/>
    </row>
    <row r="91" spans="1:6" ht="15.75">
      <c r="A91" s="1" t="s">
        <v>198</v>
      </c>
      <c r="B91" s="21" t="s">
        <v>199</v>
      </c>
      <c r="C91" s="12" t="s">
        <v>84</v>
      </c>
      <c r="D91" s="13">
        <v>0</v>
      </c>
      <c r="E91" s="14">
        <f t="shared" si="2"/>
        <v>0</v>
      </c>
      <c r="F91" s="14"/>
    </row>
    <row r="92" spans="1:6" ht="15.75">
      <c r="A92" s="1" t="s">
        <v>200</v>
      </c>
      <c r="B92" s="7" t="s">
        <v>201</v>
      </c>
      <c r="C92" s="8" t="s">
        <v>85</v>
      </c>
      <c r="D92" s="9">
        <v>770</v>
      </c>
      <c r="E92" s="10">
        <f t="shared" si="2"/>
        <v>847</v>
      </c>
      <c r="F92" s="10"/>
    </row>
    <row r="93" spans="1:6" ht="15.75">
      <c r="A93" s="1" t="s">
        <v>202</v>
      </c>
      <c r="B93" s="7" t="s">
        <v>203</v>
      </c>
      <c r="C93" s="8" t="s">
        <v>204</v>
      </c>
      <c r="D93" s="9">
        <v>6000</v>
      </c>
      <c r="E93" s="10">
        <f t="shared" si="2"/>
        <v>6600</v>
      </c>
      <c r="F93" s="10"/>
    </row>
    <row r="94" spans="1:6" ht="15.75">
      <c r="A94" s="1" t="s">
        <v>205</v>
      </c>
      <c r="B94" s="7" t="s">
        <v>206</v>
      </c>
      <c r="C94" s="8" t="s">
        <v>207</v>
      </c>
      <c r="D94" s="9">
        <v>320000</v>
      </c>
      <c r="E94" s="10">
        <f t="shared" si="2"/>
        <v>352000</v>
      </c>
      <c r="F94" s="10"/>
    </row>
    <row r="95" spans="1:6" ht="15.75">
      <c r="A95" s="1" t="s">
        <v>208</v>
      </c>
      <c r="B95" s="11" t="s">
        <v>209</v>
      </c>
      <c r="C95" s="12" t="s">
        <v>207</v>
      </c>
      <c r="D95" s="13"/>
      <c r="E95" s="14">
        <f t="shared" si="2"/>
        <v>0</v>
      </c>
      <c r="F95" s="14"/>
    </row>
    <row r="96" spans="1:6" ht="15.75">
      <c r="A96" s="1" t="s">
        <v>210</v>
      </c>
      <c r="B96" s="22" t="s">
        <v>211</v>
      </c>
      <c r="C96" s="23" t="s">
        <v>212</v>
      </c>
      <c r="D96" s="9">
        <v>4000</v>
      </c>
      <c r="E96" s="10">
        <f t="shared" si="2"/>
        <v>4400</v>
      </c>
      <c r="F96" s="10">
        <v>4000</v>
      </c>
    </row>
    <row r="97" spans="1:6" ht="15.75">
      <c r="A97" s="1" t="s">
        <v>213</v>
      </c>
      <c r="B97" s="22" t="s">
        <v>214</v>
      </c>
      <c r="C97" s="23" t="s">
        <v>212</v>
      </c>
      <c r="D97" s="9">
        <v>5000</v>
      </c>
      <c r="E97" s="10">
        <f t="shared" si="2"/>
        <v>5500</v>
      </c>
      <c r="F97" s="10">
        <v>5500</v>
      </c>
    </row>
    <row r="98" spans="1:6" ht="15.75">
      <c r="A98" s="1" t="s">
        <v>215</v>
      </c>
      <c r="B98" s="22" t="s">
        <v>216</v>
      </c>
      <c r="C98" s="23" t="s">
        <v>212</v>
      </c>
      <c r="D98" s="9">
        <v>6800</v>
      </c>
      <c r="E98" s="10">
        <f t="shared" si="2"/>
        <v>7480</v>
      </c>
      <c r="F98" s="10"/>
    </row>
    <row r="99" spans="1:6" ht="15.75">
      <c r="A99" s="1" t="s">
        <v>217</v>
      </c>
      <c r="B99" s="22" t="s">
        <v>218</v>
      </c>
      <c r="C99" s="23" t="s">
        <v>219</v>
      </c>
      <c r="D99" s="9">
        <v>25000</v>
      </c>
      <c r="E99" s="10">
        <f t="shared" ref="E99:E130" si="3">+(D99*10%)+D99</f>
        <v>27500</v>
      </c>
      <c r="F99" s="10"/>
    </row>
    <row r="100" spans="1:6" ht="15.75">
      <c r="A100" s="1" t="s">
        <v>220</v>
      </c>
      <c r="B100" s="11" t="s">
        <v>221</v>
      </c>
      <c r="C100" s="12" t="s">
        <v>222</v>
      </c>
      <c r="D100" s="13"/>
      <c r="E100" s="14">
        <f t="shared" si="3"/>
        <v>0</v>
      </c>
      <c r="F100" s="14"/>
    </row>
    <row r="101" spans="1:6" ht="15.75">
      <c r="A101" s="1" t="s">
        <v>223</v>
      </c>
      <c r="B101" s="7" t="s">
        <v>224</v>
      </c>
      <c r="C101" s="8" t="s">
        <v>191</v>
      </c>
      <c r="D101" s="9">
        <v>47000</v>
      </c>
      <c r="E101" s="10">
        <f t="shared" si="3"/>
        <v>51700</v>
      </c>
      <c r="F101" s="10"/>
    </row>
    <row r="102" spans="1:6" ht="15.75">
      <c r="A102" s="1" t="s">
        <v>225</v>
      </c>
      <c r="B102" s="7" t="s">
        <v>226</v>
      </c>
      <c r="C102" s="8" t="s">
        <v>66</v>
      </c>
      <c r="D102" s="9">
        <v>2730</v>
      </c>
      <c r="E102" s="10">
        <f t="shared" si="3"/>
        <v>3003</v>
      </c>
      <c r="F102" s="10"/>
    </row>
    <row r="103" spans="1:6" ht="15.75">
      <c r="A103" s="1" t="s">
        <v>227</v>
      </c>
      <c r="B103" s="11" t="s">
        <v>228</v>
      </c>
      <c r="C103" s="12" t="s">
        <v>229</v>
      </c>
      <c r="D103" s="13"/>
      <c r="E103" s="14">
        <f t="shared" si="3"/>
        <v>0</v>
      </c>
      <c r="F103" s="14"/>
    </row>
    <row r="104" spans="1:6" ht="15.75">
      <c r="A104" s="1" t="s">
        <v>230</v>
      </c>
      <c r="B104" s="11" t="s">
        <v>231</v>
      </c>
      <c r="C104" s="12" t="s">
        <v>64</v>
      </c>
      <c r="D104" s="13">
        <v>7000</v>
      </c>
      <c r="E104" s="14">
        <f t="shared" si="3"/>
        <v>7700</v>
      </c>
      <c r="F104" s="14"/>
    </row>
    <row r="105" spans="1:6" ht="15.75">
      <c r="A105" s="1" t="s">
        <v>232</v>
      </c>
      <c r="B105" s="7" t="s">
        <v>233</v>
      </c>
      <c r="C105" s="8" t="s">
        <v>234</v>
      </c>
      <c r="D105" s="9">
        <v>3200</v>
      </c>
      <c r="E105" s="10">
        <f t="shared" si="3"/>
        <v>3520</v>
      </c>
      <c r="F105" s="10">
        <v>5000</v>
      </c>
    </row>
    <row r="106" spans="1:6" ht="15.75">
      <c r="A106" s="1" t="s">
        <v>235</v>
      </c>
      <c r="B106" s="7" t="s">
        <v>236</v>
      </c>
      <c r="C106" s="8" t="s">
        <v>64</v>
      </c>
      <c r="D106" s="9">
        <v>3500</v>
      </c>
      <c r="E106" s="10">
        <f t="shared" si="3"/>
        <v>3850</v>
      </c>
      <c r="F106" s="10"/>
    </row>
    <row r="107" spans="1:6" ht="15.75">
      <c r="A107" s="1" t="s">
        <v>237</v>
      </c>
      <c r="B107" s="7" t="s">
        <v>238</v>
      </c>
      <c r="C107" s="8" t="s">
        <v>239</v>
      </c>
      <c r="D107" s="9">
        <v>3800</v>
      </c>
      <c r="E107" s="10">
        <f t="shared" si="3"/>
        <v>4180</v>
      </c>
      <c r="F107" s="10"/>
    </row>
    <row r="108" spans="1:6" ht="15.75">
      <c r="A108" s="1" t="s">
        <v>240</v>
      </c>
      <c r="B108" s="7" t="s">
        <v>241</v>
      </c>
      <c r="C108" s="8" t="s">
        <v>64</v>
      </c>
      <c r="D108" s="9">
        <v>33000</v>
      </c>
      <c r="E108" s="10">
        <f t="shared" si="3"/>
        <v>36300</v>
      </c>
      <c r="F108" s="10"/>
    </row>
    <row r="109" spans="1:6" ht="15.75">
      <c r="A109" s="1" t="s">
        <v>242</v>
      </c>
      <c r="B109" s="7" t="s">
        <v>243</v>
      </c>
      <c r="C109" s="8" t="s">
        <v>64</v>
      </c>
      <c r="D109" s="9">
        <v>12000</v>
      </c>
      <c r="E109" s="10">
        <f t="shared" si="3"/>
        <v>13200</v>
      </c>
      <c r="F109" s="10"/>
    </row>
    <row r="110" spans="1:6" ht="15.75">
      <c r="A110" s="1" t="s">
        <v>16</v>
      </c>
      <c r="B110" s="7" t="s">
        <v>244</v>
      </c>
      <c r="C110" s="8" t="s">
        <v>65</v>
      </c>
      <c r="D110" s="9">
        <v>7000</v>
      </c>
      <c r="E110" s="10">
        <f t="shared" si="3"/>
        <v>7700</v>
      </c>
      <c r="F110" s="10"/>
    </row>
    <row r="111" spans="1:6" ht="15.75">
      <c r="A111" s="1" t="s">
        <v>245</v>
      </c>
      <c r="B111" s="7" t="s">
        <v>246</v>
      </c>
      <c r="C111" s="8" t="s">
        <v>247</v>
      </c>
      <c r="D111" s="26">
        <v>5500</v>
      </c>
      <c r="E111" s="14">
        <f t="shared" si="3"/>
        <v>6050</v>
      </c>
      <c r="F111" s="14"/>
    </row>
    <row r="112" spans="1:6" ht="15.75">
      <c r="A112" s="1" t="s">
        <v>248</v>
      </c>
      <c r="B112" s="27" t="s">
        <v>249</v>
      </c>
      <c r="C112" s="28" t="s">
        <v>250</v>
      </c>
      <c r="D112" s="29">
        <v>32000</v>
      </c>
      <c r="E112" s="10">
        <f t="shared" si="3"/>
        <v>35200</v>
      </c>
      <c r="F112" s="10"/>
    </row>
    <row r="113" spans="1:6" ht="15.75">
      <c r="A113" s="1" t="s">
        <v>251</v>
      </c>
      <c r="B113" s="27" t="s">
        <v>252</v>
      </c>
      <c r="C113" s="28" t="s">
        <v>250</v>
      </c>
      <c r="D113" s="29">
        <v>7800</v>
      </c>
      <c r="E113" s="10">
        <f t="shared" si="3"/>
        <v>8580</v>
      </c>
      <c r="F113" s="10"/>
    </row>
    <row r="114" spans="1:6" ht="15.75">
      <c r="A114" s="1" t="s">
        <v>253</v>
      </c>
      <c r="B114" s="7" t="s">
        <v>254</v>
      </c>
      <c r="C114" s="8" t="s">
        <v>64</v>
      </c>
      <c r="D114" s="9">
        <v>18000</v>
      </c>
      <c r="E114" s="10">
        <f t="shared" si="3"/>
        <v>19800</v>
      </c>
      <c r="F114" s="10"/>
    </row>
    <row r="115" spans="1:6" ht="15.75">
      <c r="A115" s="1" t="s">
        <v>255</v>
      </c>
      <c r="B115" s="7" t="s">
        <v>256</v>
      </c>
      <c r="C115" s="8" t="s">
        <v>184</v>
      </c>
      <c r="D115" s="16">
        <v>3600</v>
      </c>
      <c r="E115" s="10">
        <f t="shared" si="3"/>
        <v>3960</v>
      </c>
      <c r="F115" s="10">
        <v>4000</v>
      </c>
    </row>
    <row r="116" spans="1:6" ht="15.75">
      <c r="A116" s="1" t="s">
        <v>257</v>
      </c>
      <c r="B116" s="7" t="s">
        <v>258</v>
      </c>
      <c r="C116" s="8" t="s">
        <v>184</v>
      </c>
      <c r="D116" s="16">
        <v>4000</v>
      </c>
      <c r="E116" s="10">
        <f t="shared" si="3"/>
        <v>4400</v>
      </c>
      <c r="F116" s="10">
        <v>4500</v>
      </c>
    </row>
    <row r="117" spans="1:6" ht="15.75">
      <c r="A117" s="1" t="s">
        <v>259</v>
      </c>
      <c r="B117" s="22" t="s">
        <v>260</v>
      </c>
      <c r="C117" s="8" t="s">
        <v>184</v>
      </c>
      <c r="D117" s="16">
        <v>6500</v>
      </c>
      <c r="E117" s="10">
        <f t="shared" si="3"/>
        <v>7150</v>
      </c>
      <c r="F117" s="10">
        <v>6500</v>
      </c>
    </row>
    <row r="118" spans="1:6" ht="15.75">
      <c r="A118" s="1" t="s">
        <v>261</v>
      </c>
      <c r="B118" s="22" t="s">
        <v>262</v>
      </c>
      <c r="C118" s="23" t="s">
        <v>184</v>
      </c>
      <c r="D118" s="16">
        <v>9900</v>
      </c>
      <c r="E118" s="10">
        <f t="shared" si="3"/>
        <v>10890</v>
      </c>
      <c r="F118" s="10">
        <v>9500</v>
      </c>
    </row>
    <row r="119" spans="1:6" ht="15.75">
      <c r="A119" s="1" t="s">
        <v>263</v>
      </c>
      <c r="B119" s="22" t="s">
        <v>264</v>
      </c>
      <c r="C119" s="23" t="s">
        <v>184</v>
      </c>
      <c r="D119" s="9">
        <v>13000</v>
      </c>
      <c r="E119" s="10">
        <f t="shared" si="3"/>
        <v>14300</v>
      </c>
      <c r="F119" s="10">
        <v>16000</v>
      </c>
    </row>
    <row r="120" spans="1:6" ht="15.75">
      <c r="A120" s="1" t="s">
        <v>265</v>
      </c>
      <c r="B120" s="7" t="s">
        <v>266</v>
      </c>
      <c r="C120" s="23" t="s">
        <v>184</v>
      </c>
      <c r="D120" s="9">
        <v>19000</v>
      </c>
      <c r="E120" s="10">
        <f t="shared" si="3"/>
        <v>20900</v>
      </c>
      <c r="F120" s="10">
        <v>22000</v>
      </c>
    </row>
    <row r="121" spans="1:6" ht="15.75">
      <c r="A121" s="1" t="s">
        <v>267</v>
      </c>
      <c r="B121" s="7" t="s">
        <v>268</v>
      </c>
      <c r="C121" s="8" t="s">
        <v>184</v>
      </c>
      <c r="D121" s="9">
        <v>2600</v>
      </c>
      <c r="E121" s="10">
        <f t="shared" si="3"/>
        <v>2860</v>
      </c>
      <c r="F121" s="10"/>
    </row>
    <row r="122" spans="1:6" ht="15.75">
      <c r="A122" s="1" t="s">
        <v>269</v>
      </c>
      <c r="B122" s="7" t="s">
        <v>270</v>
      </c>
      <c r="C122" s="8" t="s">
        <v>271</v>
      </c>
      <c r="D122" s="9">
        <v>20800</v>
      </c>
      <c r="E122" s="10">
        <f t="shared" si="3"/>
        <v>22880</v>
      </c>
      <c r="F122" s="10"/>
    </row>
    <row r="123" spans="1:6" ht="15.75">
      <c r="A123" s="1" t="s">
        <v>272</v>
      </c>
      <c r="B123" s="7" t="s">
        <v>273</v>
      </c>
      <c r="C123" s="8" t="s">
        <v>64</v>
      </c>
      <c r="D123" s="9">
        <v>3000</v>
      </c>
      <c r="E123" s="10">
        <f t="shared" si="3"/>
        <v>3300</v>
      </c>
      <c r="F123" s="10"/>
    </row>
    <row r="124" spans="1:6" ht="15.75">
      <c r="A124" s="1" t="s">
        <v>274</v>
      </c>
      <c r="B124" s="11" t="s">
        <v>275</v>
      </c>
      <c r="C124" s="12" t="s">
        <v>64</v>
      </c>
      <c r="D124" s="13">
        <v>0</v>
      </c>
      <c r="E124" s="14">
        <f t="shared" si="3"/>
        <v>0</v>
      </c>
      <c r="F124" s="14"/>
    </row>
    <row r="125" spans="1:6" ht="15.75">
      <c r="A125" s="1" t="s">
        <v>276</v>
      </c>
      <c r="B125" s="11" t="s">
        <v>277</v>
      </c>
      <c r="C125" s="12" t="s">
        <v>64</v>
      </c>
      <c r="D125" s="13"/>
      <c r="E125" s="14">
        <f t="shared" si="3"/>
        <v>0</v>
      </c>
      <c r="F125" s="14"/>
    </row>
    <row r="126" spans="1:6" ht="15.75">
      <c r="A126" s="1" t="s">
        <v>278</v>
      </c>
      <c r="B126" s="7" t="s">
        <v>279</v>
      </c>
      <c r="C126" s="8" t="s">
        <v>184</v>
      </c>
      <c r="D126" s="9">
        <v>12500</v>
      </c>
      <c r="E126" s="10">
        <f t="shared" si="3"/>
        <v>13750</v>
      </c>
      <c r="F126" s="10"/>
    </row>
    <row r="127" spans="1:6" ht="15.75">
      <c r="A127" s="1" t="s">
        <v>280</v>
      </c>
      <c r="B127" s="7" t="s">
        <v>281</v>
      </c>
      <c r="C127" s="8" t="s">
        <v>184</v>
      </c>
      <c r="D127" s="9">
        <v>19500</v>
      </c>
      <c r="E127" s="10">
        <f t="shared" si="3"/>
        <v>21450</v>
      </c>
      <c r="F127" s="10"/>
    </row>
    <row r="128" spans="1:6" ht="15.75">
      <c r="A128" s="1" t="s">
        <v>282</v>
      </c>
      <c r="B128" s="22" t="s">
        <v>283</v>
      </c>
      <c r="C128" s="8" t="s">
        <v>184</v>
      </c>
      <c r="D128" s="16">
        <v>2400</v>
      </c>
      <c r="E128" s="10">
        <f t="shared" si="3"/>
        <v>2640</v>
      </c>
      <c r="F128" s="10"/>
    </row>
    <row r="129" spans="1:6" ht="15.75">
      <c r="A129" s="1" t="s">
        <v>284</v>
      </c>
      <c r="B129" s="11" t="s">
        <v>285</v>
      </c>
      <c r="C129" s="12" t="s">
        <v>271</v>
      </c>
      <c r="D129" s="13">
        <v>4500</v>
      </c>
      <c r="E129" s="14">
        <f t="shared" si="3"/>
        <v>4950</v>
      </c>
      <c r="F129" s="14"/>
    </row>
    <row r="130" spans="1:6" ht="15.75">
      <c r="A130" s="1" t="s">
        <v>286</v>
      </c>
      <c r="B130" s="11" t="s">
        <v>287</v>
      </c>
      <c r="C130" s="12" t="s">
        <v>271</v>
      </c>
      <c r="D130" s="13"/>
      <c r="E130" s="14">
        <f t="shared" si="3"/>
        <v>0</v>
      </c>
      <c r="F130" s="14"/>
    </row>
    <row r="131" spans="1:6" ht="15.75">
      <c r="A131" s="1" t="s">
        <v>288</v>
      </c>
      <c r="B131" s="11" t="s">
        <v>289</v>
      </c>
      <c r="C131" s="12" t="s">
        <v>64</v>
      </c>
      <c r="D131" s="13"/>
      <c r="E131" s="14">
        <f t="shared" ref="E131:E162" si="4">+(D131*10%)+D131</f>
        <v>0</v>
      </c>
      <c r="F131" s="14"/>
    </row>
    <row r="132" spans="1:6" ht="15.75">
      <c r="A132" s="1" t="s">
        <v>290</v>
      </c>
      <c r="B132" s="7" t="s">
        <v>291</v>
      </c>
      <c r="C132" s="8" t="s">
        <v>292</v>
      </c>
      <c r="D132" s="9">
        <v>7500</v>
      </c>
      <c r="E132" s="10">
        <f t="shared" si="4"/>
        <v>8250</v>
      </c>
      <c r="F132" s="10"/>
    </row>
    <row r="133" spans="1:6" ht="15.75">
      <c r="A133" s="1" t="s">
        <v>293</v>
      </c>
      <c r="B133" s="7" t="s">
        <v>294</v>
      </c>
      <c r="C133" s="8" t="s">
        <v>64</v>
      </c>
      <c r="D133" s="9">
        <v>1400</v>
      </c>
      <c r="E133" s="10">
        <f t="shared" si="4"/>
        <v>1540</v>
      </c>
      <c r="F133" s="10"/>
    </row>
    <row r="134" spans="1:6" ht="15.75">
      <c r="A134" s="1" t="s">
        <v>295</v>
      </c>
      <c r="B134" s="7" t="s">
        <v>296</v>
      </c>
      <c r="C134" s="8" t="s">
        <v>64</v>
      </c>
      <c r="D134" s="9">
        <v>260000</v>
      </c>
      <c r="E134" s="10">
        <f t="shared" si="4"/>
        <v>286000</v>
      </c>
      <c r="F134" s="10"/>
    </row>
    <row r="135" spans="1:6" ht="15.75">
      <c r="A135" s="1" t="s">
        <v>297</v>
      </c>
      <c r="B135" s="7" t="s">
        <v>298</v>
      </c>
      <c r="C135" s="8" t="s">
        <v>64</v>
      </c>
      <c r="D135" s="9">
        <v>102000</v>
      </c>
      <c r="E135" s="10">
        <f t="shared" si="4"/>
        <v>112200</v>
      </c>
      <c r="F135" s="10"/>
    </row>
    <row r="136" spans="1:6" ht="15.75">
      <c r="A136" s="1" t="s">
        <v>299</v>
      </c>
      <c r="B136" s="15" t="s">
        <v>300</v>
      </c>
      <c r="C136" s="8" t="s">
        <v>64</v>
      </c>
      <c r="D136" s="9">
        <v>75000</v>
      </c>
      <c r="E136" s="10">
        <f t="shared" si="4"/>
        <v>82500</v>
      </c>
      <c r="F136" s="10"/>
    </row>
    <row r="137" spans="1:6" ht="15.75">
      <c r="A137" s="1" t="s">
        <v>301</v>
      </c>
      <c r="B137" s="11" t="s">
        <v>302</v>
      </c>
      <c r="C137" s="12" t="s">
        <v>271</v>
      </c>
      <c r="D137" s="13"/>
      <c r="E137" s="14">
        <f t="shared" si="4"/>
        <v>0</v>
      </c>
      <c r="F137" s="14"/>
    </row>
    <row r="138" spans="1:6" ht="15.75">
      <c r="A138" s="1" t="s">
        <v>303</v>
      </c>
      <c r="B138" s="7" t="s">
        <v>304</v>
      </c>
      <c r="C138" s="8" t="s">
        <v>271</v>
      </c>
      <c r="D138" s="9">
        <v>50000</v>
      </c>
      <c r="E138" s="10">
        <f t="shared" si="4"/>
        <v>55000</v>
      </c>
      <c r="F138" s="10"/>
    </row>
    <row r="139" spans="1:6" ht="15.75">
      <c r="A139" s="1" t="s">
        <v>305</v>
      </c>
      <c r="B139" s="7" t="s">
        <v>306</v>
      </c>
      <c r="C139" s="8" t="s">
        <v>307</v>
      </c>
      <c r="D139" s="9">
        <v>0</v>
      </c>
      <c r="E139" s="10">
        <f t="shared" si="4"/>
        <v>0</v>
      </c>
      <c r="F139" s="10"/>
    </row>
    <row r="140" spans="1:6" ht="15.75">
      <c r="A140" s="1" t="s">
        <v>308</v>
      </c>
      <c r="B140" s="21" t="s">
        <v>309</v>
      </c>
      <c r="C140" s="12" t="s">
        <v>64</v>
      </c>
      <c r="D140" s="13">
        <v>0</v>
      </c>
      <c r="E140" s="14">
        <f t="shared" si="4"/>
        <v>0</v>
      </c>
      <c r="F140" s="14"/>
    </row>
    <row r="141" spans="1:6" ht="15.75">
      <c r="A141" s="1" t="s">
        <v>310</v>
      </c>
      <c r="B141" s="21" t="s">
        <v>311</v>
      </c>
      <c r="C141" s="12" t="s">
        <v>64</v>
      </c>
      <c r="D141" s="13">
        <v>0</v>
      </c>
      <c r="E141" s="14">
        <f t="shared" si="4"/>
        <v>0</v>
      </c>
      <c r="F141" s="14"/>
    </row>
    <row r="142" spans="1:6" ht="15.75">
      <c r="A142" s="1" t="s">
        <v>312</v>
      </c>
      <c r="B142" s="7" t="s">
        <v>313</v>
      </c>
      <c r="C142" s="8" t="s">
        <v>239</v>
      </c>
      <c r="D142" s="16">
        <v>26500</v>
      </c>
      <c r="E142" s="10">
        <f t="shared" si="4"/>
        <v>29150</v>
      </c>
      <c r="F142" s="10"/>
    </row>
    <row r="143" spans="1:6" ht="15.75">
      <c r="A143" s="1" t="s">
        <v>314</v>
      </c>
      <c r="B143" s="7" t="s">
        <v>315</v>
      </c>
      <c r="C143" s="8" t="s">
        <v>239</v>
      </c>
      <c r="D143" s="9">
        <v>17500</v>
      </c>
      <c r="E143" s="10">
        <f t="shared" si="4"/>
        <v>19250</v>
      </c>
      <c r="F143" s="10"/>
    </row>
    <row r="144" spans="1:6" ht="15.75">
      <c r="A144" s="1" t="s">
        <v>316</v>
      </c>
      <c r="B144" s="7" t="s">
        <v>317</v>
      </c>
      <c r="C144" s="8" t="s">
        <v>239</v>
      </c>
      <c r="D144" s="9">
        <v>26000</v>
      </c>
      <c r="E144" s="10">
        <f t="shared" si="4"/>
        <v>28600</v>
      </c>
      <c r="F144" s="10"/>
    </row>
    <row r="145" spans="1:6" ht="15.75">
      <c r="A145" s="1" t="s">
        <v>318</v>
      </c>
      <c r="B145" s="7" t="s">
        <v>319</v>
      </c>
      <c r="C145" s="8" t="s">
        <v>239</v>
      </c>
      <c r="D145" s="16">
        <v>28000</v>
      </c>
      <c r="E145" s="10">
        <f t="shared" si="4"/>
        <v>30800</v>
      </c>
      <c r="F145" s="10"/>
    </row>
    <row r="146" spans="1:6" ht="15.75">
      <c r="A146" s="1" t="s">
        <v>320</v>
      </c>
      <c r="B146" s="7" t="s">
        <v>321</v>
      </c>
      <c r="C146" s="8" t="s">
        <v>207</v>
      </c>
      <c r="D146" s="9">
        <v>0</v>
      </c>
      <c r="E146" s="10">
        <f t="shared" si="4"/>
        <v>0</v>
      </c>
      <c r="F146" s="10"/>
    </row>
    <row r="147" spans="1:6" ht="15.75">
      <c r="A147" s="1" t="s">
        <v>322</v>
      </c>
      <c r="B147" s="7" t="s">
        <v>323</v>
      </c>
      <c r="C147" s="8" t="s">
        <v>184</v>
      </c>
      <c r="D147" s="9">
        <v>26800</v>
      </c>
      <c r="E147" s="10">
        <f t="shared" si="4"/>
        <v>29480</v>
      </c>
      <c r="F147" s="10"/>
    </row>
    <row r="148" spans="1:6" ht="15.75">
      <c r="A148" s="1" t="s">
        <v>324</v>
      </c>
      <c r="B148" s="7" t="s">
        <v>325</v>
      </c>
      <c r="C148" s="8" t="s">
        <v>204</v>
      </c>
      <c r="D148" s="9">
        <v>13000</v>
      </c>
      <c r="E148" s="10">
        <f t="shared" si="4"/>
        <v>14300</v>
      </c>
      <c r="F148" s="10"/>
    </row>
    <row r="149" spans="1:6" ht="15.75">
      <c r="A149" s="1" t="s">
        <v>326</v>
      </c>
      <c r="B149" s="7" t="s">
        <v>327</v>
      </c>
      <c r="C149" s="8" t="s">
        <v>204</v>
      </c>
      <c r="D149" s="9">
        <v>23000</v>
      </c>
      <c r="E149" s="10">
        <f t="shared" si="4"/>
        <v>25300</v>
      </c>
      <c r="F149" s="10"/>
    </row>
    <row r="150" spans="1:6" ht="15.75">
      <c r="A150" s="1" t="s">
        <v>328</v>
      </c>
      <c r="B150" s="7" t="s">
        <v>329</v>
      </c>
      <c r="C150" s="8" t="s">
        <v>204</v>
      </c>
      <c r="D150" s="16">
        <v>6800</v>
      </c>
      <c r="E150" s="10">
        <f t="shared" si="4"/>
        <v>7480</v>
      </c>
      <c r="F150" s="10"/>
    </row>
    <row r="151" spans="1:6" ht="15.75">
      <c r="A151" s="1" t="s">
        <v>330</v>
      </c>
      <c r="B151" s="7" t="s">
        <v>331</v>
      </c>
      <c r="C151" s="8" t="s">
        <v>204</v>
      </c>
      <c r="D151" s="16">
        <v>15200</v>
      </c>
      <c r="E151" s="10">
        <f t="shared" si="4"/>
        <v>16720</v>
      </c>
      <c r="F151" s="10"/>
    </row>
    <row r="152" spans="1:6" ht="15.75">
      <c r="A152" s="1" t="s">
        <v>332</v>
      </c>
      <c r="B152" s="7" t="s">
        <v>333</v>
      </c>
      <c r="C152" s="8" t="s">
        <v>204</v>
      </c>
      <c r="D152" s="16">
        <v>20000</v>
      </c>
      <c r="E152" s="10">
        <f t="shared" si="4"/>
        <v>22000</v>
      </c>
      <c r="F152" s="10"/>
    </row>
    <row r="153" spans="1:6" ht="15.75">
      <c r="A153" s="1" t="s">
        <v>334</v>
      </c>
      <c r="B153" s="7" t="s">
        <v>335</v>
      </c>
      <c r="C153" s="8" t="s">
        <v>292</v>
      </c>
      <c r="D153" s="9">
        <v>11500</v>
      </c>
      <c r="E153" s="10">
        <f t="shared" si="4"/>
        <v>12650</v>
      </c>
      <c r="F153" s="10"/>
    </row>
    <row r="154" spans="1:6" ht="15.75">
      <c r="A154" s="1" t="s">
        <v>336</v>
      </c>
      <c r="B154" s="17" t="s">
        <v>337</v>
      </c>
      <c r="C154" s="8" t="s">
        <v>338</v>
      </c>
      <c r="D154" s="9">
        <v>25500</v>
      </c>
      <c r="E154" s="10">
        <f t="shared" si="4"/>
        <v>28050</v>
      </c>
      <c r="F154" s="10"/>
    </row>
    <row r="155" spans="1:6" ht="15.75">
      <c r="A155" s="1" t="s">
        <v>339</v>
      </c>
      <c r="B155" s="17" t="s">
        <v>340</v>
      </c>
      <c r="C155" s="8" t="s">
        <v>292</v>
      </c>
      <c r="D155" s="9">
        <v>2800</v>
      </c>
      <c r="E155" s="10">
        <f t="shared" si="4"/>
        <v>3080</v>
      </c>
      <c r="F155" s="10"/>
    </row>
    <row r="156" spans="1:6" ht="15.75">
      <c r="A156" s="1" t="s">
        <v>341</v>
      </c>
      <c r="B156" s="11" t="s">
        <v>342</v>
      </c>
      <c r="C156" s="12" t="s">
        <v>64</v>
      </c>
      <c r="D156" s="13"/>
      <c r="E156" s="14">
        <f t="shared" si="4"/>
        <v>0</v>
      </c>
      <c r="F156" s="14"/>
    </row>
    <row r="157" spans="1:6" ht="15.75">
      <c r="A157" s="1" t="s">
        <v>343</v>
      </c>
      <c r="B157" s="7" t="s">
        <v>344</v>
      </c>
      <c r="C157" s="8" t="s">
        <v>184</v>
      </c>
      <c r="D157" s="9">
        <v>3500</v>
      </c>
      <c r="E157" s="10">
        <f t="shared" si="4"/>
        <v>3850</v>
      </c>
      <c r="F157" s="10"/>
    </row>
    <row r="158" spans="1:6" ht="15.75">
      <c r="A158" s="1" t="s">
        <v>345</v>
      </c>
      <c r="B158" s="11" t="s">
        <v>346</v>
      </c>
      <c r="C158" s="12" t="s">
        <v>271</v>
      </c>
      <c r="D158" s="13">
        <v>45000</v>
      </c>
      <c r="E158" s="14">
        <f t="shared" si="4"/>
        <v>49500</v>
      </c>
      <c r="F158" s="14"/>
    </row>
    <row r="159" spans="1:6" ht="15.75">
      <c r="A159" s="1" t="s">
        <v>19</v>
      </c>
      <c r="B159" s="7" t="s">
        <v>347</v>
      </c>
      <c r="C159" s="8" t="s">
        <v>348</v>
      </c>
      <c r="D159" s="9">
        <v>30000</v>
      </c>
      <c r="E159" s="10">
        <f t="shared" si="4"/>
        <v>33000</v>
      </c>
      <c r="F159" s="10"/>
    </row>
    <row r="160" spans="1:6" ht="15.75">
      <c r="A160" s="1" t="s">
        <v>349</v>
      </c>
      <c r="B160" s="7" t="s">
        <v>350</v>
      </c>
      <c r="C160" s="8" t="s">
        <v>351</v>
      </c>
      <c r="D160" s="16">
        <v>38500</v>
      </c>
      <c r="E160" s="10">
        <f t="shared" si="4"/>
        <v>42350</v>
      </c>
      <c r="F160" s="10"/>
    </row>
    <row r="161" spans="1:6" ht="15.75">
      <c r="A161" s="1" t="s">
        <v>352</v>
      </c>
      <c r="B161" s="11" t="s">
        <v>353</v>
      </c>
      <c r="C161" s="12" t="s">
        <v>204</v>
      </c>
      <c r="D161" s="13">
        <v>0</v>
      </c>
      <c r="E161" s="14">
        <f t="shared" si="4"/>
        <v>0</v>
      </c>
      <c r="F161" s="14"/>
    </row>
    <row r="162" spans="1:6" ht="15.75">
      <c r="A162" s="1" t="s">
        <v>354</v>
      </c>
      <c r="B162" s="7" t="s">
        <v>355</v>
      </c>
      <c r="C162" s="8" t="s">
        <v>204</v>
      </c>
      <c r="D162" s="26">
        <v>38500</v>
      </c>
      <c r="E162" s="14">
        <f t="shared" si="4"/>
        <v>42350</v>
      </c>
      <c r="F162" s="14"/>
    </row>
    <row r="163" spans="1:6" ht="15.75">
      <c r="A163" s="1" t="s">
        <v>356</v>
      </c>
      <c r="B163" s="7" t="s">
        <v>357</v>
      </c>
      <c r="C163" s="8" t="s">
        <v>351</v>
      </c>
      <c r="D163" s="9">
        <v>24500</v>
      </c>
      <c r="E163" s="10">
        <f t="shared" ref="E163:E182" si="5">+(D163*10%)+D163</f>
        <v>26950</v>
      </c>
      <c r="F163" s="10"/>
    </row>
    <row r="164" spans="1:6" ht="15.75">
      <c r="A164" s="1" t="s">
        <v>358</v>
      </c>
      <c r="B164" s="7" t="s">
        <v>359</v>
      </c>
      <c r="C164" s="8" t="s">
        <v>64</v>
      </c>
      <c r="D164" s="9">
        <v>21000</v>
      </c>
      <c r="E164" s="10">
        <f t="shared" si="5"/>
        <v>23100</v>
      </c>
      <c r="F164" s="10"/>
    </row>
    <row r="165" spans="1:6" ht="15.75">
      <c r="A165" s="1" t="s">
        <v>360</v>
      </c>
      <c r="B165" s="7" t="s">
        <v>361</v>
      </c>
      <c r="C165" s="8" t="s">
        <v>239</v>
      </c>
      <c r="D165" s="9">
        <v>22000</v>
      </c>
      <c r="E165" s="10">
        <f t="shared" si="5"/>
        <v>24200</v>
      </c>
      <c r="F165" s="10"/>
    </row>
    <row r="166" spans="1:6" ht="15.75">
      <c r="A166" s="1" t="s">
        <v>362</v>
      </c>
      <c r="B166" s="27" t="s">
        <v>363</v>
      </c>
      <c r="C166" s="8" t="s">
        <v>204</v>
      </c>
      <c r="D166" s="9">
        <v>5500</v>
      </c>
      <c r="E166" s="10">
        <f t="shared" si="5"/>
        <v>6050</v>
      </c>
      <c r="F166" s="10"/>
    </row>
    <row r="167" spans="1:6" ht="15.75">
      <c r="A167" s="1" t="s">
        <v>364</v>
      </c>
      <c r="B167" s="7" t="s">
        <v>365</v>
      </c>
      <c r="C167" s="8" t="s">
        <v>65</v>
      </c>
      <c r="D167" s="9">
        <v>0</v>
      </c>
      <c r="E167" s="10">
        <f t="shared" si="5"/>
        <v>0</v>
      </c>
      <c r="F167" s="10"/>
    </row>
    <row r="168" spans="1:6" ht="15.75">
      <c r="A168" s="1" t="s">
        <v>366</v>
      </c>
      <c r="B168" s="11" t="s">
        <v>367</v>
      </c>
      <c r="C168" s="12" t="s">
        <v>64</v>
      </c>
      <c r="D168" s="13"/>
      <c r="E168" s="14">
        <f t="shared" si="5"/>
        <v>0</v>
      </c>
      <c r="F168" s="14"/>
    </row>
    <row r="169" spans="1:6" ht="15.75">
      <c r="A169" s="1" t="s">
        <v>368</v>
      </c>
      <c r="B169" s="7" t="s">
        <v>369</v>
      </c>
      <c r="C169" s="8" t="s">
        <v>111</v>
      </c>
      <c r="D169" s="16">
        <v>3500</v>
      </c>
      <c r="E169" s="10">
        <f t="shared" si="5"/>
        <v>3850</v>
      </c>
      <c r="F169" s="10"/>
    </row>
    <row r="170" spans="1:6" ht="15.75">
      <c r="A170" s="1" t="s">
        <v>370</v>
      </c>
      <c r="B170" s="11" t="s">
        <v>371</v>
      </c>
      <c r="C170" s="12" t="s">
        <v>64</v>
      </c>
      <c r="D170" s="13">
        <v>0</v>
      </c>
      <c r="E170" s="14">
        <f t="shared" si="5"/>
        <v>0</v>
      </c>
      <c r="F170" s="14"/>
    </row>
    <row r="171" spans="1:6" ht="15.75">
      <c r="A171" s="1" t="s">
        <v>372</v>
      </c>
      <c r="B171" s="30" t="s">
        <v>373</v>
      </c>
      <c r="C171" s="12" t="s">
        <v>64</v>
      </c>
      <c r="D171" s="13">
        <v>0</v>
      </c>
      <c r="E171" s="14">
        <f t="shared" si="5"/>
        <v>0</v>
      </c>
      <c r="F171" s="14"/>
    </row>
    <row r="172" spans="1:6" ht="15.75">
      <c r="A172" s="1" t="s">
        <v>374</v>
      </c>
      <c r="B172" s="30" t="s">
        <v>375</v>
      </c>
      <c r="C172" s="12" t="s">
        <v>64</v>
      </c>
      <c r="D172" s="13">
        <v>0</v>
      </c>
      <c r="E172" s="14">
        <f t="shared" si="5"/>
        <v>0</v>
      </c>
      <c r="F172" s="14"/>
    </row>
    <row r="173" spans="1:6" ht="15.75">
      <c r="A173" s="1" t="s">
        <v>376</v>
      </c>
      <c r="B173" s="30" t="s">
        <v>377</v>
      </c>
      <c r="C173" s="12" t="s">
        <v>64</v>
      </c>
      <c r="D173" s="13">
        <v>0</v>
      </c>
      <c r="E173" s="14">
        <f t="shared" si="5"/>
        <v>0</v>
      </c>
      <c r="F173" s="14"/>
    </row>
    <row r="174" spans="1:6" ht="15.75">
      <c r="A174" s="1" t="s">
        <v>378</v>
      </c>
      <c r="B174" s="7" t="s">
        <v>379</v>
      </c>
      <c r="C174" s="8" t="s">
        <v>64</v>
      </c>
      <c r="D174" s="9">
        <v>0</v>
      </c>
      <c r="E174" s="10">
        <f t="shared" si="5"/>
        <v>0</v>
      </c>
      <c r="F174" s="10"/>
    </row>
    <row r="175" spans="1:6" ht="15.75">
      <c r="A175" s="1" t="s">
        <v>380</v>
      </c>
      <c r="B175" s="7" t="s">
        <v>381</v>
      </c>
      <c r="C175" s="8" t="s">
        <v>65</v>
      </c>
      <c r="D175" s="9">
        <v>0</v>
      </c>
      <c r="E175" s="10">
        <f t="shared" si="5"/>
        <v>0</v>
      </c>
      <c r="F175" s="10"/>
    </row>
    <row r="176" spans="1:6" ht="15.75">
      <c r="A176" s="1" t="s">
        <v>382</v>
      </c>
      <c r="B176" s="30" t="s">
        <v>383</v>
      </c>
      <c r="C176" s="12" t="s">
        <v>64</v>
      </c>
      <c r="D176" s="13">
        <v>0</v>
      </c>
      <c r="E176" s="14">
        <f t="shared" si="5"/>
        <v>0</v>
      </c>
      <c r="F176" s="14"/>
    </row>
    <row r="177" spans="1:6" ht="15.75">
      <c r="A177" s="1" t="s">
        <v>384</v>
      </c>
      <c r="B177" s="11" t="s">
        <v>385</v>
      </c>
      <c r="C177" s="12" t="s">
        <v>64</v>
      </c>
      <c r="D177" s="13">
        <v>0</v>
      </c>
      <c r="E177" s="14">
        <f t="shared" si="5"/>
        <v>0</v>
      </c>
      <c r="F177" s="14"/>
    </row>
    <row r="178" spans="1:6" ht="15.75">
      <c r="A178" s="1" t="s">
        <v>386</v>
      </c>
      <c r="B178" s="11" t="s">
        <v>387</v>
      </c>
      <c r="C178" s="12" t="s">
        <v>64</v>
      </c>
      <c r="D178" s="13">
        <v>0</v>
      </c>
      <c r="E178" s="14">
        <f t="shared" si="5"/>
        <v>0</v>
      </c>
      <c r="F178" s="14"/>
    </row>
    <row r="179" spans="1:6" ht="15.75">
      <c r="A179" s="1" t="s">
        <v>388</v>
      </c>
      <c r="B179" s="7" t="s">
        <v>389</v>
      </c>
      <c r="C179" s="8" t="s">
        <v>207</v>
      </c>
      <c r="D179" s="9">
        <v>0</v>
      </c>
      <c r="E179" s="10">
        <f t="shared" si="5"/>
        <v>0</v>
      </c>
      <c r="F179" s="10"/>
    </row>
    <row r="180" spans="1:6" ht="15.75">
      <c r="A180" s="1" t="s">
        <v>390</v>
      </c>
      <c r="B180" s="11" t="s">
        <v>391</v>
      </c>
      <c r="C180" s="12" t="s">
        <v>392</v>
      </c>
      <c r="D180" s="13"/>
      <c r="E180" s="14">
        <f t="shared" si="5"/>
        <v>0</v>
      </c>
      <c r="F180" s="14"/>
    </row>
    <row r="181" spans="1:6" ht="15.75">
      <c r="A181" s="1" t="s">
        <v>393</v>
      </c>
      <c r="B181" s="31" t="s">
        <v>394</v>
      </c>
      <c r="C181" s="12" t="s">
        <v>392</v>
      </c>
      <c r="D181" s="13">
        <v>36000</v>
      </c>
      <c r="E181" s="14">
        <f t="shared" si="5"/>
        <v>39600</v>
      </c>
      <c r="F181" s="14"/>
    </row>
    <row r="182" spans="1:6" ht="15.75">
      <c r="A182" s="1" t="s">
        <v>395</v>
      </c>
      <c r="B182" s="7" t="s">
        <v>396</v>
      </c>
      <c r="C182" s="12" t="s">
        <v>191</v>
      </c>
      <c r="D182" s="13">
        <v>42000</v>
      </c>
      <c r="E182" s="32">
        <f t="shared" si="5"/>
        <v>46200</v>
      </c>
      <c r="F182" s="32"/>
    </row>
    <row r="183" spans="1:6" ht="15.75">
      <c r="A183" s="1" t="s">
        <v>397</v>
      </c>
      <c r="B183" s="33"/>
      <c r="C183" s="12"/>
      <c r="D183" s="13"/>
      <c r="E183" s="32"/>
      <c r="F183" s="32"/>
    </row>
    <row r="184" spans="1:6" ht="15.75">
      <c r="A184" s="1" t="s">
        <v>398</v>
      </c>
      <c r="B184" s="34"/>
      <c r="C184" s="35"/>
      <c r="D184" s="36"/>
      <c r="E184" s="37"/>
      <c r="F184" s="37"/>
    </row>
    <row r="185" spans="1:6" ht="15.75">
      <c r="A185" s="38"/>
      <c r="B185" s="34"/>
      <c r="C185" s="35"/>
      <c r="D185" s="36"/>
      <c r="E185" s="37"/>
      <c r="F185" s="37"/>
    </row>
    <row r="186" spans="1:6" ht="15.75">
      <c r="A186" s="38"/>
      <c r="B186" s="34"/>
      <c r="C186" s="35"/>
      <c r="D186" s="36"/>
      <c r="E186" s="37"/>
      <c r="F186" s="37"/>
    </row>
    <row r="187" spans="1:6" ht="15.75">
      <c r="A187" s="38"/>
      <c r="B187" s="34"/>
      <c r="C187" s="35"/>
      <c r="D187" s="36"/>
      <c r="E187" s="37"/>
      <c r="F187" s="37"/>
    </row>
    <row r="188" spans="1:6" ht="15.75">
      <c r="A188" s="38"/>
      <c r="B188" s="34"/>
      <c r="C188" s="35"/>
      <c r="D188" s="36"/>
      <c r="E188" s="37"/>
      <c r="F188" s="37"/>
    </row>
    <row r="189" spans="1:6" ht="15.75">
      <c r="A189" s="38"/>
      <c r="B189" s="34"/>
      <c r="C189" s="35"/>
      <c r="D189" s="36"/>
      <c r="E189" s="37"/>
      <c r="F189" s="37"/>
    </row>
    <row r="190" spans="1:6" ht="15.75">
      <c r="A190" s="38"/>
      <c r="B190" s="34"/>
      <c r="C190" s="35"/>
      <c r="D190" s="36"/>
      <c r="E190" s="37"/>
      <c r="F190" s="37"/>
    </row>
    <row r="191" spans="1:6" ht="15.75">
      <c r="A191" s="38"/>
      <c r="B191" s="34"/>
      <c r="C191" s="35"/>
      <c r="D191" s="36"/>
      <c r="E191" s="37"/>
      <c r="F191" s="37"/>
    </row>
    <row r="192" spans="1:6" ht="15.75">
      <c r="A192" s="38"/>
      <c r="B192" s="34"/>
      <c r="C192" s="35"/>
      <c r="D192" s="36"/>
      <c r="E192" s="37"/>
      <c r="F192" s="37"/>
    </row>
    <row r="193" spans="1:6" ht="15.75">
      <c r="A193" s="38"/>
      <c r="B193" s="34"/>
      <c r="C193" s="35"/>
      <c r="D193" s="36"/>
      <c r="E193" s="37"/>
      <c r="F193" s="37"/>
    </row>
    <row r="194" spans="1:6" ht="15.75">
      <c r="A194" s="38"/>
      <c r="B194" s="34"/>
      <c r="C194" s="35"/>
      <c r="D194" s="36"/>
      <c r="E194" s="37"/>
      <c r="F194" s="37"/>
    </row>
    <row r="195" spans="1:6" ht="15.75">
      <c r="A195" s="38"/>
      <c r="B195" s="34"/>
      <c r="C195" s="35"/>
      <c r="D195" s="36"/>
      <c r="E195" s="37"/>
      <c r="F195" s="37"/>
    </row>
    <row r="196" spans="1:6" ht="15.75">
      <c r="A196" s="38"/>
      <c r="B196" s="34"/>
      <c r="C196" s="35"/>
      <c r="D196" s="36"/>
      <c r="E196" s="37"/>
      <c r="F196" s="37"/>
    </row>
    <row r="197" spans="1:6" ht="15.75">
      <c r="A197" s="38"/>
      <c r="B197" s="34"/>
      <c r="C197" s="35"/>
      <c r="D197" s="36"/>
      <c r="E197" s="37"/>
      <c r="F197" s="37"/>
    </row>
    <row r="198" spans="1:6" ht="16.5" thickBot="1">
      <c r="A198" s="39"/>
      <c r="B198" s="40"/>
      <c r="C198" s="41"/>
      <c r="D198" s="42"/>
      <c r="E198" s="43"/>
      <c r="F198" s="43"/>
    </row>
    <row r="199" spans="1:6" ht="15.75" thickTop="1">
      <c r="A199" s="44"/>
      <c r="B199" s="44"/>
      <c r="C199" s="45"/>
      <c r="D199" s="44"/>
      <c r="E199" s="44"/>
      <c r="F199" s="44"/>
    </row>
    <row r="200" spans="1:6">
      <c r="A200" s="44"/>
      <c r="B200" s="44"/>
      <c r="C200" s="45"/>
      <c r="D200" s="44"/>
      <c r="E200" s="44"/>
      <c r="F200" s="44"/>
    </row>
    <row r="201" spans="1:6">
      <c r="A201" s="44"/>
      <c r="B201" s="44"/>
      <c r="C201" s="45"/>
      <c r="D201" s="44"/>
      <c r="E201" s="44"/>
      <c r="F201" s="44"/>
    </row>
    <row r="202" spans="1:6">
      <c r="A202" s="44"/>
      <c r="B202" s="44"/>
      <c r="C202" s="45"/>
      <c r="D202" s="44"/>
      <c r="E202" s="44"/>
      <c r="F202" s="44"/>
    </row>
    <row r="203" spans="1:6">
      <c r="A203" s="44"/>
      <c r="B203" s="44"/>
      <c r="C203" s="45"/>
      <c r="D203" s="44"/>
      <c r="E203" s="44"/>
      <c r="F203" s="44"/>
    </row>
    <row r="204" spans="1:6">
      <c r="A204" s="44"/>
      <c r="B204" s="44"/>
      <c r="C204" s="45"/>
      <c r="D204" s="44"/>
      <c r="E204" s="44"/>
      <c r="F204" s="44"/>
    </row>
    <row r="205" spans="1:6">
      <c r="A205" s="44"/>
      <c r="B205" s="44"/>
      <c r="C205" s="45"/>
      <c r="D205" s="44"/>
      <c r="E205" s="44"/>
      <c r="F205" s="44"/>
    </row>
    <row r="206" spans="1:6">
      <c r="A206" s="44"/>
      <c r="B206" s="44"/>
      <c r="C206" s="45"/>
      <c r="D206" s="44"/>
      <c r="E206" s="44"/>
      <c r="F206" s="44"/>
    </row>
    <row r="207" spans="1:6">
      <c r="A207" s="44"/>
      <c r="B207" s="44"/>
      <c r="C207" s="45"/>
      <c r="D207" s="44"/>
      <c r="E207" s="44"/>
      <c r="F207" s="44"/>
    </row>
    <row r="208" spans="1:6">
      <c r="A208" s="44"/>
      <c r="B208" s="44"/>
      <c r="C208" s="45"/>
      <c r="D208" s="44"/>
      <c r="E208" s="44"/>
      <c r="F208" s="44"/>
    </row>
    <row r="209" spans="1:6">
      <c r="A209" s="44"/>
      <c r="B209" s="44"/>
      <c r="C209" s="45"/>
      <c r="D209" s="44"/>
      <c r="E209" s="44"/>
      <c r="F209" s="44"/>
    </row>
    <row r="210" spans="1:6">
      <c r="A210" s="44"/>
      <c r="B210" s="44"/>
      <c r="C210" s="45"/>
      <c r="D210" s="44"/>
      <c r="E210" s="44"/>
      <c r="F210" s="44"/>
    </row>
    <row r="211" spans="1:6">
      <c r="A211" s="44"/>
      <c r="B211" s="44"/>
      <c r="C211" s="45"/>
      <c r="D211" s="44"/>
      <c r="E211" s="44"/>
      <c r="F211" s="44"/>
    </row>
    <row r="212" spans="1:6">
      <c r="A212" s="44"/>
      <c r="B212" s="44"/>
      <c r="C212" s="45"/>
      <c r="D212" s="44"/>
      <c r="E212" s="44"/>
      <c r="F212" s="44"/>
    </row>
    <row r="213" spans="1:6">
      <c r="A213" s="44"/>
      <c r="B213" s="44"/>
      <c r="C213" s="45"/>
      <c r="D213" s="44"/>
      <c r="E213" s="44"/>
      <c r="F213" s="44"/>
    </row>
    <row r="214" spans="1:6">
      <c r="A214" s="44"/>
      <c r="B214" s="44"/>
      <c r="C214" s="45"/>
      <c r="D214" s="44"/>
      <c r="E214" s="44"/>
      <c r="F214" s="44"/>
    </row>
    <row r="215" spans="1:6">
      <c r="A215" s="44"/>
      <c r="B215" s="44"/>
      <c r="C215" s="45"/>
      <c r="D215" s="44"/>
      <c r="E215" s="44"/>
      <c r="F215" s="44"/>
    </row>
    <row r="216" spans="1:6">
      <c r="A216" s="44"/>
      <c r="B216" s="44"/>
      <c r="C216" s="45"/>
      <c r="D216" s="44"/>
      <c r="E216" s="44"/>
      <c r="F216" s="44"/>
    </row>
    <row r="217" spans="1:6">
      <c r="A217" s="44"/>
      <c r="B217" s="44"/>
      <c r="C217" s="45"/>
      <c r="D217" s="44"/>
      <c r="E217" s="44"/>
      <c r="F217" s="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 NGHI 10-03-2014</vt:lpstr>
      <vt:lpstr>BANG GIÁ</vt:lpstr>
      <vt:lpstr>'DE NGHI 10-03-2014'!Print_Area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May02</dc:creator>
  <cp:lastModifiedBy>phuongnam</cp:lastModifiedBy>
  <cp:lastPrinted>2014-03-10T10:46:12Z</cp:lastPrinted>
  <dcterms:created xsi:type="dcterms:W3CDTF">2014-03-07T09:18:13Z</dcterms:created>
  <dcterms:modified xsi:type="dcterms:W3CDTF">2014-03-31T04:04:24Z</dcterms:modified>
</cp:coreProperties>
</file>