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1201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82" i="1"/>
  <c r="G79"/>
  <c r="G74"/>
  <c r="G56"/>
  <c r="G34"/>
  <c r="E79"/>
  <c r="F79" s="1"/>
  <c r="F73"/>
  <c r="F72"/>
  <c r="F71"/>
  <c r="F70"/>
  <c r="F69"/>
  <c r="F68"/>
  <c r="F67"/>
  <c r="F66"/>
  <c r="F65"/>
  <c r="F64"/>
  <c r="F74" s="1"/>
  <c r="F55"/>
  <c r="F54"/>
  <c r="F53"/>
  <c r="F52"/>
  <c r="F51"/>
  <c r="F50"/>
  <c r="F49"/>
  <c r="F48"/>
  <c r="F47"/>
  <c r="F46"/>
  <c r="F45"/>
  <c r="F44"/>
  <c r="F43"/>
  <c r="F42"/>
  <c r="F56" s="1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34" s="1"/>
  <c r="F75" l="1"/>
  <c r="F76" s="1"/>
  <c r="F57"/>
  <c r="F58"/>
  <c r="F35"/>
  <c r="F36" s="1"/>
</calcChain>
</file>

<file path=xl/sharedStrings.xml><?xml version="1.0" encoding="utf-8"?>
<sst xmlns="http://schemas.openxmlformats.org/spreadsheetml/2006/main" count="143" uniqueCount="63">
  <si>
    <t xml:space="preserve">Tên đơn vị: CTY TNHH HƯƠNG LIỆU PHỤ GIA HOÀNG ANH </t>
  </si>
  <si>
    <t xml:space="preserve">Điạ chỉ: 22 KBT  Sông Ông Lớn , Ng . Văn Linh, BC </t>
  </si>
  <si>
    <t xml:space="preserve">MST: </t>
  </si>
  <si>
    <t>STT</t>
  </si>
  <si>
    <t>Tên hàng</t>
  </si>
  <si>
    <t>ĐVT</t>
  </si>
  <si>
    <t>SL</t>
  </si>
  <si>
    <t>Đơn giá</t>
  </si>
  <si>
    <t>Thành Tiền</t>
  </si>
  <si>
    <t>Bút bi TL-047 Tango (xanh, tím, đỏ, đen)</t>
  </si>
  <si>
    <t>Cây</t>
  </si>
  <si>
    <t>Giấy Idea A4 - 70</t>
  </si>
  <si>
    <t>Ram</t>
  </si>
  <si>
    <t>Kéo cán đen lớn S100</t>
  </si>
  <si>
    <t>Băng keo 2 mặt 0.5m/m x 23Y</t>
  </si>
  <si>
    <t>Cuộn</t>
  </si>
  <si>
    <t>Băng keo 2 mặt 24m/m x 18ya</t>
  </si>
  <si>
    <t>Băng keo giấy 1P2 x 18Y</t>
  </si>
  <si>
    <t>Băng keo giấy 24m/m x 18 ya</t>
  </si>
  <si>
    <t>Băng keo điện nano dày</t>
  </si>
  <si>
    <t>Bút dạ quang Toyo vỏ trong (vàng,cam,hồng,xanh,lá)</t>
  </si>
  <si>
    <t>Bút dạ quang HL-03 TL (vàng,cam,hồng,xanh,lá)</t>
  </si>
  <si>
    <t>Bút cặp TL xanh xanh</t>
  </si>
  <si>
    <t>Bộ</t>
  </si>
  <si>
    <t>Bấm kim PS 10 E  Plus</t>
  </si>
  <si>
    <t>Cái</t>
  </si>
  <si>
    <t>Bấm kim đại K.W - TRIO 50 LA</t>
  </si>
  <si>
    <t>Bút lông bảng WB-03 (xanh,đỏ,đen)</t>
  </si>
  <si>
    <t>Băng keo trong 4p7- 100Y</t>
  </si>
  <si>
    <t>Hộp bút XK 179</t>
  </si>
  <si>
    <t>Giấy decal A4 (đế xanh)</t>
  </si>
  <si>
    <t>Xấp</t>
  </si>
  <si>
    <t>Sổ quỹ tiền mặt</t>
  </si>
  <si>
    <t>Quyển</t>
  </si>
  <si>
    <t>Giấy trắng A5 72 Excel</t>
  </si>
  <si>
    <t>Giấy ford màu A4 - 80 ( X dương, X lá, hồng, vàng)</t>
  </si>
  <si>
    <t>Bút lông dầu PM-09 (Hộp 12 cây) TL (xanh,đỏ,đen)</t>
  </si>
  <si>
    <t>Bao thư trắng 12x22, Fo 80</t>
  </si>
  <si>
    <t xml:space="preserve">Cộng: </t>
  </si>
  <si>
    <t xml:space="preserve">VAT 10%: </t>
  </si>
  <si>
    <t xml:space="preserve">Tổng cộng: </t>
  </si>
  <si>
    <t>Mực dấu Shindy ( xanh, đỏ, đen )</t>
  </si>
  <si>
    <t>Chai</t>
  </si>
  <si>
    <t>Lau bảng nhung XK</t>
  </si>
  <si>
    <t xml:space="preserve">Hóa đơn 2 liên </t>
  </si>
  <si>
    <t>Bìa lỗ A4 (4.5)</t>
  </si>
  <si>
    <t>Bìa lá A4 TL</t>
  </si>
  <si>
    <t>Bút bi TL-047 Tango ( xanh, tím, đỏ, đen )</t>
  </si>
  <si>
    <t>Kim bấm N.10 Plus</t>
  </si>
  <si>
    <t>Hộp</t>
  </si>
  <si>
    <t>Bìa thái A4 ( Xanh dương, x lá, vàng, hồng )</t>
  </si>
  <si>
    <t>Bìa còng cua si 3.5P A4</t>
  </si>
  <si>
    <t>Bìa 2 còng cua 3.5p nhựa A4 TL</t>
  </si>
  <si>
    <t>Tên đơn vị: CÔNG TY TNHH HƯƠNG LIỆU VÀ NGUYÊN LIỆU THỰC PHẨM HOÀNG ANH</t>
  </si>
  <si>
    <t>Điạ chỉ: Lô B10 Khu Công Nghiệp Hiệp Phước, Xã Hiệp Phước, Huyện Nhà Bè, Thành phố Hồ Chí Minh, Việt Nam</t>
  </si>
  <si>
    <t>MST: 0302322878</t>
  </si>
  <si>
    <t>Bìa trình ký đơn si A4</t>
  </si>
  <si>
    <t>Dao rọc giấy lớn 0426 SDI  (1 lưỡi)</t>
  </si>
  <si>
    <t>Lưỡi dao lớn 1404 SDI</t>
  </si>
  <si>
    <t>Kéo lớn Suremark SQ8808</t>
  </si>
  <si>
    <t>Máy tính Casio DX-12B</t>
  </si>
  <si>
    <t>Bút bi TL 027 ( xanh, đỏ, đen )</t>
  </si>
  <si>
    <t>Màng PE</t>
  </si>
</sst>
</file>

<file path=xl/styles.xml><?xml version="1.0" encoding="utf-8"?>
<styleSheet xmlns="http://schemas.openxmlformats.org/spreadsheetml/2006/main">
  <numFmts count="1">
    <numFmt numFmtId="164" formatCode="#,###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</font>
    <font>
      <b/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/>
    <xf numFmtId="0" fontId="2" fillId="2" borderId="1" xfId="0" applyNumberFormat="1" applyFont="1" applyFill="1" applyBorder="1" applyAlignment="1">
      <alignment horizontal="center" wrapText="1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left"/>
    </xf>
    <xf numFmtId="164" fontId="0" fillId="0" borderId="1" xfId="0" applyNumberFormat="1" applyFont="1" applyFill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164" fontId="3" fillId="0" borderId="1" xfId="0" applyNumberFormat="1" applyFont="1" applyFill="1" applyBorder="1" applyAlignment="1">
      <alignment horizontal="right"/>
    </xf>
    <xf numFmtId="0" fontId="4" fillId="0" borderId="0" xfId="0" applyNumberFormat="1" applyFont="1" applyFill="1" applyBorder="1" applyAlignment="1">
      <alignment horizontal="left"/>
    </xf>
    <xf numFmtId="0" fontId="4" fillId="2" borderId="1" xfId="0" applyNumberFormat="1" applyFont="1" applyFill="1" applyBorder="1" applyAlignment="1">
      <alignment horizontal="center" wrapText="1"/>
    </xf>
    <xf numFmtId="0" fontId="0" fillId="0" borderId="1" xfId="0" applyNumberFormat="1" applyFill="1" applyBorder="1" applyAlignment="1">
      <alignment horizontal="left"/>
    </xf>
    <xf numFmtId="0" fontId="0" fillId="0" borderId="1" xfId="0" applyNumberFormat="1" applyFill="1" applyBorder="1" applyAlignment="1">
      <alignment horizontal="center"/>
    </xf>
    <xf numFmtId="164" fontId="5" fillId="0" borderId="5" xfId="0" applyNumberFormat="1" applyFont="1" applyBorder="1" applyAlignment="1">
      <alignment horizontal="left"/>
    </xf>
    <xf numFmtId="164" fontId="5" fillId="0" borderId="5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6" fillId="0" borderId="3" xfId="0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164" fontId="6" fillId="0" borderId="1" xfId="0" applyNumberFormat="1" applyFont="1" applyFill="1" applyBorder="1" applyAlignment="1">
      <alignment horizontal="right"/>
    </xf>
    <xf numFmtId="0" fontId="7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/>
    <xf numFmtId="0" fontId="9" fillId="0" borderId="0" xfId="0" applyNumberFormat="1" applyFont="1" applyFill="1" applyBorder="1" applyAlignment="1">
      <alignment horizontal="left"/>
    </xf>
    <xf numFmtId="0" fontId="10" fillId="0" borderId="0" xfId="0" applyNumberFormat="1" applyFont="1" applyFill="1" applyBorder="1" applyAlignment="1"/>
    <xf numFmtId="3" fontId="11" fillId="0" borderId="5" xfId="0" applyNumberFormat="1" applyFont="1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topLeftCell="A55" workbookViewId="0">
      <selection activeCell="F82" sqref="F82"/>
    </sheetView>
  </sheetViews>
  <sheetFormatPr defaultRowHeight="15"/>
  <cols>
    <col min="2" max="2" width="32.85546875" customWidth="1"/>
    <col min="4" max="4" width="12" customWidth="1"/>
    <col min="5" max="5" width="13" customWidth="1"/>
    <col min="6" max="6" width="14.42578125" customWidth="1"/>
  </cols>
  <sheetData>
    <row r="1" spans="1:6" ht="15.75">
      <c r="A1" s="1" t="s">
        <v>0</v>
      </c>
      <c r="B1" s="2"/>
      <c r="C1" s="2"/>
      <c r="D1" s="2"/>
      <c r="E1" s="2"/>
      <c r="F1" s="2"/>
    </row>
    <row r="2" spans="1:6" ht="15.75">
      <c r="A2" s="1" t="s">
        <v>1</v>
      </c>
      <c r="B2" s="2"/>
      <c r="C2" s="2"/>
      <c r="D2" s="2"/>
      <c r="E2" s="2"/>
      <c r="F2" s="2"/>
    </row>
    <row r="3" spans="1:6" ht="15.75">
      <c r="A3" s="1" t="s">
        <v>2</v>
      </c>
      <c r="B3" s="2"/>
      <c r="C3" s="2"/>
      <c r="D3" s="2"/>
      <c r="E3" s="2"/>
      <c r="F3" s="2"/>
    </row>
    <row r="4" spans="1:6" ht="31.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</row>
    <row r="5" spans="1:6">
      <c r="A5" s="4">
        <v>1</v>
      </c>
      <c r="B5" s="5" t="s">
        <v>9</v>
      </c>
      <c r="C5" s="4" t="s">
        <v>10</v>
      </c>
      <c r="D5" s="4">
        <v>20</v>
      </c>
      <c r="E5" s="6">
        <v>4200</v>
      </c>
      <c r="F5" s="6">
        <f t="shared" ref="F5:F33" si="0">D5*E5</f>
        <v>84000</v>
      </c>
    </row>
    <row r="6" spans="1:6">
      <c r="A6" s="4">
        <v>2</v>
      </c>
      <c r="B6" s="5" t="s">
        <v>11</v>
      </c>
      <c r="C6" s="4" t="s">
        <v>12</v>
      </c>
      <c r="D6" s="4">
        <v>5</v>
      </c>
      <c r="E6" s="6">
        <v>55800</v>
      </c>
      <c r="F6" s="6">
        <f t="shared" si="0"/>
        <v>279000</v>
      </c>
    </row>
    <row r="7" spans="1:6">
      <c r="A7" s="4">
        <v>3</v>
      </c>
      <c r="B7" s="5" t="s">
        <v>13</v>
      </c>
      <c r="C7" s="4" t="s">
        <v>10</v>
      </c>
      <c r="D7" s="4">
        <v>2</v>
      </c>
      <c r="E7" s="6">
        <v>19000</v>
      </c>
      <c r="F7" s="6">
        <f t="shared" si="0"/>
        <v>38000</v>
      </c>
    </row>
    <row r="8" spans="1:6">
      <c r="A8" s="4">
        <v>4</v>
      </c>
      <c r="B8" s="5" t="s">
        <v>14</v>
      </c>
      <c r="C8" s="4" t="s">
        <v>15</v>
      </c>
      <c r="D8" s="4">
        <v>8</v>
      </c>
      <c r="E8" s="6">
        <v>1100</v>
      </c>
      <c r="F8" s="6">
        <f t="shared" si="0"/>
        <v>8800</v>
      </c>
    </row>
    <row r="9" spans="1:6">
      <c r="A9" s="4">
        <v>5</v>
      </c>
      <c r="B9" s="5" t="s">
        <v>16</v>
      </c>
      <c r="C9" s="4" t="s">
        <v>15</v>
      </c>
      <c r="D9" s="4">
        <v>20</v>
      </c>
      <c r="E9" s="6">
        <v>4400</v>
      </c>
      <c r="F9" s="6">
        <f t="shared" si="0"/>
        <v>88000</v>
      </c>
    </row>
    <row r="10" spans="1:6">
      <c r="A10" s="4">
        <v>6</v>
      </c>
      <c r="B10" s="5" t="s">
        <v>17</v>
      </c>
      <c r="C10" s="4" t="s">
        <v>15</v>
      </c>
      <c r="D10" s="4">
        <v>30</v>
      </c>
      <c r="E10" s="6">
        <v>3200</v>
      </c>
      <c r="F10" s="6">
        <f t="shared" si="0"/>
        <v>96000</v>
      </c>
    </row>
    <row r="11" spans="1:6">
      <c r="A11" s="4">
        <v>7</v>
      </c>
      <c r="B11" s="5" t="s">
        <v>18</v>
      </c>
      <c r="C11" s="4" t="s">
        <v>15</v>
      </c>
      <c r="D11" s="4">
        <v>10</v>
      </c>
      <c r="E11" s="6">
        <v>6400</v>
      </c>
      <c r="F11" s="6">
        <f t="shared" si="0"/>
        <v>64000</v>
      </c>
    </row>
    <row r="12" spans="1:6">
      <c r="A12" s="4">
        <v>8</v>
      </c>
      <c r="B12" s="5" t="s">
        <v>19</v>
      </c>
      <c r="C12" s="4" t="s">
        <v>15</v>
      </c>
      <c r="D12" s="4">
        <v>50</v>
      </c>
      <c r="E12" s="6">
        <v>7000</v>
      </c>
      <c r="F12" s="6">
        <f t="shared" si="0"/>
        <v>350000</v>
      </c>
    </row>
    <row r="13" spans="1:6">
      <c r="A13" s="4">
        <v>9</v>
      </c>
      <c r="B13" s="5" t="s">
        <v>9</v>
      </c>
      <c r="C13" s="4" t="s">
        <v>10</v>
      </c>
      <c r="D13" s="4">
        <v>36</v>
      </c>
      <c r="E13" s="6">
        <v>4200</v>
      </c>
      <c r="F13" s="6">
        <f t="shared" si="0"/>
        <v>151200</v>
      </c>
    </row>
    <row r="14" spans="1:6">
      <c r="A14" s="4">
        <v>10</v>
      </c>
      <c r="B14" s="5" t="s">
        <v>20</v>
      </c>
      <c r="C14" s="4" t="s">
        <v>10</v>
      </c>
      <c r="D14" s="4">
        <v>10</v>
      </c>
      <c r="E14" s="6">
        <v>5500</v>
      </c>
      <c r="F14" s="6">
        <f t="shared" si="0"/>
        <v>55000</v>
      </c>
    </row>
    <row r="15" spans="1:6">
      <c r="A15" s="4">
        <v>11</v>
      </c>
      <c r="B15" s="5" t="s">
        <v>20</v>
      </c>
      <c r="C15" s="4" t="s">
        <v>10</v>
      </c>
      <c r="D15" s="4">
        <v>10</v>
      </c>
      <c r="E15" s="6">
        <v>5500</v>
      </c>
      <c r="F15" s="6">
        <f t="shared" si="0"/>
        <v>55000</v>
      </c>
    </row>
    <row r="16" spans="1:6">
      <c r="A16" s="4">
        <v>12</v>
      </c>
      <c r="B16" s="5" t="s">
        <v>21</v>
      </c>
      <c r="C16" s="4" t="s">
        <v>10</v>
      </c>
      <c r="D16" s="4">
        <v>20</v>
      </c>
      <c r="E16" s="6">
        <v>6200</v>
      </c>
      <c r="F16" s="6">
        <f t="shared" si="0"/>
        <v>124000</v>
      </c>
    </row>
    <row r="17" spans="1:6">
      <c r="A17" s="4">
        <v>13</v>
      </c>
      <c r="B17" s="5" t="s">
        <v>22</v>
      </c>
      <c r="C17" s="4" t="s">
        <v>23</v>
      </c>
      <c r="D17" s="4">
        <v>5</v>
      </c>
      <c r="E17" s="6">
        <v>12000</v>
      </c>
      <c r="F17" s="6">
        <f t="shared" si="0"/>
        <v>60000</v>
      </c>
    </row>
    <row r="18" spans="1:6">
      <c r="A18" s="4">
        <v>14</v>
      </c>
      <c r="B18" s="5" t="s">
        <v>24</v>
      </c>
      <c r="C18" s="4" t="s">
        <v>25</v>
      </c>
      <c r="D18" s="4">
        <v>5</v>
      </c>
      <c r="E18" s="6">
        <v>26000</v>
      </c>
      <c r="F18" s="6">
        <f t="shared" si="0"/>
        <v>130000</v>
      </c>
    </row>
    <row r="19" spans="1:6">
      <c r="A19" s="4">
        <v>15</v>
      </c>
      <c r="B19" s="5" t="s">
        <v>26</v>
      </c>
      <c r="C19" s="4" t="s">
        <v>25</v>
      </c>
      <c r="D19" s="4">
        <v>2</v>
      </c>
      <c r="E19" s="6">
        <v>410000</v>
      </c>
      <c r="F19" s="6">
        <f t="shared" si="0"/>
        <v>820000</v>
      </c>
    </row>
    <row r="20" spans="1:6">
      <c r="A20" s="4">
        <v>16</v>
      </c>
      <c r="B20" s="5" t="s">
        <v>27</v>
      </c>
      <c r="C20" s="4" t="s">
        <v>10</v>
      </c>
      <c r="D20" s="4">
        <v>24</v>
      </c>
      <c r="E20" s="6">
        <v>6100</v>
      </c>
      <c r="F20" s="6">
        <f t="shared" si="0"/>
        <v>146400</v>
      </c>
    </row>
    <row r="21" spans="1:6">
      <c r="A21" s="4">
        <v>17</v>
      </c>
      <c r="B21" s="5" t="s">
        <v>28</v>
      </c>
      <c r="C21" s="4" t="s">
        <v>15</v>
      </c>
      <c r="D21" s="4">
        <v>10</v>
      </c>
      <c r="E21" s="6">
        <v>13500</v>
      </c>
      <c r="F21" s="6">
        <f t="shared" si="0"/>
        <v>135000</v>
      </c>
    </row>
    <row r="22" spans="1:6">
      <c r="A22" s="4">
        <v>18</v>
      </c>
      <c r="B22" s="5" t="s">
        <v>29</v>
      </c>
      <c r="C22" s="4" t="s">
        <v>25</v>
      </c>
      <c r="D22" s="4">
        <v>10</v>
      </c>
      <c r="E22" s="6">
        <v>3200</v>
      </c>
      <c r="F22" s="6">
        <f t="shared" si="0"/>
        <v>32000</v>
      </c>
    </row>
    <row r="23" spans="1:6">
      <c r="A23" s="4">
        <v>19</v>
      </c>
      <c r="B23" s="5" t="s">
        <v>30</v>
      </c>
      <c r="C23" s="4" t="s">
        <v>31</v>
      </c>
      <c r="D23" s="4">
        <v>10</v>
      </c>
      <c r="E23" s="6">
        <v>71000</v>
      </c>
      <c r="F23" s="6">
        <f t="shared" si="0"/>
        <v>710000</v>
      </c>
    </row>
    <row r="24" spans="1:6">
      <c r="A24" s="4">
        <v>20</v>
      </c>
      <c r="B24" s="5" t="s">
        <v>32</v>
      </c>
      <c r="C24" s="4" t="s">
        <v>33</v>
      </c>
      <c r="D24" s="4">
        <v>1</v>
      </c>
      <c r="E24" s="6">
        <v>15000</v>
      </c>
      <c r="F24" s="6">
        <f t="shared" si="0"/>
        <v>15000</v>
      </c>
    </row>
    <row r="25" spans="1:6">
      <c r="A25" s="4">
        <v>21</v>
      </c>
      <c r="B25" s="5" t="s">
        <v>14</v>
      </c>
      <c r="C25" s="4" t="s">
        <v>15</v>
      </c>
      <c r="D25" s="4">
        <v>22</v>
      </c>
      <c r="E25" s="6">
        <v>1100</v>
      </c>
      <c r="F25" s="6">
        <f t="shared" si="0"/>
        <v>24200</v>
      </c>
    </row>
    <row r="26" spans="1:6">
      <c r="A26" s="4">
        <v>22</v>
      </c>
      <c r="B26" s="5" t="s">
        <v>32</v>
      </c>
      <c r="C26" s="4" t="s">
        <v>33</v>
      </c>
      <c r="D26" s="4">
        <v>4</v>
      </c>
      <c r="E26" s="6">
        <v>15000</v>
      </c>
      <c r="F26" s="6">
        <f t="shared" si="0"/>
        <v>60000</v>
      </c>
    </row>
    <row r="27" spans="1:6">
      <c r="A27" s="4">
        <v>23</v>
      </c>
      <c r="B27" s="5" t="s">
        <v>34</v>
      </c>
      <c r="C27" s="4" t="s">
        <v>12</v>
      </c>
      <c r="D27" s="4">
        <v>10</v>
      </c>
      <c r="E27" s="6">
        <v>22500</v>
      </c>
      <c r="F27" s="6">
        <f t="shared" si="0"/>
        <v>225000</v>
      </c>
    </row>
    <row r="28" spans="1:6">
      <c r="A28" s="4">
        <v>24</v>
      </c>
      <c r="B28" s="5" t="s">
        <v>11</v>
      </c>
      <c r="C28" s="4" t="s">
        <v>12</v>
      </c>
      <c r="D28" s="4">
        <v>5</v>
      </c>
      <c r="E28" s="6">
        <v>55800</v>
      </c>
      <c r="F28" s="6">
        <f t="shared" si="0"/>
        <v>279000</v>
      </c>
    </row>
    <row r="29" spans="1:6">
      <c r="A29" s="4">
        <v>25</v>
      </c>
      <c r="B29" s="5" t="s">
        <v>35</v>
      </c>
      <c r="C29" s="4" t="s">
        <v>12</v>
      </c>
      <c r="D29" s="4">
        <v>2</v>
      </c>
      <c r="E29" s="6">
        <v>68000</v>
      </c>
      <c r="F29" s="6">
        <f t="shared" si="0"/>
        <v>136000</v>
      </c>
    </row>
    <row r="30" spans="1:6">
      <c r="A30" s="4">
        <v>26</v>
      </c>
      <c r="B30" s="5" t="s">
        <v>35</v>
      </c>
      <c r="C30" s="4" t="s">
        <v>12</v>
      </c>
      <c r="D30" s="4">
        <v>2</v>
      </c>
      <c r="E30" s="6">
        <v>68000</v>
      </c>
      <c r="F30" s="6">
        <f t="shared" si="0"/>
        <v>136000</v>
      </c>
    </row>
    <row r="31" spans="1:6">
      <c r="A31" s="4">
        <v>27</v>
      </c>
      <c r="B31" s="5" t="s">
        <v>9</v>
      </c>
      <c r="C31" s="4" t="s">
        <v>10</v>
      </c>
      <c r="D31" s="4">
        <v>10</v>
      </c>
      <c r="E31" s="6">
        <v>4200</v>
      </c>
      <c r="F31" s="6">
        <f t="shared" si="0"/>
        <v>42000</v>
      </c>
    </row>
    <row r="32" spans="1:6">
      <c r="A32" s="4">
        <v>28</v>
      </c>
      <c r="B32" s="5" t="s">
        <v>36</v>
      </c>
      <c r="C32" s="4" t="s">
        <v>10</v>
      </c>
      <c r="D32" s="4">
        <v>10</v>
      </c>
      <c r="E32" s="6">
        <v>7200</v>
      </c>
      <c r="F32" s="6">
        <f t="shared" si="0"/>
        <v>72000</v>
      </c>
    </row>
    <row r="33" spans="1:7">
      <c r="A33" s="4">
        <v>29</v>
      </c>
      <c r="B33" s="5" t="s">
        <v>37</v>
      </c>
      <c r="C33" s="4" t="s">
        <v>31</v>
      </c>
      <c r="D33" s="4">
        <v>2</v>
      </c>
      <c r="E33" s="6">
        <v>24000</v>
      </c>
      <c r="F33" s="6">
        <f t="shared" si="0"/>
        <v>48000</v>
      </c>
    </row>
    <row r="34" spans="1:7">
      <c r="A34" s="7" t="s">
        <v>38</v>
      </c>
      <c r="B34" s="8"/>
      <c r="C34" s="8"/>
      <c r="D34" s="8"/>
      <c r="E34" s="9"/>
      <c r="F34" s="10">
        <f>SUM(F5:F33)</f>
        <v>4463600</v>
      </c>
      <c r="G34">
        <f>F34*0.05</f>
        <v>223180</v>
      </c>
    </row>
    <row r="35" spans="1:7">
      <c r="A35" s="7" t="s">
        <v>39</v>
      </c>
      <c r="B35" s="8"/>
      <c r="C35" s="8"/>
      <c r="D35" s="8"/>
      <c r="E35" s="9"/>
      <c r="F35" s="10">
        <f>F34*0.1</f>
        <v>446360</v>
      </c>
    </row>
    <row r="36" spans="1:7">
      <c r="A36" s="7" t="s">
        <v>40</v>
      </c>
      <c r="B36" s="8"/>
      <c r="C36" s="8"/>
      <c r="D36" s="8"/>
      <c r="E36" s="9"/>
      <c r="F36" s="10">
        <f>F34+F35</f>
        <v>4909960</v>
      </c>
    </row>
    <row r="38" spans="1:7" ht="15.75">
      <c r="A38" s="11" t="s">
        <v>0</v>
      </c>
      <c r="B38" s="2"/>
      <c r="C38" s="2"/>
      <c r="D38" s="2"/>
      <c r="E38" s="2"/>
      <c r="F38" s="2"/>
    </row>
    <row r="39" spans="1:7" ht="15.75">
      <c r="A39" s="11" t="s">
        <v>1</v>
      </c>
      <c r="B39" s="2"/>
      <c r="C39" s="2"/>
      <c r="D39" s="2"/>
      <c r="E39" s="2"/>
      <c r="F39" s="2"/>
    </row>
    <row r="40" spans="1:7" ht="15.75">
      <c r="A40" s="11" t="s">
        <v>2</v>
      </c>
      <c r="B40" s="2"/>
      <c r="C40" s="2"/>
      <c r="D40" s="2"/>
      <c r="E40" s="2"/>
      <c r="F40" s="2"/>
    </row>
    <row r="41" spans="1:7" ht="15.75">
      <c r="A41" s="12" t="s">
        <v>3</v>
      </c>
      <c r="B41" s="12" t="s">
        <v>4</v>
      </c>
      <c r="C41" s="12" t="s">
        <v>5</v>
      </c>
      <c r="D41" s="12" t="s">
        <v>6</v>
      </c>
      <c r="E41" s="12" t="s">
        <v>7</v>
      </c>
      <c r="F41" s="12" t="s">
        <v>8</v>
      </c>
    </row>
    <row r="42" spans="1:7">
      <c r="A42" s="4">
        <v>1</v>
      </c>
      <c r="B42" s="13" t="s">
        <v>41</v>
      </c>
      <c r="C42" s="14" t="s">
        <v>42</v>
      </c>
      <c r="D42" s="4">
        <v>6</v>
      </c>
      <c r="E42" s="6">
        <v>39000</v>
      </c>
      <c r="F42" s="6">
        <f t="shared" ref="F42:F47" si="1">D42*E42</f>
        <v>234000</v>
      </c>
    </row>
    <row r="43" spans="1:7">
      <c r="A43" s="4">
        <v>2</v>
      </c>
      <c r="B43" s="5" t="s">
        <v>11</v>
      </c>
      <c r="C43" s="4" t="s">
        <v>12</v>
      </c>
      <c r="D43" s="4">
        <v>25</v>
      </c>
      <c r="E43" s="6">
        <v>55800</v>
      </c>
      <c r="F43" s="6">
        <f t="shared" si="1"/>
        <v>1395000</v>
      </c>
    </row>
    <row r="44" spans="1:7">
      <c r="A44" s="4">
        <v>3</v>
      </c>
      <c r="B44" s="5" t="s">
        <v>43</v>
      </c>
      <c r="C44" s="4" t="s">
        <v>25</v>
      </c>
      <c r="D44" s="4">
        <v>5</v>
      </c>
      <c r="E44" s="6">
        <v>8500</v>
      </c>
      <c r="F44" s="6">
        <f t="shared" si="1"/>
        <v>42500</v>
      </c>
    </row>
    <row r="45" spans="1:7">
      <c r="A45" s="4">
        <v>4</v>
      </c>
      <c r="B45" s="5" t="s">
        <v>44</v>
      </c>
      <c r="C45" s="4" t="s">
        <v>33</v>
      </c>
      <c r="D45" s="4">
        <v>5</v>
      </c>
      <c r="E45" s="6">
        <v>6500</v>
      </c>
      <c r="F45" s="6">
        <f t="shared" si="1"/>
        <v>32500</v>
      </c>
    </row>
    <row r="46" spans="1:7">
      <c r="A46" s="4">
        <v>5</v>
      </c>
      <c r="B46" s="5" t="s">
        <v>45</v>
      </c>
      <c r="C46" s="4" t="s">
        <v>31</v>
      </c>
      <c r="D46" s="4">
        <v>10</v>
      </c>
      <c r="E46" s="6">
        <v>38000</v>
      </c>
      <c r="F46" s="6">
        <f t="shared" si="1"/>
        <v>380000</v>
      </c>
    </row>
    <row r="47" spans="1:7">
      <c r="A47" s="4">
        <v>6</v>
      </c>
      <c r="B47" s="5" t="s">
        <v>46</v>
      </c>
      <c r="C47" s="4" t="s">
        <v>25</v>
      </c>
      <c r="D47" s="4">
        <v>50</v>
      </c>
      <c r="E47" s="6">
        <v>1700</v>
      </c>
      <c r="F47" s="6">
        <f t="shared" si="1"/>
        <v>85000</v>
      </c>
    </row>
    <row r="48" spans="1:7">
      <c r="A48" s="4">
        <v>7</v>
      </c>
      <c r="B48" s="15" t="s">
        <v>47</v>
      </c>
      <c r="C48" s="16" t="s">
        <v>10</v>
      </c>
      <c r="D48" s="16">
        <v>24</v>
      </c>
      <c r="E48" s="17">
        <v>4200</v>
      </c>
      <c r="F48" s="17">
        <f>E48*D48</f>
        <v>100800</v>
      </c>
    </row>
    <row r="49" spans="1:7">
      <c r="A49" s="4">
        <v>8</v>
      </c>
      <c r="B49" s="15" t="s">
        <v>11</v>
      </c>
      <c r="C49" s="16" t="s">
        <v>12</v>
      </c>
      <c r="D49" s="16">
        <v>5</v>
      </c>
      <c r="E49" s="17">
        <v>55800</v>
      </c>
      <c r="F49" s="17">
        <f t="shared" ref="F49:F55" si="2">E49*D49</f>
        <v>279000</v>
      </c>
    </row>
    <row r="50" spans="1:7">
      <c r="A50" s="4">
        <v>9</v>
      </c>
      <c r="B50" s="15" t="s">
        <v>48</v>
      </c>
      <c r="C50" s="16" t="s">
        <v>49</v>
      </c>
      <c r="D50" s="16">
        <v>10</v>
      </c>
      <c r="E50" s="17">
        <v>3000</v>
      </c>
      <c r="F50" s="17">
        <f t="shared" si="2"/>
        <v>30000</v>
      </c>
    </row>
    <row r="51" spans="1:7">
      <c r="A51" s="4">
        <v>10</v>
      </c>
      <c r="B51" s="15" t="s">
        <v>16</v>
      </c>
      <c r="C51" s="16" t="s">
        <v>15</v>
      </c>
      <c r="D51" s="16">
        <v>5</v>
      </c>
      <c r="E51" s="17">
        <v>4400</v>
      </c>
      <c r="F51" s="17">
        <f t="shared" si="2"/>
        <v>22000</v>
      </c>
    </row>
    <row r="52" spans="1:7">
      <c r="A52" s="4">
        <v>11</v>
      </c>
      <c r="B52" s="15" t="s">
        <v>50</v>
      </c>
      <c r="C52" s="16" t="s">
        <v>31</v>
      </c>
      <c r="D52" s="16">
        <v>1</v>
      </c>
      <c r="E52" s="17">
        <v>35000</v>
      </c>
      <c r="F52" s="17">
        <f t="shared" si="2"/>
        <v>35000</v>
      </c>
    </row>
    <row r="53" spans="1:7">
      <c r="A53" s="4">
        <v>12</v>
      </c>
      <c r="B53" s="15" t="s">
        <v>45</v>
      </c>
      <c r="C53" s="16" t="s">
        <v>31</v>
      </c>
      <c r="D53" s="16">
        <v>5</v>
      </c>
      <c r="E53" s="17">
        <v>38000</v>
      </c>
      <c r="F53" s="17">
        <f t="shared" si="2"/>
        <v>190000</v>
      </c>
    </row>
    <row r="54" spans="1:7">
      <c r="A54" s="4">
        <v>13</v>
      </c>
      <c r="B54" s="15" t="s">
        <v>51</v>
      </c>
      <c r="C54" s="16" t="s">
        <v>25</v>
      </c>
      <c r="D54" s="16">
        <v>5</v>
      </c>
      <c r="E54" s="17">
        <v>42500</v>
      </c>
      <c r="F54" s="17">
        <f t="shared" si="2"/>
        <v>212500</v>
      </c>
    </row>
    <row r="55" spans="1:7">
      <c r="A55" s="4">
        <v>14</v>
      </c>
      <c r="B55" s="15" t="s">
        <v>52</v>
      </c>
      <c r="C55" s="16" t="s">
        <v>25</v>
      </c>
      <c r="D55" s="16">
        <v>5</v>
      </c>
      <c r="E55" s="17">
        <v>17500</v>
      </c>
      <c r="F55" s="17">
        <f t="shared" si="2"/>
        <v>87500</v>
      </c>
    </row>
    <row r="56" spans="1:7">
      <c r="A56" s="18" t="s">
        <v>38</v>
      </c>
      <c r="B56" s="19"/>
      <c r="C56" s="19"/>
      <c r="D56" s="19"/>
      <c r="E56" s="20"/>
      <c r="F56" s="21">
        <f>SUM(F42:F55)</f>
        <v>3125800</v>
      </c>
      <c r="G56">
        <f>F56*0.05</f>
        <v>156290</v>
      </c>
    </row>
    <row r="57" spans="1:7">
      <c r="A57" s="18" t="s">
        <v>39</v>
      </c>
      <c r="B57" s="19"/>
      <c r="C57" s="19"/>
      <c r="D57" s="19"/>
      <c r="E57" s="20"/>
      <c r="F57" s="21">
        <f>F56*0.1</f>
        <v>312580</v>
      </c>
    </row>
    <row r="58" spans="1:7">
      <c r="A58" s="18" t="s">
        <v>40</v>
      </c>
      <c r="B58" s="19"/>
      <c r="C58" s="19"/>
      <c r="D58" s="19"/>
      <c r="E58" s="20"/>
      <c r="F58" s="21">
        <f>F56+F57</f>
        <v>3438380</v>
      </c>
    </row>
    <row r="60" spans="1:7">
      <c r="A60" s="22" t="s">
        <v>53</v>
      </c>
      <c r="B60" s="23"/>
      <c r="C60" s="23"/>
      <c r="D60" s="23"/>
      <c r="E60" s="23"/>
      <c r="F60" s="23"/>
    </row>
    <row r="61" spans="1:7">
      <c r="A61" s="24" t="s">
        <v>54</v>
      </c>
      <c r="B61" s="25"/>
      <c r="C61" s="25"/>
      <c r="D61" s="25"/>
      <c r="E61" s="25"/>
      <c r="F61" s="25"/>
    </row>
    <row r="62" spans="1:7" ht="15.75">
      <c r="A62" s="11" t="s">
        <v>55</v>
      </c>
      <c r="B62" s="2"/>
      <c r="C62" s="2"/>
      <c r="D62" s="2"/>
      <c r="E62" s="2"/>
      <c r="F62" s="2"/>
    </row>
    <row r="63" spans="1:7" ht="15.75">
      <c r="A63" s="12" t="s">
        <v>3</v>
      </c>
      <c r="B63" s="12" t="s">
        <v>4</v>
      </c>
      <c r="C63" s="12" t="s">
        <v>5</v>
      </c>
      <c r="D63" s="12" t="s">
        <v>6</v>
      </c>
      <c r="E63" s="12" t="s">
        <v>7</v>
      </c>
      <c r="F63" s="12" t="s">
        <v>8</v>
      </c>
    </row>
    <row r="64" spans="1:7">
      <c r="A64" s="4">
        <v>1</v>
      </c>
      <c r="B64" s="5" t="s">
        <v>11</v>
      </c>
      <c r="C64" s="4" t="s">
        <v>12</v>
      </c>
      <c r="D64" s="4">
        <v>5</v>
      </c>
      <c r="E64" s="6">
        <v>55800</v>
      </c>
      <c r="F64" s="6">
        <f t="shared" ref="F64:F73" si="3">D64*E64</f>
        <v>279000</v>
      </c>
    </row>
    <row r="65" spans="1:7">
      <c r="A65" s="4">
        <v>2</v>
      </c>
      <c r="B65" s="5" t="s">
        <v>35</v>
      </c>
      <c r="C65" s="4" t="s">
        <v>12</v>
      </c>
      <c r="D65" s="4">
        <v>2</v>
      </c>
      <c r="E65" s="6">
        <v>68000</v>
      </c>
      <c r="F65" s="6">
        <f t="shared" si="3"/>
        <v>136000</v>
      </c>
    </row>
    <row r="66" spans="1:7">
      <c r="A66" s="4">
        <v>3</v>
      </c>
      <c r="B66" s="5" t="s">
        <v>35</v>
      </c>
      <c r="C66" s="4" t="s">
        <v>12</v>
      </c>
      <c r="D66" s="4">
        <v>2</v>
      </c>
      <c r="E66" s="6">
        <v>68000</v>
      </c>
      <c r="F66" s="6">
        <f t="shared" si="3"/>
        <v>136000</v>
      </c>
    </row>
    <row r="67" spans="1:7">
      <c r="A67" s="4">
        <v>4</v>
      </c>
      <c r="B67" s="5" t="s">
        <v>45</v>
      </c>
      <c r="C67" s="4" t="s">
        <v>31</v>
      </c>
      <c r="D67" s="4">
        <v>2</v>
      </c>
      <c r="E67" s="6">
        <v>38000</v>
      </c>
      <c r="F67" s="6">
        <f t="shared" si="3"/>
        <v>76000</v>
      </c>
    </row>
    <row r="68" spans="1:7">
      <c r="A68" s="4">
        <v>5</v>
      </c>
      <c r="B68" s="5" t="s">
        <v>56</v>
      </c>
      <c r="C68" s="4" t="s">
        <v>25</v>
      </c>
      <c r="D68" s="4">
        <v>2</v>
      </c>
      <c r="E68" s="6">
        <v>8000</v>
      </c>
      <c r="F68" s="6">
        <f t="shared" si="3"/>
        <v>16000</v>
      </c>
    </row>
    <row r="69" spans="1:7">
      <c r="A69" s="4">
        <v>6</v>
      </c>
      <c r="B69" s="5" t="s">
        <v>57</v>
      </c>
      <c r="C69" s="4" t="s">
        <v>10</v>
      </c>
      <c r="D69" s="4">
        <v>5</v>
      </c>
      <c r="E69" s="6">
        <v>15000</v>
      </c>
      <c r="F69" s="6">
        <f t="shared" si="3"/>
        <v>75000</v>
      </c>
    </row>
    <row r="70" spans="1:7">
      <c r="A70" s="4">
        <v>7</v>
      </c>
      <c r="B70" s="5" t="s">
        <v>58</v>
      </c>
      <c r="C70" s="4" t="s">
        <v>49</v>
      </c>
      <c r="D70" s="4">
        <v>5</v>
      </c>
      <c r="E70" s="6">
        <v>14500</v>
      </c>
      <c r="F70" s="6">
        <f t="shared" si="3"/>
        <v>72500</v>
      </c>
    </row>
    <row r="71" spans="1:7">
      <c r="A71" s="4">
        <v>8</v>
      </c>
      <c r="B71" s="5" t="s">
        <v>59</v>
      </c>
      <c r="C71" s="4" t="s">
        <v>10</v>
      </c>
      <c r="D71" s="4">
        <v>2</v>
      </c>
      <c r="E71" s="6">
        <v>28000</v>
      </c>
      <c r="F71" s="6">
        <f t="shared" si="3"/>
        <v>56000</v>
      </c>
    </row>
    <row r="72" spans="1:7">
      <c r="A72" s="4">
        <v>9</v>
      </c>
      <c r="B72" s="5" t="s">
        <v>60</v>
      </c>
      <c r="C72" s="4" t="s">
        <v>25</v>
      </c>
      <c r="D72" s="4">
        <v>2</v>
      </c>
      <c r="E72" s="6">
        <v>240000</v>
      </c>
      <c r="F72" s="6">
        <f t="shared" si="3"/>
        <v>480000</v>
      </c>
    </row>
    <row r="73" spans="1:7">
      <c r="A73" s="4">
        <v>10</v>
      </c>
      <c r="B73" s="5" t="s">
        <v>61</v>
      </c>
      <c r="C73" s="4" t="s">
        <v>10</v>
      </c>
      <c r="D73" s="4">
        <v>20</v>
      </c>
      <c r="E73" s="6">
        <v>2400</v>
      </c>
      <c r="F73" s="6">
        <f t="shared" si="3"/>
        <v>48000</v>
      </c>
    </row>
    <row r="74" spans="1:7">
      <c r="A74" s="18" t="s">
        <v>38</v>
      </c>
      <c r="B74" s="19"/>
      <c r="C74" s="19"/>
      <c r="D74" s="19"/>
      <c r="E74" s="20"/>
      <c r="F74" s="21">
        <f>SUM(F64:F73)</f>
        <v>1374500</v>
      </c>
      <c r="G74">
        <f>F74*0.05</f>
        <v>68725</v>
      </c>
    </row>
    <row r="75" spans="1:7">
      <c r="A75" s="18" t="s">
        <v>39</v>
      </c>
      <c r="B75" s="19"/>
      <c r="C75" s="19"/>
      <c r="D75" s="19"/>
      <c r="E75" s="20"/>
      <c r="F75" s="21">
        <f>F74*0.1</f>
        <v>137450</v>
      </c>
    </row>
    <row r="76" spans="1:7">
      <c r="A76" s="18" t="s">
        <v>40</v>
      </c>
      <c r="B76" s="19"/>
      <c r="C76" s="19"/>
      <c r="D76" s="19"/>
      <c r="E76" s="20"/>
      <c r="F76" s="21">
        <f>F74+F75</f>
        <v>1511950</v>
      </c>
    </row>
    <row r="79" spans="1:7" ht="15.75">
      <c r="B79" t="s">
        <v>62</v>
      </c>
      <c r="D79" s="26">
        <v>1080000</v>
      </c>
      <c r="E79" s="26">
        <f t="shared" ref="E79" si="4">D79*10%</f>
        <v>108000</v>
      </c>
      <c r="F79" s="26">
        <f t="shared" ref="F79" si="5">D79+E79</f>
        <v>1188000</v>
      </c>
      <c r="G79">
        <f>F79*0.05</f>
        <v>59400</v>
      </c>
    </row>
    <row r="82" spans="6:6">
      <c r="F82" s="27">
        <f>G79+G74+G56+G34</f>
        <v>507595</v>
      </c>
    </row>
  </sheetData>
  <mergeCells count="9">
    <mergeCell ref="A74:E74"/>
    <mergeCell ref="A75:E75"/>
    <mergeCell ref="A76:E76"/>
    <mergeCell ref="A34:E34"/>
    <mergeCell ref="A35:E35"/>
    <mergeCell ref="A36:E36"/>
    <mergeCell ref="A56:E56"/>
    <mergeCell ref="A57:E57"/>
    <mergeCell ref="A58:E5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phuongnam-server</dc:creator>
  <cp:lastModifiedBy>phuongnam-server</cp:lastModifiedBy>
  <dcterms:created xsi:type="dcterms:W3CDTF">2015-12-31T03:03:52Z</dcterms:created>
  <dcterms:modified xsi:type="dcterms:W3CDTF">2015-12-31T03:09:45Z</dcterms:modified>
</cp:coreProperties>
</file>