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 activeTab="2"/>
  </bookViews>
  <sheets>
    <sheet name="THÁNG 10" sheetId="1" r:id="rId1"/>
    <sheet name="THÁNG 11" sheetId="2" r:id="rId2"/>
    <sheet name="THÁNG 12" sheetId="3" r:id="rId3"/>
  </sheets>
  <calcPr calcId="124519"/>
</workbook>
</file>

<file path=xl/calcChain.xml><?xml version="1.0" encoding="utf-8"?>
<calcChain xmlns="http://schemas.openxmlformats.org/spreadsheetml/2006/main">
  <c r="H34" i="3"/>
  <c r="H48" s="1"/>
  <c r="F52" s="1"/>
  <c r="H24"/>
  <c r="H25"/>
  <c r="H26"/>
  <c r="H27"/>
  <c r="H28"/>
  <c r="H29"/>
  <c r="H30"/>
  <c r="H31"/>
  <c r="H32"/>
  <c r="H33"/>
  <c r="H35"/>
  <c r="H36"/>
  <c r="H37"/>
  <c r="H38"/>
  <c r="H39"/>
  <c r="H40"/>
  <c r="H41"/>
  <c r="H42"/>
  <c r="H43"/>
  <c r="H44"/>
  <c r="H45"/>
  <c r="H46"/>
  <c r="H47"/>
  <c r="H23"/>
  <c r="H11"/>
  <c r="H12"/>
  <c r="H13"/>
  <c r="H14"/>
  <c r="H15"/>
  <c r="H16"/>
  <c r="H17"/>
  <c r="H18"/>
  <c r="H19"/>
  <c r="H20"/>
  <c r="H21"/>
  <c r="H10"/>
  <c r="H22"/>
  <c r="G22"/>
  <c r="F62" i="2"/>
  <c r="H58"/>
  <c r="H57"/>
  <c r="F59"/>
  <c r="H56"/>
  <c r="G56"/>
  <c r="F57" i="1"/>
  <c r="H5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13"/>
  <c r="H12" l="1"/>
  <c r="G12"/>
  <c r="F52" l="1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1"/>
  <c r="F10"/>
  <c r="F57" i="2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58" s="1"/>
  <c r="F9"/>
  <c r="F47" i="3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1"/>
  <c r="F20"/>
  <c r="F19"/>
  <c r="F18"/>
  <c r="F17"/>
  <c r="F16"/>
  <c r="F15"/>
  <c r="F14"/>
  <c r="F13"/>
  <c r="F12"/>
  <c r="F11"/>
  <c r="F10"/>
  <c r="F9"/>
  <c r="F48" l="1"/>
  <c r="F49" s="1"/>
  <c r="F53" i="1"/>
  <c r="F54" s="1"/>
</calcChain>
</file>

<file path=xl/sharedStrings.xml><?xml version="1.0" encoding="utf-8"?>
<sst xmlns="http://schemas.openxmlformats.org/spreadsheetml/2006/main" count="311" uniqueCount="104">
  <si>
    <t>Số: 1409</t>
  </si>
  <si>
    <t>Ngày     05     tháng      12     năm     2015</t>
  </si>
  <si>
    <t>( Đính kèm hoá đơn số: PN/14P  1409  )</t>
  </si>
  <si>
    <t>Tên đơn vị: CÔNG TY TRÁCH NHIỆM HỮU HẠN T.T.T.I</t>
  </si>
  <si>
    <t>Điạ chỉ: Khu A, Lô P,Số 32a-34-36-38b, Đường 16, Khu Chế Xuất Tân Thuận, Quận 7, Thành Phố Hồ Chí Minh</t>
  </si>
  <si>
    <t>MST: 0300717006</t>
  </si>
  <si>
    <t>STT</t>
  </si>
  <si>
    <t>Tên hàng</t>
  </si>
  <si>
    <t>ĐVT</t>
  </si>
  <si>
    <t>SL</t>
  </si>
  <si>
    <t>Đơn giá</t>
  </si>
  <si>
    <t>Thành Tiền</t>
  </si>
  <si>
    <t>Dây Nylon dệt cuộn</t>
  </si>
  <si>
    <t>Cuộn</t>
  </si>
  <si>
    <t xml:space="preserve">Bao PE lá 16 * 30 Cm </t>
  </si>
  <si>
    <t>Kg</t>
  </si>
  <si>
    <t>Bao PE 12x20</t>
  </si>
  <si>
    <t>Kéo bấm chỉ</t>
  </si>
  <si>
    <t>Cây</t>
  </si>
  <si>
    <t xml:space="preserve">Vải lau nối </t>
  </si>
  <si>
    <t>Bàn chải đánh răng colgate</t>
  </si>
  <si>
    <t>Cái</t>
  </si>
  <si>
    <t xml:space="preserve">Đinh 10 P HQ </t>
  </si>
  <si>
    <t>Hộp nhựa 71011</t>
  </si>
  <si>
    <t>Bình nhựa lớn</t>
  </si>
  <si>
    <t>Bình Nhựa nhỏ có vòi</t>
  </si>
  <si>
    <t xml:space="preserve">Cọ sơn 4P </t>
  </si>
  <si>
    <t xml:space="preserve">Bàn chải sắt 3 P </t>
  </si>
  <si>
    <t>Găng tay nylong</t>
  </si>
  <si>
    <t>Hộp</t>
  </si>
  <si>
    <t>Giấy liên tục 2 liên 210 *297/2  W. P</t>
  </si>
  <si>
    <t>Thùng</t>
  </si>
  <si>
    <t>Nhãn có keo dán đủ cỡ Tomy 109</t>
  </si>
  <si>
    <t>Xấp</t>
  </si>
  <si>
    <t xml:space="preserve">Sổ da A4 dày </t>
  </si>
  <si>
    <t>Quyển</t>
  </si>
  <si>
    <t>Bút lông bảng WB-02 (xanh,đỏ,đen)</t>
  </si>
  <si>
    <t>Bút lông bảng WB-03 (xanh,đỏ,đen)</t>
  </si>
  <si>
    <t>Bút lông dầu Pillot(xanh,đỏ, đen)</t>
  </si>
  <si>
    <t>Bút lông dầu nhỏ PM-04 CeeDee TL (xanh,đỏ,đen)</t>
  </si>
  <si>
    <t>Bút dạ quang HL-03 TL (vàng,cam,hồng,xanh,lá)</t>
  </si>
  <si>
    <t>Bao thư trắng 12x18, F80</t>
  </si>
  <si>
    <t xml:space="preserve">Kéo VP S108 </t>
  </si>
  <si>
    <t>Card case A4</t>
  </si>
  <si>
    <t>Mực dấu Shindy ( xanh,đỏ, đen)</t>
  </si>
  <si>
    <t>Chai</t>
  </si>
  <si>
    <t>Cuộn rác Trí Quang có lõi trung</t>
  </si>
  <si>
    <t xml:space="preserve">Cuộn rác Trí Quang có lõi tiểu </t>
  </si>
  <si>
    <t>Bao PE 90*120</t>
  </si>
  <si>
    <t>Bao rác đen không quai 90 *110</t>
  </si>
  <si>
    <t>Pin 3 A Enizeger</t>
  </si>
  <si>
    <t>Vỹ</t>
  </si>
  <si>
    <t>Pin 2 A Enizeger</t>
  </si>
  <si>
    <t xml:space="preserve">Ribbon Epson LQ 310  chính hãng </t>
  </si>
  <si>
    <t>Khăn lau bàn 30*30</t>
  </si>
  <si>
    <t>Khẩu trang vải</t>
  </si>
  <si>
    <t xml:space="preserve">Chuổi cỏ dày </t>
  </si>
  <si>
    <t>Duck tím 900 ml</t>
  </si>
  <si>
    <t xml:space="preserve">Dây thun XK </t>
  </si>
  <si>
    <t>Bịch</t>
  </si>
  <si>
    <t xml:space="preserve">Cộng: </t>
  </si>
  <si>
    <t>Số: 1307</t>
  </si>
  <si>
    <t>Ngày      09    tháng      11     năm     2015</t>
  </si>
  <si>
    <t>( Đính kèm hoá đơn số: PN/14P  1307  )</t>
  </si>
  <si>
    <t xml:space="preserve">Điạ chỉ: Khu A, Lô P,Số 32a-34-36-38b, Đường 16, Khu Chế Xuất Tân Thuận, Quận 7, Thành Phố Hồ Chí Minh </t>
  </si>
  <si>
    <t>MST:  0300717006</t>
  </si>
  <si>
    <t>Cát</t>
  </si>
  <si>
    <t>Chuột vi tính Genius</t>
  </si>
  <si>
    <t>Con</t>
  </si>
  <si>
    <t>Bao PE 30x40</t>
  </si>
  <si>
    <t xml:space="preserve">Con bọ sắt </t>
  </si>
  <si>
    <t>Bao tay len dày</t>
  </si>
  <si>
    <t>Đôi</t>
  </si>
  <si>
    <t xml:space="preserve">Tăm nhọn 2 đầu </t>
  </si>
  <si>
    <t>Hộp nhựa 2288-1 (Song Long)</t>
  </si>
  <si>
    <t>Băng keo si  48m/m x 12ya</t>
  </si>
  <si>
    <t>Cắt keo cầm tay 5p</t>
  </si>
  <si>
    <t>Thước sắt 20 cm</t>
  </si>
  <si>
    <t>Nhãn Tomy mũi tên</t>
  </si>
  <si>
    <t>Hủ nhựa 1Kg  (045 -Duy Tân)</t>
  </si>
  <si>
    <t>Phễu châm trung</t>
  </si>
  <si>
    <t>Giấy liên tục 2 liên 210 *297  W. P</t>
  </si>
  <si>
    <t>BẢNG KÊ DANH MỤC HÀNG HÓA</t>
  </si>
  <si>
    <t>Số: 1195</t>
  </si>
  <si>
    <t>Ngày      06     tháng      10      năm     2015</t>
  </si>
  <si>
    <t>( Đính kèm hoá đơn số: PN/14P  1195   )</t>
  </si>
  <si>
    <t>Cắt keo lớn Sunny 2002</t>
  </si>
  <si>
    <t>Giấy trắng A5 72 Excel</t>
  </si>
  <si>
    <t>Ram</t>
  </si>
  <si>
    <t>Giấy ghi chú nhiều màu có keo 3x3</t>
  </si>
  <si>
    <t xml:space="preserve">Giấy ghi chú 3 x4 Ponoti </t>
  </si>
  <si>
    <t xml:space="preserve">Xấp </t>
  </si>
  <si>
    <t>Bao thư trắng 12x22, Fo 80</t>
  </si>
  <si>
    <t>Bao thư trắng TKK 18x24 (A5), F80</t>
  </si>
  <si>
    <t>Pin máy tính AG13</t>
  </si>
  <si>
    <t>Cục</t>
  </si>
  <si>
    <t xml:space="preserve">Can nhựa 5 lít </t>
  </si>
  <si>
    <t>Cọ tô tượng đầu tròn</t>
  </si>
  <si>
    <t>CK 10</t>
  </si>
  <si>
    <t>ck 5%</t>
  </si>
  <si>
    <t>tc ck t.10:</t>
  </si>
  <si>
    <t>ck 10</t>
  </si>
  <si>
    <t>tc ck t.11</t>
  </si>
  <si>
    <t>tc ck t.12: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</si>
</sst>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b/>
      <sz val="12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</font>
    <font>
      <b/>
      <sz val="16"/>
      <name val="Arial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/>
    <xf numFmtId="0" fontId="4" fillId="2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0" fontId="0" fillId="0" borderId="1" xfId="0" applyNumberForma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3" fontId="0" fillId="0" borderId="0" xfId="0" applyNumberFormat="1"/>
    <xf numFmtId="3" fontId="2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/>
    <xf numFmtId="3" fontId="6" fillId="0" borderId="0" xfId="0" applyNumberFormat="1" applyFont="1" applyFill="1" applyBorder="1" applyAlignment="1"/>
    <xf numFmtId="3" fontId="4" fillId="2" borderId="1" xfId="0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vertical="center"/>
    </xf>
    <xf numFmtId="3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right"/>
    </xf>
    <xf numFmtId="3" fontId="7" fillId="0" borderId="1" xfId="0" applyNumberFormat="1" applyFont="1" applyFill="1" applyBorder="1" applyAlignment="1">
      <alignment horizontal="right"/>
    </xf>
    <xf numFmtId="0" fontId="0" fillId="3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left"/>
    </xf>
    <xf numFmtId="3" fontId="0" fillId="3" borderId="1" xfId="0" applyNumberFormat="1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right"/>
    </xf>
    <xf numFmtId="3" fontId="1" fillId="0" borderId="0" xfId="0" applyNumberFormat="1" applyFont="1"/>
    <xf numFmtId="3" fontId="9" fillId="4" borderId="0" xfId="0" applyNumberFormat="1" applyFont="1" applyFill="1"/>
    <xf numFmtId="3" fontId="4" fillId="2" borderId="1" xfId="0" applyNumberFormat="1" applyFont="1" applyFill="1" applyBorder="1" applyAlignment="1">
      <alignment horizontal="center" wrapText="1"/>
    </xf>
    <xf numFmtId="3" fontId="9" fillId="4" borderId="0" xfId="0" applyNumberFormat="1" applyFont="1" applyFill="1" applyAlignment="1">
      <alignment horizontal="right"/>
    </xf>
    <xf numFmtId="3" fontId="0" fillId="3" borderId="0" xfId="0" applyNumberFormat="1" applyFill="1"/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8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7"/>
  <sheetViews>
    <sheetView topLeftCell="A33" workbookViewId="0">
      <selection activeCell="B49" sqref="B49"/>
    </sheetView>
  </sheetViews>
  <sheetFormatPr defaultRowHeight="15"/>
  <cols>
    <col min="1" max="1" width="7.140625" customWidth="1"/>
    <col min="2" max="2" width="39.140625" customWidth="1"/>
    <col min="4" max="4" width="9.140625" style="12"/>
    <col min="5" max="5" width="12.28515625" style="12" customWidth="1"/>
    <col min="6" max="6" width="16.28515625" style="12" customWidth="1"/>
    <col min="7" max="13" width="9.140625" style="12"/>
  </cols>
  <sheetData>
    <row r="1" spans="1:13" ht="20.25">
      <c r="A1" s="33" t="s">
        <v>82</v>
      </c>
      <c r="B1" s="34"/>
      <c r="C1" s="34"/>
      <c r="D1" s="34"/>
      <c r="E1" s="34"/>
      <c r="F1" s="34"/>
    </row>
    <row r="2" spans="1:13" ht="15.75">
      <c r="A2" s="35" t="s">
        <v>83</v>
      </c>
      <c r="B2" s="35"/>
      <c r="C2" s="35"/>
      <c r="D2" s="35"/>
      <c r="E2" s="35"/>
      <c r="F2" s="35"/>
    </row>
    <row r="3" spans="1:13" ht="15.75">
      <c r="A3" s="36" t="s">
        <v>84</v>
      </c>
      <c r="B3" s="36"/>
      <c r="C3" s="36"/>
      <c r="D3" s="36"/>
      <c r="E3" s="36"/>
      <c r="F3" s="36"/>
    </row>
    <row r="4" spans="1:13" ht="15.75">
      <c r="A4" s="35" t="s">
        <v>85</v>
      </c>
      <c r="B4" s="35"/>
      <c r="C4" s="35"/>
      <c r="D4" s="35"/>
      <c r="E4" s="35"/>
      <c r="F4" s="35"/>
    </row>
    <row r="5" spans="1:13" ht="15.75">
      <c r="A5" s="1"/>
      <c r="B5" s="1"/>
      <c r="C5" s="1"/>
      <c r="D5" s="13"/>
      <c r="E5" s="13"/>
      <c r="F5" s="13"/>
    </row>
    <row r="6" spans="1:13" ht="15.75">
      <c r="A6" s="2" t="s">
        <v>3</v>
      </c>
      <c r="B6" s="3"/>
      <c r="C6" s="3"/>
      <c r="D6" s="14"/>
      <c r="E6" s="14"/>
      <c r="F6" s="14"/>
    </row>
    <row r="7" spans="1:13">
      <c r="A7" s="4" t="s">
        <v>4</v>
      </c>
      <c r="B7" s="5"/>
      <c r="C7" s="5"/>
      <c r="D7" s="15"/>
      <c r="E7" s="15"/>
      <c r="F7" s="15"/>
    </row>
    <row r="8" spans="1:13" ht="15.75">
      <c r="A8" s="2" t="s">
        <v>65</v>
      </c>
      <c r="B8" s="3"/>
      <c r="C8" s="3"/>
      <c r="D8" s="14"/>
      <c r="E8" s="14"/>
      <c r="F8" s="14"/>
    </row>
    <row r="9" spans="1:13" s="11" customFormat="1" ht="15.75">
      <c r="A9" s="10" t="s">
        <v>6</v>
      </c>
      <c r="B9" s="10" t="s">
        <v>7</v>
      </c>
      <c r="C9" s="10" t="s">
        <v>8</v>
      </c>
      <c r="D9" s="16" t="s">
        <v>9</v>
      </c>
      <c r="E9" s="16" t="s">
        <v>10</v>
      </c>
      <c r="F9" s="16" t="s">
        <v>11</v>
      </c>
      <c r="G9" s="17"/>
      <c r="H9" s="17"/>
      <c r="I9" s="17"/>
      <c r="J9" s="17"/>
      <c r="K9" s="17"/>
      <c r="L9" s="17"/>
      <c r="M9" s="17"/>
    </row>
    <row r="10" spans="1:13">
      <c r="A10" s="7">
        <v>1</v>
      </c>
      <c r="B10" s="8" t="s">
        <v>86</v>
      </c>
      <c r="C10" s="7" t="s">
        <v>21</v>
      </c>
      <c r="D10" s="18">
        <v>30</v>
      </c>
      <c r="E10" s="19">
        <v>39000</v>
      </c>
      <c r="F10" s="19">
        <f t="shared" ref="F10:F52" si="0">D10*E10</f>
        <v>1170000</v>
      </c>
    </row>
    <row r="11" spans="1:13">
      <c r="A11" s="7">
        <v>2</v>
      </c>
      <c r="B11" s="8" t="s">
        <v>87</v>
      </c>
      <c r="C11" s="7" t="s">
        <v>88</v>
      </c>
      <c r="D11" s="18">
        <v>2</v>
      </c>
      <c r="E11" s="19">
        <v>24000</v>
      </c>
      <c r="F11" s="19">
        <f t="shared" si="0"/>
        <v>48000</v>
      </c>
    </row>
    <row r="12" spans="1:13">
      <c r="A12" s="21">
        <v>3</v>
      </c>
      <c r="B12" s="22" t="s">
        <v>81</v>
      </c>
      <c r="C12" s="21" t="s">
        <v>31</v>
      </c>
      <c r="D12" s="23">
        <v>2</v>
      </c>
      <c r="E12" s="24">
        <v>374000</v>
      </c>
      <c r="F12" s="24">
        <v>0</v>
      </c>
      <c r="G12" s="12">
        <f>E12*D12</f>
        <v>748000</v>
      </c>
      <c r="H12" s="12">
        <f>G12*0.05</f>
        <v>37400</v>
      </c>
      <c r="I12" s="12" t="s">
        <v>99</v>
      </c>
    </row>
    <row r="13" spans="1:13">
      <c r="A13" s="7">
        <v>4</v>
      </c>
      <c r="B13" s="8" t="s">
        <v>89</v>
      </c>
      <c r="C13" s="7" t="s">
        <v>33</v>
      </c>
      <c r="D13" s="18">
        <v>3</v>
      </c>
      <c r="E13" s="19">
        <v>6000</v>
      </c>
      <c r="F13" s="19">
        <f t="shared" si="0"/>
        <v>18000</v>
      </c>
      <c r="H13" s="12">
        <f>G13*D13</f>
        <v>0</v>
      </c>
    </row>
    <row r="14" spans="1:13">
      <c r="A14" s="7">
        <v>5</v>
      </c>
      <c r="B14" s="8" t="s">
        <v>90</v>
      </c>
      <c r="C14" s="7" t="s">
        <v>91</v>
      </c>
      <c r="D14" s="18">
        <v>1</v>
      </c>
      <c r="E14" s="19">
        <v>7500</v>
      </c>
      <c r="F14" s="19">
        <f t="shared" si="0"/>
        <v>7500</v>
      </c>
      <c r="H14" s="12">
        <f t="shared" ref="H14:H52" si="1">G14*D14</f>
        <v>0</v>
      </c>
    </row>
    <row r="15" spans="1:13">
      <c r="A15" s="7">
        <v>6</v>
      </c>
      <c r="B15" s="8" t="s">
        <v>32</v>
      </c>
      <c r="C15" s="7" t="s">
        <v>33</v>
      </c>
      <c r="D15" s="18">
        <v>11</v>
      </c>
      <c r="E15" s="19">
        <v>8000</v>
      </c>
      <c r="F15" s="19">
        <f t="shared" si="0"/>
        <v>88000</v>
      </c>
      <c r="H15" s="12">
        <f t="shared" si="1"/>
        <v>0</v>
      </c>
    </row>
    <row r="16" spans="1:13">
      <c r="A16" s="7">
        <v>7</v>
      </c>
      <c r="B16" s="8" t="s">
        <v>34</v>
      </c>
      <c r="C16" s="7" t="s">
        <v>35</v>
      </c>
      <c r="D16" s="18">
        <v>2</v>
      </c>
      <c r="E16" s="19">
        <v>47000</v>
      </c>
      <c r="F16" s="19">
        <f t="shared" si="0"/>
        <v>94000</v>
      </c>
      <c r="H16" s="12">
        <f t="shared" si="1"/>
        <v>0</v>
      </c>
    </row>
    <row r="17" spans="1:8">
      <c r="A17" s="7">
        <v>8</v>
      </c>
      <c r="B17" s="8" t="s">
        <v>36</v>
      </c>
      <c r="C17" s="7" t="s">
        <v>18</v>
      </c>
      <c r="D17" s="18">
        <v>8</v>
      </c>
      <c r="E17" s="19">
        <v>6720</v>
      </c>
      <c r="F17" s="19">
        <f t="shared" si="0"/>
        <v>53760</v>
      </c>
      <c r="H17" s="12">
        <f t="shared" si="1"/>
        <v>0</v>
      </c>
    </row>
    <row r="18" spans="1:8">
      <c r="A18" s="7">
        <v>9</v>
      </c>
      <c r="B18" s="8" t="s">
        <v>38</v>
      </c>
      <c r="C18" s="7" t="s">
        <v>18</v>
      </c>
      <c r="D18" s="18">
        <v>2</v>
      </c>
      <c r="E18" s="19">
        <v>4000</v>
      </c>
      <c r="F18" s="19">
        <f t="shared" si="0"/>
        <v>8000</v>
      </c>
      <c r="H18" s="12">
        <f t="shared" si="1"/>
        <v>0</v>
      </c>
    </row>
    <row r="19" spans="1:8">
      <c r="A19" s="7">
        <v>10</v>
      </c>
      <c r="B19" s="8" t="s">
        <v>39</v>
      </c>
      <c r="C19" s="7" t="s">
        <v>18</v>
      </c>
      <c r="D19" s="18">
        <v>7</v>
      </c>
      <c r="E19" s="19">
        <v>7900</v>
      </c>
      <c r="F19" s="19">
        <f t="shared" si="0"/>
        <v>55300</v>
      </c>
      <c r="H19" s="12">
        <f t="shared" si="1"/>
        <v>0</v>
      </c>
    </row>
    <row r="20" spans="1:8">
      <c r="A20" s="7">
        <v>11</v>
      </c>
      <c r="B20" s="8" t="s">
        <v>40</v>
      </c>
      <c r="C20" s="7" t="s">
        <v>18</v>
      </c>
      <c r="D20" s="18">
        <v>1</v>
      </c>
      <c r="E20" s="19">
        <v>6720</v>
      </c>
      <c r="F20" s="19">
        <f t="shared" si="0"/>
        <v>6720</v>
      </c>
      <c r="H20" s="12">
        <f t="shared" si="1"/>
        <v>0</v>
      </c>
    </row>
    <row r="21" spans="1:8">
      <c r="A21" s="7">
        <v>12</v>
      </c>
      <c r="B21" s="8" t="s">
        <v>40</v>
      </c>
      <c r="C21" s="7" t="s">
        <v>18</v>
      </c>
      <c r="D21" s="18">
        <v>1</v>
      </c>
      <c r="E21" s="19">
        <v>6720</v>
      </c>
      <c r="F21" s="19">
        <f t="shared" si="0"/>
        <v>6720</v>
      </c>
      <c r="H21" s="12">
        <f t="shared" si="1"/>
        <v>0</v>
      </c>
    </row>
    <row r="22" spans="1:8">
      <c r="A22" s="7">
        <v>13</v>
      </c>
      <c r="B22" s="8" t="s">
        <v>92</v>
      </c>
      <c r="C22" s="7" t="s">
        <v>33</v>
      </c>
      <c r="D22" s="18">
        <v>1</v>
      </c>
      <c r="E22" s="19">
        <v>27000</v>
      </c>
      <c r="F22" s="19">
        <f t="shared" si="0"/>
        <v>27000</v>
      </c>
      <c r="H22" s="12">
        <f t="shared" si="1"/>
        <v>0</v>
      </c>
    </row>
    <row r="23" spans="1:8">
      <c r="A23" s="7">
        <v>14</v>
      </c>
      <c r="B23" s="8" t="s">
        <v>93</v>
      </c>
      <c r="C23" s="7" t="s">
        <v>33</v>
      </c>
      <c r="D23" s="18">
        <v>1</v>
      </c>
      <c r="E23" s="19">
        <v>33000</v>
      </c>
      <c r="F23" s="19">
        <f t="shared" si="0"/>
        <v>33000</v>
      </c>
      <c r="H23" s="12">
        <f t="shared" si="1"/>
        <v>0</v>
      </c>
    </row>
    <row r="24" spans="1:8">
      <c r="A24" s="7">
        <v>15</v>
      </c>
      <c r="B24" s="8" t="s">
        <v>42</v>
      </c>
      <c r="C24" s="7" t="s">
        <v>18</v>
      </c>
      <c r="D24" s="18">
        <v>1</v>
      </c>
      <c r="E24" s="19">
        <v>14000</v>
      </c>
      <c r="F24" s="19">
        <f t="shared" si="0"/>
        <v>14000</v>
      </c>
      <c r="H24" s="12">
        <f t="shared" si="1"/>
        <v>0</v>
      </c>
    </row>
    <row r="25" spans="1:8">
      <c r="A25" s="7">
        <v>16</v>
      </c>
      <c r="B25" s="8" t="s">
        <v>76</v>
      </c>
      <c r="C25" s="7" t="s">
        <v>21</v>
      </c>
      <c r="D25" s="18">
        <v>1</v>
      </c>
      <c r="E25" s="19">
        <v>16000</v>
      </c>
      <c r="F25" s="19">
        <f t="shared" si="0"/>
        <v>16000</v>
      </c>
      <c r="H25" s="12">
        <f t="shared" si="1"/>
        <v>0</v>
      </c>
    </row>
    <row r="26" spans="1:8">
      <c r="A26" s="7">
        <v>17</v>
      </c>
      <c r="B26" s="8" t="s">
        <v>46</v>
      </c>
      <c r="C26" s="7" t="s">
        <v>13</v>
      </c>
      <c r="D26" s="18">
        <v>5</v>
      </c>
      <c r="E26" s="19">
        <v>27300</v>
      </c>
      <c r="F26" s="19">
        <f t="shared" si="0"/>
        <v>136500</v>
      </c>
      <c r="H26" s="12">
        <f t="shared" si="1"/>
        <v>0</v>
      </c>
    </row>
    <row r="27" spans="1:8">
      <c r="A27" s="7">
        <v>18</v>
      </c>
      <c r="B27" s="8" t="s">
        <v>47</v>
      </c>
      <c r="C27" s="7" t="s">
        <v>13</v>
      </c>
      <c r="D27" s="18">
        <v>10</v>
      </c>
      <c r="E27" s="19">
        <v>27300</v>
      </c>
      <c r="F27" s="19">
        <f t="shared" si="0"/>
        <v>273000</v>
      </c>
      <c r="H27" s="12">
        <f t="shared" si="1"/>
        <v>0</v>
      </c>
    </row>
    <row r="28" spans="1:8">
      <c r="A28" s="21">
        <v>19</v>
      </c>
      <c r="B28" s="22" t="s">
        <v>48</v>
      </c>
      <c r="C28" s="21" t="s">
        <v>15</v>
      </c>
      <c r="D28" s="23">
        <v>30</v>
      </c>
      <c r="E28" s="24">
        <v>61000</v>
      </c>
      <c r="F28" s="24">
        <f t="shared" si="0"/>
        <v>1830000</v>
      </c>
      <c r="G28" s="12">
        <v>4000</v>
      </c>
      <c r="H28" s="12">
        <f t="shared" si="1"/>
        <v>120000</v>
      </c>
    </row>
    <row r="29" spans="1:8">
      <c r="A29" s="7">
        <v>20</v>
      </c>
      <c r="B29" s="8" t="s">
        <v>94</v>
      </c>
      <c r="C29" s="7" t="s">
        <v>95</v>
      </c>
      <c r="D29" s="18">
        <v>5</v>
      </c>
      <c r="E29" s="19">
        <v>2200</v>
      </c>
      <c r="F29" s="19">
        <f t="shared" si="0"/>
        <v>11000</v>
      </c>
      <c r="H29" s="12">
        <f t="shared" si="1"/>
        <v>0</v>
      </c>
    </row>
    <row r="30" spans="1:8">
      <c r="A30" s="7">
        <v>21</v>
      </c>
      <c r="B30" s="8" t="s">
        <v>53</v>
      </c>
      <c r="C30" s="7" t="s">
        <v>21</v>
      </c>
      <c r="D30" s="18">
        <v>1</v>
      </c>
      <c r="E30" s="19">
        <v>153000</v>
      </c>
      <c r="F30" s="19">
        <f t="shared" si="0"/>
        <v>153000</v>
      </c>
      <c r="H30" s="12">
        <f t="shared" si="1"/>
        <v>0</v>
      </c>
    </row>
    <row r="31" spans="1:8">
      <c r="A31" s="7">
        <v>22</v>
      </c>
      <c r="B31" s="8" t="s">
        <v>52</v>
      </c>
      <c r="C31" s="7" t="s">
        <v>51</v>
      </c>
      <c r="D31" s="18">
        <v>2</v>
      </c>
      <c r="E31" s="19">
        <v>22000</v>
      </c>
      <c r="F31" s="19">
        <f t="shared" si="0"/>
        <v>44000</v>
      </c>
      <c r="H31" s="12">
        <f t="shared" si="1"/>
        <v>0</v>
      </c>
    </row>
    <row r="32" spans="1:8">
      <c r="A32" s="7">
        <v>23</v>
      </c>
      <c r="B32" s="8" t="s">
        <v>50</v>
      </c>
      <c r="C32" s="7" t="s">
        <v>51</v>
      </c>
      <c r="D32" s="18">
        <v>2</v>
      </c>
      <c r="E32" s="19">
        <v>22000</v>
      </c>
      <c r="F32" s="19">
        <f t="shared" si="0"/>
        <v>44000</v>
      </c>
      <c r="H32" s="12">
        <f t="shared" si="1"/>
        <v>0</v>
      </c>
    </row>
    <row r="33" spans="1:8">
      <c r="A33" s="7">
        <v>24</v>
      </c>
      <c r="B33" s="8" t="s">
        <v>54</v>
      </c>
      <c r="C33" s="7" t="s">
        <v>21</v>
      </c>
      <c r="D33" s="18">
        <v>10</v>
      </c>
      <c r="E33" s="19">
        <v>6300</v>
      </c>
      <c r="F33" s="19">
        <f t="shared" si="0"/>
        <v>63000</v>
      </c>
      <c r="H33" s="12">
        <f t="shared" si="1"/>
        <v>0</v>
      </c>
    </row>
    <row r="34" spans="1:8">
      <c r="A34" s="7">
        <v>25</v>
      </c>
      <c r="B34" s="8" t="s">
        <v>54</v>
      </c>
      <c r="C34" s="7" t="s">
        <v>21</v>
      </c>
      <c r="D34" s="18">
        <v>100</v>
      </c>
      <c r="E34" s="19">
        <v>6300</v>
      </c>
      <c r="F34" s="19">
        <f t="shared" si="0"/>
        <v>630000</v>
      </c>
      <c r="H34" s="12">
        <f t="shared" si="1"/>
        <v>0</v>
      </c>
    </row>
    <row r="35" spans="1:8">
      <c r="A35" s="7">
        <v>26</v>
      </c>
      <c r="B35" s="8" t="s">
        <v>55</v>
      </c>
      <c r="C35" s="7" t="s">
        <v>21</v>
      </c>
      <c r="D35" s="18">
        <v>1</v>
      </c>
      <c r="E35" s="19">
        <v>4000</v>
      </c>
      <c r="F35" s="19">
        <f t="shared" si="0"/>
        <v>4000</v>
      </c>
      <c r="H35" s="12">
        <f t="shared" si="1"/>
        <v>0</v>
      </c>
    </row>
    <row r="36" spans="1:8">
      <c r="A36" s="7">
        <v>27</v>
      </c>
      <c r="B36" s="8" t="s">
        <v>96</v>
      </c>
      <c r="C36" s="7" t="s">
        <v>21</v>
      </c>
      <c r="D36" s="18">
        <v>2</v>
      </c>
      <c r="E36" s="19">
        <v>16000</v>
      </c>
      <c r="F36" s="19">
        <f t="shared" si="0"/>
        <v>32000</v>
      </c>
      <c r="H36" s="12">
        <f t="shared" si="1"/>
        <v>0</v>
      </c>
    </row>
    <row r="37" spans="1:8">
      <c r="A37" s="7">
        <v>28</v>
      </c>
      <c r="B37" s="8" t="s">
        <v>57</v>
      </c>
      <c r="C37" s="7" t="s">
        <v>45</v>
      </c>
      <c r="D37" s="18">
        <v>5</v>
      </c>
      <c r="E37" s="19">
        <v>30000</v>
      </c>
      <c r="F37" s="19">
        <f t="shared" si="0"/>
        <v>150000</v>
      </c>
      <c r="H37" s="12">
        <f t="shared" si="1"/>
        <v>0</v>
      </c>
    </row>
    <row r="38" spans="1:8">
      <c r="A38" s="7">
        <v>29</v>
      </c>
      <c r="B38" s="8" t="s">
        <v>16</v>
      </c>
      <c r="C38" s="7" t="s">
        <v>15</v>
      </c>
      <c r="D38" s="18">
        <v>1</v>
      </c>
      <c r="E38" s="19">
        <v>67000</v>
      </c>
      <c r="F38" s="19">
        <f t="shared" si="0"/>
        <v>67000</v>
      </c>
      <c r="H38" s="12">
        <f t="shared" si="1"/>
        <v>0</v>
      </c>
    </row>
    <row r="39" spans="1:8">
      <c r="A39" s="7">
        <v>30</v>
      </c>
      <c r="B39" s="8" t="s">
        <v>69</v>
      </c>
      <c r="C39" s="7" t="s">
        <v>15</v>
      </c>
      <c r="D39" s="18">
        <v>1</v>
      </c>
      <c r="E39" s="19">
        <v>67000</v>
      </c>
      <c r="F39" s="19">
        <f t="shared" si="0"/>
        <v>67000</v>
      </c>
      <c r="H39" s="12">
        <f t="shared" si="1"/>
        <v>0</v>
      </c>
    </row>
    <row r="40" spans="1:8">
      <c r="A40" s="7">
        <v>31</v>
      </c>
      <c r="B40" s="8" t="s">
        <v>70</v>
      </c>
      <c r="C40" s="7" t="s">
        <v>15</v>
      </c>
      <c r="D40" s="18">
        <v>2</v>
      </c>
      <c r="E40" s="19">
        <v>34000</v>
      </c>
      <c r="F40" s="19">
        <f t="shared" si="0"/>
        <v>68000</v>
      </c>
      <c r="H40" s="12">
        <f t="shared" si="1"/>
        <v>0</v>
      </c>
    </row>
    <row r="41" spans="1:8">
      <c r="A41" s="7">
        <v>32</v>
      </c>
      <c r="B41" s="8" t="s">
        <v>22</v>
      </c>
      <c r="C41" s="7" t="s">
        <v>15</v>
      </c>
      <c r="D41" s="18">
        <v>1</v>
      </c>
      <c r="E41" s="19">
        <v>46350</v>
      </c>
      <c r="F41" s="19">
        <f t="shared" si="0"/>
        <v>46350</v>
      </c>
      <c r="H41" s="12">
        <f t="shared" si="1"/>
        <v>0</v>
      </c>
    </row>
    <row r="42" spans="1:8">
      <c r="A42" s="7">
        <v>33</v>
      </c>
      <c r="B42" s="8" t="s">
        <v>12</v>
      </c>
      <c r="C42" s="7" t="s">
        <v>13</v>
      </c>
      <c r="D42" s="18">
        <v>2</v>
      </c>
      <c r="E42" s="19">
        <v>65000</v>
      </c>
      <c r="F42" s="19">
        <f t="shared" si="0"/>
        <v>130000</v>
      </c>
      <c r="H42" s="12">
        <f t="shared" si="1"/>
        <v>0</v>
      </c>
    </row>
    <row r="43" spans="1:8">
      <c r="A43" s="7">
        <v>34</v>
      </c>
      <c r="B43" s="8" t="s">
        <v>17</v>
      </c>
      <c r="C43" s="7" t="s">
        <v>18</v>
      </c>
      <c r="D43" s="18">
        <v>40</v>
      </c>
      <c r="E43" s="19">
        <v>4500</v>
      </c>
      <c r="F43" s="19">
        <f t="shared" si="0"/>
        <v>180000</v>
      </c>
      <c r="H43" s="12">
        <f t="shared" si="1"/>
        <v>0</v>
      </c>
    </row>
    <row r="44" spans="1:8">
      <c r="A44" s="7">
        <v>35</v>
      </c>
      <c r="B44" s="8" t="s">
        <v>19</v>
      </c>
      <c r="C44" s="7" t="s">
        <v>15</v>
      </c>
      <c r="D44" s="18">
        <v>2</v>
      </c>
      <c r="E44" s="19">
        <v>22000</v>
      </c>
      <c r="F44" s="19">
        <f t="shared" si="0"/>
        <v>44000</v>
      </c>
      <c r="H44" s="12">
        <f t="shared" si="1"/>
        <v>0</v>
      </c>
    </row>
    <row r="45" spans="1:8">
      <c r="A45" s="7">
        <v>36</v>
      </c>
      <c r="B45" s="8" t="s">
        <v>71</v>
      </c>
      <c r="C45" s="7" t="s">
        <v>72</v>
      </c>
      <c r="D45" s="18">
        <v>10</v>
      </c>
      <c r="E45" s="19">
        <v>6500</v>
      </c>
      <c r="F45" s="19">
        <f t="shared" si="0"/>
        <v>65000</v>
      </c>
      <c r="H45" s="12">
        <f t="shared" si="1"/>
        <v>0</v>
      </c>
    </row>
    <row r="46" spans="1:8">
      <c r="A46" s="7">
        <v>37</v>
      </c>
      <c r="B46" s="8" t="s">
        <v>25</v>
      </c>
      <c r="C46" s="7" t="s">
        <v>21</v>
      </c>
      <c r="D46" s="18">
        <v>10</v>
      </c>
      <c r="E46" s="19">
        <v>2600</v>
      </c>
      <c r="F46" s="19">
        <f t="shared" si="0"/>
        <v>26000</v>
      </c>
      <c r="H46" s="12">
        <f t="shared" si="1"/>
        <v>0</v>
      </c>
    </row>
    <row r="47" spans="1:8">
      <c r="A47" s="7">
        <v>38</v>
      </c>
      <c r="B47" s="8" t="s">
        <v>20</v>
      </c>
      <c r="C47" s="7" t="s">
        <v>21</v>
      </c>
      <c r="D47" s="18">
        <v>24</v>
      </c>
      <c r="E47" s="19">
        <v>6500</v>
      </c>
      <c r="F47" s="19">
        <f t="shared" si="0"/>
        <v>156000</v>
      </c>
      <c r="H47" s="12">
        <f t="shared" si="1"/>
        <v>0</v>
      </c>
    </row>
    <row r="48" spans="1:8">
      <c r="A48" s="7">
        <v>39</v>
      </c>
      <c r="B48" s="8" t="s">
        <v>26</v>
      </c>
      <c r="C48" s="7" t="s">
        <v>21</v>
      </c>
      <c r="D48" s="18">
        <v>20</v>
      </c>
      <c r="E48" s="19">
        <v>8000</v>
      </c>
      <c r="F48" s="19">
        <f t="shared" si="0"/>
        <v>160000</v>
      </c>
      <c r="H48" s="12">
        <f t="shared" si="1"/>
        <v>0</v>
      </c>
    </row>
    <row r="49" spans="1:8">
      <c r="A49" s="7">
        <v>40</v>
      </c>
      <c r="B49" s="8" t="s">
        <v>97</v>
      </c>
      <c r="C49" s="7" t="s">
        <v>18</v>
      </c>
      <c r="D49" s="18">
        <v>10</v>
      </c>
      <c r="E49" s="19">
        <v>4000</v>
      </c>
      <c r="F49" s="19">
        <f t="shared" si="0"/>
        <v>40000</v>
      </c>
      <c r="H49" s="12">
        <f t="shared" si="1"/>
        <v>0</v>
      </c>
    </row>
    <row r="50" spans="1:8">
      <c r="A50" s="7">
        <v>41</v>
      </c>
      <c r="B50" s="8" t="s">
        <v>27</v>
      </c>
      <c r="C50" s="7" t="s">
        <v>21</v>
      </c>
      <c r="D50" s="18">
        <v>10</v>
      </c>
      <c r="E50" s="19">
        <v>9400</v>
      </c>
      <c r="F50" s="19">
        <f t="shared" si="0"/>
        <v>94000</v>
      </c>
      <c r="H50" s="12">
        <f t="shared" si="1"/>
        <v>0</v>
      </c>
    </row>
    <row r="51" spans="1:8">
      <c r="A51" s="7">
        <v>42</v>
      </c>
      <c r="B51" s="8" t="s">
        <v>28</v>
      </c>
      <c r="C51" s="7" t="s">
        <v>29</v>
      </c>
      <c r="D51" s="18">
        <v>1</v>
      </c>
      <c r="E51" s="19">
        <v>17000</v>
      </c>
      <c r="F51" s="19">
        <f t="shared" si="0"/>
        <v>17000</v>
      </c>
      <c r="H51" s="12">
        <f t="shared" si="1"/>
        <v>0</v>
      </c>
    </row>
    <row r="52" spans="1:8">
      <c r="A52" s="21">
        <v>43</v>
      </c>
      <c r="B52" s="22" t="s">
        <v>14</v>
      </c>
      <c r="C52" s="21" t="s">
        <v>15</v>
      </c>
      <c r="D52" s="23">
        <v>25</v>
      </c>
      <c r="E52" s="24">
        <v>63000</v>
      </c>
      <c r="F52" s="24">
        <f t="shared" si="0"/>
        <v>1575000</v>
      </c>
      <c r="G52" s="12">
        <v>6000</v>
      </c>
      <c r="H52" s="12">
        <f t="shared" si="1"/>
        <v>150000</v>
      </c>
    </row>
    <row r="53" spans="1:8">
      <c r="A53" s="30" t="s">
        <v>60</v>
      </c>
      <c r="B53" s="31"/>
      <c r="C53" s="31"/>
      <c r="D53" s="31"/>
      <c r="E53" s="32"/>
      <c r="F53" s="20">
        <f>SUM(F10:F52)</f>
        <v>7751850</v>
      </c>
      <c r="H53" s="25">
        <f>SUM(H10:H52)</f>
        <v>307400</v>
      </c>
    </row>
    <row r="54" spans="1:8">
      <c r="A54" s="30" t="s">
        <v>98</v>
      </c>
      <c r="B54" s="31"/>
      <c r="C54" s="31"/>
      <c r="D54" s="31"/>
      <c r="E54" s="32"/>
      <c r="F54" s="20">
        <f>F53*0.1</f>
        <v>775185</v>
      </c>
    </row>
    <row r="57" spans="1:8">
      <c r="E57" s="26" t="s">
        <v>100</v>
      </c>
      <c r="F57" s="26">
        <f>F54+H53</f>
        <v>1082585</v>
      </c>
    </row>
  </sheetData>
  <mergeCells count="6">
    <mergeCell ref="A54:E54"/>
    <mergeCell ref="A1:F1"/>
    <mergeCell ref="A2:F2"/>
    <mergeCell ref="A3:F3"/>
    <mergeCell ref="A4:F4"/>
    <mergeCell ref="A53:E5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2"/>
  <sheetViews>
    <sheetView topLeftCell="A29" workbookViewId="0">
      <selection activeCell="B41" sqref="B41"/>
    </sheetView>
  </sheetViews>
  <sheetFormatPr defaultRowHeight="15"/>
  <cols>
    <col min="2" max="2" width="32.85546875" customWidth="1"/>
    <col min="4" max="4" width="9.140625" style="12"/>
    <col min="5" max="5" width="11.7109375" style="12" customWidth="1"/>
    <col min="6" max="6" width="15.7109375" style="12" customWidth="1"/>
    <col min="7" max="10" width="9.140625" style="12"/>
  </cols>
  <sheetData>
    <row r="1" spans="1:10" ht="15.75">
      <c r="A1" s="35" t="s">
        <v>61</v>
      </c>
      <c r="B1" s="35"/>
      <c r="C1" s="35"/>
      <c r="D1" s="35"/>
      <c r="E1" s="35"/>
      <c r="F1" s="35"/>
    </row>
    <row r="2" spans="1:10" ht="15.75">
      <c r="A2" s="36" t="s">
        <v>62</v>
      </c>
      <c r="B2" s="36"/>
      <c r="C2" s="36"/>
      <c r="D2" s="36"/>
      <c r="E2" s="36"/>
      <c r="F2" s="36"/>
    </row>
    <row r="3" spans="1:10" ht="15.75">
      <c r="A3" s="35" t="s">
        <v>63</v>
      </c>
      <c r="B3" s="35"/>
      <c r="C3" s="35"/>
      <c r="D3" s="35"/>
      <c r="E3" s="35"/>
      <c r="F3" s="35"/>
    </row>
    <row r="4" spans="1:10">
      <c r="A4" s="3"/>
      <c r="B4" s="3"/>
      <c r="C4" s="3"/>
      <c r="D4" s="14"/>
      <c r="E4" s="14"/>
      <c r="F4" s="14"/>
    </row>
    <row r="5" spans="1:10" ht="15.75">
      <c r="A5" s="2" t="s">
        <v>3</v>
      </c>
      <c r="B5" s="3"/>
      <c r="C5" s="3"/>
      <c r="D5" s="14"/>
      <c r="E5" s="14"/>
      <c r="F5" s="14"/>
    </row>
    <row r="6" spans="1:10">
      <c r="A6" s="4" t="s">
        <v>64</v>
      </c>
      <c r="B6" s="5"/>
      <c r="C6" s="5"/>
      <c r="D6" s="15"/>
      <c r="E6" s="15"/>
      <c r="F6" s="15"/>
    </row>
    <row r="7" spans="1:10" ht="15.75">
      <c r="A7" s="2" t="s">
        <v>65</v>
      </c>
      <c r="B7" s="3"/>
      <c r="C7" s="3"/>
      <c r="D7" s="14"/>
      <c r="E7" s="14"/>
      <c r="F7" s="14"/>
    </row>
    <row r="8" spans="1:10" s="11" customFormat="1" ht="15.75">
      <c r="A8" s="10" t="s">
        <v>6</v>
      </c>
      <c r="B8" s="10" t="s">
        <v>7</v>
      </c>
      <c r="C8" s="10" t="s">
        <v>8</v>
      </c>
      <c r="D8" s="16" t="s">
        <v>9</v>
      </c>
      <c r="E8" s="16" t="s">
        <v>10</v>
      </c>
      <c r="F8" s="16" t="s">
        <v>11</v>
      </c>
      <c r="G8" s="17"/>
      <c r="H8" s="17"/>
      <c r="I8" s="17"/>
      <c r="J8" s="17"/>
    </row>
    <row r="9" spans="1:10">
      <c r="A9" s="7">
        <v>1</v>
      </c>
      <c r="B9" s="8" t="s">
        <v>19</v>
      </c>
      <c r="C9" s="7" t="s">
        <v>15</v>
      </c>
      <c r="D9" s="18">
        <v>5</v>
      </c>
      <c r="E9" s="19">
        <v>22000</v>
      </c>
      <c r="F9" s="19">
        <f t="shared" ref="F9:F57" si="0">D9*E9</f>
        <v>110000</v>
      </c>
    </row>
    <row r="10" spans="1:10">
      <c r="A10" s="7">
        <v>2</v>
      </c>
      <c r="B10" s="8" t="s">
        <v>20</v>
      </c>
      <c r="C10" s="7" t="s">
        <v>21</v>
      </c>
      <c r="D10" s="18">
        <v>12</v>
      </c>
      <c r="E10" s="19">
        <v>6500</v>
      </c>
      <c r="F10" s="19">
        <f t="shared" si="0"/>
        <v>78000</v>
      </c>
    </row>
    <row r="11" spans="1:10">
      <c r="A11" s="7">
        <v>3</v>
      </c>
      <c r="B11" s="8" t="s">
        <v>66</v>
      </c>
      <c r="C11" s="7" t="s">
        <v>15</v>
      </c>
      <c r="D11" s="18">
        <v>10</v>
      </c>
      <c r="E11" s="19">
        <v>2000</v>
      </c>
      <c r="F11" s="19">
        <f t="shared" si="0"/>
        <v>20000</v>
      </c>
    </row>
    <row r="12" spans="1:10">
      <c r="A12" s="7">
        <v>4</v>
      </c>
      <c r="B12" s="8" t="s">
        <v>36</v>
      </c>
      <c r="C12" s="7" t="s">
        <v>18</v>
      </c>
      <c r="D12" s="18">
        <v>5</v>
      </c>
      <c r="E12" s="19">
        <v>6720</v>
      </c>
      <c r="F12" s="19">
        <f t="shared" si="0"/>
        <v>33600</v>
      </c>
    </row>
    <row r="13" spans="1:10">
      <c r="A13" s="7">
        <v>5</v>
      </c>
      <c r="B13" s="8" t="s">
        <v>36</v>
      </c>
      <c r="C13" s="7" t="s">
        <v>18</v>
      </c>
      <c r="D13" s="18">
        <v>5</v>
      </c>
      <c r="E13" s="19">
        <v>6720</v>
      </c>
      <c r="F13" s="19">
        <f t="shared" si="0"/>
        <v>33600</v>
      </c>
    </row>
    <row r="14" spans="1:10">
      <c r="A14" s="7">
        <v>6</v>
      </c>
      <c r="B14" s="8" t="s">
        <v>67</v>
      </c>
      <c r="C14" s="7" t="s">
        <v>68</v>
      </c>
      <c r="D14" s="18">
        <v>1</v>
      </c>
      <c r="E14" s="19">
        <v>95500</v>
      </c>
      <c r="F14" s="19">
        <f t="shared" si="0"/>
        <v>95500</v>
      </c>
    </row>
    <row r="15" spans="1:10">
      <c r="A15" s="7">
        <v>7</v>
      </c>
      <c r="B15" s="8" t="s">
        <v>39</v>
      </c>
      <c r="C15" s="7" t="s">
        <v>18</v>
      </c>
      <c r="D15" s="18">
        <v>1</v>
      </c>
      <c r="E15" s="19">
        <v>7900</v>
      </c>
      <c r="F15" s="19">
        <f t="shared" si="0"/>
        <v>7900</v>
      </c>
    </row>
    <row r="16" spans="1:10">
      <c r="A16" s="7">
        <v>8</v>
      </c>
      <c r="B16" s="8" t="s">
        <v>40</v>
      </c>
      <c r="C16" s="7" t="s">
        <v>18</v>
      </c>
      <c r="D16" s="18">
        <v>3</v>
      </c>
      <c r="E16" s="19">
        <v>6720</v>
      </c>
      <c r="F16" s="19">
        <f t="shared" si="0"/>
        <v>20160</v>
      </c>
    </row>
    <row r="17" spans="1:6">
      <c r="A17" s="7">
        <v>9</v>
      </c>
      <c r="B17" s="8" t="s">
        <v>40</v>
      </c>
      <c r="C17" s="7" t="s">
        <v>18</v>
      </c>
      <c r="D17" s="18">
        <v>2</v>
      </c>
      <c r="E17" s="19">
        <v>6720</v>
      </c>
      <c r="F17" s="19">
        <f t="shared" si="0"/>
        <v>13440</v>
      </c>
    </row>
    <row r="18" spans="1:6">
      <c r="A18" s="7">
        <v>10</v>
      </c>
      <c r="B18" s="8" t="s">
        <v>69</v>
      </c>
      <c r="C18" s="7" t="s">
        <v>15</v>
      </c>
      <c r="D18" s="18">
        <v>1</v>
      </c>
      <c r="E18" s="19">
        <v>67000</v>
      </c>
      <c r="F18" s="19">
        <f t="shared" si="0"/>
        <v>67000</v>
      </c>
    </row>
    <row r="19" spans="1:6">
      <c r="A19" s="7">
        <v>11</v>
      </c>
      <c r="B19" s="8" t="s">
        <v>70</v>
      </c>
      <c r="C19" s="7" t="s">
        <v>15</v>
      </c>
      <c r="D19" s="18">
        <v>2</v>
      </c>
      <c r="E19" s="19">
        <v>34000</v>
      </c>
      <c r="F19" s="19">
        <f t="shared" si="0"/>
        <v>68000</v>
      </c>
    </row>
    <row r="20" spans="1:6">
      <c r="A20" s="7">
        <v>12</v>
      </c>
      <c r="B20" s="8" t="s">
        <v>12</v>
      </c>
      <c r="C20" s="7" t="s">
        <v>13</v>
      </c>
      <c r="D20" s="18">
        <v>2</v>
      </c>
      <c r="E20" s="19">
        <v>65000</v>
      </c>
      <c r="F20" s="19">
        <f t="shared" si="0"/>
        <v>130000</v>
      </c>
    </row>
    <row r="21" spans="1:6">
      <c r="A21" s="7">
        <v>13</v>
      </c>
      <c r="B21" s="8" t="s">
        <v>17</v>
      </c>
      <c r="C21" s="7" t="s">
        <v>18</v>
      </c>
      <c r="D21" s="18">
        <v>40</v>
      </c>
      <c r="E21" s="19">
        <v>4500</v>
      </c>
      <c r="F21" s="19">
        <f t="shared" si="0"/>
        <v>180000</v>
      </c>
    </row>
    <row r="22" spans="1:6">
      <c r="A22" s="7">
        <v>14</v>
      </c>
      <c r="B22" s="8" t="s">
        <v>71</v>
      </c>
      <c r="C22" s="7" t="s">
        <v>72</v>
      </c>
      <c r="D22" s="18">
        <v>10</v>
      </c>
      <c r="E22" s="19">
        <v>6500</v>
      </c>
      <c r="F22" s="19">
        <f t="shared" si="0"/>
        <v>65000</v>
      </c>
    </row>
    <row r="23" spans="1:6">
      <c r="A23" s="7">
        <v>15</v>
      </c>
      <c r="B23" s="8" t="s">
        <v>20</v>
      </c>
      <c r="C23" s="7" t="s">
        <v>21</v>
      </c>
      <c r="D23" s="18">
        <v>36</v>
      </c>
      <c r="E23" s="19">
        <v>6500</v>
      </c>
      <c r="F23" s="19">
        <f t="shared" si="0"/>
        <v>234000</v>
      </c>
    </row>
    <row r="24" spans="1:6">
      <c r="A24" s="7">
        <v>16</v>
      </c>
      <c r="B24" s="8" t="s">
        <v>73</v>
      </c>
      <c r="C24" s="7" t="s">
        <v>59</v>
      </c>
      <c r="D24" s="18">
        <v>1</v>
      </c>
      <c r="E24" s="19">
        <v>31000</v>
      </c>
      <c r="F24" s="19">
        <f t="shared" si="0"/>
        <v>31000</v>
      </c>
    </row>
    <row r="25" spans="1:6">
      <c r="A25" s="7">
        <v>17</v>
      </c>
      <c r="B25" s="8" t="s">
        <v>74</v>
      </c>
      <c r="C25" s="7" t="s">
        <v>29</v>
      </c>
      <c r="D25" s="18">
        <v>10</v>
      </c>
      <c r="E25" s="19">
        <v>8000</v>
      </c>
      <c r="F25" s="19">
        <f t="shared" si="0"/>
        <v>80000</v>
      </c>
    </row>
    <row r="26" spans="1:6">
      <c r="A26" s="7">
        <v>18</v>
      </c>
      <c r="B26" s="8" t="s">
        <v>25</v>
      </c>
      <c r="C26" s="7" t="s">
        <v>21</v>
      </c>
      <c r="D26" s="18">
        <v>10</v>
      </c>
      <c r="E26" s="19">
        <v>2600</v>
      </c>
      <c r="F26" s="19">
        <f t="shared" si="0"/>
        <v>26000</v>
      </c>
    </row>
    <row r="27" spans="1:6">
      <c r="A27" s="7">
        <v>19</v>
      </c>
      <c r="B27" s="8" t="s">
        <v>24</v>
      </c>
      <c r="C27" s="7" t="s">
        <v>21</v>
      </c>
      <c r="D27" s="18">
        <v>5</v>
      </c>
      <c r="E27" s="19">
        <v>3600</v>
      </c>
      <c r="F27" s="19">
        <f t="shared" si="0"/>
        <v>18000</v>
      </c>
    </row>
    <row r="28" spans="1:6">
      <c r="A28" s="7">
        <v>20</v>
      </c>
      <c r="B28" s="8" t="s">
        <v>26</v>
      </c>
      <c r="C28" s="7" t="s">
        <v>21</v>
      </c>
      <c r="D28" s="18">
        <v>15</v>
      </c>
      <c r="E28" s="19">
        <v>8000</v>
      </c>
      <c r="F28" s="19">
        <f t="shared" si="0"/>
        <v>120000</v>
      </c>
    </row>
    <row r="29" spans="1:6">
      <c r="A29" s="7">
        <v>21</v>
      </c>
      <c r="B29" s="8" t="s">
        <v>27</v>
      </c>
      <c r="C29" s="7" t="s">
        <v>21</v>
      </c>
      <c r="D29" s="18">
        <v>20</v>
      </c>
      <c r="E29" s="19">
        <v>9400</v>
      </c>
      <c r="F29" s="19">
        <f t="shared" si="0"/>
        <v>188000</v>
      </c>
    </row>
    <row r="30" spans="1:6">
      <c r="A30" s="7">
        <v>22</v>
      </c>
      <c r="B30" s="8" t="s">
        <v>28</v>
      </c>
      <c r="C30" s="7" t="s">
        <v>29</v>
      </c>
      <c r="D30" s="18">
        <v>1</v>
      </c>
      <c r="E30" s="19">
        <v>17000</v>
      </c>
      <c r="F30" s="19">
        <f t="shared" si="0"/>
        <v>17000</v>
      </c>
    </row>
    <row r="31" spans="1:6">
      <c r="A31" s="7">
        <v>23</v>
      </c>
      <c r="B31" s="8" t="s">
        <v>75</v>
      </c>
      <c r="C31" s="7" t="s">
        <v>13</v>
      </c>
      <c r="D31" s="18">
        <v>4</v>
      </c>
      <c r="E31" s="19">
        <v>14500</v>
      </c>
      <c r="F31" s="19">
        <f t="shared" si="0"/>
        <v>58000</v>
      </c>
    </row>
    <row r="32" spans="1:6">
      <c r="A32" s="7">
        <v>24</v>
      </c>
      <c r="B32" s="8" t="s">
        <v>76</v>
      </c>
      <c r="C32" s="7" t="s">
        <v>21</v>
      </c>
      <c r="D32" s="18">
        <v>1</v>
      </c>
      <c r="E32" s="19">
        <v>16000</v>
      </c>
      <c r="F32" s="19">
        <f t="shared" si="0"/>
        <v>16000</v>
      </c>
    </row>
    <row r="33" spans="1:6">
      <c r="A33" s="7">
        <v>25</v>
      </c>
      <c r="B33" s="8" t="s">
        <v>46</v>
      </c>
      <c r="C33" s="7" t="s">
        <v>13</v>
      </c>
      <c r="D33" s="18">
        <v>5</v>
      </c>
      <c r="E33" s="19">
        <v>27300</v>
      </c>
      <c r="F33" s="19">
        <f t="shared" si="0"/>
        <v>136500</v>
      </c>
    </row>
    <row r="34" spans="1:6">
      <c r="A34" s="7">
        <v>26</v>
      </c>
      <c r="B34" s="8" t="s">
        <v>47</v>
      </c>
      <c r="C34" s="7" t="s">
        <v>13</v>
      </c>
      <c r="D34" s="18">
        <v>10</v>
      </c>
      <c r="E34" s="19">
        <v>27300</v>
      </c>
      <c r="F34" s="19">
        <f t="shared" si="0"/>
        <v>273000</v>
      </c>
    </row>
    <row r="35" spans="1:6">
      <c r="A35" s="7">
        <v>27</v>
      </c>
      <c r="B35" s="8" t="s">
        <v>52</v>
      </c>
      <c r="C35" s="7" t="s">
        <v>51</v>
      </c>
      <c r="D35" s="18">
        <v>3</v>
      </c>
      <c r="E35" s="19">
        <v>22000</v>
      </c>
      <c r="F35" s="19">
        <f t="shared" si="0"/>
        <v>66000</v>
      </c>
    </row>
    <row r="36" spans="1:6">
      <c r="A36" s="7">
        <v>28</v>
      </c>
      <c r="B36" s="8" t="s">
        <v>50</v>
      </c>
      <c r="C36" s="7" t="s">
        <v>51</v>
      </c>
      <c r="D36" s="18">
        <v>2</v>
      </c>
      <c r="E36" s="19">
        <v>22000</v>
      </c>
      <c r="F36" s="19">
        <f t="shared" si="0"/>
        <v>44000</v>
      </c>
    </row>
    <row r="37" spans="1:6">
      <c r="A37" s="7">
        <v>29</v>
      </c>
      <c r="B37" s="8" t="s">
        <v>53</v>
      </c>
      <c r="C37" s="7" t="s">
        <v>21</v>
      </c>
      <c r="D37" s="18">
        <v>1</v>
      </c>
      <c r="E37" s="19">
        <v>153000</v>
      </c>
      <c r="F37" s="19">
        <f t="shared" si="0"/>
        <v>153000</v>
      </c>
    </row>
    <row r="38" spans="1:6">
      <c r="A38" s="7">
        <v>30</v>
      </c>
      <c r="B38" s="8" t="s">
        <v>77</v>
      </c>
      <c r="C38" s="7" t="s">
        <v>18</v>
      </c>
      <c r="D38" s="18">
        <v>1</v>
      </c>
      <c r="E38" s="19">
        <v>8500</v>
      </c>
      <c r="F38" s="19">
        <f t="shared" si="0"/>
        <v>8500</v>
      </c>
    </row>
    <row r="39" spans="1:6">
      <c r="A39" s="7">
        <v>31</v>
      </c>
      <c r="B39" s="8" t="s">
        <v>54</v>
      </c>
      <c r="C39" s="7" t="s">
        <v>21</v>
      </c>
      <c r="D39" s="18">
        <v>10</v>
      </c>
      <c r="E39" s="19">
        <v>6300</v>
      </c>
      <c r="F39" s="19">
        <f t="shared" si="0"/>
        <v>63000</v>
      </c>
    </row>
    <row r="40" spans="1:6">
      <c r="A40" s="7">
        <v>32</v>
      </c>
      <c r="B40" s="8" t="s">
        <v>55</v>
      </c>
      <c r="C40" s="7" t="s">
        <v>21</v>
      </c>
      <c r="D40" s="18">
        <v>1</v>
      </c>
      <c r="E40" s="19">
        <v>4000</v>
      </c>
      <c r="F40" s="19">
        <f t="shared" si="0"/>
        <v>4000</v>
      </c>
    </row>
    <row r="41" spans="1:6">
      <c r="A41" s="7">
        <v>33</v>
      </c>
      <c r="B41" s="8" t="s">
        <v>56</v>
      </c>
      <c r="C41" s="7" t="s">
        <v>18</v>
      </c>
      <c r="D41" s="18">
        <v>5</v>
      </c>
      <c r="E41" s="19">
        <v>29000</v>
      </c>
      <c r="F41" s="19">
        <f t="shared" si="0"/>
        <v>145000</v>
      </c>
    </row>
    <row r="42" spans="1:6">
      <c r="A42" s="7">
        <v>34</v>
      </c>
      <c r="B42" s="8" t="s">
        <v>57</v>
      </c>
      <c r="C42" s="7" t="s">
        <v>45</v>
      </c>
      <c r="D42" s="18">
        <v>5</v>
      </c>
      <c r="E42" s="19">
        <v>30000</v>
      </c>
      <c r="F42" s="19">
        <f t="shared" si="0"/>
        <v>150000</v>
      </c>
    </row>
    <row r="43" spans="1:6">
      <c r="A43" s="7">
        <v>35</v>
      </c>
      <c r="B43" s="8" t="s">
        <v>32</v>
      </c>
      <c r="C43" s="7" t="s">
        <v>33</v>
      </c>
      <c r="D43" s="18">
        <v>11</v>
      </c>
      <c r="E43" s="19">
        <v>8000</v>
      </c>
      <c r="F43" s="19">
        <f t="shared" si="0"/>
        <v>88000</v>
      </c>
    </row>
    <row r="44" spans="1:6">
      <c r="A44" s="7">
        <v>36</v>
      </c>
      <c r="B44" s="8" t="s">
        <v>78</v>
      </c>
      <c r="C44" s="7" t="s">
        <v>33</v>
      </c>
      <c r="D44" s="18">
        <v>1</v>
      </c>
      <c r="E44" s="19">
        <v>8000</v>
      </c>
      <c r="F44" s="19">
        <f t="shared" si="0"/>
        <v>8000</v>
      </c>
    </row>
    <row r="45" spans="1:6">
      <c r="A45" s="7">
        <v>37</v>
      </c>
      <c r="B45" s="8" t="s">
        <v>34</v>
      </c>
      <c r="C45" s="7" t="s">
        <v>35</v>
      </c>
      <c r="D45" s="18">
        <v>2</v>
      </c>
      <c r="E45" s="19">
        <v>47000</v>
      </c>
      <c r="F45" s="19">
        <f t="shared" si="0"/>
        <v>94000</v>
      </c>
    </row>
    <row r="46" spans="1:6">
      <c r="A46" s="7">
        <v>38</v>
      </c>
      <c r="B46" s="8" t="s">
        <v>37</v>
      </c>
      <c r="C46" s="7" t="s">
        <v>18</v>
      </c>
      <c r="D46" s="18">
        <v>8</v>
      </c>
      <c r="E46" s="19">
        <v>6720</v>
      </c>
      <c r="F46" s="19">
        <f t="shared" si="0"/>
        <v>53760</v>
      </c>
    </row>
    <row r="47" spans="1:6">
      <c r="A47" s="7">
        <v>39</v>
      </c>
      <c r="B47" s="8" t="s">
        <v>36</v>
      </c>
      <c r="C47" s="7" t="s">
        <v>18</v>
      </c>
      <c r="D47" s="18">
        <v>10</v>
      </c>
      <c r="E47" s="19">
        <v>6720</v>
      </c>
      <c r="F47" s="19">
        <f t="shared" si="0"/>
        <v>67200</v>
      </c>
    </row>
    <row r="48" spans="1:6">
      <c r="A48" s="7">
        <v>40</v>
      </c>
      <c r="B48" s="8" t="s">
        <v>36</v>
      </c>
      <c r="C48" s="7" t="s">
        <v>18</v>
      </c>
      <c r="D48" s="18">
        <v>1</v>
      </c>
      <c r="E48" s="19">
        <v>6720</v>
      </c>
      <c r="F48" s="19">
        <f t="shared" si="0"/>
        <v>6720</v>
      </c>
    </row>
    <row r="49" spans="1:9">
      <c r="A49" s="7">
        <v>41</v>
      </c>
      <c r="B49" s="8" t="s">
        <v>36</v>
      </c>
      <c r="C49" s="7" t="s">
        <v>18</v>
      </c>
      <c r="D49" s="18">
        <v>6</v>
      </c>
      <c r="E49" s="19">
        <v>6720</v>
      </c>
      <c r="F49" s="19">
        <f t="shared" si="0"/>
        <v>40320</v>
      </c>
    </row>
    <row r="50" spans="1:9">
      <c r="A50" s="7">
        <v>42</v>
      </c>
      <c r="B50" s="8" t="s">
        <v>38</v>
      </c>
      <c r="C50" s="7" t="s">
        <v>18</v>
      </c>
      <c r="D50" s="18">
        <v>3</v>
      </c>
      <c r="E50" s="19">
        <v>4000</v>
      </c>
      <c r="F50" s="19">
        <f t="shared" si="0"/>
        <v>12000</v>
      </c>
    </row>
    <row r="51" spans="1:9">
      <c r="A51" s="7">
        <v>43</v>
      </c>
      <c r="B51" s="8" t="s">
        <v>38</v>
      </c>
      <c r="C51" s="7" t="s">
        <v>18</v>
      </c>
      <c r="D51" s="18">
        <v>5</v>
      </c>
      <c r="E51" s="19">
        <v>4000</v>
      </c>
      <c r="F51" s="19">
        <f t="shared" si="0"/>
        <v>20000</v>
      </c>
    </row>
    <row r="52" spans="1:9">
      <c r="A52" s="7">
        <v>44</v>
      </c>
      <c r="B52" s="8" t="s">
        <v>39</v>
      </c>
      <c r="C52" s="7" t="s">
        <v>18</v>
      </c>
      <c r="D52" s="18">
        <v>5</v>
      </c>
      <c r="E52" s="19">
        <v>7900</v>
      </c>
      <c r="F52" s="19">
        <f t="shared" si="0"/>
        <v>39500</v>
      </c>
    </row>
    <row r="53" spans="1:9">
      <c r="A53" s="7">
        <v>45</v>
      </c>
      <c r="B53" s="8" t="s">
        <v>39</v>
      </c>
      <c r="C53" s="7" t="s">
        <v>18</v>
      </c>
      <c r="D53" s="18">
        <v>1</v>
      </c>
      <c r="E53" s="19">
        <v>7900</v>
      </c>
      <c r="F53" s="19">
        <f t="shared" si="0"/>
        <v>7900</v>
      </c>
    </row>
    <row r="54" spans="1:9">
      <c r="A54" s="7">
        <v>46</v>
      </c>
      <c r="B54" s="8" t="s">
        <v>79</v>
      </c>
      <c r="C54" s="7" t="s">
        <v>21</v>
      </c>
      <c r="D54" s="18">
        <v>12</v>
      </c>
      <c r="E54" s="19">
        <v>6000</v>
      </c>
      <c r="F54" s="19">
        <f t="shared" si="0"/>
        <v>72000</v>
      </c>
    </row>
    <row r="55" spans="1:9">
      <c r="A55" s="7">
        <v>47</v>
      </c>
      <c r="B55" s="9" t="s">
        <v>80</v>
      </c>
      <c r="C55" s="7" t="s">
        <v>21</v>
      </c>
      <c r="D55" s="18">
        <v>1</v>
      </c>
      <c r="E55" s="19">
        <v>20000</v>
      </c>
      <c r="F55" s="19">
        <f t="shared" si="0"/>
        <v>20000</v>
      </c>
    </row>
    <row r="56" spans="1:9">
      <c r="A56" s="21">
        <v>48</v>
      </c>
      <c r="B56" s="22" t="s">
        <v>81</v>
      </c>
      <c r="C56" s="21" t="s">
        <v>31</v>
      </c>
      <c r="D56" s="23">
        <v>1</v>
      </c>
      <c r="E56" s="24">
        <v>374000</v>
      </c>
      <c r="F56" s="24">
        <v>0</v>
      </c>
      <c r="G56" s="12">
        <f>E56</f>
        <v>374000</v>
      </c>
      <c r="H56" s="12">
        <f>G56*0.05</f>
        <v>18700</v>
      </c>
      <c r="I56" s="12" t="s">
        <v>99</v>
      </c>
    </row>
    <row r="57" spans="1:9">
      <c r="A57" s="21">
        <v>49</v>
      </c>
      <c r="B57" s="22" t="s">
        <v>14</v>
      </c>
      <c r="C57" s="21" t="s">
        <v>15</v>
      </c>
      <c r="D57" s="23">
        <v>25</v>
      </c>
      <c r="E57" s="24">
        <v>63000</v>
      </c>
      <c r="F57" s="24">
        <f t="shared" si="0"/>
        <v>1575000</v>
      </c>
      <c r="G57" s="12">
        <v>6000</v>
      </c>
      <c r="H57" s="12">
        <f>G57*D57</f>
        <v>150000</v>
      </c>
    </row>
    <row r="58" spans="1:9">
      <c r="A58" s="30" t="s">
        <v>60</v>
      </c>
      <c r="B58" s="31"/>
      <c r="C58" s="31"/>
      <c r="D58" s="31"/>
      <c r="E58" s="32"/>
      <c r="F58" s="20">
        <f>SUM(F9:F57)</f>
        <v>4857600</v>
      </c>
      <c r="H58" s="25">
        <f>SUM(H56:H57)</f>
        <v>168700</v>
      </c>
    </row>
    <row r="59" spans="1:9">
      <c r="A59" s="37" t="s">
        <v>101</v>
      </c>
      <c r="B59" s="31"/>
      <c r="C59" s="31"/>
      <c r="D59" s="31"/>
      <c r="E59" s="32"/>
      <c r="F59" s="20">
        <f>F58*0.1</f>
        <v>485760</v>
      </c>
    </row>
    <row r="62" spans="1:9">
      <c r="E62" s="26" t="s">
        <v>102</v>
      </c>
      <c r="F62" s="26">
        <f>F59+H58</f>
        <v>654460</v>
      </c>
    </row>
  </sheetData>
  <mergeCells count="5">
    <mergeCell ref="A1:F1"/>
    <mergeCell ref="A2:F2"/>
    <mergeCell ref="A3:F3"/>
    <mergeCell ref="A58:E58"/>
    <mergeCell ref="A59:E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2"/>
  <sheetViews>
    <sheetView tabSelected="1" topLeftCell="A28" workbookViewId="0">
      <selection activeCell="H34" sqref="H34"/>
    </sheetView>
  </sheetViews>
  <sheetFormatPr defaultRowHeight="15"/>
  <cols>
    <col min="2" max="2" width="35.140625" customWidth="1"/>
    <col min="4" max="4" width="9.140625" style="12"/>
    <col min="5" max="5" width="12.140625" style="12" customWidth="1"/>
    <col min="6" max="6" width="15.42578125" style="12" customWidth="1"/>
    <col min="7" max="12" width="9.140625" style="12"/>
  </cols>
  <sheetData>
    <row r="1" spans="1:8" ht="15.75">
      <c r="A1" s="35" t="s">
        <v>0</v>
      </c>
      <c r="B1" s="35"/>
      <c r="C1" s="35"/>
      <c r="D1" s="35"/>
      <c r="E1" s="35"/>
      <c r="F1" s="35"/>
    </row>
    <row r="2" spans="1:8" ht="15.75">
      <c r="A2" s="36" t="s">
        <v>1</v>
      </c>
      <c r="B2" s="36"/>
      <c r="C2" s="36"/>
      <c r="D2" s="36"/>
      <c r="E2" s="36"/>
      <c r="F2" s="36"/>
    </row>
    <row r="3" spans="1:8" ht="15.75">
      <c r="A3" s="35" t="s">
        <v>2</v>
      </c>
      <c r="B3" s="35"/>
      <c r="C3" s="35"/>
      <c r="D3" s="35"/>
      <c r="E3" s="35"/>
      <c r="F3" s="35"/>
    </row>
    <row r="4" spans="1:8" ht="15.75">
      <c r="A4" s="1"/>
      <c r="B4" s="1"/>
      <c r="C4" s="1"/>
      <c r="D4" s="13"/>
      <c r="E4" s="13"/>
      <c r="F4" s="13"/>
    </row>
    <row r="5" spans="1:8" ht="15.75">
      <c r="A5" s="2" t="s">
        <v>3</v>
      </c>
      <c r="B5" s="3"/>
      <c r="C5" s="3"/>
      <c r="D5" s="14"/>
      <c r="E5" s="14"/>
      <c r="F5" s="14"/>
    </row>
    <row r="6" spans="1:8">
      <c r="A6" s="4" t="s">
        <v>4</v>
      </c>
      <c r="B6" s="5"/>
      <c r="C6" s="5"/>
      <c r="D6" s="15"/>
      <c r="E6" s="15"/>
      <c r="F6" s="15"/>
    </row>
    <row r="7" spans="1:8" ht="15.75">
      <c r="A7" s="2" t="s">
        <v>5</v>
      </c>
      <c r="B7" s="3"/>
      <c r="C7" s="3"/>
      <c r="D7" s="14"/>
      <c r="E7" s="14"/>
      <c r="F7" s="14"/>
    </row>
    <row r="8" spans="1:8" ht="19.5" customHeight="1">
      <c r="A8" s="6" t="s">
        <v>6</v>
      </c>
      <c r="B8" s="6" t="s">
        <v>7</v>
      </c>
      <c r="C8" s="6" t="s">
        <v>8</v>
      </c>
      <c r="D8" s="27" t="s">
        <v>9</v>
      </c>
      <c r="E8" s="27" t="s">
        <v>10</v>
      </c>
      <c r="F8" s="27" t="s">
        <v>11</v>
      </c>
    </row>
    <row r="9" spans="1:8">
      <c r="A9" s="7">
        <v>1</v>
      </c>
      <c r="B9" s="8" t="s">
        <v>12</v>
      </c>
      <c r="C9" s="7" t="s">
        <v>13</v>
      </c>
      <c r="D9" s="18">
        <v>2</v>
      </c>
      <c r="E9" s="19">
        <v>65000</v>
      </c>
      <c r="F9" s="19">
        <f t="shared" ref="F9:F47" si="0">D9*E9</f>
        <v>130000</v>
      </c>
    </row>
    <row r="10" spans="1:8">
      <c r="A10" s="21">
        <v>2</v>
      </c>
      <c r="B10" s="22" t="s">
        <v>14</v>
      </c>
      <c r="C10" s="21" t="s">
        <v>15</v>
      </c>
      <c r="D10" s="23">
        <v>25</v>
      </c>
      <c r="E10" s="24">
        <v>63000</v>
      </c>
      <c r="F10" s="24">
        <f t="shared" si="0"/>
        <v>1575000</v>
      </c>
      <c r="G10" s="29">
        <v>6000</v>
      </c>
      <c r="H10" s="29">
        <f>G10*D10</f>
        <v>150000</v>
      </c>
    </row>
    <row r="11" spans="1:8">
      <c r="A11" s="7">
        <v>3</v>
      </c>
      <c r="B11" s="8" t="s">
        <v>16</v>
      </c>
      <c r="C11" s="7" t="s">
        <v>15</v>
      </c>
      <c r="D11" s="18">
        <v>1</v>
      </c>
      <c r="E11" s="19">
        <v>67000</v>
      </c>
      <c r="F11" s="19">
        <f t="shared" si="0"/>
        <v>67000</v>
      </c>
      <c r="H11" s="12">
        <f t="shared" ref="H11:H21" si="1">G11*D11</f>
        <v>0</v>
      </c>
    </row>
    <row r="12" spans="1:8">
      <c r="A12" s="7">
        <v>4</v>
      </c>
      <c r="B12" s="8" t="s">
        <v>17</v>
      </c>
      <c r="C12" s="7" t="s">
        <v>18</v>
      </c>
      <c r="D12" s="18">
        <v>40</v>
      </c>
      <c r="E12" s="19">
        <v>4500</v>
      </c>
      <c r="F12" s="19">
        <f t="shared" si="0"/>
        <v>180000</v>
      </c>
      <c r="H12" s="12">
        <f t="shared" si="1"/>
        <v>0</v>
      </c>
    </row>
    <row r="13" spans="1:8">
      <c r="A13" s="7">
        <v>5</v>
      </c>
      <c r="B13" s="8" t="s">
        <v>19</v>
      </c>
      <c r="C13" s="7" t="s">
        <v>15</v>
      </c>
      <c r="D13" s="18">
        <v>3</v>
      </c>
      <c r="E13" s="19">
        <v>22000</v>
      </c>
      <c r="F13" s="19">
        <f t="shared" si="0"/>
        <v>66000</v>
      </c>
      <c r="H13" s="12">
        <f t="shared" si="1"/>
        <v>0</v>
      </c>
    </row>
    <row r="14" spans="1:8">
      <c r="A14" s="7">
        <v>6</v>
      </c>
      <c r="B14" s="8" t="s">
        <v>20</v>
      </c>
      <c r="C14" s="7" t="s">
        <v>21</v>
      </c>
      <c r="D14" s="18">
        <v>36</v>
      </c>
      <c r="E14" s="19">
        <v>6500</v>
      </c>
      <c r="F14" s="19">
        <f t="shared" si="0"/>
        <v>234000</v>
      </c>
      <c r="H14" s="12">
        <f t="shared" si="1"/>
        <v>0</v>
      </c>
    </row>
    <row r="15" spans="1:8">
      <c r="A15" s="7">
        <v>7</v>
      </c>
      <c r="B15" s="8" t="s">
        <v>22</v>
      </c>
      <c r="C15" s="7" t="s">
        <v>15</v>
      </c>
      <c r="D15" s="18">
        <v>1</v>
      </c>
      <c r="E15" s="19">
        <v>46350</v>
      </c>
      <c r="F15" s="19">
        <f t="shared" si="0"/>
        <v>46350</v>
      </c>
      <c r="H15" s="12">
        <f t="shared" si="1"/>
        <v>0</v>
      </c>
    </row>
    <row r="16" spans="1:8">
      <c r="A16" s="7">
        <v>8</v>
      </c>
      <c r="B16" s="8" t="s">
        <v>23</v>
      </c>
      <c r="C16" s="7" t="s">
        <v>21</v>
      </c>
      <c r="D16" s="18">
        <v>10</v>
      </c>
      <c r="E16" s="19">
        <v>16000</v>
      </c>
      <c r="F16" s="19">
        <f t="shared" si="0"/>
        <v>160000</v>
      </c>
      <c r="H16" s="12">
        <f t="shared" si="1"/>
        <v>0</v>
      </c>
    </row>
    <row r="17" spans="1:9">
      <c r="A17" s="7">
        <v>9</v>
      </c>
      <c r="B17" s="8" t="s">
        <v>24</v>
      </c>
      <c r="C17" s="7" t="s">
        <v>21</v>
      </c>
      <c r="D17" s="18">
        <v>5</v>
      </c>
      <c r="E17" s="19">
        <v>3600</v>
      </c>
      <c r="F17" s="19">
        <f t="shared" si="0"/>
        <v>18000</v>
      </c>
      <c r="H17" s="12">
        <f t="shared" si="1"/>
        <v>0</v>
      </c>
    </row>
    <row r="18" spans="1:9">
      <c r="A18" s="7">
        <v>10</v>
      </c>
      <c r="B18" s="8" t="s">
        <v>25</v>
      </c>
      <c r="C18" s="7" t="s">
        <v>21</v>
      </c>
      <c r="D18" s="18">
        <v>10</v>
      </c>
      <c r="E18" s="19">
        <v>2600</v>
      </c>
      <c r="F18" s="19">
        <f t="shared" si="0"/>
        <v>26000</v>
      </c>
      <c r="H18" s="12">
        <f t="shared" si="1"/>
        <v>0</v>
      </c>
    </row>
    <row r="19" spans="1:9">
      <c r="A19" s="7">
        <v>11</v>
      </c>
      <c r="B19" s="8" t="s">
        <v>26</v>
      </c>
      <c r="C19" s="7" t="s">
        <v>21</v>
      </c>
      <c r="D19" s="18">
        <v>20</v>
      </c>
      <c r="E19" s="19">
        <v>8000</v>
      </c>
      <c r="F19" s="19">
        <f t="shared" si="0"/>
        <v>160000</v>
      </c>
      <c r="H19" s="12">
        <f t="shared" si="1"/>
        <v>0</v>
      </c>
    </row>
    <row r="20" spans="1:9">
      <c r="A20" s="7">
        <v>12</v>
      </c>
      <c r="B20" s="8" t="s">
        <v>27</v>
      </c>
      <c r="C20" s="7" t="s">
        <v>21</v>
      </c>
      <c r="D20" s="18">
        <v>20</v>
      </c>
      <c r="E20" s="19">
        <v>9400</v>
      </c>
      <c r="F20" s="19">
        <f t="shared" si="0"/>
        <v>188000</v>
      </c>
      <c r="H20" s="12">
        <f t="shared" si="1"/>
        <v>0</v>
      </c>
    </row>
    <row r="21" spans="1:9">
      <c r="A21" s="7">
        <v>13</v>
      </c>
      <c r="B21" s="8" t="s">
        <v>28</v>
      </c>
      <c r="C21" s="7" t="s">
        <v>29</v>
      </c>
      <c r="D21" s="18">
        <v>1</v>
      </c>
      <c r="E21" s="19">
        <v>17000</v>
      </c>
      <c r="F21" s="19">
        <f t="shared" si="0"/>
        <v>17000</v>
      </c>
      <c r="H21" s="12">
        <f t="shared" si="1"/>
        <v>0</v>
      </c>
    </row>
    <row r="22" spans="1:9">
      <c r="A22" s="21">
        <v>14</v>
      </c>
      <c r="B22" s="22" t="s">
        <v>30</v>
      </c>
      <c r="C22" s="21" t="s">
        <v>31</v>
      </c>
      <c r="D22" s="23">
        <v>1</v>
      </c>
      <c r="E22" s="24">
        <v>374000</v>
      </c>
      <c r="F22" s="24">
        <v>0</v>
      </c>
      <c r="G22" s="29">
        <f>E22</f>
        <v>374000</v>
      </c>
      <c r="H22" s="29">
        <f>G22*0.05</f>
        <v>18700</v>
      </c>
      <c r="I22" s="12" t="s">
        <v>99</v>
      </c>
    </row>
    <row r="23" spans="1:9">
      <c r="A23" s="7">
        <v>15</v>
      </c>
      <c r="B23" s="8" t="s">
        <v>32</v>
      </c>
      <c r="C23" s="7" t="s">
        <v>33</v>
      </c>
      <c r="D23" s="18">
        <v>11</v>
      </c>
      <c r="E23" s="19">
        <v>8000</v>
      </c>
      <c r="F23" s="19">
        <f t="shared" si="0"/>
        <v>88000</v>
      </c>
      <c r="H23" s="12">
        <f>G23*D23</f>
        <v>0</v>
      </c>
    </row>
    <row r="24" spans="1:9">
      <c r="A24" s="7">
        <v>16</v>
      </c>
      <c r="B24" s="8" t="s">
        <v>34</v>
      </c>
      <c r="C24" s="7" t="s">
        <v>35</v>
      </c>
      <c r="D24" s="18">
        <v>3</v>
      </c>
      <c r="E24" s="19">
        <v>47000</v>
      </c>
      <c r="F24" s="19">
        <f t="shared" si="0"/>
        <v>141000</v>
      </c>
      <c r="H24" s="12">
        <f t="shared" ref="H24:H47" si="2">G24*D24</f>
        <v>0</v>
      </c>
    </row>
    <row r="25" spans="1:9">
      <c r="A25" s="7">
        <v>17</v>
      </c>
      <c r="B25" s="8" t="s">
        <v>36</v>
      </c>
      <c r="C25" s="7" t="s">
        <v>18</v>
      </c>
      <c r="D25" s="18">
        <v>10</v>
      </c>
      <c r="E25" s="19">
        <v>6720</v>
      </c>
      <c r="F25" s="19">
        <f t="shared" si="0"/>
        <v>67200</v>
      </c>
      <c r="H25" s="12">
        <f t="shared" si="2"/>
        <v>0</v>
      </c>
    </row>
    <row r="26" spans="1:9">
      <c r="A26" s="7">
        <v>18</v>
      </c>
      <c r="B26" s="8" t="s">
        <v>37</v>
      </c>
      <c r="C26" s="7" t="s">
        <v>18</v>
      </c>
      <c r="D26" s="18">
        <v>8</v>
      </c>
      <c r="E26" s="19">
        <v>6720</v>
      </c>
      <c r="F26" s="19">
        <f t="shared" si="0"/>
        <v>53760</v>
      </c>
      <c r="H26" s="12">
        <f t="shared" si="2"/>
        <v>0</v>
      </c>
    </row>
    <row r="27" spans="1:9">
      <c r="A27" s="7">
        <v>19</v>
      </c>
      <c r="B27" s="8" t="s">
        <v>37</v>
      </c>
      <c r="C27" s="7" t="s">
        <v>18</v>
      </c>
      <c r="D27" s="18">
        <v>2</v>
      </c>
      <c r="E27" s="19">
        <v>6720</v>
      </c>
      <c r="F27" s="19">
        <f t="shared" si="0"/>
        <v>13440</v>
      </c>
      <c r="H27" s="12">
        <f t="shared" si="2"/>
        <v>0</v>
      </c>
    </row>
    <row r="28" spans="1:9">
      <c r="A28" s="7">
        <v>20</v>
      </c>
      <c r="B28" s="8" t="s">
        <v>38</v>
      </c>
      <c r="C28" s="7" t="s">
        <v>18</v>
      </c>
      <c r="D28" s="18">
        <v>2</v>
      </c>
      <c r="E28" s="19">
        <v>4000</v>
      </c>
      <c r="F28" s="19">
        <f t="shared" si="0"/>
        <v>8000</v>
      </c>
      <c r="H28" s="12">
        <f t="shared" si="2"/>
        <v>0</v>
      </c>
    </row>
    <row r="29" spans="1:9">
      <c r="A29" s="7">
        <v>21</v>
      </c>
      <c r="B29" s="8" t="s">
        <v>38</v>
      </c>
      <c r="C29" s="7" t="s">
        <v>18</v>
      </c>
      <c r="D29" s="18">
        <v>5</v>
      </c>
      <c r="E29" s="19">
        <v>4000</v>
      </c>
      <c r="F29" s="19">
        <f t="shared" si="0"/>
        <v>20000</v>
      </c>
      <c r="H29" s="12">
        <f t="shared" si="2"/>
        <v>0</v>
      </c>
    </row>
    <row r="30" spans="1:9">
      <c r="A30" s="7">
        <v>22</v>
      </c>
      <c r="B30" s="8" t="s">
        <v>39</v>
      </c>
      <c r="C30" s="7" t="s">
        <v>18</v>
      </c>
      <c r="D30" s="18">
        <v>7</v>
      </c>
      <c r="E30" s="19">
        <v>7900</v>
      </c>
      <c r="F30" s="19">
        <f t="shared" si="0"/>
        <v>55300</v>
      </c>
      <c r="H30" s="12">
        <f t="shared" si="2"/>
        <v>0</v>
      </c>
    </row>
    <row r="31" spans="1:9">
      <c r="A31" s="7">
        <v>23</v>
      </c>
      <c r="B31" s="8" t="s">
        <v>40</v>
      </c>
      <c r="C31" s="7" t="s">
        <v>18</v>
      </c>
      <c r="D31" s="18">
        <v>1</v>
      </c>
      <c r="E31" s="19">
        <v>6720</v>
      </c>
      <c r="F31" s="19">
        <f t="shared" si="0"/>
        <v>6720</v>
      </c>
      <c r="H31" s="12">
        <f t="shared" si="2"/>
        <v>0</v>
      </c>
    </row>
    <row r="32" spans="1:9">
      <c r="A32" s="7">
        <v>24</v>
      </c>
      <c r="B32" s="8" t="s">
        <v>41</v>
      </c>
      <c r="C32" s="7" t="s">
        <v>33</v>
      </c>
      <c r="D32" s="18">
        <v>1</v>
      </c>
      <c r="E32" s="19">
        <v>26000</v>
      </c>
      <c r="F32" s="19">
        <f t="shared" si="0"/>
        <v>26000</v>
      </c>
      <c r="H32" s="12">
        <f t="shared" si="2"/>
        <v>0</v>
      </c>
    </row>
    <row r="33" spans="1:8">
      <c r="A33" s="7">
        <v>25</v>
      </c>
      <c r="B33" s="8" t="s">
        <v>42</v>
      </c>
      <c r="C33" s="7" t="s">
        <v>18</v>
      </c>
      <c r="D33" s="18">
        <v>2</v>
      </c>
      <c r="E33" s="19">
        <v>14000</v>
      </c>
      <c r="F33" s="19">
        <f t="shared" si="0"/>
        <v>28000</v>
      </c>
      <c r="H33" s="12">
        <f t="shared" si="2"/>
        <v>0</v>
      </c>
    </row>
    <row r="34" spans="1:8">
      <c r="A34" s="21">
        <v>26</v>
      </c>
      <c r="B34" s="22" t="s">
        <v>43</v>
      </c>
      <c r="C34" s="21" t="s">
        <v>21</v>
      </c>
      <c r="D34" s="23">
        <v>10</v>
      </c>
      <c r="E34" s="24">
        <v>9500</v>
      </c>
      <c r="F34" s="24">
        <f t="shared" si="0"/>
        <v>95000</v>
      </c>
      <c r="G34" s="29">
        <v>3500</v>
      </c>
      <c r="H34" s="29">
        <f>G34*D34</f>
        <v>35000</v>
      </c>
    </row>
    <row r="35" spans="1:8">
      <c r="A35" s="7">
        <v>27</v>
      </c>
      <c r="B35" s="8" t="s">
        <v>44</v>
      </c>
      <c r="C35" s="7" t="s">
        <v>45</v>
      </c>
      <c r="D35" s="18">
        <v>1</v>
      </c>
      <c r="E35" s="19">
        <v>42000</v>
      </c>
      <c r="F35" s="19">
        <f t="shared" si="0"/>
        <v>42000</v>
      </c>
      <c r="H35" s="12">
        <f t="shared" si="2"/>
        <v>0</v>
      </c>
    </row>
    <row r="36" spans="1:8">
      <c r="A36" s="7">
        <v>28</v>
      </c>
      <c r="B36" s="8" t="s">
        <v>46</v>
      </c>
      <c r="C36" s="7" t="s">
        <v>13</v>
      </c>
      <c r="D36" s="18">
        <v>5</v>
      </c>
      <c r="E36" s="19">
        <v>27300</v>
      </c>
      <c r="F36" s="19">
        <f t="shared" si="0"/>
        <v>136500</v>
      </c>
      <c r="H36" s="12">
        <f t="shared" si="2"/>
        <v>0</v>
      </c>
    </row>
    <row r="37" spans="1:8">
      <c r="A37" s="7">
        <v>29</v>
      </c>
      <c r="B37" s="8" t="s">
        <v>47</v>
      </c>
      <c r="C37" s="7" t="s">
        <v>13</v>
      </c>
      <c r="D37" s="18">
        <v>10</v>
      </c>
      <c r="E37" s="19">
        <v>27300</v>
      </c>
      <c r="F37" s="19">
        <f t="shared" si="0"/>
        <v>273000</v>
      </c>
      <c r="H37" s="12">
        <f t="shared" si="2"/>
        <v>0</v>
      </c>
    </row>
    <row r="38" spans="1:8">
      <c r="A38" s="21">
        <v>30</v>
      </c>
      <c r="B38" s="22" t="s">
        <v>48</v>
      </c>
      <c r="C38" s="21" t="s">
        <v>15</v>
      </c>
      <c r="D38" s="23">
        <v>30</v>
      </c>
      <c r="E38" s="24">
        <v>61000</v>
      </c>
      <c r="F38" s="24">
        <f t="shared" si="0"/>
        <v>1830000</v>
      </c>
      <c r="G38" s="29">
        <v>4000</v>
      </c>
      <c r="H38" s="29">
        <f t="shared" si="2"/>
        <v>120000</v>
      </c>
    </row>
    <row r="39" spans="1:8">
      <c r="A39" s="7">
        <v>31</v>
      </c>
      <c r="B39" s="8" t="s">
        <v>49</v>
      </c>
      <c r="C39" s="7" t="s">
        <v>15</v>
      </c>
      <c r="D39" s="18">
        <v>2</v>
      </c>
      <c r="E39" s="19">
        <v>47000</v>
      </c>
      <c r="F39" s="19">
        <f t="shared" si="0"/>
        <v>94000</v>
      </c>
      <c r="H39" s="12">
        <f t="shared" si="2"/>
        <v>0</v>
      </c>
    </row>
    <row r="40" spans="1:8">
      <c r="A40" s="7">
        <v>32</v>
      </c>
      <c r="B40" s="8" t="s">
        <v>50</v>
      </c>
      <c r="C40" s="7" t="s">
        <v>51</v>
      </c>
      <c r="D40" s="18">
        <v>3</v>
      </c>
      <c r="E40" s="19">
        <v>22000</v>
      </c>
      <c r="F40" s="19">
        <f t="shared" si="0"/>
        <v>66000</v>
      </c>
      <c r="H40" s="12">
        <f t="shared" si="2"/>
        <v>0</v>
      </c>
    </row>
    <row r="41" spans="1:8">
      <c r="A41" s="7">
        <v>33</v>
      </c>
      <c r="B41" s="8" t="s">
        <v>52</v>
      </c>
      <c r="C41" s="7" t="s">
        <v>51</v>
      </c>
      <c r="D41" s="18">
        <v>3</v>
      </c>
      <c r="E41" s="19">
        <v>22000</v>
      </c>
      <c r="F41" s="19">
        <f t="shared" si="0"/>
        <v>66000</v>
      </c>
      <c r="H41" s="12">
        <f t="shared" si="2"/>
        <v>0</v>
      </c>
    </row>
    <row r="42" spans="1:8">
      <c r="A42" s="7">
        <v>34</v>
      </c>
      <c r="B42" s="8" t="s">
        <v>53</v>
      </c>
      <c r="C42" s="7" t="s">
        <v>21</v>
      </c>
      <c r="D42" s="18">
        <v>1</v>
      </c>
      <c r="E42" s="19">
        <v>153000</v>
      </c>
      <c r="F42" s="19">
        <f t="shared" si="0"/>
        <v>153000</v>
      </c>
      <c r="H42" s="12">
        <f t="shared" si="2"/>
        <v>0</v>
      </c>
    </row>
    <row r="43" spans="1:8">
      <c r="A43" s="7">
        <v>35</v>
      </c>
      <c r="B43" s="8" t="s">
        <v>54</v>
      </c>
      <c r="C43" s="7" t="s">
        <v>21</v>
      </c>
      <c r="D43" s="18">
        <v>5</v>
      </c>
      <c r="E43" s="19">
        <v>6300</v>
      </c>
      <c r="F43" s="19">
        <f t="shared" si="0"/>
        <v>31500</v>
      </c>
      <c r="H43" s="12">
        <f t="shared" si="2"/>
        <v>0</v>
      </c>
    </row>
    <row r="44" spans="1:8">
      <c r="A44" s="7">
        <v>36</v>
      </c>
      <c r="B44" s="8" t="s">
        <v>55</v>
      </c>
      <c r="C44" s="7" t="s">
        <v>21</v>
      </c>
      <c r="D44" s="18">
        <v>41</v>
      </c>
      <c r="E44" s="19">
        <v>4000</v>
      </c>
      <c r="F44" s="19">
        <f t="shared" si="0"/>
        <v>164000</v>
      </c>
      <c r="H44" s="12">
        <f t="shared" si="2"/>
        <v>0</v>
      </c>
    </row>
    <row r="45" spans="1:8">
      <c r="A45" s="7">
        <v>37</v>
      </c>
      <c r="B45" s="8" t="s">
        <v>56</v>
      </c>
      <c r="C45" s="7" t="s">
        <v>18</v>
      </c>
      <c r="D45" s="18">
        <v>5</v>
      </c>
      <c r="E45" s="19">
        <v>29000</v>
      </c>
      <c r="F45" s="19">
        <f t="shared" si="0"/>
        <v>145000</v>
      </c>
      <c r="H45" s="12">
        <f t="shared" si="2"/>
        <v>0</v>
      </c>
    </row>
    <row r="46" spans="1:8">
      <c r="A46" s="7">
        <v>38</v>
      </c>
      <c r="B46" s="8" t="s">
        <v>57</v>
      </c>
      <c r="C46" s="7" t="s">
        <v>45</v>
      </c>
      <c r="D46" s="18">
        <v>5</v>
      </c>
      <c r="E46" s="19">
        <v>30000</v>
      </c>
      <c r="F46" s="19">
        <f t="shared" si="0"/>
        <v>150000</v>
      </c>
      <c r="H46" s="12">
        <f t="shared" si="2"/>
        <v>0</v>
      </c>
    </row>
    <row r="47" spans="1:8">
      <c r="A47" s="7">
        <v>39</v>
      </c>
      <c r="B47" s="8" t="s">
        <v>58</v>
      </c>
      <c r="C47" s="7" t="s">
        <v>59</v>
      </c>
      <c r="D47" s="18">
        <v>1</v>
      </c>
      <c r="E47" s="19">
        <v>54000</v>
      </c>
      <c r="F47" s="19">
        <f t="shared" si="0"/>
        <v>54000</v>
      </c>
      <c r="H47" s="12">
        <f t="shared" si="2"/>
        <v>0</v>
      </c>
    </row>
    <row r="48" spans="1:8">
      <c r="A48" s="30" t="s">
        <v>60</v>
      </c>
      <c r="B48" s="31"/>
      <c r="C48" s="31"/>
      <c r="D48" s="31"/>
      <c r="E48" s="32"/>
      <c r="F48" s="20">
        <f>SUM(F9:F47)</f>
        <v>6674770</v>
      </c>
      <c r="H48" s="25">
        <f>SUM(H9:H47)</f>
        <v>323700</v>
      </c>
    </row>
    <row r="49" spans="1:6">
      <c r="A49" s="37" t="s">
        <v>101</v>
      </c>
      <c r="B49" s="31"/>
      <c r="C49" s="31"/>
      <c r="D49" s="31"/>
      <c r="E49" s="32"/>
      <c r="F49" s="20">
        <f>F48*0.1</f>
        <v>667477</v>
      </c>
    </row>
    <row r="52" spans="1:6">
      <c r="E52" s="28" t="s">
        <v>103</v>
      </c>
      <c r="F52" s="28">
        <f>F49+H48</f>
        <v>991177</v>
      </c>
    </row>
  </sheetData>
  <mergeCells count="5">
    <mergeCell ref="A1:F1"/>
    <mergeCell ref="A2:F2"/>
    <mergeCell ref="A3:F3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THÁNG 10</vt:lpstr>
      <vt:lpstr>THÁNG 11</vt:lpstr>
      <vt:lpstr>THÁNG 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dcterms:created xsi:type="dcterms:W3CDTF">2015-12-31T04:22:22Z</dcterms:created>
  <dcterms:modified xsi:type="dcterms:W3CDTF">2016-01-21T00:57:11Z</dcterms:modified>
</cp:coreProperties>
</file>