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95" windowHeight="120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92" i="1"/>
  <c r="G187"/>
  <c r="G149"/>
  <c r="G115"/>
  <c r="G92"/>
  <c r="G91"/>
  <c r="G34"/>
  <c r="G33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87" s="1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49" s="1"/>
  <c r="F114"/>
  <c r="F113"/>
  <c r="F112"/>
  <c r="F111"/>
  <c r="F110"/>
  <c r="F109"/>
  <c r="F108"/>
  <c r="F107"/>
  <c r="F106"/>
  <c r="F105"/>
  <c r="F104"/>
  <c r="F103"/>
  <c r="F115" s="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91" s="1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33" s="1"/>
  <c r="F189" l="1"/>
  <c r="F188"/>
  <c r="F150"/>
  <c r="F151"/>
  <c r="F116"/>
  <c r="F117"/>
  <c r="F92"/>
  <c r="F93"/>
  <c r="F35"/>
  <c r="F34"/>
</calcChain>
</file>

<file path=xl/sharedStrings.xml><?xml version="1.0" encoding="utf-8"?>
<sst xmlns="http://schemas.openxmlformats.org/spreadsheetml/2006/main" count="335" uniqueCount="118">
  <si>
    <t>Số: 1114</t>
  </si>
  <si>
    <t>Ngày     14     tháng      09      năm     2015</t>
  </si>
  <si>
    <t>( Đính kèm hoá đơn số: PN/14P  1114   )</t>
  </si>
  <si>
    <t>Tên đơn vị: CÔNG TY CỔ PHẦN ĐẦU TƯ CẦU MỸ LỢI</t>
  </si>
  <si>
    <t>Điạ chỉ: Số 2075 ấp Hồng Rạng, xã Bình Đông, TX Gò Công, tỉnh Tiền Giang</t>
  </si>
  <si>
    <t>MST: 1201465247</t>
  </si>
  <si>
    <t>STT</t>
  </si>
  <si>
    <t>Tên hàng</t>
  </si>
  <si>
    <t>ĐVT</t>
  </si>
  <si>
    <t>SL</t>
  </si>
  <si>
    <t>Đơn giá</t>
  </si>
  <si>
    <t>Thành Tiền</t>
  </si>
  <si>
    <t>Bút bi TL 027 ( xanh, đỏ, đen )</t>
  </si>
  <si>
    <t>Cây</t>
  </si>
  <si>
    <t>Bìa 1 nút My Clear khổ F</t>
  </si>
  <si>
    <t>Cái</t>
  </si>
  <si>
    <t>Kẹp Bướm 15 mm</t>
  </si>
  <si>
    <t>Hộp</t>
  </si>
  <si>
    <t>Kẹp bướm 32 mm</t>
  </si>
  <si>
    <t>Kẹp bướm Echo 51 mm (12c/h)</t>
  </si>
  <si>
    <t xml:space="preserve">Bìa hộp giấy 10cm </t>
  </si>
  <si>
    <t xml:space="preserve">Bìa hộp si 10 P có nẹp GP </t>
  </si>
  <si>
    <t xml:space="preserve">Kim bấm W Tri O 23/10 </t>
  </si>
  <si>
    <t>Kim bấm K W Tri O 23/15</t>
  </si>
  <si>
    <t>Bút dạ quang Toyo vỏ trong (vàng,cam,hồng,xanh,lá)</t>
  </si>
  <si>
    <t>Bấm 2 lỗ K.W-TriO 978 (30) chính hãng</t>
  </si>
  <si>
    <t xml:space="preserve">Sổ da 6 còng A 5 </t>
  </si>
  <si>
    <t>Quyển</t>
  </si>
  <si>
    <t>Bìa trình ký đôi si  A4</t>
  </si>
  <si>
    <t>Kẹp giấy  C62</t>
  </si>
  <si>
    <t>Bìa lá A4 Plus M</t>
  </si>
  <si>
    <t xml:space="preserve">Keo nước TL G 08 30 ml </t>
  </si>
  <si>
    <t>Chai</t>
  </si>
  <si>
    <t>Giấy trắng A4 82 Excel</t>
  </si>
  <si>
    <t>Ram</t>
  </si>
  <si>
    <t>Giấy vệ sinh cuộn AN AN</t>
  </si>
  <si>
    <t>Cuộn</t>
  </si>
  <si>
    <t xml:space="preserve">Cuộn rác ba màu tiểu  Trí Quang </t>
  </si>
  <si>
    <t>Kg</t>
  </si>
  <si>
    <t>Sáp thơm Glade 200g</t>
  </si>
  <si>
    <t>Cục</t>
  </si>
  <si>
    <t>Nước rửa tay Lifebuoy</t>
  </si>
  <si>
    <t>Nước lau sàn Gift</t>
  </si>
  <si>
    <t>Tẩy bồn cầu Gift 1000ml</t>
  </si>
  <si>
    <t>Khăn lau bàn 30*30</t>
  </si>
  <si>
    <t xml:space="preserve">Cộng: </t>
  </si>
  <si>
    <t xml:space="preserve">VAT 10%: </t>
  </si>
  <si>
    <t xml:space="preserve">Tổng cộng: </t>
  </si>
  <si>
    <t>Số: 1241</t>
  </si>
  <si>
    <t>Ngày      20     tháng      10      năm     2015</t>
  </si>
  <si>
    <t>( Đính kèm hoá đơn số: PN/14P  1241  )</t>
  </si>
  <si>
    <t>MST:  1201465247</t>
  </si>
  <si>
    <t xml:space="preserve">Bìa còng bật 7 P F Plus </t>
  </si>
  <si>
    <t>Bấm kim PS 10 E  Plus</t>
  </si>
  <si>
    <t>Gôm E09 TL</t>
  </si>
  <si>
    <t>Kẹp bướm 25 mm</t>
  </si>
  <si>
    <t>Bìa kiếng A-M</t>
  </si>
  <si>
    <t>Xấp</t>
  </si>
  <si>
    <t>Kim bấm K - W Tri O 23/13</t>
  </si>
  <si>
    <t xml:space="preserve">Tập VT 96T </t>
  </si>
  <si>
    <t>Cước  rửa chén</t>
  </si>
  <si>
    <t>Thước mica cứng TL 30cm</t>
  </si>
  <si>
    <t>Bút xóa nước CP02-TL 12ml</t>
  </si>
  <si>
    <t>Băng keo trong 48m/m x 80Y</t>
  </si>
  <si>
    <t xml:space="preserve">Kéo VP S108 </t>
  </si>
  <si>
    <t>Bút dạ quang HL-03 TL (vàng,cam,hồng,xanh,lá)</t>
  </si>
  <si>
    <t xml:space="preserve">Bút chì gỗ Staedtler 134   2 B </t>
  </si>
  <si>
    <t>Chuốt chì TL</t>
  </si>
  <si>
    <t>Kim bấm N.10 Plus</t>
  </si>
  <si>
    <t>Giấy trắng Excell A5 82</t>
  </si>
  <si>
    <t>Giấy liên tục 2 liên 210 *297/2  W. P</t>
  </si>
  <si>
    <t>Thùng</t>
  </si>
  <si>
    <t xml:space="preserve">Chuổi cỏ dày </t>
  </si>
  <si>
    <t xml:space="preserve">Chổi cau </t>
  </si>
  <si>
    <t>Đồ hốt rác cán lớn</t>
  </si>
  <si>
    <t>Sổ 25x35 dày TT</t>
  </si>
  <si>
    <t>Bút bi TL-079 (xanh, đỏ, đen)</t>
  </si>
  <si>
    <t>Bìa còng bật 10P KNP</t>
  </si>
  <si>
    <t>Bìa còng 2.5P KYNARY No.ALH331</t>
  </si>
  <si>
    <t xml:space="preserve">Sọt rác trung DT 044  CAO 36 CM </t>
  </si>
  <si>
    <t>Băng keo si  48m/m x 12ya</t>
  </si>
  <si>
    <t xml:space="preserve">Cây lau nhà tròn Mỹ Phong </t>
  </si>
  <si>
    <t xml:space="preserve">Bộ lau nhà Xoay 360 </t>
  </si>
  <si>
    <t xml:space="preserve">Bộ </t>
  </si>
  <si>
    <t xml:space="preserve">Đồng hồ treo tường </t>
  </si>
  <si>
    <t>Thùng đựng nước đá 20lít ( coca vuông)</t>
  </si>
  <si>
    <t>USB Kingtom 8GB</t>
  </si>
  <si>
    <t>Số: 1334</t>
  </si>
  <si>
    <t>Ngày     16     tháng      11     năm     2015</t>
  </si>
  <si>
    <t>( Đính kèm hoá đơn số: PN/14P  1334  )</t>
  </si>
  <si>
    <t>Bút chì bấm Staedlter 0.5mm 777</t>
  </si>
  <si>
    <t>Kiềm gỡ kim Eagle</t>
  </si>
  <si>
    <t>Dao rọc giấy nhỏ 0411 SDI (1 lưỡi)</t>
  </si>
  <si>
    <t>Số: 1431</t>
  </si>
  <si>
    <t>Ngày    12      tháng      12     năm     2015</t>
  </si>
  <si>
    <t>( Đính kèm hoá đơn số: PN/14P  1431  )</t>
  </si>
  <si>
    <t>Máy tính Casio JS120L</t>
  </si>
  <si>
    <t>Dấu hộp Shiny S842</t>
  </si>
  <si>
    <t>Dấu hộp Shiny S855</t>
  </si>
  <si>
    <t xml:space="preserve">Bấm 2 lỗ KWtrio 912 </t>
  </si>
  <si>
    <t xml:space="preserve">Lò xo nhựa 8 li </t>
  </si>
  <si>
    <t xml:space="preserve">Lò xo nhựa 10 li </t>
  </si>
  <si>
    <t>Bìa còng bật 2 mặt 5P F GL</t>
  </si>
  <si>
    <t>Note đánh dấu 5 màu mũi tên pronoti</t>
  </si>
  <si>
    <t>Nước rửa chén Sunlight  800g</t>
  </si>
  <si>
    <t>Số: 1233</t>
  </si>
  <si>
    <t>Ngày      18     tháng      10      năm     2015</t>
  </si>
  <si>
    <t>( Đính kèm hoá đơn số: PN/14P  1233  )</t>
  </si>
  <si>
    <t>Bút bi TL-036 Metal Grip TL (xanh,đỏ,đen)</t>
  </si>
  <si>
    <t>Giấy ghi chú (vàng)   Pronoti   5x3</t>
  </si>
  <si>
    <t>Bìa một nút A5</t>
  </si>
  <si>
    <t>Bìa Thái A4 ( Xanh dương, x lá, vàng, hồng)</t>
  </si>
  <si>
    <t xml:space="preserve">Giấy im màu Epson Đ L 130 </t>
  </si>
  <si>
    <t xml:space="preserve">Xấp </t>
  </si>
  <si>
    <t>Giấy trắng A3 82 Excel</t>
  </si>
  <si>
    <t>Dao rọc giấy lớn 0426 SDI  (1 lưỡi)</t>
  </si>
  <si>
    <t>Bút bi Uni SA-S</t>
  </si>
  <si>
    <t>Bìa còng bật King Jim 10P</t>
  </si>
</sst>
</file>

<file path=xl/styles.xml><?xml version="1.0" encoding="utf-8"?>
<styleSheet xmlns="http://schemas.openxmlformats.org/spreadsheetml/2006/main">
  <numFmts count="1">
    <numFmt numFmtId="164" formatCode="#,###"/>
  </numFmts>
  <fonts count="9">
    <font>
      <sz val="11"/>
      <color theme="1"/>
      <name val="Calibri"/>
      <family val="2"/>
      <scheme val="minor"/>
    </font>
    <font>
      <b/>
      <i/>
      <sz val="12"/>
      <name val="Cambria"/>
      <family val="1"/>
      <scheme val="major"/>
    </font>
    <font>
      <b/>
      <i/>
      <sz val="12"/>
      <color rgb="FFFF0000"/>
      <name val="Cambria"/>
      <family val="1"/>
      <scheme val="major"/>
    </font>
    <font>
      <b/>
      <sz val="12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Arial"/>
    </font>
    <font>
      <sz val="10"/>
      <name val="Arial"/>
      <family val="2"/>
    </font>
    <font>
      <b/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/>
    <xf numFmtId="0" fontId="4" fillId="2" borderId="1" xfId="0" applyNumberFormat="1" applyFont="1" applyFill="1" applyBorder="1" applyAlignment="1">
      <alignment horizont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164" fontId="5" fillId="0" borderId="1" xfId="0" applyNumberFormat="1" applyFont="1" applyFill="1" applyBorder="1" applyAlignment="1">
      <alignment horizontal="right"/>
    </xf>
    <xf numFmtId="0" fontId="4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2" borderId="1" xfId="0" applyNumberFormat="1" applyFont="1" applyFill="1" applyBorder="1" applyAlignment="1">
      <alignment horizontal="center" wrapText="1"/>
    </xf>
    <xf numFmtId="0" fontId="6" fillId="0" borderId="2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164" fontId="6" fillId="0" borderId="1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left"/>
    </xf>
    <xf numFmtId="3" fontId="7" fillId="0" borderId="1" xfId="0" applyNumberFormat="1" applyFont="1" applyFill="1" applyBorder="1" applyAlignment="1">
      <alignment horizontal="left" wrapText="1"/>
    </xf>
    <xf numFmtId="3" fontId="7" fillId="0" borderId="1" xfId="0" applyNumberFormat="1" applyFont="1" applyFill="1" applyBorder="1" applyAlignment="1">
      <alignment horizontal="center" wrapText="1"/>
    </xf>
    <xf numFmtId="3" fontId="7" fillId="0" borderId="1" xfId="0" applyNumberFormat="1" applyFont="1" applyFill="1" applyBorder="1" applyAlignment="1">
      <alignment horizontal="right" wrapText="1"/>
    </xf>
    <xf numFmtId="0" fontId="0" fillId="0" borderId="1" xfId="0" applyNumberFormat="1" applyFill="1" applyBorder="1" applyAlignment="1">
      <alignment horizontal="left"/>
    </xf>
    <xf numFmtId="164" fontId="0" fillId="0" borderId="0" xfId="0" applyNumberFormat="1"/>
    <xf numFmtId="0" fontId="0" fillId="3" borderId="0" xfId="0" applyFill="1"/>
    <xf numFmtId="3" fontId="8" fillId="3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2"/>
  <sheetViews>
    <sheetView tabSelected="1" topLeftCell="A175" workbookViewId="0">
      <selection activeCell="J201" sqref="J201"/>
    </sheetView>
  </sheetViews>
  <sheetFormatPr defaultRowHeight="15"/>
  <cols>
    <col min="1" max="1" width="7.85546875" customWidth="1"/>
    <col min="2" max="2" width="32.7109375" customWidth="1"/>
    <col min="5" max="5" width="11.42578125" customWidth="1"/>
    <col min="6" max="6" width="13.5703125" customWidth="1"/>
  </cols>
  <sheetData>
    <row r="1" spans="1:6" ht="15.75">
      <c r="A1" s="1" t="s">
        <v>0</v>
      </c>
      <c r="B1" s="1"/>
      <c r="C1" s="1"/>
      <c r="D1" s="1"/>
      <c r="E1" s="1"/>
      <c r="F1" s="1"/>
    </row>
    <row r="2" spans="1:6" ht="15.75">
      <c r="A2" s="2" t="s">
        <v>1</v>
      </c>
      <c r="B2" s="2"/>
      <c r="C2" s="2"/>
      <c r="D2" s="2"/>
      <c r="E2" s="2"/>
      <c r="F2" s="2"/>
    </row>
    <row r="3" spans="1:6" ht="15.75">
      <c r="A3" s="1" t="s">
        <v>2</v>
      </c>
      <c r="B3" s="1"/>
      <c r="C3" s="1"/>
      <c r="D3" s="1"/>
      <c r="E3" s="1"/>
      <c r="F3" s="1"/>
    </row>
    <row r="4" spans="1:6" ht="15.75">
      <c r="A4" s="3"/>
      <c r="B4" s="3"/>
      <c r="C4" s="3"/>
      <c r="D4" s="3"/>
      <c r="E4" s="3"/>
      <c r="F4" s="3"/>
    </row>
    <row r="5" spans="1:6" ht="15.75">
      <c r="A5" s="4" t="s">
        <v>3</v>
      </c>
      <c r="B5" s="5"/>
      <c r="C5" s="5"/>
      <c r="D5" s="5"/>
      <c r="E5" s="5"/>
      <c r="F5" s="5"/>
    </row>
    <row r="6" spans="1:6" ht="15.75">
      <c r="A6" s="4" t="s">
        <v>4</v>
      </c>
      <c r="B6" s="5"/>
      <c r="C6" s="5"/>
      <c r="D6" s="5"/>
      <c r="E6" s="5"/>
      <c r="F6" s="5"/>
    </row>
    <row r="7" spans="1:6" ht="15.75">
      <c r="A7" s="4" t="s">
        <v>5</v>
      </c>
      <c r="B7" s="5"/>
      <c r="C7" s="5"/>
      <c r="D7" s="5"/>
      <c r="E7" s="5"/>
      <c r="F7" s="5"/>
    </row>
    <row r="8" spans="1:6" s="15" customFormat="1" ht="31.5">
      <c r="A8" s="14" t="s">
        <v>6</v>
      </c>
      <c r="B8" s="14" t="s">
        <v>7</v>
      </c>
      <c r="C8" s="14" t="s">
        <v>8</v>
      </c>
      <c r="D8" s="14" t="s">
        <v>9</v>
      </c>
      <c r="E8" s="14" t="s">
        <v>10</v>
      </c>
      <c r="F8" s="14" t="s">
        <v>11</v>
      </c>
    </row>
    <row r="9" spans="1:6">
      <c r="A9" s="7">
        <v>1</v>
      </c>
      <c r="B9" s="8" t="s">
        <v>12</v>
      </c>
      <c r="C9" s="7" t="s">
        <v>13</v>
      </c>
      <c r="D9" s="7">
        <v>10</v>
      </c>
      <c r="E9" s="9">
        <v>2400</v>
      </c>
      <c r="F9" s="9">
        <f t="shared" ref="F9:F32" si="0">D9*E9</f>
        <v>24000</v>
      </c>
    </row>
    <row r="10" spans="1:6">
      <c r="A10" s="7">
        <v>2</v>
      </c>
      <c r="B10" s="8" t="s">
        <v>14</v>
      </c>
      <c r="C10" s="7" t="s">
        <v>15</v>
      </c>
      <c r="D10" s="7">
        <v>24</v>
      </c>
      <c r="E10" s="9">
        <v>2900</v>
      </c>
      <c r="F10" s="9">
        <f t="shared" si="0"/>
        <v>69600</v>
      </c>
    </row>
    <row r="11" spans="1:6">
      <c r="A11" s="7">
        <v>3</v>
      </c>
      <c r="B11" s="8" t="s">
        <v>16</v>
      </c>
      <c r="C11" s="7" t="s">
        <v>17</v>
      </c>
      <c r="D11" s="7">
        <v>5</v>
      </c>
      <c r="E11" s="9">
        <v>3700</v>
      </c>
      <c r="F11" s="9">
        <f t="shared" si="0"/>
        <v>18500</v>
      </c>
    </row>
    <row r="12" spans="1:6">
      <c r="A12" s="7">
        <v>4</v>
      </c>
      <c r="B12" s="8" t="s">
        <v>18</v>
      </c>
      <c r="C12" s="7" t="s">
        <v>17</v>
      </c>
      <c r="D12" s="7">
        <v>5</v>
      </c>
      <c r="E12" s="9">
        <v>8900</v>
      </c>
      <c r="F12" s="9">
        <f t="shared" si="0"/>
        <v>44500</v>
      </c>
    </row>
    <row r="13" spans="1:6">
      <c r="A13" s="7">
        <v>5</v>
      </c>
      <c r="B13" s="8" t="s">
        <v>19</v>
      </c>
      <c r="C13" s="7" t="s">
        <v>17</v>
      </c>
      <c r="D13" s="7">
        <v>7</v>
      </c>
      <c r="E13" s="9">
        <v>21000</v>
      </c>
      <c r="F13" s="9">
        <f t="shared" si="0"/>
        <v>147000</v>
      </c>
    </row>
    <row r="14" spans="1:6">
      <c r="A14" s="7">
        <v>6</v>
      </c>
      <c r="B14" s="8" t="s">
        <v>20</v>
      </c>
      <c r="C14" s="7" t="s">
        <v>15</v>
      </c>
      <c r="D14" s="7">
        <v>10</v>
      </c>
      <c r="E14" s="9">
        <v>20000</v>
      </c>
      <c r="F14" s="9">
        <f t="shared" si="0"/>
        <v>200000</v>
      </c>
    </row>
    <row r="15" spans="1:6">
      <c r="A15" s="7">
        <v>7</v>
      </c>
      <c r="B15" s="8" t="s">
        <v>21</v>
      </c>
      <c r="C15" s="7" t="s">
        <v>15</v>
      </c>
      <c r="D15" s="7">
        <v>5</v>
      </c>
      <c r="E15" s="9">
        <v>82000</v>
      </c>
      <c r="F15" s="9">
        <f t="shared" si="0"/>
        <v>410000</v>
      </c>
    </row>
    <row r="16" spans="1:6">
      <c r="A16" s="7">
        <v>8</v>
      </c>
      <c r="B16" s="8" t="s">
        <v>22</v>
      </c>
      <c r="C16" s="7" t="s">
        <v>17</v>
      </c>
      <c r="D16" s="7">
        <v>1</v>
      </c>
      <c r="E16" s="9">
        <v>13500</v>
      </c>
      <c r="F16" s="9">
        <f t="shared" si="0"/>
        <v>13500</v>
      </c>
    </row>
    <row r="17" spans="1:6">
      <c r="A17" s="7">
        <v>9</v>
      </c>
      <c r="B17" s="8" t="s">
        <v>23</v>
      </c>
      <c r="C17" s="7" t="s">
        <v>17</v>
      </c>
      <c r="D17" s="7">
        <v>1</v>
      </c>
      <c r="E17" s="9">
        <v>15500</v>
      </c>
      <c r="F17" s="9">
        <f t="shared" si="0"/>
        <v>15500</v>
      </c>
    </row>
    <row r="18" spans="1:6">
      <c r="A18" s="7">
        <v>10</v>
      </c>
      <c r="B18" s="8" t="s">
        <v>24</v>
      </c>
      <c r="C18" s="7" t="s">
        <v>13</v>
      </c>
      <c r="D18" s="7">
        <v>5</v>
      </c>
      <c r="E18" s="9">
        <v>5300</v>
      </c>
      <c r="F18" s="9">
        <f t="shared" si="0"/>
        <v>26500</v>
      </c>
    </row>
    <row r="19" spans="1:6">
      <c r="A19" s="7">
        <v>11</v>
      </c>
      <c r="B19" s="8" t="s">
        <v>25</v>
      </c>
      <c r="C19" s="7" t="s">
        <v>15</v>
      </c>
      <c r="D19" s="7">
        <v>1</v>
      </c>
      <c r="E19" s="9">
        <v>125000</v>
      </c>
      <c r="F19" s="9">
        <f t="shared" si="0"/>
        <v>125000</v>
      </c>
    </row>
    <row r="20" spans="1:6">
      <c r="A20" s="7">
        <v>12</v>
      </c>
      <c r="B20" s="8" t="s">
        <v>26</v>
      </c>
      <c r="C20" s="7" t="s">
        <v>27</v>
      </c>
      <c r="D20" s="7">
        <v>7</v>
      </c>
      <c r="E20" s="9">
        <v>60000</v>
      </c>
      <c r="F20" s="9">
        <f t="shared" si="0"/>
        <v>420000</v>
      </c>
    </row>
    <row r="21" spans="1:6">
      <c r="A21" s="7">
        <v>13</v>
      </c>
      <c r="B21" s="8" t="s">
        <v>28</v>
      </c>
      <c r="C21" s="7" t="s">
        <v>15</v>
      </c>
      <c r="D21" s="7">
        <v>4</v>
      </c>
      <c r="E21" s="9">
        <v>12000</v>
      </c>
      <c r="F21" s="9">
        <f t="shared" si="0"/>
        <v>48000</v>
      </c>
    </row>
    <row r="22" spans="1:6">
      <c r="A22" s="7">
        <v>14</v>
      </c>
      <c r="B22" s="8" t="s">
        <v>29</v>
      </c>
      <c r="C22" s="7" t="s">
        <v>17</v>
      </c>
      <c r="D22" s="7">
        <v>3</v>
      </c>
      <c r="E22" s="9">
        <v>2600</v>
      </c>
      <c r="F22" s="9">
        <f t="shared" si="0"/>
        <v>7800</v>
      </c>
    </row>
    <row r="23" spans="1:6">
      <c r="A23" s="7">
        <v>15</v>
      </c>
      <c r="B23" s="8" t="s">
        <v>30</v>
      </c>
      <c r="C23" s="7" t="s">
        <v>15</v>
      </c>
      <c r="D23" s="7">
        <v>12</v>
      </c>
      <c r="E23" s="9">
        <v>2400</v>
      </c>
      <c r="F23" s="9">
        <f t="shared" si="0"/>
        <v>28800</v>
      </c>
    </row>
    <row r="24" spans="1:6">
      <c r="A24" s="7">
        <v>16</v>
      </c>
      <c r="B24" s="8" t="s">
        <v>31</v>
      </c>
      <c r="C24" s="7" t="s">
        <v>32</v>
      </c>
      <c r="D24" s="7">
        <v>2</v>
      </c>
      <c r="E24" s="9">
        <v>2700</v>
      </c>
      <c r="F24" s="9">
        <f t="shared" si="0"/>
        <v>5400</v>
      </c>
    </row>
    <row r="25" spans="1:6">
      <c r="A25" s="7">
        <v>17</v>
      </c>
      <c r="B25" s="8" t="s">
        <v>33</v>
      </c>
      <c r="C25" s="7" t="s">
        <v>34</v>
      </c>
      <c r="D25" s="7">
        <v>35</v>
      </c>
      <c r="E25" s="9">
        <v>49500</v>
      </c>
      <c r="F25" s="9">
        <f t="shared" si="0"/>
        <v>1732500</v>
      </c>
    </row>
    <row r="26" spans="1:6">
      <c r="A26" s="7">
        <v>18</v>
      </c>
      <c r="B26" s="8" t="s">
        <v>35</v>
      </c>
      <c r="C26" s="7" t="s">
        <v>36</v>
      </c>
      <c r="D26" s="7">
        <v>40</v>
      </c>
      <c r="E26" s="9">
        <v>2900</v>
      </c>
      <c r="F26" s="9">
        <f t="shared" si="0"/>
        <v>116000</v>
      </c>
    </row>
    <row r="27" spans="1:6">
      <c r="A27" s="7">
        <v>19</v>
      </c>
      <c r="B27" s="8" t="s">
        <v>37</v>
      </c>
      <c r="C27" s="7" t="s">
        <v>38</v>
      </c>
      <c r="D27" s="7">
        <v>1</v>
      </c>
      <c r="E27" s="9">
        <v>37000</v>
      </c>
      <c r="F27" s="9">
        <f t="shared" si="0"/>
        <v>37000</v>
      </c>
    </row>
    <row r="28" spans="1:6">
      <c r="A28" s="7">
        <v>20</v>
      </c>
      <c r="B28" s="8" t="s">
        <v>39</v>
      </c>
      <c r="C28" s="7" t="s">
        <v>40</v>
      </c>
      <c r="D28" s="7">
        <v>2</v>
      </c>
      <c r="E28" s="9">
        <v>47000</v>
      </c>
      <c r="F28" s="9">
        <f t="shared" si="0"/>
        <v>94000</v>
      </c>
    </row>
    <row r="29" spans="1:6">
      <c r="A29" s="7">
        <v>21</v>
      </c>
      <c r="B29" s="8" t="s">
        <v>41</v>
      </c>
      <c r="C29" s="7" t="s">
        <v>32</v>
      </c>
      <c r="D29" s="7">
        <v>2</v>
      </c>
      <c r="E29" s="9">
        <v>19000</v>
      </c>
      <c r="F29" s="9">
        <f t="shared" si="0"/>
        <v>38000</v>
      </c>
    </row>
    <row r="30" spans="1:6">
      <c r="A30" s="7">
        <v>22</v>
      </c>
      <c r="B30" s="8" t="s">
        <v>42</v>
      </c>
      <c r="C30" s="7" t="s">
        <v>32</v>
      </c>
      <c r="D30" s="7">
        <v>2</v>
      </c>
      <c r="E30" s="9">
        <v>25000</v>
      </c>
      <c r="F30" s="9">
        <f t="shared" si="0"/>
        <v>50000</v>
      </c>
    </row>
    <row r="31" spans="1:6">
      <c r="A31" s="7">
        <v>23</v>
      </c>
      <c r="B31" s="8" t="s">
        <v>43</v>
      </c>
      <c r="C31" s="7" t="s">
        <v>32</v>
      </c>
      <c r="D31" s="7">
        <v>2</v>
      </c>
      <c r="E31" s="9">
        <v>27000</v>
      </c>
      <c r="F31" s="9">
        <f t="shared" si="0"/>
        <v>54000</v>
      </c>
    </row>
    <row r="32" spans="1:6">
      <c r="A32" s="7">
        <v>24</v>
      </c>
      <c r="B32" s="8" t="s">
        <v>44</v>
      </c>
      <c r="C32" s="7" t="s">
        <v>15</v>
      </c>
      <c r="D32" s="7">
        <v>4</v>
      </c>
      <c r="E32" s="9">
        <v>6500</v>
      </c>
      <c r="F32" s="9">
        <f t="shared" si="0"/>
        <v>26000</v>
      </c>
    </row>
    <row r="33" spans="1:7">
      <c r="A33" s="10" t="s">
        <v>45</v>
      </c>
      <c r="B33" s="11"/>
      <c r="C33" s="11"/>
      <c r="D33" s="11"/>
      <c r="E33" s="12"/>
      <c r="F33" s="13">
        <f>SUM(F9:F32)</f>
        <v>3751600</v>
      </c>
      <c r="G33" s="26">
        <f>F33-100000</f>
        <v>3651600</v>
      </c>
    </row>
    <row r="34" spans="1:7">
      <c r="A34" s="10" t="s">
        <v>46</v>
      </c>
      <c r="B34" s="11"/>
      <c r="C34" s="11"/>
      <c r="D34" s="11"/>
      <c r="E34" s="12"/>
      <c r="F34" s="13">
        <f>F33*0.1</f>
        <v>375160</v>
      </c>
      <c r="G34" s="27">
        <f>G33*0.05</f>
        <v>182580</v>
      </c>
    </row>
    <row r="35" spans="1:7">
      <c r="A35" s="10" t="s">
        <v>47</v>
      </c>
      <c r="B35" s="11"/>
      <c r="C35" s="11"/>
      <c r="D35" s="11"/>
      <c r="E35" s="12"/>
      <c r="F35" s="13">
        <f>F33+F34</f>
        <v>4126760</v>
      </c>
    </row>
    <row r="37" spans="1:7" ht="15.75">
      <c r="A37" s="1" t="s">
        <v>48</v>
      </c>
      <c r="B37" s="1"/>
      <c r="C37" s="1"/>
      <c r="D37" s="1"/>
      <c r="E37" s="1"/>
      <c r="F37" s="1"/>
    </row>
    <row r="38" spans="1:7" ht="15.75">
      <c r="A38" s="2" t="s">
        <v>49</v>
      </c>
      <c r="B38" s="2"/>
      <c r="C38" s="2"/>
      <c r="D38" s="2"/>
      <c r="E38" s="2"/>
      <c r="F38" s="2"/>
    </row>
    <row r="39" spans="1:7" ht="15.75">
      <c r="A39" s="1" t="s">
        <v>50</v>
      </c>
      <c r="B39" s="1"/>
      <c r="C39" s="1"/>
      <c r="D39" s="1"/>
      <c r="E39" s="1"/>
      <c r="F39" s="1"/>
    </row>
    <row r="40" spans="1:7" ht="15.75">
      <c r="A40" s="3"/>
      <c r="B40" s="3"/>
      <c r="C40" s="3"/>
      <c r="D40" s="3"/>
      <c r="E40" s="3"/>
      <c r="F40" s="3"/>
    </row>
    <row r="41" spans="1:7" ht="15.75">
      <c r="A41" s="4" t="s">
        <v>3</v>
      </c>
      <c r="B41" s="5"/>
      <c r="C41" s="5"/>
      <c r="D41" s="5"/>
      <c r="E41" s="5"/>
      <c r="F41" s="5"/>
    </row>
    <row r="42" spans="1:7" ht="15.75">
      <c r="A42" s="4" t="s">
        <v>4</v>
      </c>
      <c r="B42" s="5"/>
      <c r="C42" s="5"/>
      <c r="D42" s="5"/>
      <c r="E42" s="5"/>
      <c r="F42" s="5"/>
    </row>
    <row r="43" spans="1:7" ht="15.75">
      <c r="A43" s="4" t="s">
        <v>51</v>
      </c>
      <c r="B43" s="5"/>
      <c r="C43" s="5"/>
      <c r="D43" s="5"/>
      <c r="E43" s="5"/>
      <c r="F43" s="5"/>
    </row>
    <row r="44" spans="1:7" ht="31.5">
      <c r="A44" s="16" t="s">
        <v>6</v>
      </c>
      <c r="B44" s="16" t="s">
        <v>7</v>
      </c>
      <c r="C44" s="16" t="s">
        <v>8</v>
      </c>
      <c r="D44" s="16" t="s">
        <v>9</v>
      </c>
      <c r="E44" s="16" t="s">
        <v>10</v>
      </c>
      <c r="F44" s="16" t="s">
        <v>11</v>
      </c>
    </row>
    <row r="45" spans="1:7">
      <c r="A45" s="7">
        <v>1</v>
      </c>
      <c r="B45" s="8" t="s">
        <v>52</v>
      </c>
      <c r="C45" s="7" t="s">
        <v>15</v>
      </c>
      <c r="D45" s="7">
        <v>5</v>
      </c>
      <c r="E45" s="9">
        <v>35000</v>
      </c>
      <c r="F45" s="9">
        <f t="shared" ref="F45:F90" si="1">D45*E45</f>
        <v>175000</v>
      </c>
    </row>
    <row r="46" spans="1:7">
      <c r="A46" s="7">
        <v>2</v>
      </c>
      <c r="B46" s="8" t="s">
        <v>29</v>
      </c>
      <c r="C46" s="7" t="s">
        <v>17</v>
      </c>
      <c r="D46" s="7">
        <v>6</v>
      </c>
      <c r="E46" s="9">
        <v>2600</v>
      </c>
      <c r="F46" s="9">
        <f t="shared" si="1"/>
        <v>15600</v>
      </c>
    </row>
    <row r="47" spans="1:7">
      <c r="A47" s="7">
        <v>3</v>
      </c>
      <c r="B47" s="8" t="s">
        <v>53</v>
      </c>
      <c r="C47" s="7" t="s">
        <v>15</v>
      </c>
      <c r="D47" s="7">
        <v>5</v>
      </c>
      <c r="E47" s="9">
        <v>26000</v>
      </c>
      <c r="F47" s="9">
        <f t="shared" si="1"/>
        <v>130000</v>
      </c>
    </row>
    <row r="48" spans="1:7">
      <c r="A48" s="7">
        <v>4</v>
      </c>
      <c r="B48" s="8" t="s">
        <v>54</v>
      </c>
      <c r="C48" s="7" t="s">
        <v>40</v>
      </c>
      <c r="D48" s="7">
        <v>4</v>
      </c>
      <c r="E48" s="9">
        <v>3500</v>
      </c>
      <c r="F48" s="9">
        <f t="shared" si="1"/>
        <v>14000</v>
      </c>
    </row>
    <row r="49" spans="1:6">
      <c r="A49" s="7">
        <v>5</v>
      </c>
      <c r="B49" s="8" t="s">
        <v>14</v>
      </c>
      <c r="C49" s="7" t="s">
        <v>15</v>
      </c>
      <c r="D49" s="7">
        <v>10</v>
      </c>
      <c r="E49" s="9">
        <v>2900</v>
      </c>
      <c r="F49" s="9">
        <f t="shared" si="1"/>
        <v>29000</v>
      </c>
    </row>
    <row r="50" spans="1:6">
      <c r="A50" s="7">
        <v>6</v>
      </c>
      <c r="B50" s="8" t="s">
        <v>30</v>
      </c>
      <c r="C50" s="7" t="s">
        <v>15</v>
      </c>
      <c r="D50" s="7">
        <v>20</v>
      </c>
      <c r="E50" s="9">
        <v>2400</v>
      </c>
      <c r="F50" s="9">
        <f t="shared" si="1"/>
        <v>48000</v>
      </c>
    </row>
    <row r="51" spans="1:6">
      <c r="A51" s="7">
        <v>7</v>
      </c>
      <c r="B51" s="8" t="s">
        <v>16</v>
      </c>
      <c r="C51" s="7" t="s">
        <v>17</v>
      </c>
      <c r="D51" s="7">
        <v>2</v>
      </c>
      <c r="E51" s="9">
        <v>3700</v>
      </c>
      <c r="F51" s="9">
        <f t="shared" si="1"/>
        <v>7400</v>
      </c>
    </row>
    <row r="52" spans="1:6">
      <c r="A52" s="7">
        <v>8</v>
      </c>
      <c r="B52" s="8" t="s">
        <v>55</v>
      </c>
      <c r="C52" s="7" t="s">
        <v>17</v>
      </c>
      <c r="D52" s="7">
        <v>2</v>
      </c>
      <c r="E52" s="9">
        <v>6500</v>
      </c>
      <c r="F52" s="9">
        <f t="shared" si="1"/>
        <v>13000</v>
      </c>
    </row>
    <row r="53" spans="1:6">
      <c r="A53" s="7">
        <v>9</v>
      </c>
      <c r="B53" s="8" t="s">
        <v>18</v>
      </c>
      <c r="C53" s="7" t="s">
        <v>17</v>
      </c>
      <c r="D53" s="7">
        <v>2</v>
      </c>
      <c r="E53" s="9">
        <v>9800</v>
      </c>
      <c r="F53" s="9">
        <f t="shared" si="1"/>
        <v>19600</v>
      </c>
    </row>
    <row r="54" spans="1:6">
      <c r="A54" s="7">
        <v>10</v>
      </c>
      <c r="B54" s="8" t="s">
        <v>56</v>
      </c>
      <c r="C54" s="7" t="s">
        <v>57</v>
      </c>
      <c r="D54" s="7">
        <v>1</v>
      </c>
      <c r="E54" s="9">
        <v>62000</v>
      </c>
      <c r="F54" s="9">
        <f t="shared" si="1"/>
        <v>62000</v>
      </c>
    </row>
    <row r="55" spans="1:6">
      <c r="A55" s="7">
        <v>11</v>
      </c>
      <c r="B55" s="8" t="s">
        <v>58</v>
      </c>
      <c r="C55" s="7" t="s">
        <v>17</v>
      </c>
      <c r="D55" s="7">
        <v>1</v>
      </c>
      <c r="E55" s="9">
        <v>19000</v>
      </c>
      <c r="F55" s="9">
        <f t="shared" si="1"/>
        <v>19000</v>
      </c>
    </row>
    <row r="56" spans="1:6">
      <c r="A56" s="7">
        <v>12</v>
      </c>
      <c r="B56" s="8" t="s">
        <v>59</v>
      </c>
      <c r="C56" s="7" t="s">
        <v>27</v>
      </c>
      <c r="D56" s="7">
        <v>30</v>
      </c>
      <c r="E56" s="9">
        <v>4600</v>
      </c>
      <c r="F56" s="9">
        <f t="shared" si="1"/>
        <v>138000</v>
      </c>
    </row>
    <row r="57" spans="1:6">
      <c r="A57" s="7">
        <v>13</v>
      </c>
      <c r="B57" s="8" t="s">
        <v>42</v>
      </c>
      <c r="C57" s="7" t="s">
        <v>32</v>
      </c>
      <c r="D57" s="7">
        <v>2</v>
      </c>
      <c r="E57" s="9">
        <v>25000</v>
      </c>
      <c r="F57" s="9">
        <f t="shared" si="1"/>
        <v>50000</v>
      </c>
    </row>
    <row r="58" spans="1:6">
      <c r="A58" s="7">
        <v>14</v>
      </c>
      <c r="B58" s="8" t="s">
        <v>43</v>
      </c>
      <c r="C58" s="7" t="s">
        <v>32</v>
      </c>
      <c r="D58" s="7">
        <v>2</v>
      </c>
      <c r="E58" s="9">
        <v>27000</v>
      </c>
      <c r="F58" s="9">
        <f t="shared" si="1"/>
        <v>54000</v>
      </c>
    </row>
    <row r="59" spans="1:6">
      <c r="A59" s="7">
        <v>15</v>
      </c>
      <c r="B59" s="8" t="s">
        <v>41</v>
      </c>
      <c r="C59" s="7" t="s">
        <v>32</v>
      </c>
      <c r="D59" s="7">
        <v>2</v>
      </c>
      <c r="E59" s="9">
        <v>20500</v>
      </c>
      <c r="F59" s="9">
        <f t="shared" si="1"/>
        <v>41000</v>
      </c>
    </row>
    <row r="60" spans="1:6">
      <c r="A60" s="7">
        <v>16</v>
      </c>
      <c r="B60" s="8" t="s">
        <v>44</v>
      </c>
      <c r="C60" s="7" t="s">
        <v>15</v>
      </c>
      <c r="D60" s="7">
        <v>10</v>
      </c>
      <c r="E60" s="9">
        <v>6500</v>
      </c>
      <c r="F60" s="9">
        <f t="shared" si="1"/>
        <v>65000</v>
      </c>
    </row>
    <row r="61" spans="1:6">
      <c r="A61" s="7">
        <v>17</v>
      </c>
      <c r="B61" s="8" t="s">
        <v>60</v>
      </c>
      <c r="C61" s="7" t="s">
        <v>15</v>
      </c>
      <c r="D61" s="7">
        <v>5</v>
      </c>
      <c r="E61" s="9">
        <v>3000</v>
      </c>
      <c r="F61" s="9">
        <f t="shared" si="1"/>
        <v>15000</v>
      </c>
    </row>
    <row r="62" spans="1:6">
      <c r="A62" s="7">
        <v>18</v>
      </c>
      <c r="B62" s="8" t="s">
        <v>35</v>
      </c>
      <c r="C62" s="7" t="s">
        <v>36</v>
      </c>
      <c r="D62" s="7">
        <v>40</v>
      </c>
      <c r="E62" s="9">
        <v>2900</v>
      </c>
      <c r="F62" s="9">
        <f t="shared" si="1"/>
        <v>116000</v>
      </c>
    </row>
    <row r="63" spans="1:6">
      <c r="A63" s="7">
        <v>19</v>
      </c>
      <c r="B63" s="8" t="s">
        <v>61</v>
      </c>
      <c r="C63" s="7" t="s">
        <v>13</v>
      </c>
      <c r="D63" s="7">
        <v>5</v>
      </c>
      <c r="E63" s="9">
        <v>3500</v>
      </c>
      <c r="F63" s="9">
        <f t="shared" si="1"/>
        <v>17500</v>
      </c>
    </row>
    <row r="64" spans="1:6">
      <c r="A64" s="7">
        <v>20</v>
      </c>
      <c r="B64" s="8" t="s">
        <v>62</v>
      </c>
      <c r="C64" s="7" t="s">
        <v>13</v>
      </c>
      <c r="D64" s="7">
        <v>5</v>
      </c>
      <c r="E64" s="9">
        <v>16800</v>
      </c>
      <c r="F64" s="9">
        <f t="shared" si="1"/>
        <v>84000</v>
      </c>
    </row>
    <row r="65" spans="1:6">
      <c r="A65" s="7">
        <v>21</v>
      </c>
      <c r="B65" s="8" t="s">
        <v>31</v>
      </c>
      <c r="C65" s="7" t="s">
        <v>32</v>
      </c>
      <c r="D65" s="7">
        <v>5</v>
      </c>
      <c r="E65" s="9">
        <v>2700</v>
      </c>
      <c r="F65" s="9">
        <f t="shared" si="1"/>
        <v>13500</v>
      </c>
    </row>
    <row r="66" spans="1:6">
      <c r="A66" s="7">
        <v>22</v>
      </c>
      <c r="B66" s="8" t="s">
        <v>63</v>
      </c>
      <c r="C66" s="7" t="s">
        <v>36</v>
      </c>
      <c r="D66" s="7">
        <v>2</v>
      </c>
      <c r="E66" s="9">
        <v>11800</v>
      </c>
      <c r="F66" s="9">
        <f t="shared" si="1"/>
        <v>23600</v>
      </c>
    </row>
    <row r="67" spans="1:6">
      <c r="A67" s="7">
        <v>23</v>
      </c>
      <c r="B67" s="8" t="s">
        <v>64</v>
      </c>
      <c r="C67" s="7" t="s">
        <v>13</v>
      </c>
      <c r="D67" s="7">
        <v>5</v>
      </c>
      <c r="E67" s="9">
        <v>12000</v>
      </c>
      <c r="F67" s="9">
        <f t="shared" si="1"/>
        <v>60000</v>
      </c>
    </row>
    <row r="68" spans="1:6">
      <c r="A68" s="7">
        <v>24</v>
      </c>
      <c r="B68" s="8" t="s">
        <v>65</v>
      </c>
      <c r="C68" s="7" t="s">
        <v>13</v>
      </c>
      <c r="D68" s="7">
        <v>10</v>
      </c>
      <c r="E68" s="9">
        <v>5900</v>
      </c>
      <c r="F68" s="9">
        <f t="shared" si="1"/>
        <v>59000</v>
      </c>
    </row>
    <row r="69" spans="1:6">
      <c r="A69" s="7">
        <v>25</v>
      </c>
      <c r="B69" s="8" t="s">
        <v>66</v>
      </c>
      <c r="C69" s="7" t="s">
        <v>13</v>
      </c>
      <c r="D69" s="7">
        <v>12</v>
      </c>
      <c r="E69" s="9">
        <v>3400</v>
      </c>
      <c r="F69" s="9">
        <f t="shared" si="1"/>
        <v>40800</v>
      </c>
    </row>
    <row r="70" spans="1:6">
      <c r="A70" s="7">
        <v>26</v>
      </c>
      <c r="B70" s="8" t="s">
        <v>67</v>
      </c>
      <c r="C70" s="7" t="s">
        <v>15</v>
      </c>
      <c r="D70" s="7">
        <v>5</v>
      </c>
      <c r="E70" s="9">
        <v>3500</v>
      </c>
      <c r="F70" s="9">
        <f t="shared" si="1"/>
        <v>17500</v>
      </c>
    </row>
    <row r="71" spans="1:6">
      <c r="A71" s="7">
        <v>27</v>
      </c>
      <c r="B71" s="8" t="s">
        <v>68</v>
      </c>
      <c r="C71" s="7" t="s">
        <v>17</v>
      </c>
      <c r="D71" s="7">
        <v>5</v>
      </c>
      <c r="E71" s="9">
        <v>2900</v>
      </c>
      <c r="F71" s="9">
        <f t="shared" si="1"/>
        <v>14500</v>
      </c>
    </row>
    <row r="72" spans="1:6">
      <c r="A72" s="7">
        <v>28</v>
      </c>
      <c r="B72" s="8" t="s">
        <v>33</v>
      </c>
      <c r="C72" s="7" t="s">
        <v>34</v>
      </c>
      <c r="D72" s="7">
        <v>10</v>
      </c>
      <c r="E72" s="9">
        <v>49500</v>
      </c>
      <c r="F72" s="9">
        <f t="shared" si="1"/>
        <v>495000</v>
      </c>
    </row>
    <row r="73" spans="1:6">
      <c r="A73" s="7">
        <v>29</v>
      </c>
      <c r="B73" s="8" t="s">
        <v>69</v>
      </c>
      <c r="C73" s="7" t="s">
        <v>34</v>
      </c>
      <c r="D73" s="7">
        <v>3</v>
      </c>
      <c r="E73" s="9">
        <v>24750</v>
      </c>
      <c r="F73" s="9">
        <f t="shared" si="1"/>
        <v>74250</v>
      </c>
    </row>
    <row r="74" spans="1:6">
      <c r="A74" s="7">
        <v>30</v>
      </c>
      <c r="B74" s="8" t="s">
        <v>70</v>
      </c>
      <c r="C74" s="7" t="s">
        <v>71</v>
      </c>
      <c r="D74" s="7">
        <v>2</v>
      </c>
      <c r="E74" s="9">
        <v>285000</v>
      </c>
      <c r="F74" s="9">
        <f t="shared" si="1"/>
        <v>570000</v>
      </c>
    </row>
    <row r="75" spans="1:6">
      <c r="A75" s="7">
        <v>31</v>
      </c>
      <c r="B75" s="8" t="s">
        <v>72</v>
      </c>
      <c r="C75" s="7" t="s">
        <v>13</v>
      </c>
      <c r="D75" s="7">
        <v>6</v>
      </c>
      <c r="E75" s="9">
        <v>27000</v>
      </c>
      <c r="F75" s="9">
        <f t="shared" si="1"/>
        <v>162000</v>
      </c>
    </row>
    <row r="76" spans="1:6">
      <c r="A76" s="7">
        <v>32</v>
      </c>
      <c r="B76" s="8" t="s">
        <v>73</v>
      </c>
      <c r="C76" s="7" t="s">
        <v>13</v>
      </c>
      <c r="D76" s="7">
        <v>4</v>
      </c>
      <c r="E76" s="9">
        <v>15000</v>
      </c>
      <c r="F76" s="9">
        <f t="shared" si="1"/>
        <v>60000</v>
      </c>
    </row>
    <row r="77" spans="1:6">
      <c r="A77" s="7">
        <v>33</v>
      </c>
      <c r="B77" s="8" t="s">
        <v>74</v>
      </c>
      <c r="C77" s="7" t="s">
        <v>15</v>
      </c>
      <c r="D77" s="7">
        <v>7</v>
      </c>
      <c r="E77" s="9">
        <v>15000</v>
      </c>
      <c r="F77" s="9">
        <f t="shared" si="1"/>
        <v>105000</v>
      </c>
    </row>
    <row r="78" spans="1:6">
      <c r="A78" s="7">
        <v>34</v>
      </c>
      <c r="B78" s="8" t="s">
        <v>75</v>
      </c>
      <c r="C78" s="7" t="s">
        <v>27</v>
      </c>
      <c r="D78" s="7">
        <v>4</v>
      </c>
      <c r="E78" s="9">
        <v>28000</v>
      </c>
      <c r="F78" s="9">
        <f t="shared" si="1"/>
        <v>112000</v>
      </c>
    </row>
    <row r="79" spans="1:6">
      <c r="A79" s="7">
        <v>35</v>
      </c>
      <c r="B79" s="8" t="s">
        <v>76</v>
      </c>
      <c r="C79" s="7" t="s">
        <v>13</v>
      </c>
      <c r="D79" s="7">
        <v>40</v>
      </c>
      <c r="E79" s="9">
        <v>2300</v>
      </c>
      <c r="F79" s="9">
        <f t="shared" si="1"/>
        <v>92000</v>
      </c>
    </row>
    <row r="80" spans="1:6">
      <c r="A80" s="7">
        <v>36</v>
      </c>
      <c r="B80" s="8" t="s">
        <v>77</v>
      </c>
      <c r="C80" s="7" t="s">
        <v>15</v>
      </c>
      <c r="D80" s="7">
        <v>5</v>
      </c>
      <c r="E80" s="9">
        <v>49000</v>
      </c>
      <c r="F80" s="9">
        <f t="shared" si="1"/>
        <v>245000</v>
      </c>
    </row>
    <row r="81" spans="1:7">
      <c r="A81" s="7">
        <v>37</v>
      </c>
      <c r="B81" s="8" t="s">
        <v>78</v>
      </c>
      <c r="C81" s="7" t="s">
        <v>15</v>
      </c>
      <c r="D81" s="7">
        <v>2</v>
      </c>
      <c r="E81" s="9">
        <v>38000</v>
      </c>
      <c r="F81" s="9">
        <f t="shared" si="1"/>
        <v>76000</v>
      </c>
    </row>
    <row r="82" spans="1:7">
      <c r="A82" s="7">
        <v>38</v>
      </c>
      <c r="B82" s="8" t="s">
        <v>75</v>
      </c>
      <c r="C82" s="7" t="s">
        <v>27</v>
      </c>
      <c r="D82" s="7">
        <v>11</v>
      </c>
      <c r="E82" s="9">
        <v>28000</v>
      </c>
      <c r="F82" s="9">
        <f t="shared" si="1"/>
        <v>308000</v>
      </c>
    </row>
    <row r="83" spans="1:7">
      <c r="A83" s="7">
        <v>39</v>
      </c>
      <c r="B83" s="8" t="s">
        <v>79</v>
      </c>
      <c r="C83" s="7" t="s">
        <v>15</v>
      </c>
      <c r="D83" s="7">
        <v>8</v>
      </c>
      <c r="E83" s="9">
        <v>35000</v>
      </c>
      <c r="F83" s="9">
        <f t="shared" si="1"/>
        <v>280000</v>
      </c>
    </row>
    <row r="84" spans="1:7">
      <c r="A84" s="7">
        <v>40</v>
      </c>
      <c r="B84" s="8" t="s">
        <v>80</v>
      </c>
      <c r="C84" s="7" t="s">
        <v>36</v>
      </c>
      <c r="D84" s="7">
        <v>12</v>
      </c>
      <c r="E84" s="9">
        <v>12000</v>
      </c>
      <c r="F84" s="9">
        <f t="shared" si="1"/>
        <v>144000</v>
      </c>
    </row>
    <row r="85" spans="1:7">
      <c r="A85" s="7">
        <v>41</v>
      </c>
      <c r="B85" s="8" t="s">
        <v>39</v>
      </c>
      <c r="C85" s="7" t="s">
        <v>40</v>
      </c>
      <c r="D85" s="7">
        <v>2</v>
      </c>
      <c r="E85" s="9">
        <v>47000</v>
      </c>
      <c r="F85" s="9">
        <f t="shared" si="1"/>
        <v>94000</v>
      </c>
    </row>
    <row r="86" spans="1:7">
      <c r="A86" s="7">
        <v>42</v>
      </c>
      <c r="B86" s="8" t="s">
        <v>81</v>
      </c>
      <c r="C86" s="7" t="s">
        <v>13</v>
      </c>
      <c r="D86" s="7">
        <v>1</v>
      </c>
      <c r="E86" s="9">
        <v>95000</v>
      </c>
      <c r="F86" s="9">
        <f t="shared" si="1"/>
        <v>95000</v>
      </c>
    </row>
    <row r="87" spans="1:7">
      <c r="A87" s="7">
        <v>43</v>
      </c>
      <c r="B87" s="8" t="s">
        <v>82</v>
      </c>
      <c r="C87" s="7" t="s">
        <v>83</v>
      </c>
      <c r="D87" s="7">
        <v>1</v>
      </c>
      <c r="E87" s="9">
        <v>340000</v>
      </c>
      <c r="F87" s="9">
        <f t="shared" si="1"/>
        <v>340000</v>
      </c>
    </row>
    <row r="88" spans="1:7">
      <c r="A88" s="7">
        <v>44</v>
      </c>
      <c r="B88" s="8" t="s">
        <v>84</v>
      </c>
      <c r="C88" s="7" t="s">
        <v>15</v>
      </c>
      <c r="D88" s="7">
        <v>3</v>
      </c>
      <c r="E88" s="9">
        <v>190000</v>
      </c>
      <c r="F88" s="9">
        <f t="shared" si="1"/>
        <v>570000</v>
      </c>
    </row>
    <row r="89" spans="1:7">
      <c r="A89" s="7">
        <v>45</v>
      </c>
      <c r="B89" s="8" t="s">
        <v>85</v>
      </c>
      <c r="C89" s="7" t="s">
        <v>15</v>
      </c>
      <c r="D89" s="7">
        <v>2</v>
      </c>
      <c r="E89" s="9">
        <v>295000</v>
      </c>
      <c r="F89" s="9">
        <f t="shared" si="1"/>
        <v>590000</v>
      </c>
    </row>
    <row r="90" spans="1:7">
      <c r="A90" s="7">
        <v>46</v>
      </c>
      <c r="B90" s="8" t="s">
        <v>86</v>
      </c>
      <c r="C90" s="7" t="s">
        <v>15</v>
      </c>
      <c r="D90" s="7">
        <v>2</v>
      </c>
      <c r="E90" s="9">
        <v>100000</v>
      </c>
      <c r="F90" s="9">
        <f t="shared" si="1"/>
        <v>200000</v>
      </c>
    </row>
    <row r="91" spans="1:7">
      <c r="A91" s="17" t="s">
        <v>45</v>
      </c>
      <c r="B91" s="18"/>
      <c r="C91" s="18"/>
      <c r="D91" s="18"/>
      <c r="E91" s="19"/>
      <c r="F91" s="20">
        <f>SUM(F45:F90)</f>
        <v>5954250</v>
      </c>
      <c r="G91" s="26">
        <f>F91-80000</f>
        <v>5874250</v>
      </c>
    </row>
    <row r="92" spans="1:7">
      <c r="A92" s="17" t="s">
        <v>46</v>
      </c>
      <c r="B92" s="18"/>
      <c r="C92" s="18"/>
      <c r="D92" s="18"/>
      <c r="E92" s="19"/>
      <c r="F92" s="20">
        <f>F91*0.1</f>
        <v>595425</v>
      </c>
      <c r="G92" s="27">
        <f>G91*0.05</f>
        <v>293712.5</v>
      </c>
    </row>
    <row r="93" spans="1:7">
      <c r="A93" s="17" t="s">
        <v>47</v>
      </c>
      <c r="B93" s="18"/>
      <c r="C93" s="18"/>
      <c r="D93" s="18"/>
      <c r="E93" s="19"/>
      <c r="F93" s="20">
        <f>F91+F92</f>
        <v>6549675</v>
      </c>
    </row>
    <row r="95" spans="1:7" ht="15.75">
      <c r="A95" s="1" t="s">
        <v>87</v>
      </c>
      <c r="B95" s="1"/>
      <c r="C95" s="1"/>
      <c r="D95" s="1"/>
      <c r="E95" s="1"/>
      <c r="F95" s="1"/>
    </row>
    <row r="96" spans="1:7" ht="15.75">
      <c r="A96" s="2" t="s">
        <v>88</v>
      </c>
      <c r="B96" s="2"/>
      <c r="C96" s="2"/>
      <c r="D96" s="2"/>
      <c r="E96" s="2"/>
      <c r="F96" s="2"/>
    </row>
    <row r="97" spans="1:6" ht="15.75">
      <c r="A97" s="1" t="s">
        <v>89</v>
      </c>
      <c r="B97" s="1"/>
      <c r="C97" s="1"/>
      <c r="D97" s="1"/>
      <c r="E97" s="1"/>
      <c r="F97" s="1"/>
    </row>
    <row r="98" spans="1:6" ht="15.75">
      <c r="A98" s="3"/>
      <c r="B98" s="3"/>
      <c r="C98" s="3"/>
      <c r="D98" s="3"/>
      <c r="E98" s="3"/>
      <c r="F98" s="3"/>
    </row>
    <row r="99" spans="1:6" ht="15.75">
      <c r="A99" s="21" t="s">
        <v>3</v>
      </c>
      <c r="B99" s="5"/>
      <c r="C99" s="5"/>
      <c r="D99" s="5"/>
      <c r="E99" s="5"/>
      <c r="F99" s="5"/>
    </row>
    <row r="100" spans="1:6" ht="15.75">
      <c r="A100" s="21" t="s">
        <v>4</v>
      </c>
      <c r="B100" s="5"/>
      <c r="C100" s="5"/>
      <c r="D100" s="5"/>
      <c r="E100" s="5"/>
      <c r="F100" s="5"/>
    </row>
    <row r="101" spans="1:6" ht="15.75">
      <c r="A101" s="21" t="s">
        <v>51</v>
      </c>
      <c r="B101" s="5"/>
      <c r="C101" s="5"/>
      <c r="D101" s="5"/>
      <c r="E101" s="5"/>
      <c r="F101" s="5"/>
    </row>
    <row r="102" spans="1:6" ht="31.5">
      <c r="A102" s="6" t="s">
        <v>6</v>
      </c>
      <c r="B102" s="6" t="s">
        <v>7</v>
      </c>
      <c r="C102" s="6" t="s">
        <v>8</v>
      </c>
      <c r="D102" s="6" t="s">
        <v>9</v>
      </c>
      <c r="E102" s="6" t="s">
        <v>10</v>
      </c>
      <c r="F102" s="6" t="s">
        <v>11</v>
      </c>
    </row>
    <row r="103" spans="1:6">
      <c r="A103" s="7">
        <v>1</v>
      </c>
      <c r="B103" s="8" t="s">
        <v>90</v>
      </c>
      <c r="C103" s="7" t="s">
        <v>13</v>
      </c>
      <c r="D103" s="7">
        <v>1</v>
      </c>
      <c r="E103" s="9">
        <v>22000</v>
      </c>
      <c r="F103" s="9">
        <f t="shared" ref="F103:F114" si="2">D103*E103</f>
        <v>22000</v>
      </c>
    </row>
    <row r="104" spans="1:6">
      <c r="A104" s="7">
        <v>2</v>
      </c>
      <c r="B104" s="8" t="s">
        <v>91</v>
      </c>
      <c r="C104" s="7" t="s">
        <v>15</v>
      </c>
      <c r="D104" s="7">
        <v>1</v>
      </c>
      <c r="E104" s="9">
        <v>23000</v>
      </c>
      <c r="F104" s="9">
        <f t="shared" si="2"/>
        <v>23000</v>
      </c>
    </row>
    <row r="105" spans="1:6">
      <c r="A105" s="7">
        <v>3</v>
      </c>
      <c r="B105" s="8" t="s">
        <v>62</v>
      </c>
      <c r="C105" s="7" t="s">
        <v>13</v>
      </c>
      <c r="D105" s="7">
        <v>1</v>
      </c>
      <c r="E105" s="9">
        <v>16800</v>
      </c>
      <c r="F105" s="9">
        <f t="shared" si="2"/>
        <v>16800</v>
      </c>
    </row>
    <row r="106" spans="1:6">
      <c r="A106" s="7">
        <v>4</v>
      </c>
      <c r="B106" s="8" t="s">
        <v>28</v>
      </c>
      <c r="C106" s="7" t="s">
        <v>15</v>
      </c>
      <c r="D106" s="7">
        <v>1</v>
      </c>
      <c r="E106" s="9">
        <v>12000</v>
      </c>
      <c r="F106" s="9">
        <f t="shared" si="2"/>
        <v>12000</v>
      </c>
    </row>
    <row r="107" spans="1:6">
      <c r="A107" s="7">
        <v>5</v>
      </c>
      <c r="B107" s="8" t="s">
        <v>16</v>
      </c>
      <c r="C107" s="7" t="s">
        <v>17</v>
      </c>
      <c r="D107" s="7">
        <v>5</v>
      </c>
      <c r="E107" s="9">
        <v>3700</v>
      </c>
      <c r="F107" s="9">
        <f t="shared" si="2"/>
        <v>18500</v>
      </c>
    </row>
    <row r="108" spans="1:6">
      <c r="A108" s="7">
        <v>6</v>
      </c>
      <c r="B108" s="8" t="s">
        <v>80</v>
      </c>
      <c r="C108" s="7" t="s">
        <v>36</v>
      </c>
      <c r="D108" s="7">
        <v>12</v>
      </c>
      <c r="E108" s="9">
        <v>12000</v>
      </c>
      <c r="F108" s="9">
        <f t="shared" si="2"/>
        <v>144000</v>
      </c>
    </row>
    <row r="109" spans="1:6">
      <c r="A109" s="7">
        <v>7</v>
      </c>
      <c r="B109" s="8" t="s">
        <v>92</v>
      </c>
      <c r="C109" s="7" t="s">
        <v>13</v>
      </c>
      <c r="D109" s="7">
        <v>2</v>
      </c>
      <c r="E109" s="9">
        <v>7000</v>
      </c>
      <c r="F109" s="9">
        <f t="shared" si="2"/>
        <v>14000</v>
      </c>
    </row>
    <row r="110" spans="1:6">
      <c r="A110" s="7">
        <v>8</v>
      </c>
      <c r="B110" s="8" t="s">
        <v>33</v>
      </c>
      <c r="C110" s="7" t="s">
        <v>34</v>
      </c>
      <c r="D110" s="7">
        <v>25</v>
      </c>
      <c r="E110" s="9">
        <v>49500</v>
      </c>
      <c r="F110" s="9">
        <f t="shared" si="2"/>
        <v>1237500</v>
      </c>
    </row>
    <row r="111" spans="1:6">
      <c r="A111" s="7">
        <v>9</v>
      </c>
      <c r="B111" s="8" t="s">
        <v>35</v>
      </c>
      <c r="C111" s="7" t="s">
        <v>36</v>
      </c>
      <c r="D111" s="7">
        <v>40</v>
      </c>
      <c r="E111" s="9">
        <v>2900</v>
      </c>
      <c r="F111" s="9">
        <f t="shared" si="2"/>
        <v>116000</v>
      </c>
    </row>
    <row r="112" spans="1:6">
      <c r="A112" s="7">
        <v>10</v>
      </c>
      <c r="B112" s="8" t="s">
        <v>37</v>
      </c>
      <c r="C112" s="7" t="s">
        <v>38</v>
      </c>
      <c r="D112" s="7">
        <v>1</v>
      </c>
      <c r="E112" s="9">
        <v>37000</v>
      </c>
      <c r="F112" s="9">
        <f t="shared" si="2"/>
        <v>37000</v>
      </c>
    </row>
    <row r="113" spans="1:7">
      <c r="A113" s="7">
        <v>11</v>
      </c>
      <c r="B113" s="8" t="s">
        <v>39</v>
      </c>
      <c r="C113" s="7" t="s">
        <v>40</v>
      </c>
      <c r="D113" s="7">
        <v>2</v>
      </c>
      <c r="E113" s="9">
        <v>47000</v>
      </c>
      <c r="F113" s="9">
        <f t="shared" si="2"/>
        <v>94000</v>
      </c>
    </row>
    <row r="114" spans="1:7">
      <c r="A114" s="7">
        <v>12</v>
      </c>
      <c r="B114" s="8" t="s">
        <v>41</v>
      </c>
      <c r="C114" s="7" t="s">
        <v>32</v>
      </c>
      <c r="D114" s="7">
        <v>2</v>
      </c>
      <c r="E114" s="9">
        <v>20500</v>
      </c>
      <c r="F114" s="9">
        <f t="shared" si="2"/>
        <v>41000</v>
      </c>
    </row>
    <row r="115" spans="1:7">
      <c r="A115" s="10" t="s">
        <v>45</v>
      </c>
      <c r="B115" s="11"/>
      <c r="C115" s="11"/>
      <c r="D115" s="11"/>
      <c r="E115" s="12"/>
      <c r="F115" s="13">
        <f>SUM(F103:F114)</f>
        <v>1775800</v>
      </c>
      <c r="G115" s="27">
        <f>F115*0.05</f>
        <v>88790</v>
      </c>
    </row>
    <row r="116" spans="1:7">
      <c r="A116" s="10" t="s">
        <v>46</v>
      </c>
      <c r="B116" s="11"/>
      <c r="C116" s="11"/>
      <c r="D116" s="11"/>
      <c r="E116" s="12"/>
      <c r="F116" s="13">
        <f>F115*0.1</f>
        <v>177580</v>
      </c>
    </row>
    <row r="117" spans="1:7">
      <c r="A117" s="10" t="s">
        <v>47</v>
      </c>
      <c r="B117" s="11"/>
      <c r="C117" s="11"/>
      <c r="D117" s="11"/>
      <c r="E117" s="12"/>
      <c r="F117" s="13">
        <f>F115+F116</f>
        <v>1953380</v>
      </c>
    </row>
    <row r="119" spans="1:7" ht="15.75">
      <c r="A119" s="1" t="s">
        <v>93</v>
      </c>
      <c r="B119" s="1"/>
      <c r="C119" s="1"/>
      <c r="D119" s="1"/>
      <c r="E119" s="1"/>
      <c r="F119" s="1"/>
    </row>
    <row r="120" spans="1:7" ht="15.75">
      <c r="A120" s="2" t="s">
        <v>94</v>
      </c>
      <c r="B120" s="2"/>
      <c r="C120" s="2"/>
      <c r="D120" s="2"/>
      <c r="E120" s="2"/>
      <c r="F120" s="2"/>
    </row>
    <row r="121" spans="1:7" ht="15.75">
      <c r="A121" s="1" t="s">
        <v>95</v>
      </c>
      <c r="B121" s="1"/>
      <c r="C121" s="1"/>
      <c r="D121" s="1"/>
      <c r="E121" s="1"/>
      <c r="F121" s="1"/>
    </row>
    <row r="122" spans="1:7">
      <c r="A122" s="5"/>
      <c r="B122" s="5"/>
      <c r="C122" s="5"/>
      <c r="D122" s="5"/>
      <c r="E122" s="5"/>
      <c r="F122" s="5"/>
    </row>
    <row r="123" spans="1:7" ht="15.75">
      <c r="A123" s="4" t="s">
        <v>3</v>
      </c>
      <c r="B123" s="5"/>
      <c r="C123" s="5"/>
      <c r="D123" s="5"/>
      <c r="E123" s="5"/>
      <c r="F123" s="5"/>
    </row>
    <row r="124" spans="1:7" ht="15.75">
      <c r="A124" s="4" t="s">
        <v>4</v>
      </c>
      <c r="B124" s="5"/>
      <c r="C124" s="5"/>
      <c r="D124" s="5"/>
      <c r="E124" s="5"/>
      <c r="F124" s="5"/>
    </row>
    <row r="125" spans="1:7" ht="15.75">
      <c r="A125" s="4" t="s">
        <v>5</v>
      </c>
      <c r="B125" s="5"/>
      <c r="C125" s="5"/>
      <c r="D125" s="5"/>
      <c r="E125" s="5"/>
      <c r="F125" s="5"/>
    </row>
    <row r="126" spans="1:7" ht="31.5">
      <c r="A126" s="16" t="s">
        <v>6</v>
      </c>
      <c r="B126" s="16" t="s">
        <v>7</v>
      </c>
      <c r="C126" s="16" t="s">
        <v>8</v>
      </c>
      <c r="D126" s="16" t="s">
        <v>9</v>
      </c>
      <c r="E126" s="16" t="s">
        <v>10</v>
      </c>
      <c r="F126" s="16" t="s">
        <v>11</v>
      </c>
    </row>
    <row r="127" spans="1:7">
      <c r="A127" s="7">
        <v>1</v>
      </c>
      <c r="B127" s="22" t="s">
        <v>96</v>
      </c>
      <c r="C127" s="23" t="s">
        <v>15</v>
      </c>
      <c r="D127" s="23">
        <v>1</v>
      </c>
      <c r="E127" s="24">
        <v>78000</v>
      </c>
      <c r="F127" s="24">
        <f>E127*D127</f>
        <v>78000</v>
      </c>
    </row>
    <row r="128" spans="1:7">
      <c r="A128" s="7">
        <v>2</v>
      </c>
      <c r="B128" s="8" t="s">
        <v>97</v>
      </c>
      <c r="C128" s="7" t="s">
        <v>15</v>
      </c>
      <c r="D128" s="7">
        <v>3</v>
      </c>
      <c r="E128" s="9">
        <v>53000</v>
      </c>
      <c r="F128" s="9">
        <f t="shared" ref="F128:F148" si="3">D128*E128</f>
        <v>159000</v>
      </c>
    </row>
    <row r="129" spans="1:6">
      <c r="A129" s="7">
        <v>3</v>
      </c>
      <c r="B129" s="8" t="s">
        <v>97</v>
      </c>
      <c r="C129" s="7" t="s">
        <v>15</v>
      </c>
      <c r="D129" s="7">
        <v>1</v>
      </c>
      <c r="E129" s="9">
        <v>58000</v>
      </c>
      <c r="F129" s="9">
        <f t="shared" si="3"/>
        <v>58000</v>
      </c>
    </row>
    <row r="130" spans="1:6">
      <c r="A130" s="7">
        <v>4</v>
      </c>
      <c r="B130" s="8" t="s">
        <v>98</v>
      </c>
      <c r="C130" s="7" t="s">
        <v>15</v>
      </c>
      <c r="D130" s="7">
        <v>1</v>
      </c>
      <c r="E130" s="9">
        <v>210000</v>
      </c>
      <c r="F130" s="9">
        <f t="shared" si="3"/>
        <v>210000</v>
      </c>
    </row>
    <row r="131" spans="1:6">
      <c r="A131" s="7">
        <v>5</v>
      </c>
      <c r="B131" s="8" t="s">
        <v>33</v>
      </c>
      <c r="C131" s="7" t="s">
        <v>34</v>
      </c>
      <c r="D131" s="7">
        <v>10</v>
      </c>
      <c r="E131" s="9">
        <v>49500</v>
      </c>
      <c r="F131" s="9">
        <f t="shared" si="3"/>
        <v>495000</v>
      </c>
    </row>
    <row r="132" spans="1:6">
      <c r="A132" s="7">
        <v>6</v>
      </c>
      <c r="B132" s="8" t="s">
        <v>99</v>
      </c>
      <c r="C132" s="7" t="s">
        <v>15</v>
      </c>
      <c r="D132" s="7">
        <v>1</v>
      </c>
      <c r="E132" s="9">
        <v>48000</v>
      </c>
      <c r="F132" s="9">
        <f t="shared" si="3"/>
        <v>48000</v>
      </c>
    </row>
    <row r="133" spans="1:6">
      <c r="A133" s="7">
        <v>7</v>
      </c>
      <c r="B133" s="8" t="s">
        <v>25</v>
      </c>
      <c r="C133" s="7" t="s">
        <v>15</v>
      </c>
      <c r="D133" s="7">
        <v>1</v>
      </c>
      <c r="E133" s="9">
        <v>125000</v>
      </c>
      <c r="F133" s="9">
        <f t="shared" si="3"/>
        <v>125000</v>
      </c>
    </row>
    <row r="134" spans="1:6">
      <c r="A134" s="7">
        <v>8</v>
      </c>
      <c r="B134" s="8" t="s">
        <v>100</v>
      </c>
      <c r="C134" s="7" t="s">
        <v>15</v>
      </c>
      <c r="D134" s="7">
        <v>30</v>
      </c>
      <c r="E134" s="9">
        <v>800</v>
      </c>
      <c r="F134" s="9">
        <f t="shared" si="3"/>
        <v>24000</v>
      </c>
    </row>
    <row r="135" spans="1:6">
      <c r="A135" s="7">
        <v>9</v>
      </c>
      <c r="B135" s="8" t="s">
        <v>101</v>
      </c>
      <c r="C135" s="7" t="s">
        <v>15</v>
      </c>
      <c r="D135" s="7">
        <v>30</v>
      </c>
      <c r="E135" s="9">
        <v>830</v>
      </c>
      <c r="F135" s="9">
        <f t="shared" si="3"/>
        <v>24900</v>
      </c>
    </row>
    <row r="136" spans="1:6">
      <c r="A136" s="7">
        <v>10</v>
      </c>
      <c r="B136" s="8" t="s">
        <v>102</v>
      </c>
      <c r="C136" s="7" t="s">
        <v>15</v>
      </c>
      <c r="D136" s="7">
        <v>3</v>
      </c>
      <c r="E136" s="9">
        <v>27000</v>
      </c>
      <c r="F136" s="9">
        <f t="shared" si="3"/>
        <v>81000</v>
      </c>
    </row>
    <row r="137" spans="1:6">
      <c r="A137" s="7">
        <v>11</v>
      </c>
      <c r="B137" s="8" t="s">
        <v>29</v>
      </c>
      <c r="C137" s="7" t="s">
        <v>17</v>
      </c>
      <c r="D137" s="7">
        <v>3</v>
      </c>
      <c r="E137" s="9">
        <v>2600</v>
      </c>
      <c r="F137" s="9">
        <f t="shared" si="3"/>
        <v>7800</v>
      </c>
    </row>
    <row r="138" spans="1:6">
      <c r="A138" s="7">
        <v>12</v>
      </c>
      <c r="B138" s="25" t="s">
        <v>91</v>
      </c>
      <c r="C138" s="7" t="s">
        <v>15</v>
      </c>
      <c r="D138" s="7">
        <v>1</v>
      </c>
      <c r="E138" s="9">
        <v>23000</v>
      </c>
      <c r="F138" s="9">
        <f t="shared" si="3"/>
        <v>23000</v>
      </c>
    </row>
    <row r="139" spans="1:6">
      <c r="A139" s="7">
        <v>13</v>
      </c>
      <c r="B139" s="8" t="s">
        <v>28</v>
      </c>
      <c r="C139" s="7" t="s">
        <v>15</v>
      </c>
      <c r="D139" s="7">
        <v>2</v>
      </c>
      <c r="E139" s="9">
        <v>12000</v>
      </c>
      <c r="F139" s="9">
        <f t="shared" si="3"/>
        <v>24000</v>
      </c>
    </row>
    <row r="140" spans="1:6">
      <c r="A140" s="7">
        <v>14</v>
      </c>
      <c r="B140" s="8" t="s">
        <v>56</v>
      </c>
      <c r="C140" s="7" t="s">
        <v>57</v>
      </c>
      <c r="D140" s="7">
        <v>1</v>
      </c>
      <c r="E140" s="9">
        <v>62000</v>
      </c>
      <c r="F140" s="9">
        <f t="shared" si="3"/>
        <v>62000</v>
      </c>
    </row>
    <row r="141" spans="1:6">
      <c r="A141" s="7">
        <v>15</v>
      </c>
      <c r="B141" s="8" t="s">
        <v>103</v>
      </c>
      <c r="C141" s="7" t="s">
        <v>57</v>
      </c>
      <c r="D141" s="7">
        <v>5</v>
      </c>
      <c r="E141" s="9">
        <v>12000</v>
      </c>
      <c r="F141" s="9">
        <f t="shared" si="3"/>
        <v>60000</v>
      </c>
    </row>
    <row r="142" spans="1:6">
      <c r="A142" s="7">
        <v>16</v>
      </c>
      <c r="B142" s="8" t="s">
        <v>33</v>
      </c>
      <c r="C142" s="7" t="s">
        <v>34</v>
      </c>
      <c r="D142" s="7">
        <v>15</v>
      </c>
      <c r="E142" s="9">
        <v>49500</v>
      </c>
      <c r="F142" s="9">
        <f t="shared" si="3"/>
        <v>742500</v>
      </c>
    </row>
    <row r="143" spans="1:6">
      <c r="A143" s="7">
        <v>17</v>
      </c>
      <c r="B143" s="8" t="s">
        <v>82</v>
      </c>
      <c r="C143" s="7" t="s">
        <v>83</v>
      </c>
      <c r="D143" s="7">
        <v>1</v>
      </c>
      <c r="E143" s="9">
        <v>320000</v>
      </c>
      <c r="F143" s="9">
        <f t="shared" si="3"/>
        <v>320000</v>
      </c>
    </row>
    <row r="144" spans="1:6">
      <c r="A144" s="7">
        <v>18</v>
      </c>
      <c r="B144" s="8" t="s">
        <v>37</v>
      </c>
      <c r="C144" s="7" t="s">
        <v>38</v>
      </c>
      <c r="D144" s="7">
        <v>1</v>
      </c>
      <c r="E144" s="9">
        <v>37000</v>
      </c>
      <c r="F144" s="9">
        <f t="shared" si="3"/>
        <v>37000</v>
      </c>
    </row>
    <row r="145" spans="1:7">
      <c r="A145" s="7">
        <v>19</v>
      </c>
      <c r="B145" s="8" t="s">
        <v>39</v>
      </c>
      <c r="C145" s="7" t="s">
        <v>40</v>
      </c>
      <c r="D145" s="7">
        <v>2</v>
      </c>
      <c r="E145" s="9">
        <v>47000</v>
      </c>
      <c r="F145" s="9">
        <f t="shared" si="3"/>
        <v>94000</v>
      </c>
    </row>
    <row r="146" spans="1:7">
      <c r="A146" s="7">
        <v>20</v>
      </c>
      <c r="B146" s="8" t="s">
        <v>41</v>
      </c>
      <c r="C146" s="7" t="s">
        <v>32</v>
      </c>
      <c r="D146" s="7">
        <v>2</v>
      </c>
      <c r="E146" s="9">
        <v>20500</v>
      </c>
      <c r="F146" s="9">
        <f t="shared" si="3"/>
        <v>41000</v>
      </c>
    </row>
    <row r="147" spans="1:7">
      <c r="A147" s="7">
        <v>21</v>
      </c>
      <c r="B147" s="8" t="s">
        <v>44</v>
      </c>
      <c r="C147" s="7" t="s">
        <v>15</v>
      </c>
      <c r="D147" s="7">
        <v>4</v>
      </c>
      <c r="E147" s="9">
        <v>6500</v>
      </c>
      <c r="F147" s="9">
        <f t="shared" si="3"/>
        <v>26000</v>
      </c>
    </row>
    <row r="148" spans="1:7">
      <c r="A148" s="7">
        <v>22</v>
      </c>
      <c r="B148" s="8" t="s">
        <v>104</v>
      </c>
      <c r="C148" s="7" t="s">
        <v>32</v>
      </c>
      <c r="D148" s="7">
        <v>2</v>
      </c>
      <c r="E148" s="9">
        <v>24000</v>
      </c>
      <c r="F148" s="9">
        <f t="shared" si="3"/>
        <v>48000</v>
      </c>
    </row>
    <row r="149" spans="1:7">
      <c r="A149" s="17" t="s">
        <v>45</v>
      </c>
      <c r="B149" s="18"/>
      <c r="C149" s="18"/>
      <c r="D149" s="18"/>
      <c r="E149" s="19"/>
      <c r="F149" s="20">
        <f>SUM(F127:F148)</f>
        <v>2788200</v>
      </c>
      <c r="G149" s="27">
        <f>F149*0.05</f>
        <v>139410</v>
      </c>
    </row>
    <row r="150" spans="1:7">
      <c r="A150" s="17" t="s">
        <v>46</v>
      </c>
      <c r="B150" s="18"/>
      <c r="C150" s="18"/>
      <c r="D150" s="18"/>
      <c r="E150" s="19"/>
      <c r="F150" s="20">
        <f>F149*0.1</f>
        <v>278820</v>
      </c>
    </row>
    <row r="151" spans="1:7">
      <c r="A151" s="17" t="s">
        <v>47</v>
      </c>
      <c r="B151" s="18"/>
      <c r="C151" s="18"/>
      <c r="D151" s="18"/>
      <c r="E151" s="19"/>
      <c r="F151" s="20">
        <f>F149+F150</f>
        <v>3067020</v>
      </c>
    </row>
    <row r="153" spans="1:7" ht="15.75">
      <c r="A153" s="1" t="s">
        <v>105</v>
      </c>
      <c r="B153" s="1"/>
      <c r="C153" s="1"/>
      <c r="D153" s="1"/>
      <c r="E153" s="1"/>
      <c r="F153" s="1"/>
    </row>
    <row r="154" spans="1:7" ht="15.75">
      <c r="A154" s="2" t="s">
        <v>106</v>
      </c>
      <c r="B154" s="2"/>
      <c r="C154" s="2"/>
      <c r="D154" s="2"/>
      <c r="E154" s="2"/>
      <c r="F154" s="2"/>
    </row>
    <row r="155" spans="1:7" ht="15.75">
      <c r="A155" s="1" t="s">
        <v>107</v>
      </c>
      <c r="B155" s="1"/>
      <c r="C155" s="1"/>
      <c r="D155" s="1"/>
      <c r="E155" s="1"/>
      <c r="F155" s="1"/>
    </row>
    <row r="156" spans="1:7" ht="15.75">
      <c r="A156" s="3"/>
      <c r="B156" s="3"/>
      <c r="C156" s="3"/>
      <c r="D156" s="3"/>
      <c r="E156" s="3"/>
      <c r="F156" s="3"/>
    </row>
    <row r="157" spans="1:7" ht="15.75">
      <c r="A157" s="4" t="s">
        <v>3</v>
      </c>
      <c r="B157" s="5"/>
      <c r="C157" s="5"/>
      <c r="D157" s="5"/>
      <c r="E157" s="5"/>
      <c r="F157" s="5"/>
    </row>
    <row r="158" spans="1:7" ht="15.75">
      <c r="A158" s="4" t="s">
        <v>4</v>
      </c>
      <c r="B158" s="5"/>
      <c r="C158" s="5"/>
      <c r="D158" s="5"/>
      <c r="E158" s="5"/>
      <c r="F158" s="5"/>
    </row>
    <row r="159" spans="1:7" ht="15.75">
      <c r="A159" s="4" t="s">
        <v>51</v>
      </c>
      <c r="B159" s="5"/>
      <c r="C159" s="5"/>
      <c r="D159" s="5"/>
      <c r="E159" s="5"/>
      <c r="F159" s="5"/>
    </row>
    <row r="160" spans="1:7" ht="31.5">
      <c r="A160" s="16" t="s">
        <v>6</v>
      </c>
      <c r="B160" s="16" t="s">
        <v>7</v>
      </c>
      <c r="C160" s="16" t="s">
        <v>8</v>
      </c>
      <c r="D160" s="16" t="s">
        <v>9</v>
      </c>
      <c r="E160" s="16" t="s">
        <v>10</v>
      </c>
      <c r="F160" s="16" t="s">
        <v>11</v>
      </c>
    </row>
    <row r="161" spans="1:6">
      <c r="A161" s="7">
        <v>1</v>
      </c>
      <c r="B161" s="8" t="s">
        <v>33</v>
      </c>
      <c r="C161" s="7" t="s">
        <v>34</v>
      </c>
      <c r="D161" s="7">
        <v>10</v>
      </c>
      <c r="E161" s="9">
        <v>49500</v>
      </c>
      <c r="F161" s="9">
        <f t="shared" ref="F161:F186" si="4">D161*E161</f>
        <v>495000</v>
      </c>
    </row>
    <row r="162" spans="1:6">
      <c r="A162" s="7">
        <v>2</v>
      </c>
      <c r="B162" s="8" t="s">
        <v>108</v>
      </c>
      <c r="C162" s="7" t="s">
        <v>13</v>
      </c>
      <c r="D162" s="7">
        <v>10</v>
      </c>
      <c r="E162" s="9">
        <v>7000</v>
      </c>
      <c r="F162" s="9">
        <f t="shared" si="4"/>
        <v>70000</v>
      </c>
    </row>
    <row r="163" spans="1:6">
      <c r="A163" s="7">
        <v>3</v>
      </c>
      <c r="B163" s="8" t="s">
        <v>76</v>
      </c>
      <c r="C163" s="7" t="s">
        <v>13</v>
      </c>
      <c r="D163" s="7">
        <v>15</v>
      </c>
      <c r="E163" s="9">
        <v>2300</v>
      </c>
      <c r="F163" s="9">
        <f t="shared" si="4"/>
        <v>34500</v>
      </c>
    </row>
    <row r="164" spans="1:6">
      <c r="A164" s="7">
        <v>4</v>
      </c>
      <c r="B164" s="8" t="s">
        <v>68</v>
      </c>
      <c r="C164" s="7" t="s">
        <v>17</v>
      </c>
      <c r="D164" s="7">
        <v>14</v>
      </c>
      <c r="E164" s="9">
        <v>2800</v>
      </c>
      <c r="F164" s="9">
        <f t="shared" si="4"/>
        <v>39200</v>
      </c>
    </row>
    <row r="165" spans="1:6">
      <c r="A165" s="7">
        <v>5</v>
      </c>
      <c r="B165" s="8" t="s">
        <v>103</v>
      </c>
      <c r="C165" s="7" t="s">
        <v>57</v>
      </c>
      <c r="D165" s="7">
        <v>4</v>
      </c>
      <c r="E165" s="9">
        <v>12000</v>
      </c>
      <c r="F165" s="9">
        <f t="shared" si="4"/>
        <v>48000</v>
      </c>
    </row>
    <row r="166" spans="1:6">
      <c r="A166" s="7">
        <v>6</v>
      </c>
      <c r="B166" s="8" t="s">
        <v>109</v>
      </c>
      <c r="C166" s="7" t="s">
        <v>57</v>
      </c>
      <c r="D166" s="7">
        <v>2</v>
      </c>
      <c r="E166" s="9">
        <v>8000</v>
      </c>
      <c r="F166" s="9">
        <f t="shared" si="4"/>
        <v>16000</v>
      </c>
    </row>
    <row r="167" spans="1:6">
      <c r="A167" s="7">
        <v>7</v>
      </c>
      <c r="B167" s="8" t="s">
        <v>16</v>
      </c>
      <c r="C167" s="7" t="s">
        <v>17</v>
      </c>
      <c r="D167" s="7">
        <v>5</v>
      </c>
      <c r="E167" s="9">
        <v>3700</v>
      </c>
      <c r="F167" s="9">
        <f t="shared" si="4"/>
        <v>18500</v>
      </c>
    </row>
    <row r="168" spans="1:6">
      <c r="A168" s="7">
        <v>8</v>
      </c>
      <c r="B168" s="8" t="s">
        <v>110</v>
      </c>
      <c r="C168" s="7" t="s">
        <v>15</v>
      </c>
      <c r="D168" s="7">
        <v>4</v>
      </c>
      <c r="E168" s="9">
        <v>2500</v>
      </c>
      <c r="F168" s="9">
        <f t="shared" si="4"/>
        <v>10000</v>
      </c>
    </row>
    <row r="169" spans="1:6">
      <c r="A169" s="7">
        <v>9</v>
      </c>
      <c r="B169" s="8" t="s">
        <v>29</v>
      </c>
      <c r="C169" s="7" t="s">
        <v>17</v>
      </c>
      <c r="D169" s="7">
        <v>3</v>
      </c>
      <c r="E169" s="9">
        <v>2600</v>
      </c>
      <c r="F169" s="9">
        <f t="shared" si="4"/>
        <v>7800</v>
      </c>
    </row>
    <row r="170" spans="1:6">
      <c r="A170" s="7">
        <v>10</v>
      </c>
      <c r="B170" s="8" t="s">
        <v>80</v>
      </c>
      <c r="C170" s="7" t="s">
        <v>36</v>
      </c>
      <c r="D170" s="7">
        <v>12</v>
      </c>
      <c r="E170" s="9">
        <v>12000</v>
      </c>
      <c r="F170" s="9">
        <f t="shared" si="4"/>
        <v>144000</v>
      </c>
    </row>
    <row r="171" spans="1:6">
      <c r="A171" s="7">
        <v>11</v>
      </c>
      <c r="B171" s="8" t="s">
        <v>56</v>
      </c>
      <c r="C171" s="7" t="s">
        <v>57</v>
      </c>
      <c r="D171" s="7">
        <v>2</v>
      </c>
      <c r="E171" s="9">
        <v>62000</v>
      </c>
      <c r="F171" s="9">
        <f t="shared" si="4"/>
        <v>124000</v>
      </c>
    </row>
    <row r="172" spans="1:6">
      <c r="A172" s="7">
        <v>12</v>
      </c>
      <c r="B172" s="8" t="s">
        <v>111</v>
      </c>
      <c r="C172" s="7" t="s">
        <v>57</v>
      </c>
      <c r="D172" s="7">
        <v>2</v>
      </c>
      <c r="E172" s="9">
        <v>40000</v>
      </c>
      <c r="F172" s="9">
        <f t="shared" si="4"/>
        <v>80000</v>
      </c>
    </row>
    <row r="173" spans="1:6">
      <c r="A173" s="7">
        <v>13</v>
      </c>
      <c r="B173" s="8" t="s">
        <v>112</v>
      </c>
      <c r="C173" s="7" t="s">
        <v>113</v>
      </c>
      <c r="D173" s="7">
        <v>1</v>
      </c>
      <c r="E173" s="9">
        <v>61000</v>
      </c>
      <c r="F173" s="9">
        <f t="shared" si="4"/>
        <v>61000</v>
      </c>
    </row>
    <row r="174" spans="1:6">
      <c r="A174" s="7">
        <v>14</v>
      </c>
      <c r="B174" s="8" t="s">
        <v>114</v>
      </c>
      <c r="C174" s="7" t="s">
        <v>34</v>
      </c>
      <c r="D174" s="7">
        <v>2</v>
      </c>
      <c r="E174" s="9">
        <v>102000</v>
      </c>
      <c r="F174" s="9">
        <f t="shared" si="4"/>
        <v>204000</v>
      </c>
    </row>
    <row r="175" spans="1:6">
      <c r="A175" s="7">
        <v>15</v>
      </c>
      <c r="B175" s="8" t="s">
        <v>33</v>
      </c>
      <c r="C175" s="7" t="s">
        <v>34</v>
      </c>
      <c r="D175" s="7">
        <v>25</v>
      </c>
      <c r="E175" s="9">
        <v>49500</v>
      </c>
      <c r="F175" s="9">
        <f t="shared" si="4"/>
        <v>1237500</v>
      </c>
    </row>
    <row r="176" spans="1:6">
      <c r="A176" s="7">
        <v>16</v>
      </c>
      <c r="B176" s="8" t="s">
        <v>35</v>
      </c>
      <c r="C176" s="7" t="s">
        <v>36</v>
      </c>
      <c r="D176" s="7">
        <v>40</v>
      </c>
      <c r="E176" s="9">
        <v>2900</v>
      </c>
      <c r="F176" s="9">
        <f t="shared" si="4"/>
        <v>116000</v>
      </c>
    </row>
    <row r="177" spans="1:7">
      <c r="A177" s="7">
        <v>17</v>
      </c>
      <c r="B177" s="8" t="s">
        <v>39</v>
      </c>
      <c r="C177" s="7" t="s">
        <v>40</v>
      </c>
      <c r="D177" s="7">
        <v>2</v>
      </c>
      <c r="E177" s="9">
        <v>47000</v>
      </c>
      <c r="F177" s="9">
        <f t="shared" si="4"/>
        <v>94000</v>
      </c>
    </row>
    <row r="178" spans="1:7">
      <c r="A178" s="7">
        <v>18</v>
      </c>
      <c r="B178" s="8" t="s">
        <v>41</v>
      </c>
      <c r="C178" s="7" t="s">
        <v>32</v>
      </c>
      <c r="D178" s="7">
        <v>2</v>
      </c>
      <c r="E178" s="9">
        <v>20500</v>
      </c>
      <c r="F178" s="9">
        <f t="shared" si="4"/>
        <v>41000</v>
      </c>
    </row>
    <row r="179" spans="1:7">
      <c r="A179" s="7">
        <v>19</v>
      </c>
      <c r="B179" s="8" t="s">
        <v>42</v>
      </c>
      <c r="C179" s="7" t="s">
        <v>32</v>
      </c>
      <c r="D179" s="7">
        <v>2</v>
      </c>
      <c r="E179" s="9">
        <v>25000</v>
      </c>
      <c r="F179" s="9">
        <f t="shared" si="4"/>
        <v>50000</v>
      </c>
    </row>
    <row r="180" spans="1:7">
      <c r="A180" s="7">
        <v>20</v>
      </c>
      <c r="B180" s="8" t="s">
        <v>43</v>
      </c>
      <c r="C180" s="7" t="s">
        <v>32</v>
      </c>
      <c r="D180" s="7">
        <v>2</v>
      </c>
      <c r="E180" s="9">
        <v>27000</v>
      </c>
      <c r="F180" s="9">
        <f t="shared" si="4"/>
        <v>54000</v>
      </c>
    </row>
    <row r="181" spans="1:7">
      <c r="A181" s="7">
        <v>21</v>
      </c>
      <c r="B181" s="8" t="s">
        <v>115</v>
      </c>
      <c r="C181" s="7" t="s">
        <v>13</v>
      </c>
      <c r="D181" s="7">
        <v>1</v>
      </c>
      <c r="E181" s="9">
        <v>15000</v>
      </c>
      <c r="F181" s="9">
        <f t="shared" si="4"/>
        <v>15000</v>
      </c>
    </row>
    <row r="182" spans="1:7">
      <c r="A182" s="7">
        <v>22</v>
      </c>
      <c r="B182" s="8" t="s">
        <v>37</v>
      </c>
      <c r="C182" s="7" t="s">
        <v>38</v>
      </c>
      <c r="D182" s="7">
        <v>1</v>
      </c>
      <c r="E182" s="9">
        <v>37000</v>
      </c>
      <c r="F182" s="9">
        <f t="shared" si="4"/>
        <v>37000</v>
      </c>
    </row>
    <row r="183" spans="1:7">
      <c r="A183" s="7">
        <v>23</v>
      </c>
      <c r="B183" s="8" t="s">
        <v>116</v>
      </c>
      <c r="C183" s="7" t="s">
        <v>13</v>
      </c>
      <c r="D183" s="7">
        <v>4</v>
      </c>
      <c r="E183" s="9">
        <v>12000</v>
      </c>
      <c r="F183" s="9">
        <f t="shared" si="4"/>
        <v>48000</v>
      </c>
    </row>
    <row r="184" spans="1:7">
      <c r="A184" s="7">
        <v>24</v>
      </c>
      <c r="B184" s="8" t="s">
        <v>64</v>
      </c>
      <c r="C184" s="7" t="s">
        <v>13</v>
      </c>
      <c r="D184" s="7">
        <v>2</v>
      </c>
      <c r="E184" s="9">
        <v>12000</v>
      </c>
      <c r="F184" s="9">
        <f t="shared" si="4"/>
        <v>24000</v>
      </c>
    </row>
    <row r="185" spans="1:7">
      <c r="A185" s="7">
        <v>25</v>
      </c>
      <c r="B185" s="8" t="s">
        <v>66</v>
      </c>
      <c r="C185" s="7" t="s">
        <v>13</v>
      </c>
      <c r="D185" s="7">
        <v>10</v>
      </c>
      <c r="E185" s="9">
        <v>3400</v>
      </c>
      <c r="F185" s="9">
        <f t="shared" si="4"/>
        <v>34000</v>
      </c>
    </row>
    <row r="186" spans="1:7">
      <c r="A186" s="7">
        <v>26</v>
      </c>
      <c r="B186" s="8" t="s">
        <v>117</v>
      </c>
      <c r="C186" s="7" t="s">
        <v>15</v>
      </c>
      <c r="D186" s="7">
        <v>10</v>
      </c>
      <c r="E186" s="9">
        <v>63000</v>
      </c>
      <c r="F186" s="9">
        <f t="shared" si="4"/>
        <v>630000</v>
      </c>
    </row>
    <row r="187" spans="1:7">
      <c r="A187" s="17" t="s">
        <v>45</v>
      </c>
      <c r="B187" s="18"/>
      <c r="C187" s="18"/>
      <c r="D187" s="18"/>
      <c r="E187" s="19"/>
      <c r="F187" s="20">
        <f>SUM(F161:F186)</f>
        <v>3732500</v>
      </c>
      <c r="G187" s="27">
        <f>F187*0.05</f>
        <v>186625</v>
      </c>
    </row>
    <row r="188" spans="1:7">
      <c r="A188" s="17" t="s">
        <v>46</v>
      </c>
      <c r="B188" s="18"/>
      <c r="C188" s="18"/>
      <c r="D188" s="18"/>
      <c r="E188" s="19"/>
      <c r="F188" s="20">
        <f>F187*0.1</f>
        <v>373250</v>
      </c>
    </row>
    <row r="189" spans="1:7">
      <c r="A189" s="17" t="s">
        <v>47</v>
      </c>
      <c r="B189" s="18"/>
      <c r="C189" s="18"/>
      <c r="D189" s="18"/>
      <c r="E189" s="19"/>
      <c r="F189" s="20">
        <f>F187+F188</f>
        <v>4105750</v>
      </c>
    </row>
    <row r="192" spans="1:7">
      <c r="F192" s="28">
        <f>G187+G149+G115+G92+G34</f>
        <v>891117.5</v>
      </c>
    </row>
  </sheetData>
  <mergeCells count="30">
    <mergeCell ref="A153:F153"/>
    <mergeCell ref="A154:F154"/>
    <mergeCell ref="A155:F155"/>
    <mergeCell ref="A187:E187"/>
    <mergeCell ref="A188:E188"/>
    <mergeCell ref="A189:E189"/>
    <mergeCell ref="A119:F119"/>
    <mergeCell ref="A120:F120"/>
    <mergeCell ref="A121:F121"/>
    <mergeCell ref="A149:E149"/>
    <mergeCell ref="A150:E150"/>
    <mergeCell ref="A151:E151"/>
    <mergeCell ref="A95:F95"/>
    <mergeCell ref="A96:F96"/>
    <mergeCell ref="A97:F97"/>
    <mergeCell ref="A115:E115"/>
    <mergeCell ref="A116:E116"/>
    <mergeCell ref="A117:E117"/>
    <mergeCell ref="A37:F37"/>
    <mergeCell ref="A38:F38"/>
    <mergeCell ref="A39:F39"/>
    <mergeCell ref="A91:E91"/>
    <mergeCell ref="A92:E92"/>
    <mergeCell ref="A93:E93"/>
    <mergeCell ref="A1:F1"/>
    <mergeCell ref="A2:F2"/>
    <mergeCell ref="A3:F3"/>
    <mergeCell ref="A33:E33"/>
    <mergeCell ref="A34:E34"/>
    <mergeCell ref="A35:E3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phuongnam-server</dc:creator>
  <cp:lastModifiedBy>phuongnam-server</cp:lastModifiedBy>
  <dcterms:created xsi:type="dcterms:W3CDTF">2015-12-31T03:12:51Z</dcterms:created>
  <dcterms:modified xsi:type="dcterms:W3CDTF">2015-12-31T03:19:17Z</dcterms:modified>
</cp:coreProperties>
</file>