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26" i="1"/>
  <c r="G221"/>
  <c r="G205"/>
  <c r="G186"/>
  <c r="G172"/>
  <c r="G149"/>
  <c r="G122"/>
  <c r="G100"/>
  <c r="G74"/>
  <c r="G52"/>
  <c r="G39"/>
  <c r="G16"/>
  <c r="F220"/>
  <c r="F219"/>
  <c r="F218"/>
  <c r="F217"/>
  <c r="F216"/>
  <c r="F221" s="1"/>
  <c r="F204"/>
  <c r="F203"/>
  <c r="F202"/>
  <c r="F201"/>
  <c r="F200"/>
  <c r="F199"/>
  <c r="F198"/>
  <c r="F197"/>
  <c r="F205" s="1"/>
  <c r="F185"/>
  <c r="F184"/>
  <c r="F183"/>
  <c r="F186" s="1"/>
  <c r="F171"/>
  <c r="F170"/>
  <c r="F169"/>
  <c r="F168"/>
  <c r="F167"/>
  <c r="F166"/>
  <c r="F165"/>
  <c r="F164"/>
  <c r="F163"/>
  <c r="F162"/>
  <c r="F161"/>
  <c r="F172" s="1"/>
  <c r="F148"/>
  <c r="F147"/>
  <c r="F146"/>
  <c r="F145"/>
  <c r="F144"/>
  <c r="F143"/>
  <c r="F142"/>
  <c r="F141"/>
  <c r="F140"/>
  <c r="F139"/>
  <c r="F138"/>
  <c r="F137"/>
  <c r="F136"/>
  <c r="F135"/>
  <c r="F134"/>
  <c r="F149" s="1"/>
  <c r="F121"/>
  <c r="F120"/>
  <c r="F119"/>
  <c r="F118"/>
  <c r="F117"/>
  <c r="F116"/>
  <c r="F115"/>
  <c r="F114"/>
  <c r="F113"/>
  <c r="F112"/>
  <c r="F122" s="1"/>
  <c r="F99"/>
  <c r="F98"/>
  <c r="F97"/>
  <c r="F96"/>
  <c r="F95"/>
  <c r="F94"/>
  <c r="F93"/>
  <c r="F92"/>
  <c r="F91"/>
  <c r="F90"/>
  <c r="F89"/>
  <c r="F88"/>
  <c r="F87"/>
  <c r="F86"/>
  <c r="F100" s="1"/>
  <c r="F73"/>
  <c r="F72"/>
  <c r="F71"/>
  <c r="F70"/>
  <c r="F69"/>
  <c r="F68"/>
  <c r="F67"/>
  <c r="F66"/>
  <c r="F65"/>
  <c r="F64"/>
  <c r="F74" s="1"/>
  <c r="F53"/>
  <c r="F52"/>
  <c r="F54" s="1"/>
  <c r="F51"/>
  <c r="F50"/>
  <c r="F38"/>
  <c r="F37"/>
  <c r="F36"/>
  <c r="F35"/>
  <c r="F34"/>
  <c r="F33"/>
  <c r="F32"/>
  <c r="F31"/>
  <c r="F30"/>
  <c r="F29"/>
  <c r="F39" s="1"/>
  <c r="F15"/>
  <c r="F14"/>
  <c r="F13"/>
  <c r="F12"/>
  <c r="F11"/>
  <c r="F10"/>
  <c r="F16" s="1"/>
  <c r="F222" l="1"/>
  <c r="F223" s="1"/>
  <c r="F206"/>
  <c r="F207"/>
  <c r="F187"/>
  <c r="F188"/>
  <c r="F173"/>
  <c r="F174" s="1"/>
  <c r="F150"/>
  <c r="F151" s="1"/>
  <c r="F123"/>
  <c r="F124" s="1"/>
  <c r="F101"/>
  <c r="F102"/>
  <c r="F75"/>
  <c r="F76"/>
  <c r="F40"/>
  <c r="F41" s="1"/>
  <c r="F17"/>
  <c r="F18"/>
</calcChain>
</file>

<file path=xl/sharedStrings.xml><?xml version="1.0" encoding="utf-8"?>
<sst xmlns="http://schemas.openxmlformats.org/spreadsheetml/2006/main" count="345" uniqueCount="130">
  <si>
    <t>BẢNG KÊ DANH MỤC HÀNG HÓA</t>
  </si>
  <si>
    <t>số: 447</t>
  </si>
  <si>
    <t>Tên đơn vị: Công ty Cổ Phần PHÁT TRIỂN CÔNG NGHỆ THIỀU QUANG</t>
  </si>
  <si>
    <t>Điạ chỉ: Số 2, Nguyễn Thế Lộc, Q Tân Bình (lầu 4)</t>
  </si>
  <si>
    <t>MST: 0305243705</t>
  </si>
  <si>
    <t>STT</t>
  </si>
  <si>
    <t>Tên hàng</t>
  </si>
  <si>
    <t>ĐVT</t>
  </si>
  <si>
    <t>SL</t>
  </si>
  <si>
    <t>Đơn giá</t>
  </si>
  <si>
    <t>Thành Tiền</t>
  </si>
  <si>
    <t>Bìa trình ký đôi A4</t>
  </si>
  <si>
    <t>Cái</t>
  </si>
  <si>
    <t>Giấy trắng A4 72 Excel</t>
  </si>
  <si>
    <t>Ram</t>
  </si>
  <si>
    <t>Bấm 2 lỗ Eagle 837(20 tờ) ĐL</t>
  </si>
  <si>
    <t>Bấm kim 10 Plus</t>
  </si>
  <si>
    <t>Kẹp giấy  C62</t>
  </si>
  <si>
    <t xml:space="preserve">Hộp </t>
  </si>
  <si>
    <t>Bút bi TL 027 ( xanh, đỏ, đen )</t>
  </si>
  <si>
    <t xml:space="preserve">Cây </t>
  </si>
  <si>
    <t xml:space="preserve">Cộng: </t>
  </si>
  <si>
    <t xml:space="preserve">VAT 10%: </t>
  </si>
  <si>
    <t xml:space="preserve">Tổng cộng: </t>
  </si>
  <si>
    <t>Số: 554</t>
  </si>
  <si>
    <t>Ngày         11        tháng        03        năm       2015</t>
  </si>
  <si>
    <t>( Đính kèm hoá đơn số: PN/14P  554 )</t>
  </si>
  <si>
    <t>Điạ chỉ: Lầu 4 toà nhà Xbuilding, Số 02, Nguyễn Thế Lộc, P.12, Q.Tân Bình, TPHCM</t>
  </si>
  <si>
    <t>Bìa còng cua kiếng Trắng 3.5p</t>
  </si>
  <si>
    <t xml:space="preserve">Bìa còng cua si 5P A bọc kiếng </t>
  </si>
  <si>
    <t xml:space="preserve">Cái </t>
  </si>
  <si>
    <t xml:space="preserve">Bìa phân trang nhựa 12 số   T- L </t>
  </si>
  <si>
    <t>Bộ</t>
  </si>
  <si>
    <t>Bìa phân trang nhựa 31 số</t>
  </si>
  <si>
    <t xml:space="preserve">Bộ </t>
  </si>
  <si>
    <t>Bút chì bấm SQ 3388</t>
  </si>
  <si>
    <t>Cây</t>
  </si>
  <si>
    <t>Băng keo trong 18m/m x 20Y</t>
  </si>
  <si>
    <t>Cuộn</t>
  </si>
  <si>
    <t>Bìa kiếng A-D</t>
  </si>
  <si>
    <t>Xấp</t>
  </si>
  <si>
    <t>Băng keo 2 mặt 12m/m x 9Y</t>
  </si>
  <si>
    <t>số: 502</t>
  </si>
  <si>
    <t>Điạ chỉ: Lầu 4 toà nhà Xbuilding Số 02 Nguyễn Thế Lộc 
P12 QTân Bình TPHCM</t>
  </si>
  <si>
    <t>Giấy trắng A4 82 Excel</t>
  </si>
  <si>
    <t>Số: 645</t>
  </si>
  <si>
    <t>Ngày      11       tháng      04      năm     2015</t>
  </si>
  <si>
    <t>( Đính kèm hoá đơn số: PN/14P  645 )</t>
  </si>
  <si>
    <t>Điạ chỉ: Lầu 4 Toà nhà Xbuilding, Số 02 Nguyễn Thế Lộc, P.12, Q.Tân Bình, TP.HCM</t>
  </si>
  <si>
    <t>Bảng tên dẻo nắp đứng</t>
  </si>
  <si>
    <t>Bút lông bảng WB-03 (xanh,đỏ,đen)</t>
  </si>
  <si>
    <t>Giấy A1 ( 60* 84 )</t>
  </si>
  <si>
    <t>Tờ</t>
  </si>
  <si>
    <t>Giấy trắng A4 65 Excel</t>
  </si>
  <si>
    <t>Bìa Accor nhựa TL</t>
  </si>
  <si>
    <t>Số:   733</t>
  </si>
  <si>
    <t>Ngày        15        tháng       05       năm       2015</t>
  </si>
  <si>
    <t>( Đính kèm hóa đơn số: PN/14P   733 )</t>
  </si>
  <si>
    <t>Điạ chỉ: Lầu 4, Toà nhà Xbuilding Số 02, Nguyễn Thế Lộc, P.12, Q.Tân Bình, TP.HCM</t>
  </si>
  <si>
    <t>Lò xo kẽm 6.4 li</t>
  </si>
  <si>
    <t>Hộp</t>
  </si>
  <si>
    <t>Lò xo kẽm 7.9mm</t>
  </si>
  <si>
    <t>Lò Xo Kẽm 4.7</t>
  </si>
  <si>
    <t>Giấy trắng A5 72 Excel</t>
  </si>
  <si>
    <t xml:space="preserve">Bảng tên dẻo đứng </t>
  </si>
  <si>
    <t>Bìa cây đục</t>
  </si>
  <si>
    <t>Bìa lá A4 TL</t>
  </si>
  <si>
    <t xml:space="preserve">Accor nhựa UNC </t>
  </si>
  <si>
    <t>Dây đeo lụa móc xoay</t>
  </si>
  <si>
    <t>Sợi</t>
  </si>
  <si>
    <t>Giấy ghi chú 4 màu suremark 6670</t>
  </si>
  <si>
    <t xml:space="preserve">Đĩa CD Maxell RW </t>
  </si>
  <si>
    <t>Số: 849</t>
  </si>
  <si>
    <t>Ngày       21       tháng       06       năm     2015</t>
  </si>
  <si>
    <t>( Đính kèm hoá đơn số: PN/14P  849  )</t>
  </si>
  <si>
    <t>Điạ chỉ: Lầu 4, Toà nhà Xbuilding Số 02 Nguyễn Thế Lộc, P.12, Q.Tân Bình, TP.HCM</t>
  </si>
  <si>
    <t>Giấy liên tục 1 liên 210/2</t>
  </si>
  <si>
    <t>Thùng</t>
  </si>
  <si>
    <t>Bấm kim PS 10 E  Plus</t>
  </si>
  <si>
    <t>Máy tính Casio JS120L</t>
  </si>
  <si>
    <t>Dấu hộp Shiny S842</t>
  </si>
  <si>
    <t>Mặt dấu S844</t>
  </si>
  <si>
    <t>Giấy decal A4 (đế vàng)</t>
  </si>
  <si>
    <t>Đĩa DVD Maxell</t>
  </si>
  <si>
    <t>Số: 922</t>
  </si>
  <si>
    <t>Ngày       15       tháng       07       năm     2015</t>
  </si>
  <si>
    <t>( Đính kèm hoá đơn số: PN/14P   922  )</t>
  </si>
  <si>
    <t>Điạ chỉ: Lầu 4 Toà nhà Xbuilding Số 02 Nguyễn Thế Lộc, P.12, Q.Tân Bình, TPHCM</t>
  </si>
  <si>
    <t>Ruột chì tốt 5280 Yoyo</t>
  </si>
  <si>
    <t>Tampon Trodat 4924</t>
  </si>
  <si>
    <t>Tam pon Shiny S1822-7</t>
  </si>
  <si>
    <t>Bút kim UB 150 (xanh,đỏ, đen)</t>
  </si>
  <si>
    <t xml:space="preserve">Tampon TC V38 </t>
  </si>
  <si>
    <t>Bìa 40 lá nhựa TL</t>
  </si>
  <si>
    <t>Bìa lỗ A4 (4.5)</t>
  </si>
  <si>
    <t>Mực dấu Shindy ( xanh,đỏ,đen)</t>
  </si>
  <si>
    <t>Chai</t>
  </si>
  <si>
    <t>Giấy ford màu A4-80 ( X dương, X lá, vàng, hồng)</t>
  </si>
  <si>
    <t>Bìa thái A4 ( Xanh dương, xlá, vàng, hồng )</t>
  </si>
  <si>
    <t>Số: 1120</t>
  </si>
  <si>
    <t>Ngày     16      tháng      09      năm     2015</t>
  </si>
  <si>
    <t>( Đính kèm hoá đơn số: PN/14P   1120  )</t>
  </si>
  <si>
    <t>Điạ chỉ: Lầu 4 toà nhà Xbuilding, Số 02 Nguyễn Thế Lộc P.12, Q.Tân Bình, TPHCM</t>
  </si>
  <si>
    <t xml:space="preserve">Giấy trắng A4 72 Excel </t>
  </si>
  <si>
    <t>Bìa còng cua si kiếng (trắng, xanh...)3.5P</t>
  </si>
  <si>
    <t xml:space="preserve">Giấy ghi chú Pronoti 3 x 3 </t>
  </si>
  <si>
    <t xml:space="preserve">Xấp </t>
  </si>
  <si>
    <t>Giấy ghi chú nhiều màu có keo 3x3</t>
  </si>
  <si>
    <t>Gôm E06 TL</t>
  </si>
  <si>
    <t>Cục</t>
  </si>
  <si>
    <t>Tam pon Shiny S1824-7</t>
  </si>
  <si>
    <t>Dao rọc giấy lớn 0426 SDI  (1 lưỡi)</t>
  </si>
  <si>
    <t>Cắt keo cầm tay 5p</t>
  </si>
  <si>
    <t>số: 1232   18/10/2015</t>
  </si>
  <si>
    <t>số: 1342     18/11/2015</t>
  </si>
  <si>
    <t>Điạ chỉ: Lầu 4 toà nhà Xbuilding Số 02 Nguyễn Thế Lộc, P.12, Q.Tân Bình, TPHCM</t>
  </si>
  <si>
    <t>MST:  0305243705</t>
  </si>
  <si>
    <t>Bìa Accor nhựa A4 TL</t>
  </si>
  <si>
    <t>Mực dấu Shindy ( xanh,đỏ, đen)</t>
  </si>
  <si>
    <t>Bìa còng cua si kiếng (trắng , xanh...) 7P</t>
  </si>
  <si>
    <t>Bìa còng cua si kiếng (trắng, xanh..) 5P</t>
  </si>
  <si>
    <t xml:space="preserve">Gỡ Kim KWtrio </t>
  </si>
  <si>
    <t>Bút dạ quang HL-03 TL (vàng,cam,hồng,xanh,lá)</t>
  </si>
  <si>
    <t>số: 1467   23/12/2015</t>
  </si>
  <si>
    <t>Điạ chỉ: Lầu 4 toà nhà Xbuilding, Số 02 Nguyễn Thế Lộc, P.12, Q.Tân Bình, TPHCM</t>
  </si>
  <si>
    <t>Sổ CK 7 D - TP</t>
  </si>
  <si>
    <t>Quyển</t>
  </si>
  <si>
    <t>File rổ nhựa 1 ngăn</t>
  </si>
  <si>
    <t>Pin Maxell 2A</t>
  </si>
  <si>
    <t>Pin Maxell 3A</t>
  </si>
</sst>
</file>

<file path=xl/styles.xml><?xml version="1.0" encoding="utf-8"?>
<styleSheet xmlns="http://schemas.openxmlformats.org/spreadsheetml/2006/main">
  <numFmts count="1">
    <numFmt numFmtId="164" formatCode="#,###"/>
  </numFmts>
  <fonts count="14">
    <font>
      <sz val="11"/>
      <color theme="1"/>
      <name val="Calibri"/>
      <family val="2"/>
      <scheme val="minor"/>
    </font>
    <font>
      <b/>
      <sz val="16"/>
      <name val="Arial"/>
    </font>
    <font>
      <b/>
      <sz val="10"/>
      <color rgb="FFFF0000"/>
      <name val="Arial"/>
      <family val="2"/>
    </font>
    <font>
      <b/>
      <sz val="12"/>
      <name val="Arial"/>
    </font>
    <font>
      <sz val="10"/>
      <name val="Arial"/>
      <family val="2"/>
    </font>
    <font>
      <b/>
      <sz val="10"/>
      <name val="Arial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164" fontId="11" fillId="0" borderId="1" xfId="0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0" fontId="12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0" fillId="3" borderId="0" xfId="0" applyFill="1"/>
    <xf numFmtId="3" fontId="1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26"/>
  <sheetViews>
    <sheetView tabSelected="1" topLeftCell="A196" workbookViewId="0">
      <selection activeCell="F227" sqref="F227"/>
    </sheetView>
  </sheetViews>
  <sheetFormatPr defaultRowHeight="15"/>
  <cols>
    <col min="2" max="2" width="30" customWidth="1"/>
    <col min="5" max="5" width="12.42578125" customWidth="1"/>
    <col min="6" max="6" width="13.7109375" customWidth="1"/>
  </cols>
  <sheetData>
    <row r="2" spans="1:7" ht="20.25">
      <c r="A2" s="1" t="s">
        <v>0</v>
      </c>
      <c r="B2" s="2"/>
      <c r="C2" s="2"/>
      <c r="D2" s="2"/>
      <c r="E2" s="2"/>
      <c r="F2" s="2"/>
    </row>
    <row r="3" spans="1:7">
      <c r="A3" s="3" t="s">
        <v>1</v>
      </c>
      <c r="B3" s="4"/>
      <c r="C3" s="4"/>
      <c r="D3" s="4"/>
      <c r="E3" s="4"/>
      <c r="F3" s="4"/>
    </row>
    <row r="4" spans="1:7">
      <c r="A4" s="5"/>
      <c r="B4" s="5"/>
      <c r="C4" s="5"/>
      <c r="D4" s="5"/>
      <c r="E4" s="5"/>
      <c r="F4" s="5"/>
    </row>
    <row r="5" spans="1:7">
      <c r="A5" s="5"/>
      <c r="B5" s="5"/>
      <c r="C5" s="5"/>
      <c r="D5" s="5"/>
      <c r="E5" s="5"/>
      <c r="F5" s="5"/>
    </row>
    <row r="6" spans="1:7" ht="15.75">
      <c r="A6" s="6" t="s">
        <v>2</v>
      </c>
      <c r="B6" s="5"/>
      <c r="C6" s="5"/>
      <c r="D6" s="5"/>
      <c r="E6" s="5"/>
      <c r="F6" s="5"/>
    </row>
    <row r="7" spans="1:7" ht="15.75">
      <c r="A7" s="6" t="s">
        <v>3</v>
      </c>
      <c r="B7" s="5"/>
      <c r="C7" s="5"/>
      <c r="D7" s="5"/>
      <c r="E7" s="5"/>
      <c r="F7" s="5"/>
    </row>
    <row r="8" spans="1:7" ht="15.75">
      <c r="A8" s="6" t="s">
        <v>4</v>
      </c>
      <c r="B8" s="5"/>
      <c r="C8" s="5"/>
      <c r="D8" s="5"/>
      <c r="E8" s="5"/>
      <c r="F8" s="5"/>
    </row>
    <row r="9" spans="1:7" s="17" customFormat="1" ht="15.75">
      <c r="A9" s="16" t="s">
        <v>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7">
      <c r="A10" s="8">
        <v>1</v>
      </c>
      <c r="B10" s="9" t="s">
        <v>11</v>
      </c>
      <c r="C10" s="10" t="s">
        <v>12</v>
      </c>
      <c r="D10" s="10">
        <v>10</v>
      </c>
      <c r="E10" s="11">
        <v>12000</v>
      </c>
      <c r="F10" s="11">
        <f t="shared" ref="F10:F15" si="0">D10*E10</f>
        <v>120000</v>
      </c>
    </row>
    <row r="11" spans="1:7">
      <c r="A11" s="10">
        <v>2</v>
      </c>
      <c r="B11" s="9" t="s">
        <v>13</v>
      </c>
      <c r="C11" s="10" t="s">
        <v>14</v>
      </c>
      <c r="D11" s="10">
        <v>10</v>
      </c>
      <c r="E11" s="11">
        <v>46000</v>
      </c>
      <c r="F11" s="11">
        <f t="shared" si="0"/>
        <v>460000</v>
      </c>
    </row>
    <row r="12" spans="1:7">
      <c r="A12" s="8">
        <v>3</v>
      </c>
      <c r="B12" s="9" t="s">
        <v>15</v>
      </c>
      <c r="C12" s="10" t="s">
        <v>12</v>
      </c>
      <c r="D12" s="10">
        <v>5</v>
      </c>
      <c r="E12" s="11">
        <v>36500</v>
      </c>
      <c r="F12" s="11">
        <f t="shared" si="0"/>
        <v>182500</v>
      </c>
    </row>
    <row r="13" spans="1:7">
      <c r="A13" s="10">
        <v>4</v>
      </c>
      <c r="B13" s="9" t="s">
        <v>16</v>
      </c>
      <c r="C13" s="10" t="s">
        <v>12</v>
      </c>
      <c r="D13" s="10">
        <v>5</v>
      </c>
      <c r="E13" s="11">
        <v>26000</v>
      </c>
      <c r="F13" s="11">
        <f t="shared" si="0"/>
        <v>130000</v>
      </c>
    </row>
    <row r="14" spans="1:7">
      <c r="A14" s="8">
        <v>5</v>
      </c>
      <c r="B14" s="9" t="s">
        <v>17</v>
      </c>
      <c r="C14" s="10" t="s">
        <v>18</v>
      </c>
      <c r="D14" s="10">
        <v>10</v>
      </c>
      <c r="E14" s="11">
        <v>2700</v>
      </c>
      <c r="F14" s="11">
        <f t="shared" si="0"/>
        <v>27000</v>
      </c>
    </row>
    <row r="15" spans="1:7">
      <c r="A15" s="10">
        <v>6</v>
      </c>
      <c r="B15" s="9" t="s">
        <v>19</v>
      </c>
      <c r="C15" s="10" t="s">
        <v>20</v>
      </c>
      <c r="D15" s="10">
        <v>30</v>
      </c>
      <c r="E15" s="11">
        <v>2500</v>
      </c>
      <c r="F15" s="11">
        <f t="shared" si="0"/>
        <v>75000</v>
      </c>
    </row>
    <row r="16" spans="1:7">
      <c r="A16" s="12" t="s">
        <v>21</v>
      </c>
      <c r="B16" s="13"/>
      <c r="C16" s="13"/>
      <c r="D16" s="13"/>
      <c r="E16" s="14"/>
      <c r="F16" s="15">
        <f>SUM(F10:F15)</f>
        <v>994500</v>
      </c>
      <c r="G16" s="39">
        <f>F16*0.05</f>
        <v>49725</v>
      </c>
    </row>
    <row r="17" spans="1:6">
      <c r="A17" s="12" t="s">
        <v>22</v>
      </c>
      <c r="B17" s="13"/>
      <c r="C17" s="13"/>
      <c r="D17" s="13"/>
      <c r="E17" s="14"/>
      <c r="F17" s="15">
        <f>F16*0.1</f>
        <v>99450</v>
      </c>
    </row>
    <row r="18" spans="1:6">
      <c r="A18" s="12" t="s">
        <v>23</v>
      </c>
      <c r="B18" s="13"/>
      <c r="C18" s="13"/>
      <c r="D18" s="13"/>
      <c r="E18" s="14"/>
      <c r="F18" s="15">
        <f>F16+F17</f>
        <v>1093950</v>
      </c>
    </row>
    <row r="20" spans="1:6" ht="20.25">
      <c r="A20" s="1" t="s">
        <v>0</v>
      </c>
      <c r="B20" s="2"/>
      <c r="C20" s="2"/>
      <c r="D20" s="2"/>
      <c r="E20" s="2"/>
      <c r="F20" s="2"/>
    </row>
    <row r="21" spans="1:6" ht="15.75">
      <c r="A21" s="18" t="s">
        <v>24</v>
      </c>
      <c r="B21" s="18"/>
      <c r="C21" s="18"/>
      <c r="D21" s="18"/>
      <c r="E21" s="18"/>
      <c r="F21" s="18"/>
    </row>
    <row r="22" spans="1:6" ht="15.75">
      <c r="A22" s="19" t="s">
        <v>25</v>
      </c>
      <c r="B22" s="19"/>
      <c r="C22" s="19"/>
      <c r="D22" s="19"/>
      <c r="E22" s="19"/>
      <c r="F22" s="19"/>
    </row>
    <row r="23" spans="1:6" ht="15.75">
      <c r="A23" s="18" t="s">
        <v>26</v>
      </c>
      <c r="B23" s="18"/>
      <c r="C23" s="18"/>
      <c r="D23" s="18"/>
      <c r="E23" s="18"/>
      <c r="F23" s="18"/>
    </row>
    <row r="24" spans="1:6">
      <c r="A24" s="5"/>
      <c r="B24" s="5"/>
      <c r="C24" s="5"/>
      <c r="D24" s="5"/>
      <c r="E24" s="5"/>
      <c r="F24" s="5"/>
    </row>
    <row r="25" spans="1:6" ht="15.75">
      <c r="A25" s="6" t="s">
        <v>2</v>
      </c>
      <c r="B25" s="5"/>
      <c r="C25" s="5"/>
      <c r="D25" s="5"/>
      <c r="E25" s="5"/>
      <c r="F25" s="5"/>
    </row>
    <row r="26" spans="1:6">
      <c r="A26" s="20" t="s">
        <v>27</v>
      </c>
      <c r="B26" s="21"/>
      <c r="C26" s="21"/>
      <c r="D26" s="21"/>
      <c r="E26" s="21"/>
      <c r="F26" s="21"/>
    </row>
    <row r="27" spans="1:6" ht="15.75">
      <c r="A27" s="6" t="s">
        <v>4</v>
      </c>
      <c r="B27" s="5"/>
      <c r="C27" s="5"/>
      <c r="D27" s="5"/>
      <c r="E27" s="5"/>
      <c r="F27" s="5"/>
    </row>
    <row r="28" spans="1:6" ht="15.75">
      <c r="A28" s="7" t="s">
        <v>5</v>
      </c>
      <c r="B28" s="7" t="s">
        <v>6</v>
      </c>
      <c r="C28" s="7" t="s">
        <v>7</v>
      </c>
      <c r="D28" s="7" t="s">
        <v>8</v>
      </c>
      <c r="E28" s="7" t="s">
        <v>9</v>
      </c>
      <c r="F28" s="7" t="s">
        <v>10</v>
      </c>
    </row>
    <row r="29" spans="1:6">
      <c r="A29" s="10">
        <v>1</v>
      </c>
      <c r="B29" s="9" t="s">
        <v>28</v>
      </c>
      <c r="C29" s="10" t="s">
        <v>12</v>
      </c>
      <c r="D29" s="10">
        <v>15</v>
      </c>
      <c r="E29" s="11">
        <v>30000</v>
      </c>
      <c r="F29" s="11">
        <f t="shared" ref="F29:F35" si="1">D29*E29</f>
        <v>450000</v>
      </c>
    </row>
    <row r="30" spans="1:6">
      <c r="A30" s="10">
        <v>2</v>
      </c>
      <c r="B30" s="9" t="s">
        <v>29</v>
      </c>
      <c r="C30" s="10" t="s">
        <v>30</v>
      </c>
      <c r="D30" s="10">
        <v>10</v>
      </c>
      <c r="E30" s="11">
        <v>35000</v>
      </c>
      <c r="F30" s="11">
        <f t="shared" si="1"/>
        <v>350000</v>
      </c>
    </row>
    <row r="31" spans="1:6">
      <c r="A31" s="10">
        <v>3</v>
      </c>
      <c r="B31" s="9" t="s">
        <v>31</v>
      </c>
      <c r="C31" s="10" t="s">
        <v>32</v>
      </c>
      <c r="D31" s="10">
        <v>30</v>
      </c>
      <c r="E31" s="11">
        <v>8500</v>
      </c>
      <c r="F31" s="11">
        <f t="shared" si="1"/>
        <v>255000</v>
      </c>
    </row>
    <row r="32" spans="1:6">
      <c r="A32" s="10">
        <v>4</v>
      </c>
      <c r="B32" s="9" t="s">
        <v>31</v>
      </c>
      <c r="C32" s="10" t="s">
        <v>32</v>
      </c>
      <c r="D32" s="10">
        <v>20</v>
      </c>
      <c r="E32" s="11">
        <v>8500</v>
      </c>
      <c r="F32" s="11">
        <f>D32*E32</f>
        <v>170000</v>
      </c>
    </row>
    <row r="33" spans="1:7">
      <c r="A33" s="10">
        <v>5</v>
      </c>
      <c r="B33" s="9" t="s">
        <v>33</v>
      </c>
      <c r="C33" s="10" t="s">
        <v>34</v>
      </c>
      <c r="D33" s="10">
        <v>20</v>
      </c>
      <c r="E33" s="11">
        <v>32800</v>
      </c>
      <c r="F33" s="11">
        <f t="shared" si="1"/>
        <v>656000</v>
      </c>
    </row>
    <row r="34" spans="1:7">
      <c r="A34" s="10">
        <v>6</v>
      </c>
      <c r="B34" s="9" t="s">
        <v>35</v>
      </c>
      <c r="C34" s="10" t="s">
        <v>36</v>
      </c>
      <c r="D34" s="10">
        <v>10</v>
      </c>
      <c r="E34" s="11">
        <v>14000</v>
      </c>
      <c r="F34" s="11">
        <f t="shared" si="1"/>
        <v>140000</v>
      </c>
    </row>
    <row r="35" spans="1:7">
      <c r="A35" s="10">
        <v>7</v>
      </c>
      <c r="B35" s="9" t="s">
        <v>37</v>
      </c>
      <c r="C35" s="10" t="s">
        <v>38</v>
      </c>
      <c r="D35" s="10">
        <v>20</v>
      </c>
      <c r="E35" s="11">
        <v>1500</v>
      </c>
      <c r="F35" s="11">
        <f t="shared" si="1"/>
        <v>30000</v>
      </c>
    </row>
    <row r="36" spans="1:7">
      <c r="A36" s="10">
        <v>8</v>
      </c>
      <c r="B36" s="9" t="s">
        <v>13</v>
      </c>
      <c r="C36" s="10" t="s">
        <v>14</v>
      </c>
      <c r="D36" s="10">
        <v>10</v>
      </c>
      <c r="E36" s="11">
        <v>45000</v>
      </c>
      <c r="F36" s="11">
        <f>D36*E36</f>
        <v>450000</v>
      </c>
    </row>
    <row r="37" spans="1:7">
      <c r="A37" s="10">
        <v>9</v>
      </c>
      <c r="B37" s="9" t="s">
        <v>39</v>
      </c>
      <c r="C37" s="10" t="s">
        <v>40</v>
      </c>
      <c r="D37" s="10">
        <v>2</v>
      </c>
      <c r="E37" s="11">
        <v>75000</v>
      </c>
      <c r="F37" s="11">
        <f>D37*E37</f>
        <v>150000</v>
      </c>
    </row>
    <row r="38" spans="1:7">
      <c r="A38" s="10">
        <v>10</v>
      </c>
      <c r="B38" s="9" t="s">
        <v>41</v>
      </c>
      <c r="C38" s="10" t="s">
        <v>38</v>
      </c>
      <c r="D38" s="10">
        <v>20</v>
      </c>
      <c r="E38" s="11">
        <v>2000</v>
      </c>
      <c r="F38" s="11">
        <f>D38*E38</f>
        <v>40000</v>
      </c>
    </row>
    <row r="39" spans="1:7">
      <c r="A39" s="12" t="s">
        <v>21</v>
      </c>
      <c r="B39" s="13"/>
      <c r="C39" s="13"/>
      <c r="D39" s="13"/>
      <c r="E39" s="14"/>
      <c r="F39" s="15">
        <f>SUM(F29:F38)</f>
        <v>2691000</v>
      </c>
      <c r="G39" s="39">
        <f>F39*0.05</f>
        <v>134550</v>
      </c>
    </row>
    <row r="40" spans="1:7">
      <c r="A40" s="12" t="s">
        <v>22</v>
      </c>
      <c r="B40" s="13"/>
      <c r="C40" s="13"/>
      <c r="D40" s="13"/>
      <c r="E40" s="14"/>
      <c r="F40" s="15">
        <f>F39*0.1</f>
        <v>269100</v>
      </c>
    </row>
    <row r="41" spans="1:7">
      <c r="A41" s="12" t="s">
        <v>23</v>
      </c>
      <c r="B41" s="13"/>
      <c r="C41" s="13"/>
      <c r="D41" s="13"/>
      <c r="E41" s="14"/>
      <c r="F41" s="15">
        <f>F39+F40</f>
        <v>2960100</v>
      </c>
    </row>
    <row r="43" spans="1:7">
      <c r="A43" s="3" t="s">
        <v>42</v>
      </c>
      <c r="B43" s="4"/>
      <c r="C43" s="4"/>
      <c r="D43" s="4"/>
      <c r="E43" s="4"/>
      <c r="F43" s="4"/>
    </row>
    <row r="44" spans="1:7">
      <c r="A44" s="5"/>
      <c r="B44" s="5"/>
      <c r="C44" s="5"/>
      <c r="D44" s="5"/>
      <c r="E44" s="5"/>
      <c r="F44" s="5"/>
    </row>
    <row r="45" spans="1:7">
      <c r="A45" s="5"/>
      <c r="B45" s="5"/>
      <c r="C45" s="5"/>
      <c r="D45" s="5"/>
      <c r="E45" s="5"/>
      <c r="F45" s="5"/>
    </row>
    <row r="46" spans="1:7" ht="15.75">
      <c r="A46" s="22" t="s">
        <v>2</v>
      </c>
      <c r="B46" s="5"/>
      <c r="C46" s="5"/>
      <c r="D46" s="5"/>
      <c r="E46" s="5"/>
      <c r="F46" s="5"/>
    </row>
    <row r="47" spans="1:7" ht="15.75">
      <c r="A47" s="23" t="s">
        <v>43</v>
      </c>
      <c r="B47" s="23"/>
      <c r="C47" s="23"/>
      <c r="D47" s="23"/>
      <c r="E47" s="23"/>
      <c r="F47" s="23"/>
    </row>
    <row r="48" spans="1:7" ht="15.75">
      <c r="A48" s="22" t="s">
        <v>4</v>
      </c>
      <c r="B48" s="5"/>
      <c r="C48" s="5"/>
      <c r="D48" s="5"/>
      <c r="E48" s="5"/>
      <c r="F48" s="5"/>
    </row>
    <row r="49" spans="1:7" ht="15.75">
      <c r="A49" s="7" t="s">
        <v>5</v>
      </c>
      <c r="B49" s="7" t="s">
        <v>6</v>
      </c>
      <c r="C49" s="7" t="s">
        <v>7</v>
      </c>
      <c r="D49" s="7" t="s">
        <v>8</v>
      </c>
      <c r="E49" s="7" t="s">
        <v>9</v>
      </c>
      <c r="F49" s="7" t="s">
        <v>10</v>
      </c>
    </row>
    <row r="50" spans="1:7">
      <c r="A50" s="10">
        <v>1</v>
      </c>
      <c r="B50" s="9" t="s">
        <v>13</v>
      </c>
      <c r="C50" s="10" t="s">
        <v>14</v>
      </c>
      <c r="D50" s="10">
        <v>10</v>
      </c>
      <c r="E50" s="11">
        <v>46000</v>
      </c>
      <c r="F50" s="11">
        <f>D50*E50</f>
        <v>460000</v>
      </c>
    </row>
    <row r="51" spans="1:7">
      <c r="A51" s="10">
        <v>2</v>
      </c>
      <c r="B51" s="9" t="s">
        <v>44</v>
      </c>
      <c r="C51" s="10" t="s">
        <v>14</v>
      </c>
      <c r="D51" s="10">
        <v>10</v>
      </c>
      <c r="E51" s="11">
        <v>53000</v>
      </c>
      <c r="F51" s="11">
        <f>D51*E51</f>
        <v>530000</v>
      </c>
    </row>
    <row r="52" spans="1:7">
      <c r="A52" s="12" t="s">
        <v>21</v>
      </c>
      <c r="B52" s="13"/>
      <c r="C52" s="13"/>
      <c r="D52" s="13"/>
      <c r="E52" s="14"/>
      <c r="F52" s="15">
        <f>SUM(F50:F51)</f>
        <v>990000</v>
      </c>
      <c r="G52" s="39">
        <f>F52*0.05</f>
        <v>49500</v>
      </c>
    </row>
    <row r="53" spans="1:7">
      <c r="A53" s="12" t="s">
        <v>22</v>
      </c>
      <c r="B53" s="13"/>
      <c r="C53" s="13"/>
      <c r="D53" s="13"/>
      <c r="E53" s="14"/>
      <c r="F53" s="15">
        <f>F52*0.1</f>
        <v>99000</v>
      </c>
    </row>
    <row r="54" spans="1:7">
      <c r="A54" s="12" t="s">
        <v>23</v>
      </c>
      <c r="B54" s="13"/>
      <c r="C54" s="13"/>
      <c r="D54" s="13"/>
      <c r="E54" s="14"/>
      <c r="F54" s="15">
        <f>F52+F53</f>
        <v>1089000</v>
      </c>
    </row>
    <row r="56" spans="1:7" ht="15.75">
      <c r="A56" s="18" t="s">
        <v>45</v>
      </c>
      <c r="B56" s="18"/>
      <c r="C56" s="18"/>
      <c r="D56" s="18"/>
      <c r="E56" s="18"/>
      <c r="F56" s="18"/>
    </row>
    <row r="57" spans="1:7" ht="15.75">
      <c r="A57" s="19" t="s">
        <v>46</v>
      </c>
      <c r="B57" s="19"/>
      <c r="C57" s="19"/>
      <c r="D57" s="19"/>
      <c r="E57" s="19"/>
      <c r="F57" s="19"/>
    </row>
    <row r="58" spans="1:7" ht="15.75">
      <c r="A58" s="18" t="s">
        <v>47</v>
      </c>
      <c r="B58" s="18"/>
      <c r="C58" s="18"/>
      <c r="D58" s="18"/>
      <c r="E58" s="18"/>
      <c r="F58" s="18"/>
    </row>
    <row r="59" spans="1:7" ht="15.75">
      <c r="A59" s="24"/>
      <c r="B59" s="24"/>
      <c r="C59" s="24"/>
      <c r="D59" s="24"/>
      <c r="E59" s="24"/>
      <c r="F59" s="24"/>
    </row>
    <row r="60" spans="1:7" ht="15.75">
      <c r="A60" s="22" t="s">
        <v>2</v>
      </c>
      <c r="B60" s="5"/>
      <c r="C60" s="5"/>
      <c r="D60" s="5"/>
      <c r="E60" s="5"/>
      <c r="F60" s="5"/>
    </row>
    <row r="61" spans="1:7" ht="15.75">
      <c r="A61" s="22" t="s">
        <v>48</v>
      </c>
      <c r="B61" s="5"/>
      <c r="C61" s="5"/>
      <c r="D61" s="5"/>
      <c r="E61" s="5"/>
      <c r="F61" s="5"/>
    </row>
    <row r="62" spans="1:7" ht="15.75">
      <c r="A62" s="22" t="s">
        <v>4</v>
      </c>
      <c r="B62" s="5"/>
      <c r="C62" s="5"/>
      <c r="D62" s="5"/>
      <c r="E62" s="5"/>
      <c r="F62" s="5"/>
    </row>
    <row r="63" spans="1:7" ht="15.75">
      <c r="A63" s="25" t="s">
        <v>5</v>
      </c>
      <c r="B63" s="25" t="s">
        <v>6</v>
      </c>
      <c r="C63" s="25" t="s">
        <v>7</v>
      </c>
      <c r="D63" s="25" t="s">
        <v>8</v>
      </c>
      <c r="E63" s="25" t="s">
        <v>9</v>
      </c>
      <c r="F63" s="25" t="s">
        <v>10</v>
      </c>
    </row>
    <row r="64" spans="1:7">
      <c r="A64" s="10">
        <v>1</v>
      </c>
      <c r="B64" s="9" t="s">
        <v>49</v>
      </c>
      <c r="C64" s="10" t="s">
        <v>12</v>
      </c>
      <c r="D64" s="10">
        <v>10</v>
      </c>
      <c r="E64" s="11">
        <v>750</v>
      </c>
      <c r="F64" s="11">
        <f>D64*E64</f>
        <v>7500</v>
      </c>
    </row>
    <row r="65" spans="1:7">
      <c r="A65" s="10">
        <v>2</v>
      </c>
      <c r="B65" s="9" t="s">
        <v>13</v>
      </c>
      <c r="C65" s="10" t="s">
        <v>14</v>
      </c>
      <c r="D65" s="10">
        <v>10</v>
      </c>
      <c r="E65" s="11">
        <v>45000</v>
      </c>
      <c r="F65" s="11">
        <f t="shared" ref="F65:F73" si="2">D65*E65</f>
        <v>450000</v>
      </c>
    </row>
    <row r="66" spans="1:7">
      <c r="A66" s="10">
        <v>3</v>
      </c>
      <c r="B66" s="9" t="s">
        <v>44</v>
      </c>
      <c r="C66" s="10" t="s">
        <v>14</v>
      </c>
      <c r="D66" s="10">
        <v>10</v>
      </c>
      <c r="E66" s="11">
        <v>53000</v>
      </c>
      <c r="F66" s="11">
        <f t="shared" si="2"/>
        <v>530000</v>
      </c>
    </row>
    <row r="67" spans="1:7">
      <c r="A67" s="10">
        <v>4</v>
      </c>
      <c r="B67" s="9" t="s">
        <v>50</v>
      </c>
      <c r="C67" s="10" t="s">
        <v>36</v>
      </c>
      <c r="D67" s="10">
        <v>12</v>
      </c>
      <c r="E67" s="11">
        <v>6200</v>
      </c>
      <c r="F67" s="11">
        <f t="shared" si="2"/>
        <v>74400</v>
      </c>
    </row>
    <row r="68" spans="1:7">
      <c r="A68" s="10">
        <v>5</v>
      </c>
      <c r="B68" s="9" t="s">
        <v>50</v>
      </c>
      <c r="C68" s="10" t="s">
        <v>36</v>
      </c>
      <c r="D68" s="10">
        <v>24</v>
      </c>
      <c r="E68" s="11">
        <v>6200</v>
      </c>
      <c r="F68" s="11">
        <f>D68*E68</f>
        <v>148800</v>
      </c>
    </row>
    <row r="69" spans="1:7">
      <c r="A69" s="10">
        <v>6</v>
      </c>
      <c r="B69" s="9" t="s">
        <v>51</v>
      </c>
      <c r="C69" s="10" t="s">
        <v>52</v>
      </c>
      <c r="D69" s="10">
        <v>25</v>
      </c>
      <c r="E69" s="11">
        <v>1100</v>
      </c>
      <c r="F69" s="11">
        <f t="shared" si="2"/>
        <v>27500</v>
      </c>
    </row>
    <row r="70" spans="1:7">
      <c r="A70" s="10">
        <v>7</v>
      </c>
      <c r="B70" s="9" t="s">
        <v>53</v>
      </c>
      <c r="C70" s="10" t="s">
        <v>14</v>
      </c>
      <c r="D70" s="10">
        <v>5</v>
      </c>
      <c r="E70" s="11">
        <v>40000</v>
      </c>
      <c r="F70" s="11">
        <f t="shared" si="2"/>
        <v>200000</v>
      </c>
    </row>
    <row r="71" spans="1:7">
      <c r="A71" s="10">
        <v>8</v>
      </c>
      <c r="B71" s="9" t="s">
        <v>54</v>
      </c>
      <c r="C71" s="10" t="s">
        <v>12</v>
      </c>
      <c r="D71" s="10">
        <v>20</v>
      </c>
      <c r="E71" s="11">
        <v>5500</v>
      </c>
      <c r="F71" s="11">
        <f t="shared" si="2"/>
        <v>110000</v>
      </c>
    </row>
    <row r="72" spans="1:7">
      <c r="A72" s="10">
        <v>9</v>
      </c>
      <c r="B72" s="9" t="s">
        <v>19</v>
      </c>
      <c r="C72" s="10" t="s">
        <v>20</v>
      </c>
      <c r="D72" s="10">
        <v>40</v>
      </c>
      <c r="E72" s="11">
        <v>2400</v>
      </c>
      <c r="F72" s="11">
        <f t="shared" si="2"/>
        <v>96000</v>
      </c>
    </row>
    <row r="73" spans="1:7">
      <c r="A73" s="10">
        <v>10</v>
      </c>
      <c r="B73" s="9" t="s">
        <v>19</v>
      </c>
      <c r="C73" s="10" t="s">
        <v>20</v>
      </c>
      <c r="D73" s="10">
        <v>40</v>
      </c>
      <c r="E73" s="11">
        <v>2400</v>
      </c>
      <c r="F73" s="11">
        <f t="shared" si="2"/>
        <v>96000</v>
      </c>
    </row>
    <row r="74" spans="1:7">
      <c r="A74" s="26" t="s">
        <v>21</v>
      </c>
      <c r="B74" s="27"/>
      <c r="C74" s="27"/>
      <c r="D74" s="27"/>
      <c r="E74" s="28"/>
      <c r="F74" s="29">
        <f>SUM(F64:F73)</f>
        <v>1740200</v>
      </c>
      <c r="G74" s="39">
        <f>F74*0.05</f>
        <v>87010</v>
      </c>
    </row>
    <row r="75" spans="1:7">
      <c r="A75" s="26" t="s">
        <v>22</v>
      </c>
      <c r="B75" s="27"/>
      <c r="C75" s="27"/>
      <c r="D75" s="27"/>
      <c r="E75" s="28"/>
      <c r="F75" s="29">
        <f>F74*0.1</f>
        <v>174020</v>
      </c>
    </row>
    <row r="76" spans="1:7">
      <c r="A76" s="26" t="s">
        <v>23</v>
      </c>
      <c r="B76" s="27"/>
      <c r="C76" s="27"/>
      <c r="D76" s="27"/>
      <c r="E76" s="28"/>
      <c r="F76" s="29">
        <f>F74+F75</f>
        <v>1914220</v>
      </c>
    </row>
    <row r="78" spans="1:7" ht="15.75">
      <c r="A78" s="18" t="s">
        <v>55</v>
      </c>
      <c r="B78" s="18"/>
      <c r="C78" s="18"/>
      <c r="D78" s="18"/>
      <c r="E78" s="18"/>
      <c r="F78" s="18"/>
    </row>
    <row r="79" spans="1:7" ht="15.75">
      <c r="A79" s="19" t="s">
        <v>56</v>
      </c>
      <c r="B79" s="19"/>
      <c r="C79" s="19"/>
      <c r="D79" s="19"/>
      <c r="E79" s="19"/>
      <c r="F79" s="19"/>
    </row>
    <row r="80" spans="1:7" ht="15.75">
      <c r="A80" s="18" t="s">
        <v>57</v>
      </c>
      <c r="B80" s="18"/>
      <c r="C80" s="18"/>
      <c r="D80" s="18"/>
      <c r="E80" s="18"/>
      <c r="F80" s="18"/>
    </row>
    <row r="81" spans="1:6" ht="15.75">
      <c r="A81" s="24"/>
      <c r="B81" s="24"/>
      <c r="C81" s="24"/>
      <c r="D81" s="24"/>
      <c r="E81" s="24"/>
      <c r="F81" s="24"/>
    </row>
    <row r="82" spans="1:6" ht="15.75">
      <c r="A82" s="22" t="s">
        <v>2</v>
      </c>
      <c r="B82" s="5"/>
      <c r="C82" s="5"/>
      <c r="D82" s="5"/>
      <c r="E82" s="5"/>
      <c r="F82" s="5"/>
    </row>
    <row r="83" spans="1:6" ht="15.75">
      <c r="A83" s="22" t="s">
        <v>58</v>
      </c>
      <c r="B83" s="5"/>
      <c r="C83" s="5"/>
      <c r="D83" s="5"/>
      <c r="E83" s="5"/>
      <c r="F83" s="5"/>
    </row>
    <row r="84" spans="1:6" ht="15.75">
      <c r="A84" s="22" t="s">
        <v>4</v>
      </c>
      <c r="B84" s="5"/>
      <c r="C84" s="5"/>
      <c r="D84" s="5"/>
      <c r="E84" s="5"/>
      <c r="F84" s="5"/>
    </row>
    <row r="85" spans="1:6" ht="15.75">
      <c r="A85" s="25" t="s">
        <v>5</v>
      </c>
      <c r="B85" s="25" t="s">
        <v>6</v>
      </c>
      <c r="C85" s="25" t="s">
        <v>7</v>
      </c>
      <c r="D85" s="25" t="s">
        <v>8</v>
      </c>
      <c r="E85" s="25" t="s">
        <v>9</v>
      </c>
      <c r="F85" s="25" t="s">
        <v>10</v>
      </c>
    </row>
    <row r="86" spans="1:6">
      <c r="A86" s="8">
        <v>1</v>
      </c>
      <c r="B86" s="9" t="s">
        <v>59</v>
      </c>
      <c r="C86" s="10" t="s">
        <v>60</v>
      </c>
      <c r="D86" s="10">
        <v>1</v>
      </c>
      <c r="E86" s="11">
        <v>269000</v>
      </c>
      <c r="F86" s="11">
        <f t="shared" ref="F86:F94" si="3">D86*E86</f>
        <v>269000</v>
      </c>
    </row>
    <row r="87" spans="1:6">
      <c r="A87" s="8">
        <v>2</v>
      </c>
      <c r="B87" s="9" t="s">
        <v>61</v>
      </c>
      <c r="C87" s="10" t="s">
        <v>60</v>
      </c>
      <c r="D87" s="10">
        <v>1</v>
      </c>
      <c r="E87" s="11">
        <v>300000</v>
      </c>
      <c r="F87" s="11">
        <f t="shared" si="3"/>
        <v>300000</v>
      </c>
    </row>
    <row r="88" spans="1:6">
      <c r="A88" s="8">
        <v>3</v>
      </c>
      <c r="B88" s="9" t="s">
        <v>62</v>
      </c>
      <c r="C88" s="10" t="s">
        <v>18</v>
      </c>
      <c r="D88" s="10">
        <v>1</v>
      </c>
      <c r="E88" s="11">
        <v>243000</v>
      </c>
      <c r="F88" s="11">
        <f t="shared" si="3"/>
        <v>243000</v>
      </c>
    </row>
    <row r="89" spans="1:6">
      <c r="A89" s="8">
        <v>4</v>
      </c>
      <c r="B89" s="9" t="s">
        <v>63</v>
      </c>
      <c r="C89" s="10" t="s">
        <v>14</v>
      </c>
      <c r="D89" s="10">
        <v>5</v>
      </c>
      <c r="E89" s="11">
        <v>22500</v>
      </c>
      <c r="F89" s="11">
        <f t="shared" si="3"/>
        <v>112500</v>
      </c>
    </row>
    <row r="90" spans="1:6">
      <c r="A90" s="8">
        <v>5</v>
      </c>
      <c r="B90" s="9" t="s">
        <v>64</v>
      </c>
      <c r="C90" s="10" t="s">
        <v>12</v>
      </c>
      <c r="D90" s="10">
        <v>20</v>
      </c>
      <c r="E90" s="11">
        <v>750</v>
      </c>
      <c r="F90" s="11">
        <f t="shared" si="3"/>
        <v>15000</v>
      </c>
    </row>
    <row r="91" spans="1:6">
      <c r="A91" s="8">
        <v>6</v>
      </c>
      <c r="B91" s="9" t="s">
        <v>65</v>
      </c>
      <c r="C91" s="10" t="s">
        <v>12</v>
      </c>
      <c r="D91" s="10">
        <v>10</v>
      </c>
      <c r="E91" s="11">
        <v>3000</v>
      </c>
      <c r="F91" s="11">
        <f t="shared" si="3"/>
        <v>30000</v>
      </c>
    </row>
    <row r="92" spans="1:6">
      <c r="A92" s="8">
        <v>7</v>
      </c>
      <c r="B92" s="9" t="s">
        <v>66</v>
      </c>
      <c r="C92" s="10" t="s">
        <v>12</v>
      </c>
      <c r="D92" s="10">
        <v>50</v>
      </c>
      <c r="E92" s="11">
        <v>1700</v>
      </c>
      <c r="F92" s="11">
        <f t="shared" si="3"/>
        <v>85000</v>
      </c>
    </row>
    <row r="93" spans="1:6">
      <c r="A93" s="8">
        <v>8</v>
      </c>
      <c r="B93" s="9" t="s">
        <v>67</v>
      </c>
      <c r="C93" s="10" t="s">
        <v>60</v>
      </c>
      <c r="D93" s="10">
        <v>2</v>
      </c>
      <c r="E93" s="11">
        <v>14000</v>
      </c>
      <c r="F93" s="11">
        <f t="shared" si="3"/>
        <v>28000</v>
      </c>
    </row>
    <row r="94" spans="1:6">
      <c r="A94" s="8">
        <v>9</v>
      </c>
      <c r="B94" s="9" t="s">
        <v>39</v>
      </c>
      <c r="C94" s="10" t="s">
        <v>40</v>
      </c>
      <c r="D94" s="10">
        <v>2</v>
      </c>
      <c r="E94" s="11">
        <v>75000</v>
      </c>
      <c r="F94" s="11">
        <f t="shared" si="3"/>
        <v>150000</v>
      </c>
    </row>
    <row r="95" spans="1:6">
      <c r="A95" s="8">
        <v>10</v>
      </c>
      <c r="B95" s="9" t="s">
        <v>68</v>
      </c>
      <c r="C95" s="10" t="s">
        <v>69</v>
      </c>
      <c r="D95" s="10">
        <v>30</v>
      </c>
      <c r="E95" s="11">
        <v>2800</v>
      </c>
      <c r="F95" s="11">
        <f>D95*E95</f>
        <v>84000</v>
      </c>
    </row>
    <row r="96" spans="1:6">
      <c r="A96" s="8">
        <v>11</v>
      </c>
      <c r="B96" s="9" t="s">
        <v>13</v>
      </c>
      <c r="C96" s="10" t="s">
        <v>14</v>
      </c>
      <c r="D96" s="10">
        <v>10</v>
      </c>
      <c r="E96" s="11">
        <v>45000</v>
      </c>
      <c r="F96" s="11">
        <f>D96*E96</f>
        <v>450000</v>
      </c>
    </row>
    <row r="97" spans="1:7">
      <c r="A97" s="8">
        <v>12</v>
      </c>
      <c r="B97" s="9" t="s">
        <v>44</v>
      </c>
      <c r="C97" s="10" t="s">
        <v>14</v>
      </c>
      <c r="D97" s="10">
        <v>10</v>
      </c>
      <c r="E97" s="11">
        <v>52000</v>
      </c>
      <c r="F97" s="11">
        <f>D97*E97</f>
        <v>520000</v>
      </c>
    </row>
    <row r="98" spans="1:7">
      <c r="A98" s="8">
        <v>13</v>
      </c>
      <c r="B98" s="9" t="s">
        <v>70</v>
      </c>
      <c r="C98" s="10" t="s">
        <v>40</v>
      </c>
      <c r="D98" s="10">
        <v>10</v>
      </c>
      <c r="E98" s="11">
        <v>16000</v>
      </c>
      <c r="F98" s="11">
        <f>D98*E98</f>
        <v>160000</v>
      </c>
    </row>
    <row r="99" spans="1:7">
      <c r="A99" s="8">
        <v>14</v>
      </c>
      <c r="B99" s="9" t="s">
        <v>71</v>
      </c>
      <c r="C99" s="10" t="s">
        <v>12</v>
      </c>
      <c r="D99" s="10">
        <v>50</v>
      </c>
      <c r="E99" s="11">
        <v>3800</v>
      </c>
      <c r="F99" s="11">
        <f>D99*E99</f>
        <v>190000</v>
      </c>
    </row>
    <row r="100" spans="1:7">
      <c r="A100" s="26" t="s">
        <v>21</v>
      </c>
      <c r="B100" s="27"/>
      <c r="C100" s="27"/>
      <c r="D100" s="27"/>
      <c r="E100" s="28"/>
      <c r="F100" s="29">
        <f>SUM(F86:F99)</f>
        <v>2636500</v>
      </c>
      <c r="G100" s="39">
        <f>F100*0.05</f>
        <v>131825</v>
      </c>
    </row>
    <row r="101" spans="1:7">
      <c r="A101" s="26" t="s">
        <v>22</v>
      </c>
      <c r="B101" s="27"/>
      <c r="C101" s="27"/>
      <c r="D101" s="27"/>
      <c r="E101" s="28"/>
      <c r="F101" s="29">
        <f>F100*0.1</f>
        <v>263650</v>
      </c>
    </row>
    <row r="102" spans="1:7">
      <c r="A102" s="26" t="s">
        <v>23</v>
      </c>
      <c r="B102" s="27"/>
      <c r="C102" s="27"/>
      <c r="D102" s="27"/>
      <c r="E102" s="28"/>
      <c r="F102" s="29">
        <f>F100+F101</f>
        <v>2900150</v>
      </c>
    </row>
    <row r="104" spans="1:7" ht="15.75">
      <c r="A104" s="18" t="s">
        <v>72</v>
      </c>
      <c r="B104" s="18"/>
      <c r="C104" s="18"/>
      <c r="D104" s="18"/>
      <c r="E104" s="18"/>
      <c r="F104" s="18"/>
    </row>
    <row r="105" spans="1:7" ht="15.75">
      <c r="A105" s="19" t="s">
        <v>73</v>
      </c>
      <c r="B105" s="19"/>
      <c r="C105" s="19"/>
      <c r="D105" s="19"/>
      <c r="E105" s="19"/>
      <c r="F105" s="19"/>
    </row>
    <row r="106" spans="1:7" ht="15.75">
      <c r="A106" s="18" t="s">
        <v>74</v>
      </c>
      <c r="B106" s="18"/>
      <c r="C106" s="18"/>
      <c r="D106" s="18"/>
      <c r="E106" s="18"/>
      <c r="F106" s="18"/>
    </row>
    <row r="107" spans="1:7" ht="15.75">
      <c r="A107" s="24"/>
      <c r="B107" s="24"/>
      <c r="C107" s="24"/>
      <c r="D107" s="24"/>
      <c r="E107" s="24"/>
      <c r="F107" s="24"/>
    </row>
    <row r="108" spans="1:7" ht="15.75">
      <c r="A108" s="22" t="s">
        <v>2</v>
      </c>
      <c r="B108" s="5"/>
      <c r="C108" s="5"/>
      <c r="D108" s="5"/>
      <c r="E108" s="5"/>
      <c r="F108" s="5"/>
    </row>
    <row r="109" spans="1:7">
      <c r="A109" s="20" t="s">
        <v>75</v>
      </c>
      <c r="B109" s="21"/>
      <c r="C109" s="21"/>
      <c r="D109" s="21"/>
      <c r="E109" s="21"/>
      <c r="F109" s="21"/>
    </row>
    <row r="110" spans="1:7" ht="15.75">
      <c r="A110" s="22" t="s">
        <v>4</v>
      </c>
      <c r="B110" s="5"/>
      <c r="C110" s="5"/>
      <c r="D110" s="5"/>
      <c r="E110" s="5"/>
      <c r="F110" s="5"/>
    </row>
    <row r="111" spans="1:7" ht="15.75">
      <c r="A111" s="7" t="s">
        <v>5</v>
      </c>
      <c r="B111" s="7" t="s">
        <v>6</v>
      </c>
      <c r="C111" s="7" t="s">
        <v>7</v>
      </c>
      <c r="D111" s="7" t="s">
        <v>8</v>
      </c>
      <c r="E111" s="7" t="s">
        <v>9</v>
      </c>
      <c r="F111" s="7" t="s">
        <v>10</v>
      </c>
    </row>
    <row r="112" spans="1:7">
      <c r="A112" s="10">
        <v>1</v>
      </c>
      <c r="B112" s="9" t="s">
        <v>76</v>
      </c>
      <c r="C112" s="10" t="s">
        <v>77</v>
      </c>
      <c r="D112" s="10">
        <v>1</v>
      </c>
      <c r="E112" s="11">
        <v>175000</v>
      </c>
      <c r="F112" s="11">
        <f t="shared" ref="F112:F120" si="4">D112*E112</f>
        <v>175000</v>
      </c>
    </row>
    <row r="113" spans="1:7">
      <c r="A113" s="10">
        <v>2</v>
      </c>
      <c r="B113" s="9" t="s">
        <v>78</v>
      </c>
      <c r="C113" s="10" t="s">
        <v>12</v>
      </c>
      <c r="D113" s="10">
        <v>5</v>
      </c>
      <c r="E113" s="11">
        <v>26000</v>
      </c>
      <c r="F113" s="11">
        <f t="shared" si="4"/>
        <v>130000</v>
      </c>
    </row>
    <row r="114" spans="1:7">
      <c r="A114" s="10">
        <v>3</v>
      </c>
      <c r="B114" s="9" t="s">
        <v>17</v>
      </c>
      <c r="C114" s="10" t="s">
        <v>60</v>
      </c>
      <c r="D114" s="10">
        <v>10</v>
      </c>
      <c r="E114" s="11">
        <v>2700</v>
      </c>
      <c r="F114" s="11">
        <f t="shared" si="4"/>
        <v>27000</v>
      </c>
    </row>
    <row r="115" spans="1:7">
      <c r="A115" s="10">
        <v>4</v>
      </c>
      <c r="B115" s="9" t="s">
        <v>79</v>
      </c>
      <c r="C115" s="10" t="s">
        <v>12</v>
      </c>
      <c r="D115" s="10">
        <v>2</v>
      </c>
      <c r="E115" s="11">
        <v>80000</v>
      </c>
      <c r="F115" s="11">
        <f t="shared" si="4"/>
        <v>160000</v>
      </c>
    </row>
    <row r="116" spans="1:7">
      <c r="A116" s="10">
        <v>5</v>
      </c>
      <c r="B116" s="9" t="s">
        <v>33</v>
      </c>
      <c r="C116" s="10" t="s">
        <v>40</v>
      </c>
      <c r="D116" s="10">
        <v>20</v>
      </c>
      <c r="E116" s="11">
        <v>32800</v>
      </c>
      <c r="F116" s="11">
        <f t="shared" si="4"/>
        <v>656000</v>
      </c>
    </row>
    <row r="117" spans="1:7">
      <c r="A117" s="10">
        <v>6</v>
      </c>
      <c r="B117" s="9" t="s">
        <v>80</v>
      </c>
      <c r="C117" s="10" t="s">
        <v>12</v>
      </c>
      <c r="D117" s="10">
        <v>1</v>
      </c>
      <c r="E117" s="11">
        <v>62000</v>
      </c>
      <c r="F117" s="11">
        <f t="shared" si="4"/>
        <v>62000</v>
      </c>
    </row>
    <row r="118" spans="1:7">
      <c r="A118" s="10">
        <v>7</v>
      </c>
      <c r="B118" s="9" t="s">
        <v>81</v>
      </c>
      <c r="C118" s="10" t="s">
        <v>12</v>
      </c>
      <c r="D118" s="10">
        <v>1</v>
      </c>
      <c r="E118" s="11">
        <v>30000</v>
      </c>
      <c r="F118" s="11">
        <f t="shared" si="4"/>
        <v>30000</v>
      </c>
    </row>
    <row r="119" spans="1:7">
      <c r="A119" s="10">
        <v>8</v>
      </c>
      <c r="B119" s="9" t="s">
        <v>44</v>
      </c>
      <c r="C119" s="10" t="s">
        <v>14</v>
      </c>
      <c r="D119" s="10">
        <v>10</v>
      </c>
      <c r="E119" s="11">
        <v>52000</v>
      </c>
      <c r="F119" s="11">
        <f t="shared" si="4"/>
        <v>520000</v>
      </c>
    </row>
    <row r="120" spans="1:7">
      <c r="A120" s="10">
        <v>9</v>
      </c>
      <c r="B120" s="9" t="s">
        <v>82</v>
      </c>
      <c r="C120" s="10" t="s">
        <v>40</v>
      </c>
      <c r="D120" s="10">
        <v>2</v>
      </c>
      <c r="E120" s="11">
        <v>75000</v>
      </c>
      <c r="F120" s="11">
        <f t="shared" si="4"/>
        <v>150000</v>
      </c>
    </row>
    <row r="121" spans="1:7">
      <c r="A121" s="10">
        <v>10</v>
      </c>
      <c r="B121" s="30" t="s">
        <v>83</v>
      </c>
      <c r="C121" s="31" t="s">
        <v>12</v>
      </c>
      <c r="D121" s="31">
        <v>100</v>
      </c>
      <c r="E121" s="32">
        <v>4100</v>
      </c>
      <c r="F121" s="32">
        <f>E121*D121</f>
        <v>410000</v>
      </c>
    </row>
    <row r="122" spans="1:7">
      <c r="A122" s="12" t="s">
        <v>21</v>
      </c>
      <c r="B122" s="13"/>
      <c r="C122" s="13"/>
      <c r="D122" s="13"/>
      <c r="E122" s="14"/>
      <c r="F122" s="15">
        <f>SUM(F112:F121)</f>
        <v>2320000</v>
      </c>
      <c r="G122" s="39">
        <f>F122*0.05</f>
        <v>116000</v>
      </c>
    </row>
    <row r="123" spans="1:7">
      <c r="A123" s="12" t="s">
        <v>22</v>
      </c>
      <c r="B123" s="13"/>
      <c r="C123" s="13"/>
      <c r="D123" s="13"/>
      <c r="E123" s="14"/>
      <c r="F123" s="15">
        <f>F122*0.1</f>
        <v>232000</v>
      </c>
    </row>
    <row r="124" spans="1:7">
      <c r="A124" s="12" t="s">
        <v>23</v>
      </c>
      <c r="B124" s="13"/>
      <c r="C124" s="13"/>
      <c r="D124" s="13"/>
      <c r="E124" s="14"/>
      <c r="F124" s="15">
        <f>F122+F123</f>
        <v>2552000</v>
      </c>
    </row>
    <row r="126" spans="1:7" ht="15.75">
      <c r="A126" s="18" t="s">
        <v>84</v>
      </c>
      <c r="B126" s="18"/>
      <c r="C126" s="18"/>
      <c r="D126" s="18"/>
      <c r="E126" s="18"/>
      <c r="F126" s="18"/>
    </row>
    <row r="127" spans="1:7" ht="15.75">
      <c r="A127" s="19" t="s">
        <v>85</v>
      </c>
      <c r="B127" s="19"/>
      <c r="C127" s="19"/>
      <c r="D127" s="19"/>
      <c r="E127" s="19"/>
      <c r="F127" s="19"/>
    </row>
    <row r="128" spans="1:7" ht="15.75">
      <c r="A128" s="18" t="s">
        <v>86</v>
      </c>
      <c r="B128" s="18"/>
      <c r="C128" s="18"/>
      <c r="D128" s="18"/>
      <c r="E128" s="18"/>
      <c r="F128" s="18"/>
    </row>
    <row r="129" spans="1:6">
      <c r="A129" s="5"/>
      <c r="B129" s="5"/>
      <c r="C129" s="5"/>
      <c r="D129" s="5"/>
      <c r="E129" s="5"/>
      <c r="F129" s="5"/>
    </row>
    <row r="130" spans="1:6" ht="15.75">
      <c r="A130" s="22" t="s">
        <v>2</v>
      </c>
      <c r="B130" s="5"/>
      <c r="C130" s="5"/>
      <c r="D130" s="5"/>
      <c r="E130" s="5"/>
      <c r="F130" s="5"/>
    </row>
    <row r="131" spans="1:6">
      <c r="A131" s="20" t="s">
        <v>87</v>
      </c>
      <c r="B131" s="21"/>
      <c r="C131" s="21"/>
      <c r="D131" s="21"/>
      <c r="E131" s="21"/>
      <c r="F131" s="21"/>
    </row>
    <row r="132" spans="1:6" ht="15.75">
      <c r="A132" s="22" t="s">
        <v>4</v>
      </c>
      <c r="B132" s="5"/>
      <c r="C132" s="5"/>
      <c r="D132" s="5"/>
      <c r="E132" s="5"/>
      <c r="F132" s="5"/>
    </row>
    <row r="133" spans="1:6" ht="15.75">
      <c r="A133" s="25" t="s">
        <v>5</v>
      </c>
      <c r="B133" s="25" t="s">
        <v>6</v>
      </c>
      <c r="C133" s="25" t="s">
        <v>7</v>
      </c>
      <c r="D133" s="25" t="s">
        <v>8</v>
      </c>
      <c r="E133" s="25" t="s">
        <v>9</v>
      </c>
      <c r="F133" s="25" t="s">
        <v>10</v>
      </c>
    </row>
    <row r="134" spans="1:6">
      <c r="A134" s="10">
        <v>1</v>
      </c>
      <c r="B134" s="9" t="s">
        <v>88</v>
      </c>
      <c r="C134" s="10" t="s">
        <v>60</v>
      </c>
      <c r="D134" s="10">
        <v>1</v>
      </c>
      <c r="E134" s="11">
        <v>3500</v>
      </c>
      <c r="F134" s="11">
        <f t="shared" ref="F134:F140" si="5">D134*E134</f>
        <v>3500</v>
      </c>
    </row>
    <row r="135" spans="1:6">
      <c r="A135" s="10">
        <v>2</v>
      </c>
      <c r="B135" s="9" t="s">
        <v>89</v>
      </c>
      <c r="C135" s="10" t="s">
        <v>12</v>
      </c>
      <c r="D135" s="10">
        <v>3</v>
      </c>
      <c r="E135" s="11">
        <v>55000</v>
      </c>
      <c r="F135" s="11">
        <f t="shared" si="5"/>
        <v>165000</v>
      </c>
    </row>
    <row r="136" spans="1:6">
      <c r="A136" s="10">
        <v>3</v>
      </c>
      <c r="B136" s="9" t="s">
        <v>90</v>
      </c>
      <c r="C136" s="10" t="s">
        <v>12</v>
      </c>
      <c r="D136" s="10">
        <v>5</v>
      </c>
      <c r="E136" s="11">
        <v>30000</v>
      </c>
      <c r="F136" s="11">
        <f t="shared" si="5"/>
        <v>150000</v>
      </c>
    </row>
    <row r="137" spans="1:6">
      <c r="A137" s="10">
        <v>4</v>
      </c>
      <c r="B137" s="9" t="s">
        <v>91</v>
      </c>
      <c r="C137" s="10" t="s">
        <v>36</v>
      </c>
      <c r="D137" s="10">
        <v>12</v>
      </c>
      <c r="E137" s="11">
        <v>13000</v>
      </c>
      <c r="F137" s="11">
        <f t="shared" si="5"/>
        <v>156000</v>
      </c>
    </row>
    <row r="138" spans="1:6">
      <c r="A138" s="10">
        <v>5</v>
      </c>
      <c r="B138" s="9" t="s">
        <v>13</v>
      </c>
      <c r="C138" s="10" t="s">
        <v>14</v>
      </c>
      <c r="D138" s="10">
        <v>10</v>
      </c>
      <c r="E138" s="11">
        <v>45000</v>
      </c>
      <c r="F138" s="11">
        <f t="shared" si="5"/>
        <v>450000</v>
      </c>
    </row>
    <row r="139" spans="1:6">
      <c r="A139" s="10">
        <v>6</v>
      </c>
      <c r="B139" s="9" t="s">
        <v>44</v>
      </c>
      <c r="C139" s="10" t="s">
        <v>14</v>
      </c>
      <c r="D139" s="10">
        <v>10</v>
      </c>
      <c r="E139" s="11">
        <v>52000</v>
      </c>
      <c r="F139" s="11">
        <f t="shared" si="5"/>
        <v>520000</v>
      </c>
    </row>
    <row r="140" spans="1:6">
      <c r="A140" s="10">
        <v>7</v>
      </c>
      <c r="B140" s="9" t="s">
        <v>92</v>
      </c>
      <c r="C140" s="10" t="s">
        <v>30</v>
      </c>
      <c r="D140" s="10">
        <v>1</v>
      </c>
      <c r="E140" s="11">
        <v>112000</v>
      </c>
      <c r="F140" s="11">
        <f t="shared" si="5"/>
        <v>112000</v>
      </c>
    </row>
    <row r="141" spans="1:6">
      <c r="A141" s="10">
        <v>8</v>
      </c>
      <c r="B141" s="33" t="s">
        <v>54</v>
      </c>
      <c r="C141" s="34" t="s">
        <v>12</v>
      </c>
      <c r="D141" s="35">
        <v>20</v>
      </c>
      <c r="E141" s="36">
        <v>5500</v>
      </c>
      <c r="F141" s="36">
        <f>D141*E141</f>
        <v>110000</v>
      </c>
    </row>
    <row r="142" spans="1:6">
      <c r="A142" s="10">
        <v>9</v>
      </c>
      <c r="B142" s="33" t="s">
        <v>93</v>
      </c>
      <c r="C142" s="34" t="s">
        <v>12</v>
      </c>
      <c r="D142" s="35">
        <v>2</v>
      </c>
      <c r="E142" s="36">
        <v>38000</v>
      </c>
      <c r="F142" s="36">
        <f>D142*E142</f>
        <v>76000</v>
      </c>
    </row>
    <row r="143" spans="1:6">
      <c r="A143" s="10">
        <v>10</v>
      </c>
      <c r="B143" s="33" t="s">
        <v>94</v>
      </c>
      <c r="C143" s="34" t="s">
        <v>40</v>
      </c>
      <c r="D143" s="35">
        <v>2</v>
      </c>
      <c r="E143" s="36">
        <v>40000</v>
      </c>
      <c r="F143" s="36">
        <f>D143*E143</f>
        <v>80000</v>
      </c>
    </row>
    <row r="144" spans="1:6">
      <c r="A144" s="10">
        <v>11</v>
      </c>
      <c r="B144" s="33" t="s">
        <v>95</v>
      </c>
      <c r="C144" s="34" t="s">
        <v>96</v>
      </c>
      <c r="D144" s="35">
        <v>2</v>
      </c>
      <c r="E144" s="36">
        <v>40000</v>
      </c>
      <c r="F144" s="36">
        <f>D144*E144</f>
        <v>80000</v>
      </c>
    </row>
    <row r="145" spans="1:7">
      <c r="A145" s="10">
        <v>12</v>
      </c>
      <c r="B145" s="30" t="s">
        <v>97</v>
      </c>
      <c r="C145" s="31" t="s">
        <v>14</v>
      </c>
      <c r="D145" s="31">
        <v>2</v>
      </c>
      <c r="E145" s="32">
        <v>68000</v>
      </c>
      <c r="F145" s="32">
        <f>E145*D145</f>
        <v>136000</v>
      </c>
    </row>
    <row r="146" spans="1:7">
      <c r="A146" s="10">
        <v>13</v>
      </c>
      <c r="B146" s="30" t="s">
        <v>98</v>
      </c>
      <c r="C146" s="31" t="s">
        <v>40</v>
      </c>
      <c r="D146" s="31">
        <v>2</v>
      </c>
      <c r="E146" s="32">
        <v>37000</v>
      </c>
      <c r="F146" s="32">
        <f>E146*D146</f>
        <v>74000</v>
      </c>
    </row>
    <row r="147" spans="1:7">
      <c r="A147" s="10">
        <v>14</v>
      </c>
      <c r="B147" s="30" t="s">
        <v>97</v>
      </c>
      <c r="C147" s="31" t="s">
        <v>14</v>
      </c>
      <c r="D147" s="31">
        <v>1</v>
      </c>
      <c r="E147" s="32">
        <v>68000</v>
      </c>
      <c r="F147" s="32">
        <f>E147*D147</f>
        <v>68000</v>
      </c>
    </row>
    <row r="148" spans="1:7">
      <c r="A148" s="10">
        <v>15</v>
      </c>
      <c r="B148" s="9" t="s">
        <v>92</v>
      </c>
      <c r="C148" s="31" t="s">
        <v>12</v>
      </c>
      <c r="D148" s="31">
        <v>3</v>
      </c>
      <c r="E148" s="32">
        <v>112000</v>
      </c>
      <c r="F148" s="32">
        <f>E148*D148</f>
        <v>336000</v>
      </c>
    </row>
    <row r="149" spans="1:7">
      <c r="A149" s="26" t="s">
        <v>21</v>
      </c>
      <c r="B149" s="27"/>
      <c r="C149" s="27"/>
      <c r="D149" s="27"/>
      <c r="E149" s="28"/>
      <c r="F149" s="29">
        <f>SUM(F134:F148)</f>
        <v>2516500</v>
      </c>
      <c r="G149" s="39">
        <f>F149*0.05</f>
        <v>125825</v>
      </c>
    </row>
    <row r="150" spans="1:7">
      <c r="A150" s="26" t="s">
        <v>22</v>
      </c>
      <c r="B150" s="27"/>
      <c r="C150" s="27"/>
      <c r="D150" s="27"/>
      <c r="E150" s="28"/>
      <c r="F150" s="29">
        <f>F149*0.1</f>
        <v>251650</v>
      </c>
    </row>
    <row r="151" spans="1:7">
      <c r="A151" s="26" t="s">
        <v>23</v>
      </c>
      <c r="B151" s="27"/>
      <c r="C151" s="27"/>
      <c r="D151" s="27"/>
      <c r="E151" s="28"/>
      <c r="F151" s="29">
        <f>F149+F150</f>
        <v>2768150</v>
      </c>
    </row>
    <row r="153" spans="1:7" ht="15.75">
      <c r="A153" s="18" t="s">
        <v>99</v>
      </c>
      <c r="B153" s="18"/>
      <c r="C153" s="18"/>
      <c r="D153" s="18"/>
      <c r="E153" s="18"/>
      <c r="F153" s="18"/>
    </row>
    <row r="154" spans="1:7" ht="15.75">
      <c r="A154" s="19" t="s">
        <v>100</v>
      </c>
      <c r="B154" s="19"/>
      <c r="C154" s="19"/>
      <c r="D154" s="19"/>
      <c r="E154" s="19"/>
      <c r="F154" s="19"/>
    </row>
    <row r="155" spans="1:7" ht="15.75">
      <c r="A155" s="18" t="s">
        <v>101</v>
      </c>
      <c r="B155" s="18"/>
      <c r="C155" s="18"/>
      <c r="D155" s="18"/>
      <c r="E155" s="18"/>
      <c r="F155" s="18"/>
    </row>
    <row r="156" spans="1:7" ht="15.75">
      <c r="A156" s="24"/>
      <c r="B156" s="24"/>
      <c r="C156" s="24"/>
      <c r="D156" s="24"/>
      <c r="E156" s="24"/>
      <c r="F156" s="24"/>
    </row>
    <row r="157" spans="1:7" ht="15.75">
      <c r="A157" s="6" t="s">
        <v>2</v>
      </c>
      <c r="B157" s="5"/>
      <c r="C157" s="5"/>
      <c r="D157" s="5"/>
      <c r="E157" s="5"/>
      <c r="F157" s="5"/>
    </row>
    <row r="158" spans="1:7">
      <c r="A158" s="20" t="s">
        <v>102</v>
      </c>
      <c r="B158" s="21"/>
      <c r="C158" s="21"/>
      <c r="D158" s="21"/>
      <c r="E158" s="21"/>
      <c r="F158" s="21"/>
    </row>
    <row r="159" spans="1:7" ht="15.75">
      <c r="A159" s="6" t="s">
        <v>4</v>
      </c>
      <c r="B159" s="5"/>
      <c r="C159" s="5"/>
      <c r="D159" s="5"/>
      <c r="E159" s="5"/>
      <c r="F159" s="5"/>
    </row>
    <row r="160" spans="1:7" ht="15.75">
      <c r="A160" s="7" t="s">
        <v>5</v>
      </c>
      <c r="B160" s="7" t="s">
        <v>6</v>
      </c>
      <c r="C160" s="7" t="s">
        <v>7</v>
      </c>
      <c r="D160" s="7" t="s">
        <v>8</v>
      </c>
      <c r="E160" s="7" t="s">
        <v>9</v>
      </c>
      <c r="F160" s="7" t="s">
        <v>10</v>
      </c>
    </row>
    <row r="161" spans="1:7">
      <c r="A161" s="10">
        <v>1</v>
      </c>
      <c r="B161" s="9" t="s">
        <v>103</v>
      </c>
      <c r="C161" s="10" t="s">
        <v>14</v>
      </c>
      <c r="D161" s="10">
        <v>10</v>
      </c>
      <c r="E161" s="11">
        <v>44000</v>
      </c>
      <c r="F161" s="11">
        <f t="shared" ref="F161:F171" si="6">D161*E161</f>
        <v>440000</v>
      </c>
    </row>
    <row r="162" spans="1:7">
      <c r="A162" s="10">
        <v>2</v>
      </c>
      <c r="B162" s="9" t="s">
        <v>44</v>
      </c>
      <c r="C162" s="10" t="s">
        <v>14</v>
      </c>
      <c r="D162" s="10">
        <v>10</v>
      </c>
      <c r="E162" s="11">
        <v>52000</v>
      </c>
      <c r="F162" s="11">
        <f t="shared" si="6"/>
        <v>520000</v>
      </c>
    </row>
    <row r="163" spans="1:7">
      <c r="A163" s="10">
        <v>3</v>
      </c>
      <c r="B163" s="9" t="s">
        <v>41</v>
      </c>
      <c r="C163" s="10" t="s">
        <v>38</v>
      </c>
      <c r="D163" s="10">
        <v>24</v>
      </c>
      <c r="E163" s="11">
        <v>1900</v>
      </c>
      <c r="F163" s="11">
        <f t="shared" si="6"/>
        <v>45600</v>
      </c>
    </row>
    <row r="164" spans="1:7">
      <c r="A164" s="10">
        <v>4</v>
      </c>
      <c r="B164" s="9" t="s">
        <v>104</v>
      </c>
      <c r="C164" s="10" t="s">
        <v>12</v>
      </c>
      <c r="D164" s="10">
        <v>10</v>
      </c>
      <c r="E164" s="11">
        <v>28500</v>
      </c>
      <c r="F164" s="11">
        <f t="shared" si="6"/>
        <v>285000</v>
      </c>
    </row>
    <row r="165" spans="1:7">
      <c r="A165" s="10">
        <v>5</v>
      </c>
      <c r="B165" s="9" t="s">
        <v>105</v>
      </c>
      <c r="C165" s="10" t="s">
        <v>106</v>
      </c>
      <c r="D165" s="10">
        <v>5</v>
      </c>
      <c r="E165" s="11">
        <v>5600</v>
      </c>
      <c r="F165" s="11">
        <f t="shared" si="6"/>
        <v>28000</v>
      </c>
    </row>
    <row r="166" spans="1:7">
      <c r="A166" s="10">
        <v>6</v>
      </c>
      <c r="B166" s="9" t="s">
        <v>107</v>
      </c>
      <c r="C166" s="10" t="s">
        <v>40</v>
      </c>
      <c r="D166" s="10">
        <v>5</v>
      </c>
      <c r="E166" s="11">
        <v>6000</v>
      </c>
      <c r="F166" s="11">
        <f t="shared" si="6"/>
        <v>30000</v>
      </c>
    </row>
    <row r="167" spans="1:7">
      <c r="A167" s="10">
        <v>7</v>
      </c>
      <c r="B167" s="9" t="s">
        <v>108</v>
      </c>
      <c r="C167" s="10" t="s">
        <v>109</v>
      </c>
      <c r="D167" s="10">
        <v>2</v>
      </c>
      <c r="E167" s="11">
        <v>3500</v>
      </c>
      <c r="F167" s="11">
        <f t="shared" si="6"/>
        <v>7000</v>
      </c>
    </row>
    <row r="168" spans="1:7">
      <c r="A168" s="10">
        <v>8</v>
      </c>
      <c r="B168" s="9" t="s">
        <v>110</v>
      </c>
      <c r="C168" s="10" t="s">
        <v>12</v>
      </c>
      <c r="D168" s="10">
        <v>3</v>
      </c>
      <c r="E168" s="11">
        <v>36500</v>
      </c>
      <c r="F168" s="11">
        <f t="shared" si="6"/>
        <v>109500</v>
      </c>
    </row>
    <row r="169" spans="1:7">
      <c r="A169" s="10">
        <v>9</v>
      </c>
      <c r="B169" s="9" t="s">
        <v>111</v>
      </c>
      <c r="C169" s="10" t="s">
        <v>36</v>
      </c>
      <c r="D169" s="10">
        <v>3</v>
      </c>
      <c r="E169" s="11">
        <v>16000</v>
      </c>
      <c r="F169" s="11">
        <f t="shared" si="6"/>
        <v>48000</v>
      </c>
    </row>
    <row r="170" spans="1:7">
      <c r="A170" s="10">
        <v>10</v>
      </c>
      <c r="B170" s="9" t="s">
        <v>112</v>
      </c>
      <c r="C170" s="10" t="s">
        <v>12</v>
      </c>
      <c r="D170" s="10">
        <v>2</v>
      </c>
      <c r="E170" s="11">
        <v>15000</v>
      </c>
      <c r="F170" s="11">
        <f t="shared" si="6"/>
        <v>30000</v>
      </c>
    </row>
    <row r="171" spans="1:7">
      <c r="A171" s="10">
        <v>11</v>
      </c>
      <c r="B171" s="9" t="s">
        <v>44</v>
      </c>
      <c r="C171" s="10" t="s">
        <v>14</v>
      </c>
      <c r="D171" s="10">
        <v>10</v>
      </c>
      <c r="E171" s="11">
        <v>52000</v>
      </c>
      <c r="F171" s="11">
        <f t="shared" si="6"/>
        <v>520000</v>
      </c>
    </row>
    <row r="172" spans="1:7">
      <c r="A172" s="12" t="s">
        <v>21</v>
      </c>
      <c r="B172" s="13"/>
      <c r="C172" s="13"/>
      <c r="D172" s="13"/>
      <c r="E172" s="14"/>
      <c r="F172" s="15">
        <f>SUM(F161:F171)</f>
        <v>2063100</v>
      </c>
      <c r="G172" s="39">
        <f>F172*0.05</f>
        <v>103155</v>
      </c>
    </row>
    <row r="173" spans="1:7">
      <c r="A173" s="12" t="s">
        <v>22</v>
      </c>
      <c r="B173" s="13"/>
      <c r="C173" s="13"/>
      <c r="D173" s="13"/>
      <c r="E173" s="14"/>
      <c r="F173" s="15">
        <f>F172*0.1</f>
        <v>206310</v>
      </c>
    </row>
    <row r="174" spans="1:7">
      <c r="A174" s="12" t="s">
        <v>23</v>
      </c>
      <c r="B174" s="13"/>
      <c r="C174" s="13"/>
      <c r="D174" s="13"/>
      <c r="E174" s="14"/>
      <c r="F174" s="15">
        <f>F172+F173</f>
        <v>2269410</v>
      </c>
    </row>
    <row r="176" spans="1:7">
      <c r="A176" s="37" t="s">
        <v>113</v>
      </c>
      <c r="B176" s="38"/>
      <c r="C176" s="38"/>
      <c r="D176" s="38"/>
      <c r="E176" s="38"/>
      <c r="F176" s="38"/>
    </row>
    <row r="177" spans="1:7">
      <c r="A177" s="5"/>
      <c r="B177" s="5"/>
      <c r="C177" s="5"/>
      <c r="D177" s="5"/>
      <c r="E177" s="5"/>
      <c r="F177" s="5"/>
    </row>
    <row r="178" spans="1:7">
      <c r="A178" s="5"/>
      <c r="B178" s="5"/>
      <c r="C178" s="5"/>
      <c r="D178" s="5"/>
      <c r="E178" s="5"/>
      <c r="F178" s="5"/>
    </row>
    <row r="179" spans="1:7" ht="15.75">
      <c r="A179" s="6" t="s">
        <v>2</v>
      </c>
      <c r="B179" s="5"/>
      <c r="C179" s="5"/>
      <c r="D179" s="5"/>
      <c r="E179" s="5"/>
      <c r="F179" s="5"/>
    </row>
    <row r="180" spans="1:7" ht="15.75">
      <c r="A180" s="6" t="s">
        <v>3</v>
      </c>
      <c r="B180" s="5"/>
      <c r="C180" s="5"/>
      <c r="D180" s="5"/>
      <c r="E180" s="5"/>
      <c r="F180" s="5"/>
    </row>
    <row r="181" spans="1:7" ht="15.75">
      <c r="A181" s="6" t="s">
        <v>4</v>
      </c>
      <c r="B181" s="5"/>
      <c r="C181" s="5"/>
      <c r="D181" s="5"/>
      <c r="E181" s="5"/>
      <c r="F181" s="5"/>
    </row>
    <row r="182" spans="1:7" ht="15.75">
      <c r="A182" s="7" t="s">
        <v>5</v>
      </c>
      <c r="B182" s="7" t="s">
        <v>6</v>
      </c>
      <c r="C182" s="7" t="s">
        <v>7</v>
      </c>
      <c r="D182" s="7" t="s">
        <v>8</v>
      </c>
      <c r="E182" s="7" t="s">
        <v>9</v>
      </c>
      <c r="F182" s="7" t="s">
        <v>10</v>
      </c>
    </row>
    <row r="183" spans="1:7">
      <c r="A183" s="10">
        <v>1</v>
      </c>
      <c r="B183" s="9" t="s">
        <v>104</v>
      </c>
      <c r="C183" s="10" t="s">
        <v>12</v>
      </c>
      <c r="D183" s="10">
        <v>20</v>
      </c>
      <c r="E183" s="11">
        <v>30000</v>
      </c>
      <c r="F183" s="11">
        <f>D183*E183</f>
        <v>600000</v>
      </c>
    </row>
    <row r="184" spans="1:7">
      <c r="A184" s="10">
        <v>2</v>
      </c>
      <c r="B184" s="9" t="s">
        <v>13</v>
      </c>
      <c r="C184" s="10" t="s">
        <v>14</v>
      </c>
      <c r="D184" s="10">
        <v>10</v>
      </c>
      <c r="E184" s="11">
        <v>44000</v>
      </c>
      <c r="F184" s="11">
        <f>D184*E184</f>
        <v>440000</v>
      </c>
    </row>
    <row r="185" spans="1:7">
      <c r="A185" s="10">
        <v>3</v>
      </c>
      <c r="B185" s="9" t="s">
        <v>44</v>
      </c>
      <c r="C185" s="10" t="s">
        <v>14</v>
      </c>
      <c r="D185" s="10">
        <v>10</v>
      </c>
      <c r="E185" s="11">
        <v>52000</v>
      </c>
      <c r="F185" s="11">
        <f>D185*E185</f>
        <v>520000</v>
      </c>
    </row>
    <row r="186" spans="1:7">
      <c r="A186" s="12" t="s">
        <v>21</v>
      </c>
      <c r="B186" s="13"/>
      <c r="C186" s="13"/>
      <c r="D186" s="13"/>
      <c r="E186" s="14"/>
      <c r="F186" s="15">
        <f>SUM(F183:F185)</f>
        <v>1560000</v>
      </c>
      <c r="G186" s="39">
        <f>F186*0.05</f>
        <v>78000</v>
      </c>
    </row>
    <row r="187" spans="1:7">
      <c r="A187" s="12" t="s">
        <v>22</v>
      </c>
      <c r="B187" s="13"/>
      <c r="C187" s="13"/>
      <c r="D187" s="13"/>
      <c r="E187" s="14"/>
      <c r="F187" s="15">
        <f>F186*0.1</f>
        <v>156000</v>
      </c>
    </row>
    <row r="188" spans="1:7">
      <c r="A188" s="12" t="s">
        <v>23</v>
      </c>
      <c r="B188" s="13"/>
      <c r="C188" s="13"/>
      <c r="D188" s="13"/>
      <c r="E188" s="14"/>
      <c r="F188" s="15">
        <f>F186+F187</f>
        <v>1716000</v>
      </c>
    </row>
    <row r="190" spans="1:7">
      <c r="A190" s="37" t="s">
        <v>114</v>
      </c>
      <c r="B190" s="38"/>
      <c r="C190" s="38"/>
      <c r="D190" s="38"/>
      <c r="E190" s="38"/>
      <c r="F190" s="38"/>
    </row>
    <row r="191" spans="1:7">
      <c r="A191" s="5"/>
      <c r="B191" s="5"/>
      <c r="C191" s="5"/>
      <c r="D191" s="5"/>
      <c r="E191" s="5"/>
      <c r="F191" s="5"/>
    </row>
    <row r="192" spans="1:7">
      <c r="A192" s="5"/>
      <c r="B192" s="5"/>
      <c r="C192" s="5"/>
      <c r="D192" s="5"/>
      <c r="E192" s="5"/>
      <c r="F192" s="5"/>
    </row>
    <row r="193" spans="1:7" ht="15.75">
      <c r="A193" s="6" t="s">
        <v>2</v>
      </c>
      <c r="B193" s="5"/>
      <c r="C193" s="5"/>
      <c r="D193" s="5"/>
      <c r="E193" s="5"/>
      <c r="F193" s="5"/>
    </row>
    <row r="194" spans="1:7" ht="15.75">
      <c r="A194" s="6" t="s">
        <v>115</v>
      </c>
      <c r="B194" s="5"/>
      <c r="C194" s="5"/>
      <c r="D194" s="5"/>
      <c r="E194" s="5"/>
      <c r="F194" s="5"/>
    </row>
    <row r="195" spans="1:7" ht="15.75">
      <c r="A195" s="6" t="s">
        <v>116</v>
      </c>
      <c r="B195" s="5"/>
      <c r="C195" s="5"/>
      <c r="D195" s="5"/>
      <c r="E195" s="5"/>
      <c r="F195" s="5"/>
    </row>
    <row r="196" spans="1:7" ht="15.75">
      <c r="A196" s="7" t="s">
        <v>5</v>
      </c>
      <c r="B196" s="7" t="s">
        <v>6</v>
      </c>
      <c r="C196" s="7" t="s">
        <v>7</v>
      </c>
      <c r="D196" s="7" t="s">
        <v>8</v>
      </c>
      <c r="E196" s="7" t="s">
        <v>9</v>
      </c>
      <c r="F196" s="7" t="s">
        <v>10</v>
      </c>
    </row>
    <row r="197" spans="1:7">
      <c r="A197" s="10">
        <v>1</v>
      </c>
      <c r="B197" s="9" t="s">
        <v>94</v>
      </c>
      <c r="C197" s="10" t="s">
        <v>40</v>
      </c>
      <c r="D197" s="10">
        <v>4</v>
      </c>
      <c r="E197" s="11">
        <v>39000</v>
      </c>
      <c r="F197" s="11">
        <f t="shared" ref="F197:F203" si="7">D197*E197</f>
        <v>156000</v>
      </c>
    </row>
    <row r="198" spans="1:7">
      <c r="A198" s="10">
        <v>2</v>
      </c>
      <c r="B198" s="9" t="s">
        <v>117</v>
      </c>
      <c r="C198" s="10" t="s">
        <v>12</v>
      </c>
      <c r="D198" s="10">
        <v>40</v>
      </c>
      <c r="E198" s="11">
        <v>5300</v>
      </c>
      <c r="F198" s="11">
        <f t="shared" si="7"/>
        <v>212000</v>
      </c>
    </row>
    <row r="199" spans="1:7">
      <c r="A199" s="10">
        <v>3</v>
      </c>
      <c r="B199" s="9" t="s">
        <v>118</v>
      </c>
      <c r="C199" s="10" t="s">
        <v>96</v>
      </c>
      <c r="D199" s="10">
        <v>2</v>
      </c>
      <c r="E199" s="11">
        <v>39000</v>
      </c>
      <c r="F199" s="11">
        <f t="shared" si="7"/>
        <v>78000</v>
      </c>
    </row>
    <row r="200" spans="1:7">
      <c r="A200" s="10">
        <v>4</v>
      </c>
      <c r="B200" s="9" t="s">
        <v>119</v>
      </c>
      <c r="C200" s="10" t="s">
        <v>12</v>
      </c>
      <c r="D200" s="10">
        <v>10</v>
      </c>
      <c r="E200" s="11">
        <v>35500</v>
      </c>
      <c r="F200" s="11">
        <f t="shared" si="7"/>
        <v>355000</v>
      </c>
    </row>
    <row r="201" spans="1:7">
      <c r="A201" s="10">
        <v>5</v>
      </c>
      <c r="B201" s="9" t="s">
        <v>120</v>
      </c>
      <c r="C201" s="10" t="s">
        <v>12</v>
      </c>
      <c r="D201" s="10">
        <v>5</v>
      </c>
      <c r="E201" s="11">
        <v>33500</v>
      </c>
      <c r="F201" s="11">
        <f t="shared" si="7"/>
        <v>167500</v>
      </c>
    </row>
    <row r="202" spans="1:7">
      <c r="A202" s="10">
        <v>6</v>
      </c>
      <c r="B202" s="9" t="s">
        <v>121</v>
      </c>
      <c r="C202" s="10" t="s">
        <v>12</v>
      </c>
      <c r="D202" s="10">
        <v>2</v>
      </c>
      <c r="E202" s="11">
        <v>6500</v>
      </c>
      <c r="F202" s="11">
        <f t="shared" si="7"/>
        <v>13000</v>
      </c>
    </row>
    <row r="203" spans="1:7">
      <c r="A203" s="10">
        <v>7</v>
      </c>
      <c r="B203" s="9" t="s">
        <v>122</v>
      </c>
      <c r="C203" s="10" t="s">
        <v>36</v>
      </c>
      <c r="D203" s="10">
        <v>5</v>
      </c>
      <c r="E203" s="11">
        <v>6200</v>
      </c>
      <c r="F203" s="11">
        <f t="shared" si="7"/>
        <v>31000</v>
      </c>
    </row>
    <row r="204" spans="1:7">
      <c r="A204" s="10">
        <v>8</v>
      </c>
      <c r="B204" s="30" t="s">
        <v>44</v>
      </c>
      <c r="C204" s="31" t="s">
        <v>14</v>
      </c>
      <c r="D204" s="31">
        <v>10</v>
      </c>
      <c r="E204" s="32">
        <v>52000</v>
      </c>
      <c r="F204" s="32">
        <f>E204*D204</f>
        <v>520000</v>
      </c>
    </row>
    <row r="205" spans="1:7">
      <c r="A205" s="12" t="s">
        <v>21</v>
      </c>
      <c r="B205" s="13"/>
      <c r="C205" s="13"/>
      <c r="D205" s="13"/>
      <c r="E205" s="14"/>
      <c r="F205" s="15">
        <f>SUM(F197:F204)</f>
        <v>1532500</v>
      </c>
      <c r="G205" s="39">
        <f>F205*0.05</f>
        <v>76625</v>
      </c>
    </row>
    <row r="206" spans="1:7">
      <c r="A206" s="12" t="s">
        <v>22</v>
      </c>
      <c r="B206" s="13"/>
      <c r="C206" s="13"/>
      <c r="D206" s="13"/>
      <c r="E206" s="14"/>
      <c r="F206" s="15">
        <f>F205*0.1</f>
        <v>153250</v>
      </c>
    </row>
    <row r="207" spans="1:7">
      <c r="A207" s="12" t="s">
        <v>23</v>
      </c>
      <c r="B207" s="13"/>
      <c r="C207" s="13"/>
      <c r="D207" s="13"/>
      <c r="E207" s="14"/>
      <c r="F207" s="15">
        <f>F205+F206</f>
        <v>1685750</v>
      </c>
    </row>
    <row r="209" spans="1:7">
      <c r="A209" s="37" t="s">
        <v>123</v>
      </c>
      <c r="B209" s="38"/>
      <c r="C209" s="38"/>
      <c r="D209" s="38"/>
      <c r="E209" s="38"/>
      <c r="F209" s="38"/>
    </row>
    <row r="210" spans="1:7">
      <c r="A210" s="5"/>
      <c r="B210" s="5"/>
      <c r="C210" s="5"/>
      <c r="D210" s="5"/>
      <c r="E210" s="5"/>
      <c r="F210" s="5"/>
    </row>
    <row r="211" spans="1:7">
      <c r="A211" s="5"/>
      <c r="B211" s="5"/>
      <c r="C211" s="5"/>
      <c r="D211" s="5"/>
      <c r="E211" s="5"/>
      <c r="F211" s="5"/>
    </row>
    <row r="212" spans="1:7" ht="15.75">
      <c r="A212" s="6" t="s">
        <v>2</v>
      </c>
      <c r="B212" s="5"/>
      <c r="C212" s="5"/>
      <c r="D212" s="5"/>
      <c r="E212" s="5"/>
      <c r="F212" s="5"/>
    </row>
    <row r="213" spans="1:7" ht="15.75">
      <c r="A213" s="6" t="s">
        <v>124</v>
      </c>
      <c r="B213" s="5"/>
      <c r="C213" s="5"/>
      <c r="D213" s="5"/>
      <c r="E213" s="5"/>
      <c r="F213" s="5"/>
    </row>
    <row r="214" spans="1:7" ht="15.75">
      <c r="A214" s="6" t="s">
        <v>4</v>
      </c>
      <c r="B214" s="5"/>
      <c r="C214" s="5"/>
      <c r="D214" s="5"/>
      <c r="E214" s="5"/>
      <c r="F214" s="5"/>
    </row>
    <row r="215" spans="1:7" ht="15.75">
      <c r="A215" s="7" t="s">
        <v>5</v>
      </c>
      <c r="B215" s="7" t="s">
        <v>6</v>
      </c>
      <c r="C215" s="7" t="s">
        <v>7</v>
      </c>
      <c r="D215" s="7" t="s">
        <v>8</v>
      </c>
      <c r="E215" s="7" t="s">
        <v>9</v>
      </c>
      <c r="F215" s="7" t="s">
        <v>10</v>
      </c>
    </row>
    <row r="216" spans="1:7">
      <c r="A216" s="10">
        <v>1</v>
      </c>
      <c r="B216" s="9" t="s">
        <v>13</v>
      </c>
      <c r="C216" s="10" t="s">
        <v>14</v>
      </c>
      <c r="D216" s="10">
        <v>5</v>
      </c>
      <c r="E216" s="11">
        <v>44000</v>
      </c>
      <c r="F216" s="11">
        <f>D216*E216</f>
        <v>220000</v>
      </c>
    </row>
    <row r="217" spans="1:7">
      <c r="A217" s="10">
        <v>2</v>
      </c>
      <c r="B217" s="9" t="s">
        <v>125</v>
      </c>
      <c r="C217" s="10" t="s">
        <v>126</v>
      </c>
      <c r="D217" s="10">
        <v>5</v>
      </c>
      <c r="E217" s="11">
        <v>19500</v>
      </c>
      <c r="F217" s="11">
        <f>D217*E217</f>
        <v>97500</v>
      </c>
    </row>
    <row r="218" spans="1:7">
      <c r="A218" s="10">
        <v>3</v>
      </c>
      <c r="B218" s="9" t="s">
        <v>127</v>
      </c>
      <c r="C218" s="10" t="s">
        <v>12</v>
      </c>
      <c r="D218" s="10">
        <v>5</v>
      </c>
      <c r="E218" s="11">
        <v>12000</v>
      </c>
      <c r="F218" s="11">
        <f>D218*E218</f>
        <v>60000</v>
      </c>
    </row>
    <row r="219" spans="1:7">
      <c r="A219" s="10">
        <v>4</v>
      </c>
      <c r="B219" s="9" t="s">
        <v>128</v>
      </c>
      <c r="C219" s="10" t="s">
        <v>109</v>
      </c>
      <c r="D219" s="10">
        <v>10</v>
      </c>
      <c r="E219" s="11">
        <v>2700</v>
      </c>
      <c r="F219" s="11">
        <f>D219*E219</f>
        <v>27000</v>
      </c>
    </row>
    <row r="220" spans="1:7">
      <c r="A220" s="10">
        <v>5</v>
      </c>
      <c r="B220" s="9" t="s">
        <v>129</v>
      </c>
      <c r="C220" s="10" t="s">
        <v>109</v>
      </c>
      <c r="D220" s="10">
        <v>10</v>
      </c>
      <c r="E220" s="11">
        <v>2700</v>
      </c>
      <c r="F220" s="11">
        <f>D220*E220</f>
        <v>27000</v>
      </c>
    </row>
    <row r="221" spans="1:7">
      <c r="A221" s="12" t="s">
        <v>21</v>
      </c>
      <c r="B221" s="13"/>
      <c r="C221" s="13"/>
      <c r="D221" s="13"/>
      <c r="E221" s="14"/>
      <c r="F221" s="15">
        <f>SUM(F216:F220)</f>
        <v>431500</v>
      </c>
      <c r="G221" s="39">
        <f>F221*0.05</f>
        <v>21575</v>
      </c>
    </row>
    <row r="222" spans="1:7">
      <c r="A222" s="12" t="s">
        <v>22</v>
      </c>
      <c r="B222" s="13"/>
      <c r="C222" s="13"/>
      <c r="D222" s="13"/>
      <c r="E222" s="14"/>
      <c r="F222" s="15">
        <f>F221*0.1</f>
        <v>43150</v>
      </c>
    </row>
    <row r="223" spans="1:7">
      <c r="A223" s="12" t="s">
        <v>23</v>
      </c>
      <c r="B223" s="13"/>
      <c r="C223" s="13"/>
      <c r="D223" s="13"/>
      <c r="E223" s="14"/>
      <c r="F223" s="15">
        <f>F221+F222</f>
        <v>474650</v>
      </c>
    </row>
    <row r="226" spans="6:6">
      <c r="F226" s="40">
        <f>G221+G205+G186+G172+G149+G122+G100+G74+G52+G39+G16</f>
        <v>973790</v>
      </c>
    </row>
  </sheetData>
  <mergeCells count="59">
    <mergeCell ref="A207:E207"/>
    <mergeCell ref="A209:F209"/>
    <mergeCell ref="A221:E221"/>
    <mergeCell ref="A222:E222"/>
    <mergeCell ref="A223:E223"/>
    <mergeCell ref="A186:E186"/>
    <mergeCell ref="A187:E187"/>
    <mergeCell ref="A188:E188"/>
    <mergeCell ref="A190:F190"/>
    <mergeCell ref="A205:E205"/>
    <mergeCell ref="A206:E206"/>
    <mergeCell ref="A154:F154"/>
    <mergeCell ref="A155:F155"/>
    <mergeCell ref="A172:E172"/>
    <mergeCell ref="A173:E173"/>
    <mergeCell ref="A174:E174"/>
    <mergeCell ref="A176:F176"/>
    <mergeCell ref="A127:F127"/>
    <mergeCell ref="A128:F128"/>
    <mergeCell ref="A149:E149"/>
    <mergeCell ref="A150:E150"/>
    <mergeCell ref="A151:E151"/>
    <mergeCell ref="A153:F153"/>
    <mergeCell ref="A105:F105"/>
    <mergeCell ref="A106:F106"/>
    <mergeCell ref="A122:E122"/>
    <mergeCell ref="A123:E123"/>
    <mergeCell ref="A124:E124"/>
    <mergeCell ref="A126:F126"/>
    <mergeCell ref="A79:F79"/>
    <mergeCell ref="A80:F80"/>
    <mergeCell ref="A100:E100"/>
    <mergeCell ref="A101:E101"/>
    <mergeCell ref="A102:E102"/>
    <mergeCell ref="A104:F104"/>
    <mergeCell ref="A57:F57"/>
    <mergeCell ref="A58:F58"/>
    <mergeCell ref="A74:E74"/>
    <mergeCell ref="A75:E75"/>
    <mergeCell ref="A76:E76"/>
    <mergeCell ref="A78:F78"/>
    <mergeCell ref="A43:F43"/>
    <mergeCell ref="A47:F47"/>
    <mergeCell ref="A52:E52"/>
    <mergeCell ref="A53:E53"/>
    <mergeCell ref="A54:E54"/>
    <mergeCell ref="A56:F56"/>
    <mergeCell ref="A21:F21"/>
    <mergeCell ref="A22:F22"/>
    <mergeCell ref="A23:F23"/>
    <mergeCell ref="A39:E39"/>
    <mergeCell ref="A40:E40"/>
    <mergeCell ref="A41:E41"/>
    <mergeCell ref="A2:F2"/>
    <mergeCell ref="A3:F3"/>
    <mergeCell ref="A16:E16"/>
    <mergeCell ref="A17:E17"/>
    <mergeCell ref="A18:E18"/>
    <mergeCell ref="A20:F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2015-12-31T02:38:18Z</dcterms:created>
  <dcterms:modified xsi:type="dcterms:W3CDTF">2015-12-31T02:49:57Z</dcterms:modified>
</cp:coreProperties>
</file>