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1"/>
  </bookViews>
  <sheets>
    <sheet name="tháng 06" sheetId="1" r:id="rId1"/>
    <sheet name="tháng 07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I88" i="2"/>
  <c r="K84" i="1"/>
  <c r="K83"/>
  <c r="I89"/>
  <c r="I87"/>
  <c r="I39"/>
  <c r="H83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17"/>
  <c r="F85"/>
  <c r="F84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16"/>
  <c r="I90" i="2"/>
  <c r="I87"/>
  <c r="K82"/>
  <c r="F82"/>
  <c r="K81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I31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H82" s="1"/>
  <c r="I86" s="1"/>
  <c r="F16"/>
  <c r="F83" s="1"/>
  <c r="F84" s="1"/>
</calcChain>
</file>

<file path=xl/sharedStrings.xml><?xml version="1.0" encoding="utf-8"?>
<sst xmlns="http://schemas.openxmlformats.org/spreadsheetml/2006/main" count="324" uniqueCount="130">
  <si>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</si>
  <si>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</si>
  <si>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</si>
  <si>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</si>
  <si>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Số: 847</t>
  </si>
  <si>
    <t>Ngày       21       tháng       06       năm     2015</t>
  </si>
  <si>
    <t>( Đính kèm hoá đơn số: PN/14P  847  )</t>
  </si>
  <si>
    <t>Tên đơn vị: Công ty TNHH D &amp; Y Technology Việt Nam</t>
  </si>
  <si>
    <t xml:space="preserve">Điạ chỉ: Đường số 18 - KCX Tân Thuận, Quận 7, TPHCM </t>
  </si>
  <si>
    <t>MST: 0304354755</t>
  </si>
  <si>
    <t>STT</t>
  </si>
  <si>
    <t>Tên hàng</t>
  </si>
  <si>
    <t>ĐVT</t>
  </si>
  <si>
    <t>SL</t>
  </si>
  <si>
    <t>Đơn giá</t>
  </si>
  <si>
    <t>Thành Tiền</t>
  </si>
  <si>
    <t xml:space="preserve">Tập VT 96T </t>
  </si>
  <si>
    <t>Quyển</t>
  </si>
  <si>
    <t>Giấy trắng A4 82 Excel</t>
  </si>
  <si>
    <t>Ram</t>
  </si>
  <si>
    <t>Bìa Thái  A3 ( Xanh dương, x l, vàng, hồng)</t>
  </si>
  <si>
    <t>Xấp</t>
  </si>
  <si>
    <t>Giấy trắng Excell A5 82</t>
  </si>
  <si>
    <t>Giấy ford màu A4 - 80 ( X dương, X lá, hồng, vàng)</t>
  </si>
  <si>
    <t>Băng keo trong 4p7- 100Y</t>
  </si>
  <si>
    <t>Cuộn</t>
  </si>
  <si>
    <t>Băng keo trong 18m/m x 20Y</t>
  </si>
  <si>
    <t xml:space="preserve">Băng keo đục 4p7 100 ya </t>
  </si>
  <si>
    <t>Bút bi TL-079 (xanh, đỏ, đen)</t>
  </si>
  <si>
    <t>Cây</t>
  </si>
  <si>
    <t>Bút gel mini 0.5 ( xanh. đỏ,  đen )</t>
  </si>
  <si>
    <t xml:space="preserve">Dao sếp SDI </t>
  </si>
  <si>
    <t>Hộp</t>
  </si>
  <si>
    <t>Bao tay len dày</t>
  </si>
  <si>
    <t>Đôi</t>
  </si>
  <si>
    <t>Găng tay vải</t>
  </si>
  <si>
    <t>Kéo hoa Hồng 538</t>
  </si>
  <si>
    <t>Cái</t>
  </si>
  <si>
    <t xml:space="preserve">Kéo VP S108 </t>
  </si>
  <si>
    <t>Kéo cán đen lớn S100</t>
  </si>
  <si>
    <t>Bìa lỗ A4 (4.5)</t>
  </si>
  <si>
    <t>Băng keo giấy 24m/m x 18 ya</t>
  </si>
  <si>
    <t xml:space="preserve">Găng tay cao su ngón </t>
  </si>
  <si>
    <t>Bịch</t>
  </si>
  <si>
    <t>(VAT 10%)</t>
  </si>
  <si>
    <t>Găng tay nylong</t>
  </si>
  <si>
    <t>Tăm  bông ráy tai 2 đầu nhỏ Baby Mis</t>
  </si>
  <si>
    <t>Lốc</t>
  </si>
  <si>
    <t>Tăm bông ráy tai Bạch Tuyết (loại tốt)</t>
  </si>
  <si>
    <t>Bút lông dầu kim Zebra (xanh,đỏ, đen)</t>
  </si>
  <si>
    <t>Băng keo 2 mặt 24m/m x 18ya</t>
  </si>
  <si>
    <t>Giấy ghi chú 5 màu giấy</t>
  </si>
  <si>
    <t>Note đánh dấu 5 màu mũi tên pronoti</t>
  </si>
  <si>
    <t>Kẹp giấy  C62</t>
  </si>
  <si>
    <t>Kẹp bướm 32 mm</t>
  </si>
  <si>
    <t>Kẹp bướm Echo 51 mm (12c/h)</t>
  </si>
  <si>
    <t>Kẹp Bướm 15 mm</t>
  </si>
  <si>
    <t>Kẹp bướm 25 mm</t>
  </si>
  <si>
    <t>Kim bấm N.10 Plus</t>
  </si>
  <si>
    <t>Băng keo mouse đen 2p4</t>
  </si>
  <si>
    <t>Dao lam trắng Roma</t>
  </si>
  <si>
    <t xml:space="preserve">Bao Zipper  8 x 12 </t>
  </si>
  <si>
    <t>Kg</t>
  </si>
  <si>
    <t>Bút lông bảng WB 09- TL (xanh, đỏ, đen)</t>
  </si>
  <si>
    <t xml:space="preserve">Keo nước TL G 08 30 ml </t>
  </si>
  <si>
    <t>Chai</t>
  </si>
  <si>
    <t xml:space="preserve">Sổ lò xo A5 dày </t>
  </si>
  <si>
    <t>Bìa phân trang nhựa A-Z</t>
  </si>
  <si>
    <t>Giấy decal A4 (đế vàng)</t>
  </si>
  <si>
    <t>Keo 502 Hoàng quân</t>
  </si>
  <si>
    <t>Tập VT 200T</t>
  </si>
  <si>
    <t>Gỡ kim Eagle</t>
  </si>
  <si>
    <t xml:space="preserve">Bìa hộp giấy 10cm </t>
  </si>
  <si>
    <t>Bìa còng bật 2 mặt 7P F4 GL</t>
  </si>
  <si>
    <t>Bìa còng bật 10P KNP</t>
  </si>
  <si>
    <t>Dây Tim</t>
  </si>
  <si>
    <t>Bút dạ quang HL-03 TL (vàng,cam,hồng,xanh,lá)</t>
  </si>
  <si>
    <t xml:space="preserve">Bút chì gỗ Staedtler 134   2 B </t>
  </si>
  <si>
    <t xml:space="preserve">Bìa hai nút King Star </t>
  </si>
  <si>
    <t>Bìa lỗ A4 TL</t>
  </si>
  <si>
    <t xml:space="preserve">Kéo Inox y tế </t>
  </si>
  <si>
    <t xml:space="preserve">Cái </t>
  </si>
  <si>
    <t>PE</t>
  </si>
  <si>
    <t xml:space="preserve">Cộng: </t>
  </si>
  <si>
    <t>CK 5%:</t>
  </si>
  <si>
    <t>Người lập phiếu</t>
  </si>
  <si>
    <t>trừ</t>
  </si>
  <si>
    <t>(vat 10%)</t>
  </si>
  <si>
    <t>(Ký, ghi rõ họ tên)</t>
  </si>
  <si>
    <t>TC CK ( VPP+PE )</t>
  </si>
  <si>
    <t>Lê Thị Kim Anh</t>
  </si>
  <si>
    <t>Số: 938</t>
  </si>
  <si>
    <t>Ngày       19      tháng      07      năm     2015</t>
  </si>
  <si>
    <t>( Đính kèm hoá đơn số: PN/14P  938 )</t>
  </si>
  <si>
    <t>Bìa Thái A4 ( Xanh dương, x lá, vàng, hồng)</t>
  </si>
  <si>
    <t>Băng keo 2 mặt 24m/m x 9Y</t>
  </si>
  <si>
    <t>Găng tay cao su ngón</t>
  </si>
  <si>
    <t>Bấm kim PS 10 E  Plus</t>
  </si>
  <si>
    <t xml:space="preserve">Bấm kim mini SDI </t>
  </si>
  <si>
    <t>Giấy ghi chú  (vàng) Post-it 3X3</t>
  </si>
  <si>
    <t>Keo 502 lớn 100g</t>
  </si>
  <si>
    <t>Bìa 1 nút My Clear khổ F</t>
  </si>
  <si>
    <t xml:space="preserve">Bìa còng cua nhựa 2,5P A TL </t>
  </si>
  <si>
    <t>Bìa còng bật 2 mặt 5P F GL</t>
  </si>
  <si>
    <t>Sổ lò xo A6</t>
  </si>
  <si>
    <t xml:space="preserve">Chuốt chỉ SDI </t>
  </si>
  <si>
    <t>Ribbon LQ 300</t>
  </si>
  <si>
    <t>Bút chì bấm Suremark  SQ 3388</t>
  </si>
  <si>
    <t>Ruột chì tốt 5280 Yoyo</t>
  </si>
  <si>
    <t>Cắt keo cầm tay 5p</t>
  </si>
  <si>
    <t>Gôm E06 TL</t>
  </si>
  <si>
    <t>Cục</t>
  </si>
  <si>
    <t>Bảng tên dẻo ngang</t>
  </si>
  <si>
    <t>Máy tính Casio JS120L</t>
  </si>
  <si>
    <t xml:space="preserve">Máy tính Casino MZ  - 12 S  </t>
  </si>
  <si>
    <t xml:space="preserve">Máy tính Casio DS 3018 </t>
  </si>
  <si>
    <t>Bìa 40 lá nhựa A TL</t>
  </si>
  <si>
    <t>Bút lông dầu Pillot(xanh,đỏ, đen)</t>
  </si>
  <si>
    <t>Bấm 2 lỗ Genmes 9730 trung (20 tờ)</t>
  </si>
  <si>
    <t>Bao Zipper 20* 30</t>
  </si>
  <si>
    <t xml:space="preserve">Bao Zipper 30 x40 </t>
  </si>
  <si>
    <t xml:space="preserve">BAO ZIPER 12 X 19 CM </t>
  </si>
  <si>
    <t>Dây Đai</t>
  </si>
  <si>
    <t>Bìa thơm A4 ( X dương, X lá, vàng, hồng)</t>
  </si>
  <si>
    <t>CK 5%</t>
  </si>
  <si>
    <t xml:space="preserve"> ( VAT 10%)</t>
  </si>
  <si>
    <t>TC CK ( VPP + PE ):</t>
  </si>
  <si>
    <t>ck 5%:</t>
  </si>
  <si>
    <t>ck 5:</t>
  </si>
  <si>
    <t>lek sun t7</t>
  </si>
</sst>
</file>

<file path=xl/styles.xml><?xml version="1.0" encoding="utf-8"?>
<styleSheet xmlns="http://schemas.openxmlformats.org/spreadsheetml/2006/main">
  <numFmts count="1">
    <numFmt numFmtId="164" formatCode="#,###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color rgb="FFFF0000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79">
    <xf numFmtId="0" fontId="0" fillId="0" borderId="0" xfId="0"/>
    <xf numFmtId="0" fontId="2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left"/>
    </xf>
    <xf numFmtId="164" fontId="2" fillId="0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0" fontId="7" fillId="0" borderId="2" xfId="1" applyNumberFormat="1" applyFont="1" applyFill="1" applyBorder="1" applyAlignment="1">
      <alignment horizontal="center"/>
    </xf>
    <xf numFmtId="0" fontId="7" fillId="0" borderId="2" xfId="1" applyNumberFormat="1" applyFont="1" applyFill="1" applyBorder="1" applyAlignment="1">
      <alignment horizontal="left"/>
    </xf>
    <xf numFmtId="3" fontId="7" fillId="0" borderId="2" xfId="1" applyNumberFormat="1" applyFont="1" applyFill="1" applyBorder="1" applyAlignment="1">
      <alignment horizontal="right"/>
    </xf>
    <xf numFmtId="0" fontId="10" fillId="0" borderId="0" xfId="1" applyNumberFormat="1" applyFont="1" applyFill="1" applyBorder="1" applyAlignment="1">
      <alignment horizontal="center"/>
    </xf>
    <xf numFmtId="0" fontId="2" fillId="3" borderId="1" xfId="1" applyNumberFormat="1" applyFont="1" applyFill="1" applyBorder="1" applyAlignment="1">
      <alignment horizontal="center"/>
    </xf>
    <xf numFmtId="0" fontId="2" fillId="3" borderId="1" xfId="1" applyNumberFormat="1" applyFont="1" applyFill="1" applyBorder="1" applyAlignment="1">
      <alignment horizontal="left"/>
    </xf>
    <xf numFmtId="164" fontId="2" fillId="3" borderId="1" xfId="1" applyNumberFormat="1" applyFont="1" applyFill="1" applyBorder="1" applyAlignment="1">
      <alignment horizontal="right"/>
    </xf>
    <xf numFmtId="0" fontId="9" fillId="3" borderId="1" xfId="1" applyNumberFormat="1" applyFont="1" applyFill="1" applyBorder="1" applyAlignment="1">
      <alignment horizontal="left"/>
    </xf>
    <xf numFmtId="0" fontId="9" fillId="3" borderId="1" xfId="1" applyNumberFormat="1" applyFont="1" applyFill="1" applyBorder="1" applyAlignment="1">
      <alignment horizontal="center"/>
    </xf>
    <xf numFmtId="164" fontId="9" fillId="3" borderId="1" xfId="1" applyNumberFormat="1" applyFont="1" applyFill="1" applyBorder="1" applyAlignment="1">
      <alignment horizontal="right"/>
    </xf>
    <xf numFmtId="3" fontId="2" fillId="3" borderId="0" xfId="1" applyNumberFormat="1" applyFont="1" applyFill="1" applyBorder="1" applyAlignment="1"/>
    <xf numFmtId="3" fontId="2" fillId="0" borderId="0" xfId="1" applyNumberFormat="1" applyFont="1" applyFill="1" applyBorder="1" applyAlignment="1"/>
    <xf numFmtId="3" fontId="2" fillId="0" borderId="0" xfId="1" applyNumberFormat="1" applyFill="1" applyBorder="1" applyAlignment="1"/>
    <xf numFmtId="3" fontId="7" fillId="0" borderId="0" xfId="1" applyNumberFormat="1" applyFont="1" applyFill="1" applyBorder="1" applyAlignment="1"/>
    <xf numFmtId="3" fontId="6" fillId="3" borderId="0" xfId="1" applyNumberFormat="1" applyFont="1" applyFill="1" applyBorder="1" applyAlignment="1"/>
    <xf numFmtId="3" fontId="8" fillId="0" borderId="2" xfId="1" applyNumberFormat="1" applyFont="1" applyFill="1" applyBorder="1"/>
    <xf numFmtId="3" fontId="8" fillId="0" borderId="2" xfId="1" quotePrefix="1" applyNumberFormat="1" applyFont="1" applyFill="1" applyBorder="1"/>
    <xf numFmtId="3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center"/>
    </xf>
    <xf numFmtId="3" fontId="6" fillId="3" borderId="0" xfId="1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right"/>
    </xf>
    <xf numFmtId="0" fontId="6" fillId="0" borderId="4" xfId="1" applyFont="1" applyBorder="1" applyAlignment="1">
      <alignment horizontal="right"/>
    </xf>
    <xf numFmtId="0" fontId="6" fillId="0" borderId="5" xfId="1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3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/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/>
    <xf numFmtId="0" fontId="9" fillId="0" borderId="1" xfId="0" applyNumberFormat="1" applyFont="1" applyFill="1" applyBorder="1" applyAlignment="1">
      <alignment horizontal="center"/>
    </xf>
    <xf numFmtId="3" fontId="8" fillId="0" borderId="2" xfId="0" applyNumberFormat="1" applyFont="1" applyFill="1" applyBorder="1"/>
    <xf numFmtId="164" fontId="7" fillId="0" borderId="2" xfId="0" applyNumberFormat="1" applyFont="1" applyBorder="1" applyAlignment="1">
      <alignment horizontal="left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4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right"/>
    </xf>
    <xf numFmtId="3" fontId="0" fillId="3" borderId="0" xfId="0" applyNumberFormat="1" applyFont="1" applyFill="1" applyBorder="1" applyAlignment="1"/>
    <xf numFmtId="0" fontId="0" fillId="3" borderId="1" xfId="0" applyNumberFormat="1" applyFill="1" applyBorder="1" applyAlignment="1">
      <alignment horizontal="left"/>
    </xf>
    <xf numFmtId="0" fontId="0" fillId="3" borderId="1" xfId="0" applyNumberFormat="1" applyFill="1" applyBorder="1" applyAlignment="1">
      <alignment horizontal="center"/>
    </xf>
    <xf numFmtId="0" fontId="9" fillId="3" borderId="1" xfId="0" applyNumberFormat="1" applyFont="1" applyFill="1" applyBorder="1" applyAlignment="1">
      <alignment horizontal="center"/>
    </xf>
    <xf numFmtId="3" fontId="1" fillId="3" borderId="0" xfId="0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uongnam_data/PHUONG%20NAM/CONG%20NO/2015/th&#225;ng%207/xh&#273;r/DY_T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GNO_DY"/>
      <sheetName val="BANGKE_DY"/>
      <sheetName val="leksun"/>
      <sheetName val="PXBH_DY"/>
      <sheetName val="PXBH_LEKSUN"/>
      <sheetName val="chiết khấu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3">
          <cell r="H23">
            <v>11530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96"/>
  <sheetViews>
    <sheetView topLeftCell="A57" workbookViewId="0">
      <selection activeCell="K87" sqref="K87"/>
    </sheetView>
  </sheetViews>
  <sheetFormatPr defaultRowHeight="15"/>
  <cols>
    <col min="1" max="1" width="8.28515625" customWidth="1"/>
    <col min="2" max="2" width="38.42578125" customWidth="1"/>
    <col min="5" max="5" width="14.28515625" customWidth="1"/>
    <col min="6" max="6" width="14.5703125" customWidth="1"/>
    <col min="11" max="11" width="16.140625" customWidth="1"/>
  </cols>
  <sheetData>
    <row r="2" spans="1:6" ht="16.5">
      <c r="A2" s="27" t="s">
        <v>0</v>
      </c>
      <c r="B2" s="26"/>
      <c r="C2" s="26"/>
      <c r="D2" s="26"/>
      <c r="E2" s="26"/>
      <c r="F2" s="26"/>
    </row>
    <row r="3" spans="1:6" ht="15.75">
      <c r="A3" s="28" t="s">
        <v>1</v>
      </c>
      <c r="B3" s="26"/>
      <c r="C3" s="26"/>
      <c r="D3" s="26"/>
      <c r="E3" s="26"/>
      <c r="F3" s="26"/>
    </row>
    <row r="4" spans="1:6" ht="16.5">
      <c r="A4" s="27" t="s">
        <v>2</v>
      </c>
      <c r="B4" s="26"/>
      <c r="C4" s="26"/>
      <c r="D4" s="26"/>
      <c r="E4" s="26"/>
      <c r="F4" s="26"/>
    </row>
    <row r="7" spans="1:6" ht="20.25">
      <c r="A7" s="29" t="s">
        <v>3</v>
      </c>
      <c r="B7" s="26"/>
      <c r="C7" s="26"/>
      <c r="D7" s="26"/>
      <c r="E7" s="26"/>
      <c r="F7" s="26"/>
    </row>
    <row r="8" spans="1:6" ht="15.75">
      <c r="A8" s="30" t="s">
        <v>4</v>
      </c>
      <c r="B8" s="30"/>
      <c r="C8" s="30"/>
      <c r="D8" s="30"/>
      <c r="E8" s="30"/>
      <c r="F8" s="30"/>
    </row>
    <row r="9" spans="1:6" ht="15.75">
      <c r="A9" s="31" t="s">
        <v>5</v>
      </c>
      <c r="B9" s="31"/>
      <c r="C9" s="31"/>
      <c r="D9" s="31"/>
      <c r="E9" s="31"/>
      <c r="F9" s="31"/>
    </row>
    <row r="10" spans="1:6" ht="15.75">
      <c r="A10" s="30" t="s">
        <v>6</v>
      </c>
      <c r="B10" s="30"/>
      <c r="C10" s="30"/>
      <c r="D10" s="30"/>
      <c r="E10" s="30"/>
      <c r="F10" s="30"/>
    </row>
    <row r="11" spans="1:6" ht="15.75">
      <c r="A11" s="10"/>
      <c r="B11" s="10"/>
      <c r="C11" s="10"/>
      <c r="D11" s="10"/>
      <c r="E11" s="10"/>
      <c r="F11" s="10"/>
    </row>
    <row r="12" spans="1:6" ht="15.75">
      <c r="A12" s="2" t="s">
        <v>7</v>
      </c>
      <c r="B12" s="1"/>
      <c r="C12" s="1"/>
      <c r="D12" s="1"/>
      <c r="E12" s="1"/>
      <c r="F12" s="1"/>
    </row>
    <row r="13" spans="1:6" ht="15.75">
      <c r="A13" s="2" t="s">
        <v>8</v>
      </c>
      <c r="B13" s="1"/>
      <c r="C13" s="1"/>
      <c r="D13" s="1"/>
      <c r="E13" s="1"/>
      <c r="F13" s="1"/>
    </row>
    <row r="14" spans="1:6" ht="15.75">
      <c r="A14" s="2" t="s">
        <v>9</v>
      </c>
      <c r="B14" s="1"/>
      <c r="C14" s="1"/>
      <c r="D14" s="1"/>
      <c r="E14" s="1"/>
      <c r="F14" s="1"/>
    </row>
    <row r="15" spans="1:6" s="70" customFormat="1" ht="15.75">
      <c r="A15" s="69" t="s">
        <v>10</v>
      </c>
      <c r="B15" s="69" t="s">
        <v>11</v>
      </c>
      <c r="C15" s="69" t="s">
        <v>12</v>
      </c>
      <c r="D15" s="69" t="s">
        <v>13</v>
      </c>
      <c r="E15" s="69" t="s">
        <v>14</v>
      </c>
      <c r="F15" s="69" t="s">
        <v>15</v>
      </c>
    </row>
    <row r="16" spans="1:6">
      <c r="A16" s="3">
        <v>1</v>
      </c>
      <c r="B16" s="4" t="s">
        <v>16</v>
      </c>
      <c r="C16" s="3" t="s">
        <v>17</v>
      </c>
      <c r="D16" s="3">
        <v>1</v>
      </c>
      <c r="E16" s="5">
        <v>4700</v>
      </c>
      <c r="F16" s="5">
        <f>E16*D16</f>
        <v>4700</v>
      </c>
    </row>
    <row r="17" spans="1:10">
      <c r="A17" s="11">
        <v>2</v>
      </c>
      <c r="B17" s="12" t="s">
        <v>18</v>
      </c>
      <c r="C17" s="11" t="s">
        <v>19</v>
      </c>
      <c r="D17" s="11">
        <v>64</v>
      </c>
      <c r="E17" s="13">
        <v>53000</v>
      </c>
      <c r="F17" s="13">
        <f t="shared" ref="F17:F80" si="0">E17*D17</f>
        <v>3392000</v>
      </c>
      <c r="G17" s="17">
        <v>3000</v>
      </c>
      <c r="H17" s="17">
        <f>G17*D17</f>
        <v>192000</v>
      </c>
      <c r="I17" s="18"/>
      <c r="J17" s="18"/>
    </row>
    <row r="18" spans="1:10">
      <c r="A18" s="3">
        <v>3</v>
      </c>
      <c r="B18" s="4" t="s">
        <v>20</v>
      </c>
      <c r="C18" s="3" t="s">
        <v>21</v>
      </c>
      <c r="D18" s="3">
        <v>1</v>
      </c>
      <c r="E18" s="5">
        <v>189000</v>
      </c>
      <c r="F18" s="5">
        <f t="shared" si="0"/>
        <v>189000</v>
      </c>
      <c r="G18" s="18"/>
      <c r="H18" s="18">
        <f t="shared" ref="H18:H81" si="1">G18*D18</f>
        <v>0</v>
      </c>
      <c r="I18" s="18"/>
      <c r="J18" s="18"/>
    </row>
    <row r="19" spans="1:10">
      <c r="A19" s="11">
        <v>4</v>
      </c>
      <c r="B19" s="12" t="s">
        <v>22</v>
      </c>
      <c r="C19" s="11" t="s">
        <v>19</v>
      </c>
      <c r="D19" s="11">
        <v>2</v>
      </c>
      <c r="E19" s="13">
        <v>26500</v>
      </c>
      <c r="F19" s="13">
        <f t="shared" si="0"/>
        <v>53000</v>
      </c>
      <c r="G19" s="17">
        <v>1500</v>
      </c>
      <c r="H19" s="17">
        <f t="shared" si="1"/>
        <v>3000</v>
      </c>
      <c r="I19" s="18"/>
      <c r="J19" s="18"/>
    </row>
    <row r="20" spans="1:10">
      <c r="A20" s="3">
        <v>5</v>
      </c>
      <c r="B20" s="4" t="s">
        <v>23</v>
      </c>
      <c r="C20" s="3" t="s">
        <v>19</v>
      </c>
      <c r="D20" s="3">
        <v>4</v>
      </c>
      <c r="E20" s="5">
        <v>80000</v>
      </c>
      <c r="F20" s="5">
        <f t="shared" si="0"/>
        <v>320000</v>
      </c>
      <c r="G20" s="18"/>
      <c r="H20" s="18">
        <f t="shared" si="1"/>
        <v>0</v>
      </c>
      <c r="I20" s="18"/>
      <c r="J20" s="18"/>
    </row>
    <row r="21" spans="1:10">
      <c r="A21" s="3">
        <v>6</v>
      </c>
      <c r="B21" s="4" t="s">
        <v>23</v>
      </c>
      <c r="C21" s="3" t="s">
        <v>19</v>
      </c>
      <c r="D21" s="3">
        <v>2</v>
      </c>
      <c r="E21" s="5">
        <v>80000</v>
      </c>
      <c r="F21" s="5">
        <f t="shared" si="0"/>
        <v>160000</v>
      </c>
      <c r="G21" s="18"/>
      <c r="H21" s="18">
        <f t="shared" si="1"/>
        <v>0</v>
      </c>
      <c r="I21" s="18"/>
      <c r="J21" s="18"/>
    </row>
    <row r="22" spans="1:10">
      <c r="A22" s="3">
        <v>7</v>
      </c>
      <c r="B22" s="4" t="s">
        <v>23</v>
      </c>
      <c r="C22" s="3" t="s">
        <v>19</v>
      </c>
      <c r="D22" s="3">
        <v>2</v>
      </c>
      <c r="E22" s="5">
        <v>80000</v>
      </c>
      <c r="F22" s="5">
        <f t="shared" si="0"/>
        <v>160000</v>
      </c>
      <c r="G22" s="18"/>
      <c r="H22" s="18">
        <f t="shared" si="1"/>
        <v>0</v>
      </c>
      <c r="I22" s="18"/>
      <c r="J22" s="18"/>
    </row>
    <row r="23" spans="1:10">
      <c r="A23" s="11">
        <v>8</v>
      </c>
      <c r="B23" s="12" t="s">
        <v>24</v>
      </c>
      <c r="C23" s="11" t="s">
        <v>25</v>
      </c>
      <c r="D23" s="11">
        <v>414</v>
      </c>
      <c r="E23" s="13">
        <v>12500</v>
      </c>
      <c r="F23" s="13">
        <f t="shared" si="0"/>
        <v>5175000</v>
      </c>
      <c r="G23" s="17">
        <v>2000</v>
      </c>
      <c r="H23" s="17">
        <f t="shared" si="1"/>
        <v>828000</v>
      </c>
      <c r="I23" s="18"/>
      <c r="J23" s="18"/>
    </row>
    <row r="24" spans="1:10">
      <c r="A24" s="3">
        <v>9</v>
      </c>
      <c r="B24" s="4" t="s">
        <v>26</v>
      </c>
      <c r="C24" s="3" t="s">
        <v>25</v>
      </c>
      <c r="D24" s="3">
        <v>200</v>
      </c>
      <c r="E24" s="5">
        <v>1400</v>
      </c>
      <c r="F24" s="5">
        <f t="shared" si="0"/>
        <v>280000</v>
      </c>
      <c r="G24" s="18"/>
      <c r="H24" s="18">
        <f t="shared" si="1"/>
        <v>0</v>
      </c>
      <c r="I24" s="18"/>
      <c r="J24" s="18"/>
    </row>
    <row r="25" spans="1:10">
      <c r="A25" s="11">
        <v>10</v>
      </c>
      <c r="B25" s="12" t="s">
        <v>27</v>
      </c>
      <c r="C25" s="11" t="s">
        <v>25</v>
      </c>
      <c r="D25" s="11">
        <v>23</v>
      </c>
      <c r="E25" s="13">
        <v>12500</v>
      </c>
      <c r="F25" s="13">
        <f t="shared" si="0"/>
        <v>287500</v>
      </c>
      <c r="G25" s="17">
        <v>2000</v>
      </c>
      <c r="H25" s="17">
        <f t="shared" si="1"/>
        <v>46000</v>
      </c>
      <c r="I25" s="18"/>
      <c r="J25" s="18"/>
    </row>
    <row r="26" spans="1:10">
      <c r="A26" s="3">
        <v>11</v>
      </c>
      <c r="B26" s="4" t="s">
        <v>28</v>
      </c>
      <c r="C26" s="3" t="s">
        <v>29</v>
      </c>
      <c r="D26" s="3">
        <v>136</v>
      </c>
      <c r="E26" s="5">
        <v>2400</v>
      </c>
      <c r="F26" s="5">
        <f t="shared" si="0"/>
        <v>326400</v>
      </c>
      <c r="G26" s="18"/>
      <c r="H26" s="18">
        <f t="shared" si="1"/>
        <v>0</v>
      </c>
      <c r="I26" s="18"/>
      <c r="J26" s="18"/>
    </row>
    <row r="27" spans="1:10">
      <c r="A27" s="3">
        <v>12</v>
      </c>
      <c r="B27" s="4" t="s">
        <v>28</v>
      </c>
      <c r="C27" s="3" t="s">
        <v>29</v>
      </c>
      <c r="D27" s="3">
        <v>4</v>
      </c>
      <c r="E27" s="5">
        <v>2400</v>
      </c>
      <c r="F27" s="5">
        <f t="shared" si="0"/>
        <v>9600</v>
      </c>
      <c r="G27" s="18"/>
      <c r="H27" s="18">
        <f t="shared" si="1"/>
        <v>0</v>
      </c>
      <c r="I27" s="18"/>
      <c r="J27" s="18"/>
    </row>
    <row r="28" spans="1:10">
      <c r="A28" s="3">
        <v>13</v>
      </c>
      <c r="B28" s="4" t="s">
        <v>28</v>
      </c>
      <c r="C28" s="3" t="s">
        <v>29</v>
      </c>
      <c r="D28" s="3">
        <v>2</v>
      </c>
      <c r="E28" s="5">
        <v>2400</v>
      </c>
      <c r="F28" s="5">
        <f t="shared" si="0"/>
        <v>4800</v>
      </c>
      <c r="G28" s="18"/>
      <c r="H28" s="18">
        <f t="shared" si="1"/>
        <v>0</v>
      </c>
      <c r="I28" s="18"/>
      <c r="J28" s="18"/>
    </row>
    <row r="29" spans="1:10">
      <c r="A29" s="3">
        <v>14</v>
      </c>
      <c r="B29" s="4" t="s">
        <v>30</v>
      </c>
      <c r="C29" s="3" t="s">
        <v>29</v>
      </c>
      <c r="D29" s="3">
        <v>3</v>
      </c>
      <c r="E29" s="5">
        <v>3500</v>
      </c>
      <c r="F29" s="5">
        <f t="shared" si="0"/>
        <v>10500</v>
      </c>
      <c r="G29" s="18"/>
      <c r="H29" s="18">
        <f t="shared" si="1"/>
        <v>0</v>
      </c>
      <c r="I29" s="18"/>
      <c r="J29" s="18"/>
    </row>
    <row r="30" spans="1:10">
      <c r="A30" s="3">
        <v>15</v>
      </c>
      <c r="B30" s="4" t="s">
        <v>30</v>
      </c>
      <c r="C30" s="3" t="s">
        <v>29</v>
      </c>
      <c r="D30" s="3">
        <v>4</v>
      </c>
      <c r="E30" s="5">
        <v>3500</v>
      </c>
      <c r="F30" s="5">
        <f t="shared" si="0"/>
        <v>14000</v>
      </c>
      <c r="G30" s="18"/>
      <c r="H30" s="18">
        <f t="shared" si="1"/>
        <v>0</v>
      </c>
      <c r="I30" s="18"/>
      <c r="J30" s="18"/>
    </row>
    <row r="31" spans="1:10">
      <c r="A31" s="3">
        <v>16</v>
      </c>
      <c r="B31" s="4" t="s">
        <v>31</v>
      </c>
      <c r="C31" s="3" t="s">
        <v>32</v>
      </c>
      <c r="D31" s="3">
        <v>84</v>
      </c>
      <c r="E31" s="5">
        <v>20200</v>
      </c>
      <c r="F31" s="5">
        <f t="shared" si="0"/>
        <v>1696800</v>
      </c>
      <c r="G31" s="18"/>
      <c r="H31" s="18">
        <f t="shared" si="1"/>
        <v>0</v>
      </c>
      <c r="I31" s="18"/>
      <c r="J31" s="18"/>
    </row>
    <row r="32" spans="1:10">
      <c r="A32" s="3">
        <v>17</v>
      </c>
      <c r="B32" s="4" t="s">
        <v>33</v>
      </c>
      <c r="C32" s="3" t="s">
        <v>34</v>
      </c>
      <c r="D32" s="3">
        <v>50</v>
      </c>
      <c r="E32" s="5">
        <v>5500</v>
      </c>
      <c r="F32" s="5">
        <f t="shared" si="0"/>
        <v>275000</v>
      </c>
      <c r="G32" s="18"/>
      <c r="H32" s="18">
        <f t="shared" si="1"/>
        <v>0</v>
      </c>
      <c r="I32" s="18"/>
      <c r="J32" s="18"/>
    </row>
    <row r="33" spans="1:10">
      <c r="A33" s="3">
        <v>18</v>
      </c>
      <c r="B33" s="4" t="s">
        <v>35</v>
      </c>
      <c r="C33" s="3" t="s">
        <v>34</v>
      </c>
      <c r="D33" s="3">
        <v>220</v>
      </c>
      <c r="E33" s="5">
        <v>3500</v>
      </c>
      <c r="F33" s="5">
        <f t="shared" si="0"/>
        <v>770000</v>
      </c>
      <c r="G33" s="18"/>
      <c r="H33" s="18">
        <f t="shared" si="1"/>
        <v>0</v>
      </c>
      <c r="I33" s="18"/>
      <c r="J33" s="18"/>
    </row>
    <row r="34" spans="1:10">
      <c r="A34" s="3">
        <v>19</v>
      </c>
      <c r="B34" s="4" t="s">
        <v>36</v>
      </c>
      <c r="C34" s="3" t="s">
        <v>37</v>
      </c>
      <c r="D34" s="3">
        <v>2</v>
      </c>
      <c r="E34" s="5">
        <v>16000</v>
      </c>
      <c r="F34" s="5">
        <f t="shared" si="0"/>
        <v>32000</v>
      </c>
      <c r="G34" s="18"/>
      <c r="H34" s="18">
        <f t="shared" si="1"/>
        <v>0</v>
      </c>
      <c r="I34" s="18"/>
      <c r="J34" s="18"/>
    </row>
    <row r="35" spans="1:10">
      <c r="A35" s="3">
        <v>20</v>
      </c>
      <c r="B35" s="4" t="s">
        <v>38</v>
      </c>
      <c r="C35" s="3" t="s">
        <v>29</v>
      </c>
      <c r="D35" s="3">
        <v>5</v>
      </c>
      <c r="E35" s="5">
        <v>13500</v>
      </c>
      <c r="F35" s="5">
        <f t="shared" si="0"/>
        <v>67500</v>
      </c>
      <c r="G35" s="18"/>
      <c r="H35" s="18">
        <f t="shared" si="1"/>
        <v>0</v>
      </c>
      <c r="I35" s="18"/>
      <c r="J35" s="18"/>
    </row>
    <row r="36" spans="1:10">
      <c r="A36" s="3">
        <v>21</v>
      </c>
      <c r="B36" s="4" t="s">
        <v>39</v>
      </c>
      <c r="C36" s="3" t="s">
        <v>29</v>
      </c>
      <c r="D36" s="3">
        <v>1</v>
      </c>
      <c r="E36" s="5">
        <v>19500</v>
      </c>
      <c r="F36" s="5">
        <f t="shared" si="0"/>
        <v>19500</v>
      </c>
      <c r="G36" s="18"/>
      <c r="H36" s="18">
        <f t="shared" si="1"/>
        <v>0</v>
      </c>
      <c r="I36" s="18"/>
      <c r="J36" s="18"/>
    </row>
    <row r="37" spans="1:10">
      <c r="A37" s="3">
        <v>22</v>
      </c>
      <c r="B37" s="4" t="s">
        <v>40</v>
      </c>
      <c r="C37" s="3" t="s">
        <v>21</v>
      </c>
      <c r="D37" s="3">
        <v>6</v>
      </c>
      <c r="E37" s="5">
        <v>41000</v>
      </c>
      <c r="F37" s="5">
        <f t="shared" si="0"/>
        <v>246000</v>
      </c>
      <c r="G37" s="18"/>
      <c r="H37" s="18">
        <f t="shared" si="1"/>
        <v>0</v>
      </c>
      <c r="I37" s="18"/>
      <c r="J37" s="18"/>
    </row>
    <row r="38" spans="1:10">
      <c r="A38" s="3">
        <v>23</v>
      </c>
      <c r="B38" s="4" t="s">
        <v>41</v>
      </c>
      <c r="C38" s="3" t="s">
        <v>25</v>
      </c>
      <c r="D38" s="3">
        <v>30</v>
      </c>
      <c r="E38" s="5">
        <v>5800</v>
      </c>
      <c r="F38" s="5">
        <f t="shared" si="0"/>
        <v>174000</v>
      </c>
      <c r="G38" s="18"/>
      <c r="H38" s="18">
        <f t="shared" si="1"/>
        <v>0</v>
      </c>
      <c r="I38" s="18"/>
      <c r="J38" s="18"/>
    </row>
    <row r="39" spans="1:10">
      <c r="A39" s="11">
        <v>24</v>
      </c>
      <c r="B39" s="14" t="s">
        <v>42</v>
      </c>
      <c r="C39" s="15" t="s">
        <v>43</v>
      </c>
      <c r="D39" s="15">
        <v>10</v>
      </c>
      <c r="E39" s="16">
        <v>350000</v>
      </c>
      <c r="F39" s="13">
        <f t="shared" si="0"/>
        <v>3500000</v>
      </c>
      <c r="G39" s="17">
        <v>120000</v>
      </c>
      <c r="H39" s="17">
        <f t="shared" si="1"/>
        <v>1200000</v>
      </c>
      <c r="I39" s="18">
        <f>H39*0.1</f>
        <v>120000</v>
      </c>
      <c r="J39" s="20" t="s">
        <v>44</v>
      </c>
    </row>
    <row r="40" spans="1:10">
      <c r="A40" s="3">
        <v>25</v>
      </c>
      <c r="B40" s="4" t="s">
        <v>45</v>
      </c>
      <c r="C40" s="3" t="s">
        <v>32</v>
      </c>
      <c r="D40" s="3">
        <v>4</v>
      </c>
      <c r="E40" s="5">
        <v>19000</v>
      </c>
      <c r="F40" s="5">
        <f t="shared" si="0"/>
        <v>76000</v>
      </c>
      <c r="G40" s="18"/>
      <c r="H40" s="18">
        <f t="shared" si="1"/>
        <v>0</v>
      </c>
      <c r="I40" s="18"/>
      <c r="J40" s="18"/>
    </row>
    <row r="41" spans="1:10">
      <c r="A41" s="3">
        <v>26</v>
      </c>
      <c r="B41" s="4" t="s">
        <v>46</v>
      </c>
      <c r="C41" s="3" t="s">
        <v>47</v>
      </c>
      <c r="D41" s="3">
        <v>20</v>
      </c>
      <c r="E41" s="5">
        <v>20000</v>
      </c>
      <c r="F41" s="5">
        <f t="shared" si="0"/>
        <v>400000</v>
      </c>
      <c r="G41" s="18"/>
      <c r="H41" s="18">
        <f t="shared" si="1"/>
        <v>0</v>
      </c>
      <c r="I41" s="18"/>
      <c r="J41" s="18"/>
    </row>
    <row r="42" spans="1:10">
      <c r="A42" s="3">
        <v>27</v>
      </c>
      <c r="B42" s="4" t="s">
        <v>48</v>
      </c>
      <c r="C42" s="3" t="s">
        <v>47</v>
      </c>
      <c r="D42" s="3">
        <v>10</v>
      </c>
      <c r="E42" s="5">
        <v>32000</v>
      </c>
      <c r="F42" s="5">
        <f t="shared" si="0"/>
        <v>320000</v>
      </c>
      <c r="G42" s="18"/>
      <c r="H42" s="18">
        <f t="shared" si="1"/>
        <v>0</v>
      </c>
      <c r="I42" s="18"/>
      <c r="J42" s="18"/>
    </row>
    <row r="43" spans="1:10">
      <c r="A43" s="3">
        <v>28</v>
      </c>
      <c r="B43" s="4" t="s">
        <v>49</v>
      </c>
      <c r="C43" s="3" t="s">
        <v>29</v>
      </c>
      <c r="D43" s="3">
        <v>60</v>
      </c>
      <c r="E43" s="5">
        <v>3000</v>
      </c>
      <c r="F43" s="5">
        <f t="shared" si="0"/>
        <v>180000</v>
      </c>
      <c r="G43" s="18"/>
      <c r="H43" s="18">
        <f t="shared" si="1"/>
        <v>0</v>
      </c>
      <c r="I43" s="18"/>
      <c r="J43" s="18"/>
    </row>
    <row r="44" spans="1:10">
      <c r="A44" s="3">
        <v>29</v>
      </c>
      <c r="B44" s="4" t="s">
        <v>49</v>
      </c>
      <c r="C44" s="3" t="s">
        <v>29</v>
      </c>
      <c r="D44" s="3">
        <v>1</v>
      </c>
      <c r="E44" s="5">
        <v>3000</v>
      </c>
      <c r="F44" s="5">
        <f t="shared" si="0"/>
        <v>3000</v>
      </c>
      <c r="G44" s="18"/>
      <c r="H44" s="18">
        <f t="shared" si="1"/>
        <v>0</v>
      </c>
      <c r="I44" s="18"/>
      <c r="J44" s="18"/>
    </row>
    <row r="45" spans="1:10">
      <c r="A45" s="3">
        <v>30</v>
      </c>
      <c r="B45" s="4" t="s">
        <v>50</v>
      </c>
      <c r="C45" s="3" t="s">
        <v>25</v>
      </c>
      <c r="D45" s="3">
        <v>45</v>
      </c>
      <c r="E45" s="5">
        <v>4000</v>
      </c>
      <c r="F45" s="5">
        <f t="shared" si="0"/>
        <v>180000</v>
      </c>
      <c r="G45" s="18"/>
      <c r="H45" s="18">
        <f t="shared" si="1"/>
        <v>0</v>
      </c>
      <c r="I45" s="18"/>
      <c r="J45" s="18"/>
    </row>
    <row r="46" spans="1:10">
      <c r="A46" s="3">
        <v>31</v>
      </c>
      <c r="B46" s="4" t="s">
        <v>51</v>
      </c>
      <c r="C46" s="3" t="s">
        <v>21</v>
      </c>
      <c r="D46" s="3">
        <v>2</v>
      </c>
      <c r="E46" s="5">
        <v>12000</v>
      </c>
      <c r="F46" s="5">
        <f t="shared" si="0"/>
        <v>24000</v>
      </c>
      <c r="G46" s="18"/>
      <c r="H46" s="18">
        <f t="shared" si="1"/>
        <v>0</v>
      </c>
      <c r="I46" s="18"/>
      <c r="J46" s="18"/>
    </row>
    <row r="47" spans="1:10">
      <c r="A47" s="3">
        <v>32</v>
      </c>
      <c r="B47" s="4" t="s">
        <v>52</v>
      </c>
      <c r="C47" s="3" t="s">
        <v>21</v>
      </c>
      <c r="D47" s="3">
        <v>1</v>
      </c>
      <c r="E47" s="5">
        <v>12000</v>
      </c>
      <c r="F47" s="5">
        <f t="shared" si="0"/>
        <v>12000</v>
      </c>
      <c r="G47" s="18"/>
      <c r="H47" s="18">
        <f t="shared" si="1"/>
        <v>0</v>
      </c>
      <c r="I47" s="18"/>
      <c r="J47" s="18"/>
    </row>
    <row r="48" spans="1:10">
      <c r="A48" s="3">
        <v>33</v>
      </c>
      <c r="B48" s="4" t="s">
        <v>53</v>
      </c>
      <c r="C48" s="3" t="s">
        <v>32</v>
      </c>
      <c r="D48" s="3">
        <v>2</v>
      </c>
      <c r="E48" s="5">
        <v>3200</v>
      </c>
      <c r="F48" s="5">
        <f t="shared" si="0"/>
        <v>6400</v>
      </c>
      <c r="G48" s="18"/>
      <c r="H48" s="18">
        <f t="shared" si="1"/>
        <v>0</v>
      </c>
      <c r="I48" s="18"/>
      <c r="J48" s="18"/>
    </row>
    <row r="49" spans="1:10">
      <c r="A49" s="3">
        <v>34</v>
      </c>
      <c r="B49" s="4" t="s">
        <v>16</v>
      </c>
      <c r="C49" s="3" t="s">
        <v>17</v>
      </c>
      <c r="D49" s="3">
        <v>2</v>
      </c>
      <c r="E49" s="5">
        <v>4700</v>
      </c>
      <c r="F49" s="5">
        <f t="shared" si="0"/>
        <v>9400</v>
      </c>
      <c r="G49" s="18"/>
      <c r="H49" s="18">
        <f t="shared" si="1"/>
        <v>0</v>
      </c>
      <c r="I49" s="18"/>
      <c r="J49" s="18"/>
    </row>
    <row r="50" spans="1:10">
      <c r="A50" s="3">
        <v>35</v>
      </c>
      <c r="B50" s="4" t="s">
        <v>54</v>
      </c>
      <c r="C50" s="3" t="s">
        <v>32</v>
      </c>
      <c r="D50" s="3">
        <v>1</v>
      </c>
      <c r="E50" s="5">
        <v>9800</v>
      </c>
      <c r="F50" s="5">
        <f t="shared" si="0"/>
        <v>9800</v>
      </c>
      <c r="G50" s="18"/>
      <c r="H50" s="18">
        <f t="shared" si="1"/>
        <v>0</v>
      </c>
      <c r="I50" s="18"/>
      <c r="J50" s="18"/>
    </row>
    <row r="51" spans="1:10">
      <c r="A51" s="3">
        <v>36</v>
      </c>
      <c r="B51" s="4" t="s">
        <v>55</v>
      </c>
      <c r="C51" s="3" t="s">
        <v>32</v>
      </c>
      <c r="D51" s="3">
        <v>1</v>
      </c>
      <c r="E51" s="5">
        <v>22000</v>
      </c>
      <c r="F51" s="5">
        <f t="shared" si="0"/>
        <v>22000</v>
      </c>
      <c r="G51" s="18"/>
      <c r="H51" s="18">
        <f t="shared" si="1"/>
        <v>0</v>
      </c>
      <c r="I51" s="18"/>
      <c r="J51" s="18"/>
    </row>
    <row r="52" spans="1:10">
      <c r="A52" s="3">
        <v>37</v>
      </c>
      <c r="B52" s="4" t="s">
        <v>56</v>
      </c>
      <c r="C52" s="3" t="s">
        <v>32</v>
      </c>
      <c r="D52" s="3">
        <v>1</v>
      </c>
      <c r="E52" s="5">
        <v>3800</v>
      </c>
      <c r="F52" s="5">
        <f t="shared" si="0"/>
        <v>3800</v>
      </c>
      <c r="G52" s="18"/>
      <c r="H52" s="18">
        <f t="shared" si="1"/>
        <v>0</v>
      </c>
      <c r="I52" s="18"/>
      <c r="J52" s="18"/>
    </row>
    <row r="53" spans="1:10">
      <c r="A53" s="3">
        <v>38</v>
      </c>
      <c r="B53" s="4" t="s">
        <v>57</v>
      </c>
      <c r="C53" s="3" t="s">
        <v>32</v>
      </c>
      <c r="D53" s="3">
        <v>1</v>
      </c>
      <c r="E53" s="5">
        <v>6800</v>
      </c>
      <c r="F53" s="5">
        <f t="shared" si="0"/>
        <v>6800</v>
      </c>
      <c r="G53" s="18"/>
      <c r="H53" s="18">
        <f t="shared" si="1"/>
        <v>0</v>
      </c>
      <c r="I53" s="18"/>
      <c r="J53" s="18"/>
    </row>
    <row r="54" spans="1:10">
      <c r="A54" s="3">
        <v>39</v>
      </c>
      <c r="B54" s="4" t="s">
        <v>58</v>
      </c>
      <c r="C54" s="3" t="s">
        <v>32</v>
      </c>
      <c r="D54" s="3">
        <v>17</v>
      </c>
      <c r="E54" s="5">
        <v>3100</v>
      </c>
      <c r="F54" s="5">
        <f t="shared" si="0"/>
        <v>52700</v>
      </c>
      <c r="G54" s="18"/>
      <c r="H54" s="18">
        <f t="shared" si="1"/>
        <v>0</v>
      </c>
      <c r="I54" s="18"/>
      <c r="J54" s="18"/>
    </row>
    <row r="55" spans="1:10">
      <c r="A55" s="3">
        <v>40</v>
      </c>
      <c r="B55" s="4" t="s">
        <v>59</v>
      </c>
      <c r="C55" s="3" t="s">
        <v>25</v>
      </c>
      <c r="D55" s="3">
        <v>5</v>
      </c>
      <c r="E55" s="5">
        <v>32000</v>
      </c>
      <c r="F55" s="5">
        <f t="shared" si="0"/>
        <v>160000</v>
      </c>
      <c r="G55" s="18"/>
      <c r="H55" s="18">
        <f t="shared" si="1"/>
        <v>0</v>
      </c>
      <c r="I55" s="18"/>
      <c r="J55" s="18"/>
    </row>
    <row r="56" spans="1:10">
      <c r="A56" s="3">
        <v>41</v>
      </c>
      <c r="B56" s="4" t="s">
        <v>60</v>
      </c>
      <c r="C56" s="3" t="s">
        <v>32</v>
      </c>
      <c r="D56" s="3">
        <v>40</v>
      </c>
      <c r="E56" s="5">
        <v>16500</v>
      </c>
      <c r="F56" s="5">
        <f t="shared" si="0"/>
        <v>660000</v>
      </c>
      <c r="G56" s="18"/>
      <c r="H56" s="18">
        <f t="shared" si="1"/>
        <v>0</v>
      </c>
      <c r="I56" s="18"/>
      <c r="J56" s="18"/>
    </row>
    <row r="57" spans="1:10">
      <c r="A57" s="3">
        <v>42</v>
      </c>
      <c r="B57" s="4" t="s">
        <v>61</v>
      </c>
      <c r="C57" s="3" t="s">
        <v>62</v>
      </c>
      <c r="D57" s="3">
        <v>1</v>
      </c>
      <c r="E57" s="5">
        <v>105000</v>
      </c>
      <c r="F57" s="5">
        <f t="shared" si="0"/>
        <v>105000</v>
      </c>
      <c r="G57" s="18"/>
      <c r="H57" s="18">
        <f t="shared" si="1"/>
        <v>0</v>
      </c>
      <c r="I57" s="18"/>
      <c r="J57" s="18"/>
    </row>
    <row r="58" spans="1:10">
      <c r="A58" s="3">
        <v>43</v>
      </c>
      <c r="B58" s="4" t="s">
        <v>63</v>
      </c>
      <c r="C58" s="3" t="s">
        <v>29</v>
      </c>
      <c r="D58" s="3">
        <v>3</v>
      </c>
      <c r="E58" s="5">
        <v>6200</v>
      </c>
      <c r="F58" s="5">
        <f t="shared" si="0"/>
        <v>18600</v>
      </c>
      <c r="G58" s="18"/>
      <c r="H58" s="18">
        <f t="shared" si="1"/>
        <v>0</v>
      </c>
      <c r="I58" s="18"/>
      <c r="J58" s="18"/>
    </row>
    <row r="59" spans="1:10">
      <c r="A59" s="3">
        <v>44</v>
      </c>
      <c r="B59" s="4" t="s">
        <v>64</v>
      </c>
      <c r="C59" s="3" t="s">
        <v>65</v>
      </c>
      <c r="D59" s="3">
        <v>72</v>
      </c>
      <c r="E59" s="5">
        <v>2800</v>
      </c>
      <c r="F59" s="5">
        <f t="shared" si="0"/>
        <v>201600</v>
      </c>
      <c r="G59" s="18"/>
      <c r="H59" s="18">
        <f t="shared" si="1"/>
        <v>0</v>
      </c>
      <c r="I59" s="18"/>
      <c r="J59" s="18"/>
    </row>
    <row r="60" spans="1:10">
      <c r="A60" s="3">
        <v>45</v>
      </c>
      <c r="B60" s="4" t="s">
        <v>66</v>
      </c>
      <c r="C60" s="3" t="s">
        <v>17</v>
      </c>
      <c r="D60" s="3">
        <v>1</v>
      </c>
      <c r="E60" s="5">
        <v>24000</v>
      </c>
      <c r="F60" s="5">
        <f t="shared" si="0"/>
        <v>24000</v>
      </c>
      <c r="G60" s="18"/>
      <c r="H60" s="18">
        <f t="shared" si="1"/>
        <v>0</v>
      </c>
      <c r="I60" s="18"/>
      <c r="J60" s="18"/>
    </row>
    <row r="61" spans="1:10">
      <c r="A61" s="3">
        <v>46</v>
      </c>
      <c r="B61" s="4" t="s">
        <v>67</v>
      </c>
      <c r="C61" s="3" t="s">
        <v>21</v>
      </c>
      <c r="D61" s="3">
        <v>2</v>
      </c>
      <c r="E61" s="5">
        <v>35000</v>
      </c>
      <c r="F61" s="5">
        <f t="shared" si="0"/>
        <v>70000</v>
      </c>
      <c r="G61" s="18"/>
      <c r="H61" s="18">
        <f t="shared" si="1"/>
        <v>0</v>
      </c>
      <c r="I61" s="18"/>
      <c r="J61" s="18"/>
    </row>
    <row r="62" spans="1:10">
      <c r="A62" s="3">
        <v>47</v>
      </c>
      <c r="B62" s="4" t="s">
        <v>68</v>
      </c>
      <c r="C62" s="3" t="s">
        <v>21</v>
      </c>
      <c r="D62" s="3">
        <v>1</v>
      </c>
      <c r="E62" s="5">
        <v>75000</v>
      </c>
      <c r="F62" s="5">
        <f t="shared" si="0"/>
        <v>75000</v>
      </c>
      <c r="G62" s="18"/>
      <c r="H62" s="18">
        <f t="shared" si="1"/>
        <v>0</v>
      </c>
      <c r="I62" s="18"/>
      <c r="J62" s="18"/>
    </row>
    <row r="63" spans="1:10">
      <c r="A63" s="3">
        <v>48</v>
      </c>
      <c r="B63" s="4" t="s">
        <v>69</v>
      </c>
      <c r="C63" s="3" t="s">
        <v>65</v>
      </c>
      <c r="D63" s="3">
        <v>2</v>
      </c>
      <c r="E63" s="5">
        <v>8000</v>
      </c>
      <c r="F63" s="5">
        <f t="shared" si="0"/>
        <v>16000</v>
      </c>
      <c r="G63" s="18"/>
      <c r="H63" s="18">
        <f t="shared" si="1"/>
        <v>0</v>
      </c>
      <c r="I63" s="18"/>
      <c r="J63" s="18"/>
    </row>
    <row r="64" spans="1:10">
      <c r="A64" s="3">
        <v>49</v>
      </c>
      <c r="B64" s="4" t="s">
        <v>70</v>
      </c>
      <c r="C64" s="3" t="s">
        <v>17</v>
      </c>
      <c r="D64" s="3">
        <v>2</v>
      </c>
      <c r="E64" s="5">
        <v>9500</v>
      </c>
      <c r="F64" s="5">
        <f t="shared" si="0"/>
        <v>19000</v>
      </c>
      <c r="G64" s="18"/>
      <c r="H64" s="18">
        <f t="shared" si="1"/>
        <v>0</v>
      </c>
      <c r="I64" s="18"/>
      <c r="J64" s="18"/>
    </row>
    <row r="65" spans="1:10">
      <c r="A65" s="3">
        <v>50</v>
      </c>
      <c r="B65" s="4" t="s">
        <v>71</v>
      </c>
      <c r="C65" s="3" t="s">
        <v>37</v>
      </c>
      <c r="D65" s="3">
        <v>1</v>
      </c>
      <c r="E65" s="5">
        <v>7500</v>
      </c>
      <c r="F65" s="5">
        <f t="shared" si="0"/>
        <v>7500</v>
      </c>
      <c r="G65" s="18"/>
      <c r="H65" s="18">
        <f t="shared" si="1"/>
        <v>0</v>
      </c>
      <c r="I65" s="18"/>
      <c r="J65" s="18"/>
    </row>
    <row r="66" spans="1:10">
      <c r="A66" s="3">
        <v>51</v>
      </c>
      <c r="B66" s="4" t="s">
        <v>72</v>
      </c>
      <c r="C66" s="3" t="s">
        <v>37</v>
      </c>
      <c r="D66" s="3">
        <v>4</v>
      </c>
      <c r="E66" s="5">
        <v>35000</v>
      </c>
      <c r="F66" s="5">
        <f t="shared" si="0"/>
        <v>140000</v>
      </c>
      <c r="G66" s="18"/>
      <c r="H66" s="18">
        <f t="shared" si="1"/>
        <v>0</v>
      </c>
      <c r="I66" s="18"/>
      <c r="J66" s="18"/>
    </row>
    <row r="67" spans="1:10">
      <c r="A67" s="3">
        <v>52</v>
      </c>
      <c r="B67" s="4" t="s">
        <v>73</v>
      </c>
      <c r="C67" s="3" t="s">
        <v>37</v>
      </c>
      <c r="D67" s="3">
        <v>2</v>
      </c>
      <c r="E67" s="5">
        <v>26000</v>
      </c>
      <c r="F67" s="5">
        <f t="shared" si="0"/>
        <v>52000</v>
      </c>
      <c r="G67" s="18"/>
      <c r="H67" s="18">
        <f t="shared" si="1"/>
        <v>0</v>
      </c>
      <c r="I67" s="18"/>
      <c r="J67" s="18"/>
    </row>
    <row r="68" spans="1:10">
      <c r="A68" s="3">
        <v>53</v>
      </c>
      <c r="B68" s="4" t="s">
        <v>74</v>
      </c>
      <c r="C68" s="3" t="s">
        <v>37</v>
      </c>
      <c r="D68" s="3">
        <v>1</v>
      </c>
      <c r="E68" s="5">
        <v>49000</v>
      </c>
      <c r="F68" s="5">
        <f t="shared" si="0"/>
        <v>49000</v>
      </c>
      <c r="G68" s="18"/>
      <c r="H68" s="18">
        <f t="shared" si="1"/>
        <v>0</v>
      </c>
      <c r="I68" s="18"/>
      <c r="J68" s="18"/>
    </row>
    <row r="69" spans="1:10">
      <c r="A69" s="3">
        <v>54</v>
      </c>
      <c r="B69" s="4" t="s">
        <v>75</v>
      </c>
      <c r="C69" s="3" t="s">
        <v>25</v>
      </c>
      <c r="D69" s="3">
        <v>2</v>
      </c>
      <c r="E69" s="5">
        <v>30000</v>
      </c>
      <c r="F69" s="5">
        <f t="shared" si="0"/>
        <v>60000</v>
      </c>
      <c r="G69" s="18"/>
      <c r="H69" s="18">
        <f t="shared" si="1"/>
        <v>0</v>
      </c>
      <c r="I69" s="18"/>
      <c r="J69" s="18"/>
    </row>
    <row r="70" spans="1:10">
      <c r="A70" s="3">
        <v>55</v>
      </c>
      <c r="B70" s="4" t="s">
        <v>76</v>
      </c>
      <c r="C70" s="3" t="s">
        <v>29</v>
      </c>
      <c r="D70" s="3">
        <v>1</v>
      </c>
      <c r="E70" s="5">
        <v>6200</v>
      </c>
      <c r="F70" s="5">
        <f t="shared" si="0"/>
        <v>6200</v>
      </c>
      <c r="G70" s="18"/>
      <c r="H70" s="18">
        <f t="shared" si="1"/>
        <v>0</v>
      </c>
      <c r="I70" s="18"/>
      <c r="J70" s="18"/>
    </row>
    <row r="71" spans="1:10">
      <c r="A71" s="3">
        <v>56</v>
      </c>
      <c r="B71" s="4" t="s">
        <v>77</v>
      </c>
      <c r="C71" s="3" t="s">
        <v>29</v>
      </c>
      <c r="D71" s="3">
        <v>4</v>
      </c>
      <c r="E71" s="5">
        <v>3500</v>
      </c>
      <c r="F71" s="5">
        <f t="shared" si="0"/>
        <v>14000</v>
      </c>
      <c r="G71" s="18"/>
      <c r="H71" s="18">
        <f t="shared" si="1"/>
        <v>0</v>
      </c>
      <c r="I71" s="18"/>
      <c r="J71" s="18"/>
    </row>
    <row r="72" spans="1:10">
      <c r="A72" s="3">
        <v>57</v>
      </c>
      <c r="B72" s="4" t="s">
        <v>76</v>
      </c>
      <c r="C72" s="3" t="s">
        <v>29</v>
      </c>
      <c r="D72" s="3">
        <v>1</v>
      </c>
      <c r="E72" s="5">
        <v>6200</v>
      </c>
      <c r="F72" s="5">
        <f t="shared" si="0"/>
        <v>6200</v>
      </c>
      <c r="G72" s="18"/>
      <c r="H72" s="18">
        <f t="shared" si="1"/>
        <v>0</v>
      </c>
      <c r="I72" s="18"/>
      <c r="J72" s="18"/>
    </row>
    <row r="73" spans="1:10">
      <c r="A73" s="3">
        <v>58</v>
      </c>
      <c r="B73" s="4" t="s">
        <v>78</v>
      </c>
      <c r="C73" s="3" t="s">
        <v>37</v>
      </c>
      <c r="D73" s="3">
        <v>4</v>
      </c>
      <c r="E73" s="5">
        <v>20000</v>
      </c>
      <c r="F73" s="5">
        <f t="shared" si="0"/>
        <v>80000</v>
      </c>
      <c r="G73" s="18"/>
      <c r="H73" s="18">
        <f t="shared" si="1"/>
        <v>0</v>
      </c>
      <c r="I73" s="18"/>
      <c r="J73" s="18"/>
    </row>
    <row r="74" spans="1:10">
      <c r="A74" s="3">
        <v>59</v>
      </c>
      <c r="B74" s="4" t="s">
        <v>79</v>
      </c>
      <c r="C74" s="3" t="s">
        <v>21</v>
      </c>
      <c r="D74" s="3">
        <v>3</v>
      </c>
      <c r="E74" s="5">
        <v>80000</v>
      </c>
      <c r="F74" s="5">
        <f t="shared" si="0"/>
        <v>240000</v>
      </c>
      <c r="G74" s="18"/>
      <c r="H74" s="18">
        <f t="shared" si="1"/>
        <v>0</v>
      </c>
      <c r="I74" s="18"/>
      <c r="J74" s="18"/>
    </row>
    <row r="75" spans="1:10">
      <c r="A75" s="3">
        <v>60</v>
      </c>
      <c r="B75" s="4" t="s">
        <v>56</v>
      </c>
      <c r="C75" s="3" t="s">
        <v>32</v>
      </c>
      <c r="D75" s="3">
        <v>3</v>
      </c>
      <c r="E75" s="5">
        <v>3800</v>
      </c>
      <c r="F75" s="5">
        <f t="shared" si="0"/>
        <v>11400</v>
      </c>
      <c r="G75" s="18"/>
      <c r="H75" s="18">
        <f t="shared" si="1"/>
        <v>0</v>
      </c>
      <c r="I75" s="18"/>
      <c r="J75" s="18"/>
    </row>
    <row r="76" spans="1:10">
      <c r="A76" s="3">
        <v>61</v>
      </c>
      <c r="B76" s="4" t="s">
        <v>57</v>
      </c>
      <c r="C76" s="3" t="s">
        <v>32</v>
      </c>
      <c r="D76" s="3">
        <v>2</v>
      </c>
      <c r="E76" s="5">
        <v>6800</v>
      </c>
      <c r="F76" s="5">
        <f t="shared" si="0"/>
        <v>13600</v>
      </c>
      <c r="G76" s="18"/>
      <c r="H76" s="18">
        <f t="shared" si="1"/>
        <v>0</v>
      </c>
      <c r="I76" s="18"/>
      <c r="J76" s="18"/>
    </row>
    <row r="77" spans="1:10">
      <c r="A77" s="3">
        <v>62</v>
      </c>
      <c r="B77" s="4" t="s">
        <v>66</v>
      </c>
      <c r="C77" s="3" t="s">
        <v>17</v>
      </c>
      <c r="D77" s="3">
        <v>1</v>
      </c>
      <c r="E77" s="5">
        <v>23000</v>
      </c>
      <c r="F77" s="5">
        <f t="shared" si="0"/>
        <v>23000</v>
      </c>
      <c r="G77" s="18"/>
      <c r="H77" s="18">
        <f t="shared" si="1"/>
        <v>0</v>
      </c>
      <c r="I77" s="18"/>
      <c r="J77" s="18"/>
    </row>
    <row r="78" spans="1:10">
      <c r="A78" s="3">
        <v>63</v>
      </c>
      <c r="B78" s="4" t="s">
        <v>80</v>
      </c>
      <c r="C78" s="3" t="s">
        <v>81</v>
      </c>
      <c r="D78" s="3">
        <v>2</v>
      </c>
      <c r="E78" s="5">
        <v>45000</v>
      </c>
      <c r="F78" s="5">
        <f t="shared" si="0"/>
        <v>90000</v>
      </c>
      <c r="G78" s="18"/>
      <c r="H78" s="18">
        <f t="shared" si="1"/>
        <v>0</v>
      </c>
      <c r="I78" s="18"/>
      <c r="J78" s="18"/>
    </row>
    <row r="79" spans="1:10">
      <c r="A79" s="3">
        <v>64</v>
      </c>
      <c r="B79" s="4" t="s">
        <v>49</v>
      </c>
      <c r="C79" s="3" t="s">
        <v>29</v>
      </c>
      <c r="D79" s="3">
        <v>10</v>
      </c>
      <c r="E79" s="5">
        <v>3000</v>
      </c>
      <c r="F79" s="5">
        <f t="shared" si="0"/>
        <v>30000</v>
      </c>
      <c r="G79" s="18"/>
      <c r="H79" s="18">
        <f t="shared" si="1"/>
        <v>0</v>
      </c>
      <c r="I79" s="18"/>
      <c r="J79" s="18"/>
    </row>
    <row r="80" spans="1:10">
      <c r="A80" s="3">
        <v>65</v>
      </c>
      <c r="B80" s="4" t="s">
        <v>31</v>
      </c>
      <c r="C80" s="3" t="s">
        <v>32</v>
      </c>
      <c r="D80" s="3">
        <v>48</v>
      </c>
      <c r="E80" s="5">
        <v>20200</v>
      </c>
      <c r="F80" s="5">
        <f t="shared" si="0"/>
        <v>969600</v>
      </c>
      <c r="G80" s="18"/>
      <c r="H80" s="18">
        <f t="shared" si="1"/>
        <v>0</v>
      </c>
      <c r="I80" s="18"/>
      <c r="J80" s="18"/>
    </row>
    <row r="81" spans="1:12" ht="15.75">
      <c r="A81" s="3">
        <v>66</v>
      </c>
      <c r="B81" s="4" t="s">
        <v>28</v>
      </c>
      <c r="C81" s="3" t="s">
        <v>29</v>
      </c>
      <c r="D81" s="3">
        <v>4</v>
      </c>
      <c r="E81" s="5">
        <v>2400</v>
      </c>
      <c r="F81" s="5">
        <f t="shared" ref="F81:F83" si="2">E81*D81</f>
        <v>9600</v>
      </c>
      <c r="G81" s="18"/>
      <c r="H81" s="18">
        <f t="shared" si="1"/>
        <v>0</v>
      </c>
      <c r="I81" s="18"/>
      <c r="J81" s="20" t="s">
        <v>82</v>
      </c>
      <c r="K81" s="22">
        <v>6080000</v>
      </c>
      <c r="L81" s="1"/>
    </row>
    <row r="82" spans="1:12" ht="15.75">
      <c r="A82" s="3">
        <v>67</v>
      </c>
      <c r="B82" s="8" t="s">
        <v>52</v>
      </c>
      <c r="C82" s="7" t="s">
        <v>21</v>
      </c>
      <c r="D82" s="7">
        <v>1</v>
      </c>
      <c r="E82" s="9">
        <v>12000</v>
      </c>
      <c r="F82" s="5">
        <f t="shared" si="2"/>
        <v>12000</v>
      </c>
      <c r="G82" s="18"/>
      <c r="H82" s="18">
        <f t="shared" ref="H82" si="3">G82*D82</f>
        <v>0</v>
      </c>
      <c r="I82" s="18"/>
      <c r="J82" s="18"/>
      <c r="K82" s="23">
        <v>3040000</v>
      </c>
      <c r="L82" s="1"/>
    </row>
    <row r="83" spans="1:12">
      <c r="A83" s="3">
        <v>68</v>
      </c>
      <c r="B83" s="8" t="s">
        <v>51</v>
      </c>
      <c r="C83" s="7" t="s">
        <v>21</v>
      </c>
      <c r="D83" s="7">
        <v>1</v>
      </c>
      <c r="E83" s="9">
        <v>12000</v>
      </c>
      <c r="F83" s="5">
        <f t="shared" si="2"/>
        <v>12000</v>
      </c>
      <c r="G83" s="18"/>
      <c r="H83" s="24">
        <f>SUM(H17:H82)</f>
        <v>2269000</v>
      </c>
      <c r="I83" s="18"/>
      <c r="J83" s="18"/>
      <c r="K83" s="18">
        <f>SUM(K81:K82)</f>
        <v>9120000</v>
      </c>
      <c r="L83" s="1"/>
    </row>
    <row r="84" spans="1:12">
      <c r="A84" s="33" t="s">
        <v>83</v>
      </c>
      <c r="B84" s="34"/>
      <c r="C84" s="34"/>
      <c r="D84" s="34"/>
      <c r="E84" s="35"/>
      <c r="F84" s="6">
        <f>SUM(F16:F83)</f>
        <v>21648500</v>
      </c>
      <c r="G84" s="18"/>
      <c r="H84" s="18"/>
      <c r="I84" s="18"/>
      <c r="J84" s="20" t="s">
        <v>84</v>
      </c>
      <c r="K84" s="24">
        <f>K83*0.05</f>
        <v>456000</v>
      </c>
      <c r="L84" s="18"/>
    </row>
    <row r="85" spans="1:12">
      <c r="A85" s="33" t="s">
        <v>127</v>
      </c>
      <c r="B85" s="34"/>
      <c r="C85" s="34"/>
      <c r="D85" s="34"/>
      <c r="E85" s="35"/>
      <c r="F85" s="6">
        <f>F84*0.05</f>
        <v>1082425</v>
      </c>
      <c r="G85" s="18"/>
      <c r="H85" s="18"/>
      <c r="I85" s="18"/>
      <c r="J85" s="18"/>
      <c r="K85" s="18"/>
      <c r="L85" s="18"/>
    </row>
    <row r="86" spans="1:12">
      <c r="A86" s="1"/>
      <c r="B86" s="1"/>
      <c r="C86" s="1"/>
      <c r="D86" s="1"/>
      <c r="E86" s="1"/>
      <c r="F86" s="1"/>
      <c r="G86" s="18"/>
      <c r="H86" s="18"/>
      <c r="I86" s="18"/>
      <c r="J86" s="18"/>
      <c r="K86" s="18"/>
      <c r="L86" s="18"/>
    </row>
    <row r="87" spans="1:12">
      <c r="A87" s="1"/>
      <c r="B87" s="1"/>
      <c r="C87" s="1"/>
      <c r="D87" s="1"/>
      <c r="E87" s="1"/>
      <c r="F87" s="1"/>
      <c r="G87" s="18"/>
      <c r="H87" s="19"/>
      <c r="I87" s="24">
        <f>H83+F85</f>
        <v>3351425</v>
      </c>
      <c r="J87" s="18"/>
      <c r="K87" s="18"/>
      <c r="L87" s="18"/>
    </row>
    <row r="88" spans="1:12">
      <c r="A88" s="1"/>
      <c r="B88" s="1"/>
      <c r="C88" s="1"/>
      <c r="D88" s="1"/>
      <c r="E88" s="25" t="s">
        <v>85</v>
      </c>
      <c r="F88" s="26"/>
      <c r="G88" s="18"/>
      <c r="H88" s="20" t="s">
        <v>86</v>
      </c>
      <c r="I88" s="24">
        <v>120000</v>
      </c>
      <c r="J88" s="20" t="s">
        <v>87</v>
      </c>
      <c r="K88" s="18"/>
      <c r="L88" s="18"/>
    </row>
    <row r="89" spans="1:12">
      <c r="A89" s="1"/>
      <c r="B89" s="1"/>
      <c r="C89" s="1"/>
      <c r="D89" s="1"/>
      <c r="E89" s="25" t="s">
        <v>88</v>
      </c>
      <c r="F89" s="26"/>
      <c r="G89" s="32" t="s">
        <v>89</v>
      </c>
      <c r="H89" s="32"/>
      <c r="I89" s="21">
        <f>(I87-I88)+K84</f>
        <v>3687425</v>
      </c>
      <c r="J89" s="18"/>
      <c r="K89" s="18"/>
      <c r="L89" s="18"/>
    </row>
    <row r="90" spans="1:12">
      <c r="A90" s="1"/>
      <c r="B90" s="1"/>
      <c r="C90" s="1"/>
      <c r="D90" s="1"/>
      <c r="E90" s="1"/>
      <c r="F90" s="1"/>
      <c r="G90" s="18"/>
      <c r="H90" s="18"/>
      <c r="I90" s="18"/>
      <c r="J90" s="18"/>
      <c r="K90" s="18"/>
      <c r="L90" s="18"/>
    </row>
    <row r="91" spans="1:12">
      <c r="A91" s="1"/>
      <c r="B91" s="1"/>
      <c r="C91" s="1"/>
      <c r="D91" s="1"/>
      <c r="E91" s="1"/>
      <c r="F91" s="1"/>
      <c r="G91" s="18"/>
      <c r="H91" s="18"/>
      <c r="I91" s="18"/>
      <c r="J91" s="18"/>
      <c r="K91" s="18"/>
      <c r="L91" s="18"/>
    </row>
    <row r="92" spans="1:12">
      <c r="A92" s="1"/>
      <c r="B92" s="1"/>
      <c r="C92" s="1"/>
      <c r="D92" s="1"/>
      <c r="E92" s="1"/>
      <c r="F92" s="1"/>
      <c r="G92" s="18"/>
      <c r="H92" s="18"/>
      <c r="I92" s="18"/>
      <c r="J92" s="18"/>
      <c r="K92" s="18"/>
      <c r="L92" s="18"/>
    </row>
    <row r="93" spans="1:12">
      <c r="A93" s="1"/>
      <c r="B93" s="1"/>
      <c r="C93" s="1"/>
      <c r="D93" s="1"/>
      <c r="E93" s="25" t="s">
        <v>90</v>
      </c>
      <c r="F93" s="26"/>
      <c r="G93" s="18"/>
      <c r="H93" s="18"/>
      <c r="I93" s="18"/>
      <c r="J93" s="18"/>
      <c r="K93" s="18"/>
      <c r="L93" s="18"/>
    </row>
    <row r="94" spans="1:12">
      <c r="A94" s="1"/>
      <c r="B94" s="1"/>
      <c r="C94" s="1"/>
      <c r="D94" s="1"/>
      <c r="E94" s="1"/>
      <c r="F94" s="1"/>
      <c r="G94" s="18"/>
      <c r="H94" s="18"/>
      <c r="I94" s="18"/>
      <c r="J94" s="18"/>
      <c r="K94" s="18"/>
      <c r="L94" s="18"/>
    </row>
    <row r="95" spans="1:12">
      <c r="A95" s="1"/>
      <c r="B95" s="1"/>
      <c r="C95" s="1"/>
      <c r="D95" s="1"/>
      <c r="E95" s="1"/>
      <c r="F95" s="1"/>
      <c r="G95" s="18"/>
      <c r="H95" s="18"/>
      <c r="I95" s="18"/>
      <c r="J95" s="18"/>
      <c r="K95" s="18"/>
      <c r="L95" s="18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8"/>
      <c r="L96" s="18"/>
    </row>
  </sheetData>
  <mergeCells count="13">
    <mergeCell ref="G89:H89"/>
    <mergeCell ref="A10:F10"/>
    <mergeCell ref="A84:E84"/>
    <mergeCell ref="A85:E85"/>
    <mergeCell ref="E88:F88"/>
    <mergeCell ref="E89:F89"/>
    <mergeCell ref="E93:F93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06"/>
  <sheetViews>
    <sheetView tabSelected="1" workbookViewId="0">
      <selection activeCell="K90" sqref="K90"/>
    </sheetView>
  </sheetViews>
  <sheetFormatPr defaultRowHeight="15"/>
  <cols>
    <col min="1" max="1" width="7.140625" style="38" customWidth="1"/>
    <col min="2" max="2" width="38.85546875" style="38" customWidth="1"/>
    <col min="3" max="4" width="9.140625" style="38"/>
    <col min="5" max="5" width="13.140625" style="38" customWidth="1"/>
    <col min="6" max="6" width="15" style="38" customWidth="1"/>
    <col min="7" max="10" width="9.140625" style="38"/>
    <col min="11" max="11" width="14.28515625" style="38" customWidth="1"/>
    <col min="12" max="16384" width="9.140625" style="38"/>
  </cols>
  <sheetData>
    <row r="2" spans="1:12" ht="16.5">
      <c r="A2" s="36" t="s">
        <v>0</v>
      </c>
      <c r="B2" s="37"/>
      <c r="C2" s="37"/>
      <c r="D2" s="37"/>
      <c r="E2" s="37"/>
      <c r="F2" s="37"/>
    </row>
    <row r="3" spans="1:12" ht="15.75">
      <c r="A3" s="39" t="s">
        <v>1</v>
      </c>
      <c r="B3" s="37"/>
      <c r="C3" s="37"/>
      <c r="D3" s="37"/>
      <c r="E3" s="37"/>
      <c r="F3" s="37"/>
    </row>
    <row r="4" spans="1:12" ht="16.5">
      <c r="A4" s="36" t="s">
        <v>2</v>
      </c>
      <c r="B4" s="37"/>
      <c r="C4" s="37"/>
      <c r="D4" s="37"/>
      <c r="E4" s="37"/>
      <c r="F4" s="37"/>
    </row>
    <row r="7" spans="1:12" ht="20.25">
      <c r="A7" s="40" t="s">
        <v>3</v>
      </c>
      <c r="B7" s="37"/>
      <c r="C7" s="37"/>
      <c r="D7" s="37"/>
      <c r="E7" s="37"/>
      <c r="F7" s="37"/>
    </row>
    <row r="8" spans="1:12" ht="15.75">
      <c r="A8" s="41" t="s">
        <v>91</v>
      </c>
      <c r="B8" s="41"/>
      <c r="C8" s="41"/>
      <c r="D8" s="41"/>
      <c r="E8" s="41"/>
      <c r="F8" s="41"/>
    </row>
    <row r="9" spans="1:12" ht="15.75">
      <c r="A9" s="42" t="s">
        <v>92</v>
      </c>
      <c r="B9" s="42"/>
      <c r="C9" s="42"/>
      <c r="D9" s="42"/>
      <c r="E9" s="42"/>
      <c r="F9" s="42"/>
    </row>
    <row r="10" spans="1:12" ht="15.75">
      <c r="A10" s="41" t="s">
        <v>93</v>
      </c>
      <c r="B10" s="41"/>
      <c r="C10" s="41"/>
      <c r="D10" s="41"/>
      <c r="E10" s="41"/>
      <c r="F10" s="41"/>
    </row>
    <row r="11" spans="1:12" ht="15.75">
      <c r="A11" s="43"/>
      <c r="B11" s="43"/>
      <c r="C11" s="43"/>
      <c r="D11" s="43"/>
      <c r="E11" s="43"/>
      <c r="F11" s="43"/>
    </row>
    <row r="12" spans="1:12" ht="15.75">
      <c r="A12" s="44" t="s">
        <v>7</v>
      </c>
    </row>
    <row r="13" spans="1:12" ht="15.75">
      <c r="A13" s="44" t="s">
        <v>8</v>
      </c>
    </row>
    <row r="14" spans="1:12" ht="15.75">
      <c r="A14" s="44" t="s">
        <v>9</v>
      </c>
    </row>
    <row r="15" spans="1:12" s="68" customFormat="1" ht="15.75">
      <c r="A15" s="66" t="s">
        <v>10</v>
      </c>
      <c r="B15" s="66" t="s">
        <v>11</v>
      </c>
      <c r="C15" s="66" t="s">
        <v>12</v>
      </c>
      <c r="D15" s="66" t="s">
        <v>13</v>
      </c>
      <c r="E15" s="66" t="s">
        <v>14</v>
      </c>
      <c r="F15" s="66" t="s">
        <v>15</v>
      </c>
      <c r="G15" s="67"/>
      <c r="H15" s="67"/>
      <c r="I15" s="67"/>
      <c r="J15" s="67"/>
      <c r="K15" s="67"/>
      <c r="L15" s="67"/>
    </row>
    <row r="16" spans="1:12">
      <c r="A16" s="46">
        <v>1</v>
      </c>
      <c r="B16" s="47" t="s">
        <v>28</v>
      </c>
      <c r="C16" s="46" t="s">
        <v>29</v>
      </c>
      <c r="D16" s="46">
        <v>138</v>
      </c>
      <c r="E16" s="48">
        <v>2400</v>
      </c>
      <c r="F16" s="48">
        <f t="shared" ref="F16:F79" si="0">D16*E16</f>
        <v>331200</v>
      </c>
      <c r="G16" s="45"/>
      <c r="H16" s="45">
        <f>G16*D16</f>
        <v>0</v>
      </c>
      <c r="I16" s="45"/>
      <c r="J16" s="45"/>
      <c r="K16" s="45"/>
      <c r="L16" s="45"/>
    </row>
    <row r="17" spans="1:12">
      <c r="A17" s="46">
        <v>2</v>
      </c>
      <c r="B17" s="47" t="s">
        <v>28</v>
      </c>
      <c r="C17" s="46" t="s">
        <v>29</v>
      </c>
      <c r="D17" s="46">
        <v>2</v>
      </c>
      <c r="E17" s="48">
        <v>2400</v>
      </c>
      <c r="F17" s="48">
        <f t="shared" si="0"/>
        <v>4800</v>
      </c>
      <c r="G17" s="45"/>
      <c r="H17" s="45">
        <f t="shared" ref="H17:H80" si="1">G17*D17</f>
        <v>0</v>
      </c>
      <c r="I17" s="45"/>
      <c r="J17" s="45"/>
      <c r="K17" s="45"/>
      <c r="L17" s="45"/>
    </row>
    <row r="18" spans="1:12">
      <c r="A18" s="71">
        <v>3</v>
      </c>
      <c r="B18" s="72" t="s">
        <v>18</v>
      </c>
      <c r="C18" s="71" t="s">
        <v>19</v>
      </c>
      <c r="D18" s="71">
        <v>66</v>
      </c>
      <c r="E18" s="73">
        <v>53000</v>
      </c>
      <c r="F18" s="73">
        <f t="shared" si="0"/>
        <v>3498000</v>
      </c>
      <c r="G18" s="74">
        <v>3000</v>
      </c>
      <c r="H18" s="74">
        <f t="shared" si="1"/>
        <v>198000</v>
      </c>
      <c r="I18" s="45"/>
      <c r="J18" s="45"/>
      <c r="K18" s="45"/>
      <c r="L18" s="45"/>
    </row>
    <row r="19" spans="1:12">
      <c r="A19" s="71">
        <v>4</v>
      </c>
      <c r="B19" s="72" t="s">
        <v>22</v>
      </c>
      <c r="C19" s="71" t="s">
        <v>19</v>
      </c>
      <c r="D19" s="71">
        <v>2</v>
      </c>
      <c r="E19" s="73">
        <v>26500</v>
      </c>
      <c r="F19" s="73">
        <f t="shared" si="0"/>
        <v>53000</v>
      </c>
      <c r="G19" s="74">
        <v>1500</v>
      </c>
      <c r="H19" s="74">
        <f t="shared" si="1"/>
        <v>3000</v>
      </c>
      <c r="I19" s="45"/>
      <c r="J19" s="45"/>
      <c r="K19" s="45"/>
      <c r="L19" s="45"/>
    </row>
    <row r="20" spans="1:12">
      <c r="A20" s="71">
        <v>5</v>
      </c>
      <c r="B20" s="72" t="s">
        <v>23</v>
      </c>
      <c r="C20" s="71" t="s">
        <v>19</v>
      </c>
      <c r="D20" s="71">
        <v>6</v>
      </c>
      <c r="E20" s="73">
        <v>78000</v>
      </c>
      <c r="F20" s="73">
        <f t="shared" si="0"/>
        <v>468000</v>
      </c>
      <c r="G20" s="74">
        <v>2000</v>
      </c>
      <c r="H20" s="74">
        <f t="shared" si="1"/>
        <v>12000</v>
      </c>
      <c r="I20" s="45"/>
      <c r="J20" s="45"/>
      <c r="K20" s="45"/>
      <c r="L20" s="45"/>
    </row>
    <row r="21" spans="1:12">
      <c r="A21" s="46">
        <v>6</v>
      </c>
      <c r="B21" s="47" t="s">
        <v>94</v>
      </c>
      <c r="C21" s="46" t="s">
        <v>21</v>
      </c>
      <c r="D21" s="46">
        <v>1</v>
      </c>
      <c r="E21" s="48">
        <v>38000</v>
      </c>
      <c r="F21" s="48">
        <f t="shared" si="0"/>
        <v>38000</v>
      </c>
      <c r="G21" s="45"/>
      <c r="H21" s="45">
        <f t="shared" si="1"/>
        <v>0</v>
      </c>
      <c r="I21" s="45"/>
      <c r="J21" s="45"/>
      <c r="K21" s="45"/>
      <c r="L21" s="45"/>
    </row>
    <row r="22" spans="1:12">
      <c r="A22" s="71">
        <v>7</v>
      </c>
      <c r="B22" s="72" t="s">
        <v>24</v>
      </c>
      <c r="C22" s="71" t="s">
        <v>25</v>
      </c>
      <c r="D22" s="71">
        <v>384</v>
      </c>
      <c r="E22" s="73">
        <v>12500</v>
      </c>
      <c r="F22" s="73">
        <f t="shared" si="0"/>
        <v>4800000</v>
      </c>
      <c r="G22" s="74">
        <v>2000</v>
      </c>
      <c r="H22" s="74">
        <f t="shared" si="1"/>
        <v>768000</v>
      </c>
      <c r="I22" s="45"/>
      <c r="J22" s="45"/>
      <c r="K22" s="45"/>
      <c r="L22" s="45"/>
    </row>
    <row r="23" spans="1:12">
      <c r="A23" s="71">
        <v>8</v>
      </c>
      <c r="B23" s="72" t="s">
        <v>27</v>
      </c>
      <c r="C23" s="71" t="s">
        <v>25</v>
      </c>
      <c r="D23" s="71">
        <v>18</v>
      </c>
      <c r="E23" s="73">
        <v>12500</v>
      </c>
      <c r="F23" s="73">
        <f t="shared" si="0"/>
        <v>225000</v>
      </c>
      <c r="G23" s="74">
        <v>2000</v>
      </c>
      <c r="H23" s="74">
        <f t="shared" si="1"/>
        <v>36000</v>
      </c>
      <c r="I23" s="45"/>
      <c r="J23" s="45"/>
      <c r="K23" s="45"/>
      <c r="L23" s="45"/>
    </row>
    <row r="24" spans="1:12">
      <c r="A24" s="46">
        <v>9</v>
      </c>
      <c r="B24" s="47" t="s">
        <v>95</v>
      </c>
      <c r="C24" s="46" t="s">
        <v>25</v>
      </c>
      <c r="D24" s="46">
        <v>5</v>
      </c>
      <c r="E24" s="48">
        <v>4000</v>
      </c>
      <c r="F24" s="48">
        <f t="shared" si="0"/>
        <v>20000</v>
      </c>
      <c r="G24" s="45"/>
      <c r="H24" s="45">
        <f t="shared" si="1"/>
        <v>0</v>
      </c>
      <c r="I24" s="45"/>
      <c r="J24" s="45"/>
      <c r="K24" s="45"/>
      <c r="L24" s="45"/>
    </row>
    <row r="25" spans="1:12">
      <c r="A25" s="46">
        <v>10</v>
      </c>
      <c r="B25" s="47" t="s">
        <v>41</v>
      </c>
      <c r="C25" s="46" t="s">
        <v>25</v>
      </c>
      <c r="D25" s="46">
        <v>30</v>
      </c>
      <c r="E25" s="48">
        <v>5800</v>
      </c>
      <c r="F25" s="48">
        <f t="shared" si="0"/>
        <v>174000</v>
      </c>
      <c r="G25" s="45"/>
      <c r="H25" s="45">
        <f t="shared" si="1"/>
        <v>0</v>
      </c>
      <c r="I25" s="45"/>
      <c r="J25" s="45"/>
      <c r="K25" s="45"/>
      <c r="L25" s="45"/>
    </row>
    <row r="26" spans="1:12">
      <c r="A26" s="46">
        <v>11</v>
      </c>
      <c r="B26" s="47" t="s">
        <v>30</v>
      </c>
      <c r="C26" s="46" t="s">
        <v>29</v>
      </c>
      <c r="D26" s="46">
        <v>3</v>
      </c>
      <c r="E26" s="48">
        <v>3500</v>
      </c>
      <c r="F26" s="48">
        <f t="shared" si="0"/>
        <v>10500</v>
      </c>
      <c r="G26" s="45"/>
      <c r="H26" s="45">
        <f t="shared" si="1"/>
        <v>0</v>
      </c>
      <c r="I26" s="45"/>
      <c r="J26" s="45"/>
      <c r="K26" s="45"/>
      <c r="L26" s="45"/>
    </row>
    <row r="27" spans="1:12">
      <c r="A27" s="46">
        <v>12</v>
      </c>
      <c r="B27" s="47" t="s">
        <v>76</v>
      </c>
      <c r="C27" s="46" t="s">
        <v>29</v>
      </c>
      <c r="D27" s="46">
        <v>2</v>
      </c>
      <c r="E27" s="48">
        <v>6200</v>
      </c>
      <c r="F27" s="48">
        <f t="shared" si="0"/>
        <v>12400</v>
      </c>
      <c r="G27" s="45"/>
      <c r="H27" s="45">
        <f t="shared" si="1"/>
        <v>0</v>
      </c>
      <c r="I27" s="45"/>
      <c r="J27" s="45"/>
      <c r="K27" s="45"/>
      <c r="L27" s="45"/>
    </row>
    <row r="28" spans="1:12">
      <c r="A28" s="46">
        <v>13</v>
      </c>
      <c r="B28" s="47" t="s">
        <v>49</v>
      </c>
      <c r="C28" s="46" t="s">
        <v>29</v>
      </c>
      <c r="D28" s="46">
        <v>60</v>
      </c>
      <c r="E28" s="48">
        <v>3000</v>
      </c>
      <c r="F28" s="48">
        <f t="shared" si="0"/>
        <v>180000</v>
      </c>
      <c r="G28" s="45"/>
      <c r="H28" s="45">
        <f t="shared" si="1"/>
        <v>0</v>
      </c>
      <c r="I28" s="45"/>
      <c r="J28" s="45"/>
      <c r="K28" s="45"/>
      <c r="L28" s="45"/>
    </row>
    <row r="29" spans="1:12">
      <c r="A29" s="46">
        <v>14</v>
      </c>
      <c r="B29" s="47" t="s">
        <v>35</v>
      </c>
      <c r="C29" s="46" t="s">
        <v>34</v>
      </c>
      <c r="D29" s="46">
        <v>150</v>
      </c>
      <c r="E29" s="48">
        <v>3500</v>
      </c>
      <c r="F29" s="48">
        <f t="shared" si="0"/>
        <v>525000</v>
      </c>
      <c r="G29" s="45"/>
      <c r="H29" s="45">
        <f t="shared" si="1"/>
        <v>0</v>
      </c>
      <c r="I29" s="45"/>
      <c r="J29" s="45"/>
      <c r="K29" s="45"/>
      <c r="L29" s="45"/>
    </row>
    <row r="30" spans="1:12">
      <c r="A30" s="46">
        <v>15</v>
      </c>
      <c r="B30" s="47" t="s">
        <v>33</v>
      </c>
      <c r="C30" s="46" t="s">
        <v>34</v>
      </c>
      <c r="D30" s="46">
        <v>100</v>
      </c>
      <c r="E30" s="48">
        <v>5500</v>
      </c>
      <c r="F30" s="48">
        <f t="shared" si="0"/>
        <v>550000</v>
      </c>
      <c r="G30" s="45"/>
      <c r="H30" s="45">
        <f t="shared" si="1"/>
        <v>0</v>
      </c>
      <c r="I30" s="45"/>
      <c r="J30" s="45"/>
      <c r="K30" s="45"/>
      <c r="L30" s="45"/>
    </row>
    <row r="31" spans="1:12">
      <c r="A31" s="71">
        <v>16</v>
      </c>
      <c r="B31" s="75" t="s">
        <v>96</v>
      </c>
      <c r="C31" s="76" t="s">
        <v>43</v>
      </c>
      <c r="D31" s="71">
        <v>8</v>
      </c>
      <c r="E31" s="73">
        <v>350000</v>
      </c>
      <c r="F31" s="73">
        <f t="shared" si="0"/>
        <v>2800000</v>
      </c>
      <c r="G31" s="74">
        <v>120000</v>
      </c>
      <c r="H31" s="74">
        <f t="shared" si="1"/>
        <v>960000</v>
      </c>
      <c r="I31" s="74">
        <f>H31*0.1</f>
        <v>96000</v>
      </c>
      <c r="J31" s="49" t="s">
        <v>44</v>
      </c>
      <c r="K31" s="45"/>
      <c r="L31" s="45"/>
    </row>
    <row r="32" spans="1:12">
      <c r="A32" s="46">
        <v>17</v>
      </c>
      <c r="B32" s="50" t="s">
        <v>45</v>
      </c>
      <c r="C32" s="51" t="s">
        <v>32</v>
      </c>
      <c r="D32" s="51">
        <v>3</v>
      </c>
      <c r="E32" s="52">
        <v>19000</v>
      </c>
      <c r="F32" s="52">
        <f t="shared" si="0"/>
        <v>57000</v>
      </c>
      <c r="G32" s="45"/>
      <c r="H32" s="45">
        <f t="shared" si="1"/>
        <v>0</v>
      </c>
      <c r="I32" s="45"/>
      <c r="J32" s="45"/>
      <c r="K32" s="45"/>
      <c r="L32" s="45"/>
    </row>
    <row r="33" spans="1:12">
      <c r="A33" s="46">
        <v>18</v>
      </c>
      <c r="B33" s="50" t="s">
        <v>46</v>
      </c>
      <c r="C33" s="51" t="s">
        <v>47</v>
      </c>
      <c r="D33" s="51">
        <v>30</v>
      </c>
      <c r="E33" s="52">
        <v>20000</v>
      </c>
      <c r="F33" s="52">
        <f t="shared" si="0"/>
        <v>600000</v>
      </c>
      <c r="G33" s="49"/>
      <c r="H33" s="45">
        <f t="shared" si="1"/>
        <v>0</v>
      </c>
      <c r="I33" s="49"/>
      <c r="J33" s="49"/>
      <c r="K33" s="53"/>
      <c r="L33" s="45"/>
    </row>
    <row r="34" spans="1:12">
      <c r="A34" s="46">
        <v>19</v>
      </c>
      <c r="B34" s="47" t="s">
        <v>48</v>
      </c>
      <c r="C34" s="46" t="s">
        <v>47</v>
      </c>
      <c r="D34" s="46">
        <v>5</v>
      </c>
      <c r="E34" s="48">
        <v>32000</v>
      </c>
      <c r="F34" s="48">
        <f t="shared" si="0"/>
        <v>160000</v>
      </c>
      <c r="G34" s="45"/>
      <c r="H34" s="45">
        <f t="shared" si="1"/>
        <v>0</v>
      </c>
      <c r="I34" s="45"/>
      <c r="J34" s="45"/>
      <c r="K34" s="45"/>
      <c r="L34" s="45"/>
    </row>
    <row r="35" spans="1:12">
      <c r="A35" s="46">
        <v>20</v>
      </c>
      <c r="B35" s="47" t="s">
        <v>97</v>
      </c>
      <c r="C35" s="46" t="s">
        <v>37</v>
      </c>
      <c r="D35" s="46">
        <v>2</v>
      </c>
      <c r="E35" s="48">
        <v>26000</v>
      </c>
      <c r="F35" s="48">
        <f t="shared" si="0"/>
        <v>52000</v>
      </c>
      <c r="G35" s="45"/>
      <c r="H35" s="45">
        <f t="shared" si="1"/>
        <v>0</v>
      </c>
      <c r="I35" s="45"/>
      <c r="J35" s="45"/>
      <c r="K35" s="45"/>
      <c r="L35" s="45"/>
    </row>
    <row r="36" spans="1:12">
      <c r="A36" s="46">
        <v>21</v>
      </c>
      <c r="B36" s="47" t="s">
        <v>98</v>
      </c>
      <c r="C36" s="46" t="s">
        <v>81</v>
      </c>
      <c r="D36" s="46">
        <v>1</v>
      </c>
      <c r="E36" s="48">
        <v>24000</v>
      </c>
      <c r="F36" s="48">
        <f t="shared" si="0"/>
        <v>24000</v>
      </c>
      <c r="G36" s="45"/>
      <c r="H36" s="45">
        <f t="shared" si="1"/>
        <v>0</v>
      </c>
      <c r="I36" s="45"/>
      <c r="J36" s="45"/>
      <c r="K36" s="45"/>
      <c r="L36" s="45"/>
    </row>
    <row r="37" spans="1:12">
      <c r="A37" s="46">
        <v>22</v>
      </c>
      <c r="B37" s="47" t="s">
        <v>58</v>
      </c>
      <c r="C37" s="46" t="s">
        <v>32</v>
      </c>
      <c r="D37" s="46">
        <v>12</v>
      </c>
      <c r="E37" s="48">
        <v>3100</v>
      </c>
      <c r="F37" s="48">
        <f t="shared" si="0"/>
        <v>37200</v>
      </c>
      <c r="G37" s="45"/>
      <c r="H37" s="45">
        <f t="shared" si="1"/>
        <v>0</v>
      </c>
      <c r="I37" s="45"/>
      <c r="J37" s="45"/>
      <c r="K37" s="45"/>
      <c r="L37" s="45"/>
    </row>
    <row r="38" spans="1:12">
      <c r="A38" s="46">
        <v>23</v>
      </c>
      <c r="B38" s="47" t="s">
        <v>31</v>
      </c>
      <c r="C38" s="46" t="s">
        <v>32</v>
      </c>
      <c r="D38" s="46">
        <v>96</v>
      </c>
      <c r="E38" s="48">
        <v>20200</v>
      </c>
      <c r="F38" s="48">
        <f t="shared" si="0"/>
        <v>1939200</v>
      </c>
      <c r="G38" s="45"/>
      <c r="H38" s="45">
        <f t="shared" si="1"/>
        <v>0</v>
      </c>
      <c r="I38" s="45"/>
      <c r="J38" s="45"/>
      <c r="K38" s="45"/>
      <c r="L38" s="45"/>
    </row>
    <row r="39" spans="1:12">
      <c r="A39" s="46">
        <v>24</v>
      </c>
      <c r="B39" s="47" t="s">
        <v>56</v>
      </c>
      <c r="C39" s="46" t="s">
        <v>32</v>
      </c>
      <c r="D39" s="46">
        <v>2</v>
      </c>
      <c r="E39" s="48">
        <v>3800</v>
      </c>
      <c r="F39" s="48">
        <f t="shared" si="0"/>
        <v>7600</v>
      </c>
      <c r="G39" s="45"/>
      <c r="H39" s="45">
        <f t="shared" si="1"/>
        <v>0</v>
      </c>
      <c r="I39" s="45"/>
      <c r="J39" s="45"/>
      <c r="K39" s="45"/>
      <c r="L39" s="45"/>
    </row>
    <row r="40" spans="1:12">
      <c r="A40" s="46">
        <v>25</v>
      </c>
      <c r="B40" s="47" t="s">
        <v>57</v>
      </c>
      <c r="C40" s="46" t="s">
        <v>32</v>
      </c>
      <c r="D40" s="46">
        <v>4</v>
      </c>
      <c r="E40" s="48">
        <v>6800</v>
      </c>
      <c r="F40" s="48">
        <f t="shared" si="0"/>
        <v>27200</v>
      </c>
      <c r="G40" s="45"/>
      <c r="H40" s="45">
        <f t="shared" si="1"/>
        <v>0</v>
      </c>
      <c r="I40" s="45"/>
      <c r="J40" s="45"/>
      <c r="K40" s="45"/>
      <c r="L40" s="45"/>
    </row>
    <row r="41" spans="1:12">
      <c r="A41" s="46">
        <v>26</v>
      </c>
      <c r="B41" s="47" t="s">
        <v>55</v>
      </c>
      <c r="C41" s="46" t="s">
        <v>32</v>
      </c>
      <c r="D41" s="46">
        <v>2</v>
      </c>
      <c r="E41" s="48">
        <v>21000</v>
      </c>
      <c r="F41" s="48">
        <f t="shared" si="0"/>
        <v>42000</v>
      </c>
      <c r="G41" s="45"/>
      <c r="H41" s="45">
        <f t="shared" si="1"/>
        <v>0</v>
      </c>
      <c r="I41" s="45"/>
      <c r="J41" s="45"/>
      <c r="K41" s="45"/>
      <c r="L41" s="45"/>
    </row>
    <row r="42" spans="1:12">
      <c r="A42" s="46">
        <v>27</v>
      </c>
      <c r="B42" s="47" t="s">
        <v>53</v>
      </c>
      <c r="C42" s="46" t="s">
        <v>32</v>
      </c>
      <c r="D42" s="46">
        <v>5</v>
      </c>
      <c r="E42" s="48">
        <v>3200</v>
      </c>
      <c r="F42" s="48">
        <f t="shared" si="0"/>
        <v>16000</v>
      </c>
      <c r="G42" s="45"/>
      <c r="H42" s="45">
        <f t="shared" si="1"/>
        <v>0</v>
      </c>
      <c r="I42" s="45"/>
      <c r="J42" s="45"/>
      <c r="K42" s="45"/>
      <c r="L42" s="45"/>
    </row>
    <row r="43" spans="1:12">
      <c r="A43" s="46">
        <v>28</v>
      </c>
      <c r="B43" s="47" t="s">
        <v>60</v>
      </c>
      <c r="C43" s="46" t="s">
        <v>32</v>
      </c>
      <c r="D43" s="46">
        <v>40</v>
      </c>
      <c r="E43" s="48">
        <v>16500</v>
      </c>
      <c r="F43" s="48">
        <f t="shared" si="0"/>
        <v>660000</v>
      </c>
      <c r="G43" s="45"/>
      <c r="H43" s="45">
        <f t="shared" si="1"/>
        <v>0</v>
      </c>
      <c r="I43" s="45"/>
      <c r="J43" s="45"/>
      <c r="K43" s="45"/>
      <c r="L43" s="45"/>
    </row>
    <row r="44" spans="1:12">
      <c r="A44" s="46">
        <v>29</v>
      </c>
      <c r="B44" s="47" t="s">
        <v>99</v>
      </c>
      <c r="C44" s="46" t="s">
        <v>21</v>
      </c>
      <c r="D44" s="46">
        <v>2</v>
      </c>
      <c r="E44" s="48">
        <v>5600</v>
      </c>
      <c r="F44" s="48">
        <f t="shared" si="0"/>
        <v>11200</v>
      </c>
      <c r="G44" s="45"/>
      <c r="H44" s="45">
        <f t="shared" si="1"/>
        <v>0</v>
      </c>
      <c r="I44" s="45"/>
      <c r="J44" s="45"/>
      <c r="K44" s="45"/>
      <c r="L44" s="45"/>
    </row>
    <row r="45" spans="1:12">
      <c r="A45" s="46">
        <v>30</v>
      </c>
      <c r="B45" s="47" t="s">
        <v>100</v>
      </c>
      <c r="C45" s="46" t="s">
        <v>37</v>
      </c>
      <c r="D45" s="46">
        <v>3</v>
      </c>
      <c r="E45" s="48">
        <v>8000</v>
      </c>
      <c r="F45" s="48">
        <f t="shared" si="0"/>
        <v>24000</v>
      </c>
      <c r="G45" s="45"/>
      <c r="H45" s="45">
        <f t="shared" si="1"/>
        <v>0</v>
      </c>
      <c r="I45" s="45"/>
      <c r="J45" s="45"/>
      <c r="K45" s="45"/>
      <c r="L45" s="45"/>
    </row>
    <row r="46" spans="1:12">
      <c r="A46" s="71">
        <v>31</v>
      </c>
      <c r="B46" s="72" t="s">
        <v>40</v>
      </c>
      <c r="C46" s="71" t="s">
        <v>21</v>
      </c>
      <c r="D46" s="71">
        <v>4</v>
      </c>
      <c r="E46" s="73">
        <v>40000</v>
      </c>
      <c r="F46" s="73">
        <f t="shared" si="0"/>
        <v>160000</v>
      </c>
      <c r="G46" s="74">
        <v>1000</v>
      </c>
      <c r="H46" s="74">
        <f t="shared" si="1"/>
        <v>4000</v>
      </c>
      <c r="I46" s="45"/>
      <c r="J46" s="45"/>
      <c r="K46" s="45"/>
      <c r="L46" s="45"/>
    </row>
    <row r="47" spans="1:12">
      <c r="A47" s="71">
        <v>32</v>
      </c>
      <c r="B47" s="72" t="s">
        <v>79</v>
      </c>
      <c r="C47" s="71" t="s">
        <v>21</v>
      </c>
      <c r="D47" s="77">
        <v>3</v>
      </c>
      <c r="E47" s="73">
        <v>68000</v>
      </c>
      <c r="F47" s="73">
        <f t="shared" si="0"/>
        <v>204000</v>
      </c>
      <c r="G47" s="74">
        <v>12000</v>
      </c>
      <c r="H47" s="74">
        <f t="shared" si="1"/>
        <v>36000</v>
      </c>
      <c r="I47" s="45"/>
      <c r="J47" s="45"/>
      <c r="K47" s="45"/>
      <c r="L47" s="45"/>
    </row>
    <row r="48" spans="1:12">
      <c r="A48" s="46">
        <v>33</v>
      </c>
      <c r="B48" s="47" t="s">
        <v>36</v>
      </c>
      <c r="C48" s="46" t="s">
        <v>37</v>
      </c>
      <c r="D48" s="46">
        <v>4</v>
      </c>
      <c r="E48" s="48">
        <v>16000</v>
      </c>
      <c r="F48" s="48">
        <f t="shared" si="0"/>
        <v>64000</v>
      </c>
      <c r="G48" s="45"/>
      <c r="H48" s="45">
        <f t="shared" si="1"/>
        <v>0</v>
      </c>
      <c r="I48" s="45"/>
      <c r="J48" s="45"/>
      <c r="K48" s="45"/>
      <c r="L48" s="45"/>
    </row>
    <row r="49" spans="1:12">
      <c r="A49" s="46">
        <v>34</v>
      </c>
      <c r="B49" s="47" t="s">
        <v>39</v>
      </c>
      <c r="C49" s="46" t="s">
        <v>29</v>
      </c>
      <c r="D49" s="46">
        <v>4</v>
      </c>
      <c r="E49" s="48">
        <v>19500</v>
      </c>
      <c r="F49" s="48">
        <f t="shared" si="0"/>
        <v>78000</v>
      </c>
      <c r="G49" s="45"/>
      <c r="H49" s="45">
        <f t="shared" si="1"/>
        <v>0</v>
      </c>
      <c r="I49" s="45"/>
      <c r="J49" s="45"/>
      <c r="K49" s="45"/>
      <c r="L49" s="45"/>
    </row>
    <row r="50" spans="1:12">
      <c r="A50" s="46">
        <v>35</v>
      </c>
      <c r="B50" s="47" t="s">
        <v>70</v>
      </c>
      <c r="C50" s="46" t="s">
        <v>17</v>
      </c>
      <c r="D50" s="46">
        <v>9</v>
      </c>
      <c r="E50" s="48">
        <v>9500</v>
      </c>
      <c r="F50" s="48">
        <f t="shared" si="0"/>
        <v>85500</v>
      </c>
      <c r="G50" s="45"/>
      <c r="H50" s="45">
        <f t="shared" si="1"/>
        <v>0</v>
      </c>
      <c r="I50" s="45"/>
      <c r="J50" s="45"/>
      <c r="K50" s="45"/>
      <c r="L50" s="45"/>
    </row>
    <row r="51" spans="1:12">
      <c r="A51" s="46">
        <v>36</v>
      </c>
      <c r="B51" s="47" t="s">
        <v>101</v>
      </c>
      <c r="C51" s="46" t="s">
        <v>37</v>
      </c>
      <c r="D51" s="46">
        <v>5</v>
      </c>
      <c r="E51" s="48">
        <v>3000</v>
      </c>
      <c r="F51" s="48">
        <f t="shared" si="0"/>
        <v>15000</v>
      </c>
      <c r="G51" s="45"/>
      <c r="H51" s="45">
        <f t="shared" si="1"/>
        <v>0</v>
      </c>
      <c r="I51" s="45"/>
      <c r="J51" s="45"/>
      <c r="K51" s="45"/>
      <c r="L51" s="45"/>
    </row>
    <row r="52" spans="1:12">
      <c r="A52" s="46">
        <v>37</v>
      </c>
      <c r="B52" s="47" t="s">
        <v>102</v>
      </c>
      <c r="C52" s="46" t="s">
        <v>37</v>
      </c>
      <c r="D52" s="46">
        <v>5</v>
      </c>
      <c r="E52" s="48">
        <v>15600</v>
      </c>
      <c r="F52" s="48">
        <f t="shared" si="0"/>
        <v>78000</v>
      </c>
      <c r="G52" s="45"/>
      <c r="H52" s="45">
        <f t="shared" si="1"/>
        <v>0</v>
      </c>
      <c r="I52" s="45"/>
      <c r="J52" s="45"/>
      <c r="K52" s="45"/>
      <c r="L52" s="45"/>
    </row>
    <row r="53" spans="1:12">
      <c r="A53" s="46">
        <v>38</v>
      </c>
      <c r="B53" s="47" t="s">
        <v>73</v>
      </c>
      <c r="C53" s="46" t="s">
        <v>37</v>
      </c>
      <c r="D53" s="46">
        <v>9</v>
      </c>
      <c r="E53" s="48">
        <v>26000</v>
      </c>
      <c r="F53" s="48">
        <f t="shared" si="0"/>
        <v>234000</v>
      </c>
      <c r="G53" s="45"/>
      <c r="H53" s="45">
        <f t="shared" si="1"/>
        <v>0</v>
      </c>
      <c r="I53" s="45"/>
      <c r="J53" s="45"/>
      <c r="K53" s="45"/>
      <c r="L53" s="45"/>
    </row>
    <row r="54" spans="1:12">
      <c r="A54" s="46">
        <v>39</v>
      </c>
      <c r="B54" s="47" t="s">
        <v>103</v>
      </c>
      <c r="C54" s="46" t="s">
        <v>37</v>
      </c>
      <c r="D54" s="46">
        <v>8</v>
      </c>
      <c r="E54" s="48">
        <v>26000</v>
      </c>
      <c r="F54" s="48">
        <f t="shared" si="0"/>
        <v>208000</v>
      </c>
      <c r="G54" s="45"/>
      <c r="H54" s="45">
        <f t="shared" si="1"/>
        <v>0</v>
      </c>
      <c r="I54" s="45"/>
      <c r="J54" s="45"/>
      <c r="K54" s="45"/>
      <c r="L54" s="45"/>
    </row>
    <row r="55" spans="1:12">
      <c r="A55" s="46">
        <v>40</v>
      </c>
      <c r="B55" s="47" t="s">
        <v>74</v>
      </c>
      <c r="C55" s="46" t="s">
        <v>37</v>
      </c>
      <c r="D55" s="46">
        <v>2</v>
      </c>
      <c r="E55" s="48">
        <v>49000</v>
      </c>
      <c r="F55" s="48">
        <f t="shared" si="0"/>
        <v>98000</v>
      </c>
      <c r="G55" s="45"/>
      <c r="H55" s="45">
        <f t="shared" si="1"/>
        <v>0</v>
      </c>
      <c r="I55" s="45"/>
      <c r="J55" s="45"/>
      <c r="K55" s="45"/>
      <c r="L55" s="45"/>
    </row>
    <row r="56" spans="1:12">
      <c r="A56" s="46">
        <v>41</v>
      </c>
      <c r="B56" s="47" t="s">
        <v>49</v>
      </c>
      <c r="C56" s="46" t="s">
        <v>29</v>
      </c>
      <c r="D56" s="46">
        <v>20</v>
      </c>
      <c r="E56" s="48">
        <v>3000</v>
      </c>
      <c r="F56" s="48">
        <f t="shared" si="0"/>
        <v>60000</v>
      </c>
      <c r="G56" s="45"/>
      <c r="H56" s="45">
        <f t="shared" si="1"/>
        <v>0</v>
      </c>
      <c r="I56" s="45"/>
      <c r="J56" s="45"/>
      <c r="K56" s="45"/>
      <c r="L56" s="45"/>
    </row>
    <row r="57" spans="1:12">
      <c r="A57" s="46">
        <v>42</v>
      </c>
      <c r="B57" s="47" t="s">
        <v>64</v>
      </c>
      <c r="C57" s="46" t="s">
        <v>65</v>
      </c>
      <c r="D57" s="46">
        <v>96</v>
      </c>
      <c r="E57" s="48">
        <v>2800</v>
      </c>
      <c r="F57" s="48">
        <f t="shared" si="0"/>
        <v>268800</v>
      </c>
      <c r="G57" s="45"/>
      <c r="H57" s="45">
        <f t="shared" si="1"/>
        <v>0</v>
      </c>
      <c r="I57" s="45"/>
      <c r="J57" s="45"/>
      <c r="K57" s="45"/>
      <c r="L57" s="45"/>
    </row>
    <row r="58" spans="1:12">
      <c r="A58" s="46">
        <v>43</v>
      </c>
      <c r="B58" s="47" t="s">
        <v>66</v>
      </c>
      <c r="C58" s="46" t="s">
        <v>17</v>
      </c>
      <c r="D58" s="46">
        <v>3</v>
      </c>
      <c r="E58" s="48">
        <v>23000</v>
      </c>
      <c r="F58" s="48">
        <f t="shared" si="0"/>
        <v>69000</v>
      </c>
      <c r="G58" s="45"/>
      <c r="H58" s="45">
        <f t="shared" si="1"/>
        <v>0</v>
      </c>
      <c r="I58" s="45"/>
      <c r="J58" s="45"/>
      <c r="K58" s="45"/>
      <c r="L58" s="45"/>
    </row>
    <row r="59" spans="1:12">
      <c r="A59" s="46">
        <v>44</v>
      </c>
      <c r="B59" s="47" t="s">
        <v>104</v>
      </c>
      <c r="C59" s="46" t="s">
        <v>17</v>
      </c>
      <c r="D59" s="46">
        <v>1</v>
      </c>
      <c r="E59" s="48">
        <v>15000</v>
      </c>
      <c r="F59" s="48">
        <f t="shared" si="0"/>
        <v>15000</v>
      </c>
      <c r="G59" s="45"/>
      <c r="H59" s="45">
        <f t="shared" si="1"/>
        <v>0</v>
      </c>
      <c r="I59" s="45"/>
      <c r="J59" s="45"/>
      <c r="K59" s="45"/>
      <c r="L59" s="45"/>
    </row>
    <row r="60" spans="1:12">
      <c r="A60" s="46">
        <v>45</v>
      </c>
      <c r="B60" s="47" t="s">
        <v>105</v>
      </c>
      <c r="C60" s="46" t="s">
        <v>37</v>
      </c>
      <c r="D60" s="46">
        <v>1</v>
      </c>
      <c r="E60" s="48">
        <v>4800</v>
      </c>
      <c r="F60" s="48">
        <f t="shared" si="0"/>
        <v>4800</v>
      </c>
      <c r="G60" s="45"/>
      <c r="H60" s="45">
        <f t="shared" si="1"/>
        <v>0</v>
      </c>
      <c r="I60" s="45"/>
      <c r="J60" s="45"/>
      <c r="K60" s="45"/>
      <c r="L60" s="45"/>
    </row>
    <row r="61" spans="1:12">
      <c r="A61" s="46">
        <v>46</v>
      </c>
      <c r="B61" s="47" t="s">
        <v>106</v>
      </c>
      <c r="C61" s="46" t="s">
        <v>37</v>
      </c>
      <c r="D61" s="46">
        <v>1</v>
      </c>
      <c r="E61" s="48">
        <v>42000</v>
      </c>
      <c r="F61" s="48">
        <f t="shared" si="0"/>
        <v>42000</v>
      </c>
      <c r="G61" s="45"/>
      <c r="H61" s="45">
        <f t="shared" si="1"/>
        <v>0</v>
      </c>
      <c r="I61" s="45"/>
      <c r="J61" s="45"/>
      <c r="K61" s="45"/>
      <c r="L61" s="45"/>
    </row>
    <row r="62" spans="1:12">
      <c r="A62" s="46">
        <v>47</v>
      </c>
      <c r="B62" s="47" t="s">
        <v>107</v>
      </c>
      <c r="C62" s="46" t="s">
        <v>29</v>
      </c>
      <c r="D62" s="46">
        <v>2</v>
      </c>
      <c r="E62" s="48">
        <v>13000</v>
      </c>
      <c r="F62" s="48">
        <f t="shared" si="0"/>
        <v>26000</v>
      </c>
      <c r="G62" s="45"/>
      <c r="H62" s="45">
        <f t="shared" si="1"/>
        <v>0</v>
      </c>
      <c r="I62" s="45"/>
      <c r="J62" s="45"/>
      <c r="K62" s="45"/>
      <c r="L62" s="45"/>
    </row>
    <row r="63" spans="1:12">
      <c r="A63" s="46">
        <v>48</v>
      </c>
      <c r="B63" s="47" t="s">
        <v>108</v>
      </c>
      <c r="C63" s="46" t="s">
        <v>32</v>
      </c>
      <c r="D63" s="46">
        <v>1</v>
      </c>
      <c r="E63" s="48">
        <v>3500</v>
      </c>
      <c r="F63" s="48">
        <f t="shared" si="0"/>
        <v>3500</v>
      </c>
      <c r="G63" s="45"/>
      <c r="H63" s="45">
        <f t="shared" si="1"/>
        <v>0</v>
      </c>
      <c r="I63" s="45"/>
      <c r="J63" s="45"/>
      <c r="K63" s="45"/>
      <c r="L63" s="45"/>
    </row>
    <row r="64" spans="1:12">
      <c r="A64" s="46">
        <v>49</v>
      </c>
      <c r="B64" s="47" t="s">
        <v>77</v>
      </c>
      <c r="C64" s="46" t="s">
        <v>29</v>
      </c>
      <c r="D64" s="46">
        <v>3</v>
      </c>
      <c r="E64" s="48">
        <v>3500</v>
      </c>
      <c r="F64" s="48">
        <f t="shared" si="0"/>
        <v>10500</v>
      </c>
      <c r="G64" s="45"/>
      <c r="H64" s="45">
        <f t="shared" si="1"/>
        <v>0</v>
      </c>
      <c r="I64" s="45"/>
      <c r="J64" s="45"/>
      <c r="K64" s="45"/>
      <c r="L64" s="45"/>
    </row>
    <row r="65" spans="1:12">
      <c r="A65" s="71">
        <v>50</v>
      </c>
      <c r="B65" s="72" t="s">
        <v>109</v>
      </c>
      <c r="C65" s="71" t="s">
        <v>37</v>
      </c>
      <c r="D65" s="71">
        <v>4</v>
      </c>
      <c r="E65" s="73">
        <v>14800</v>
      </c>
      <c r="F65" s="73">
        <f t="shared" si="0"/>
        <v>59200</v>
      </c>
      <c r="G65" s="74">
        <v>200</v>
      </c>
      <c r="H65" s="74">
        <f t="shared" si="1"/>
        <v>800</v>
      </c>
      <c r="I65" s="45"/>
      <c r="J65" s="45"/>
      <c r="K65" s="45"/>
      <c r="L65" s="45"/>
    </row>
    <row r="66" spans="1:12">
      <c r="A66" s="46">
        <v>51</v>
      </c>
      <c r="B66" s="47" t="s">
        <v>110</v>
      </c>
      <c r="C66" s="46" t="s">
        <v>111</v>
      </c>
      <c r="D66" s="46">
        <v>2</v>
      </c>
      <c r="E66" s="48">
        <v>3200</v>
      </c>
      <c r="F66" s="48">
        <f t="shared" si="0"/>
        <v>6400</v>
      </c>
      <c r="G66" s="45"/>
      <c r="H66" s="45">
        <f t="shared" si="1"/>
        <v>0</v>
      </c>
      <c r="I66" s="45"/>
      <c r="J66" s="45"/>
      <c r="K66" s="45"/>
      <c r="L66" s="45"/>
    </row>
    <row r="67" spans="1:12">
      <c r="A67" s="46">
        <v>52</v>
      </c>
      <c r="B67" s="47" t="s">
        <v>112</v>
      </c>
      <c r="C67" s="46" t="s">
        <v>37</v>
      </c>
      <c r="D67" s="46">
        <v>50</v>
      </c>
      <c r="E67" s="48">
        <v>700</v>
      </c>
      <c r="F67" s="48">
        <f t="shared" si="0"/>
        <v>35000</v>
      </c>
      <c r="G67" s="45"/>
      <c r="H67" s="45">
        <f t="shared" si="1"/>
        <v>0</v>
      </c>
      <c r="I67" s="45"/>
      <c r="J67" s="45"/>
      <c r="K67" s="45"/>
      <c r="L67" s="45"/>
    </row>
    <row r="68" spans="1:12">
      <c r="A68" s="46">
        <v>53</v>
      </c>
      <c r="B68" s="47" t="s">
        <v>113</v>
      </c>
      <c r="C68" s="46" t="s">
        <v>37</v>
      </c>
      <c r="D68" s="46">
        <v>1</v>
      </c>
      <c r="E68" s="48">
        <v>80000</v>
      </c>
      <c r="F68" s="48">
        <f t="shared" si="0"/>
        <v>80000</v>
      </c>
      <c r="G68" s="45"/>
      <c r="H68" s="45">
        <f t="shared" si="1"/>
        <v>0</v>
      </c>
      <c r="I68" s="45"/>
      <c r="J68" s="45"/>
      <c r="K68" s="45"/>
      <c r="L68" s="45"/>
    </row>
    <row r="69" spans="1:12">
      <c r="A69" s="46">
        <v>54</v>
      </c>
      <c r="B69" s="47" t="s">
        <v>114</v>
      </c>
      <c r="C69" s="46" t="s">
        <v>37</v>
      </c>
      <c r="D69" s="46">
        <v>1</v>
      </c>
      <c r="E69" s="48">
        <v>140000</v>
      </c>
      <c r="F69" s="48">
        <f t="shared" si="0"/>
        <v>140000</v>
      </c>
      <c r="G69" s="45"/>
      <c r="H69" s="45">
        <f t="shared" si="1"/>
        <v>0</v>
      </c>
      <c r="I69" s="45"/>
      <c r="J69" s="45"/>
      <c r="K69" s="45"/>
      <c r="L69" s="45"/>
    </row>
    <row r="70" spans="1:12">
      <c r="A70" s="46">
        <v>55</v>
      </c>
      <c r="B70" s="47" t="s">
        <v>39</v>
      </c>
      <c r="C70" s="46" t="s">
        <v>29</v>
      </c>
      <c r="D70" s="46">
        <v>2</v>
      </c>
      <c r="E70" s="48">
        <v>19500</v>
      </c>
      <c r="F70" s="48">
        <f t="shared" si="0"/>
        <v>39000</v>
      </c>
      <c r="G70" s="45"/>
      <c r="H70" s="45">
        <f t="shared" si="1"/>
        <v>0</v>
      </c>
      <c r="I70" s="45"/>
      <c r="J70" s="45"/>
      <c r="K70" s="45"/>
      <c r="L70" s="45"/>
    </row>
    <row r="71" spans="1:12">
      <c r="A71" s="46">
        <v>56</v>
      </c>
      <c r="B71" s="47" t="s">
        <v>115</v>
      </c>
      <c r="C71" s="46" t="s">
        <v>81</v>
      </c>
      <c r="D71" s="54">
        <v>2</v>
      </c>
      <c r="E71" s="48">
        <v>120000</v>
      </c>
      <c r="F71" s="48">
        <f t="shared" si="0"/>
        <v>240000</v>
      </c>
      <c r="G71" s="45"/>
      <c r="H71" s="45">
        <f t="shared" si="1"/>
        <v>0</v>
      </c>
      <c r="I71" s="45"/>
      <c r="J71" s="45"/>
      <c r="K71" s="45"/>
      <c r="L71" s="45"/>
    </row>
    <row r="72" spans="1:12">
      <c r="A72" s="46">
        <v>57</v>
      </c>
      <c r="B72" s="47" t="s">
        <v>116</v>
      </c>
      <c r="C72" s="46" t="s">
        <v>37</v>
      </c>
      <c r="D72" s="46">
        <v>2</v>
      </c>
      <c r="E72" s="48">
        <v>42000</v>
      </c>
      <c r="F72" s="48">
        <f t="shared" si="0"/>
        <v>84000</v>
      </c>
      <c r="G72" s="45"/>
      <c r="H72" s="45">
        <f t="shared" si="1"/>
        <v>0</v>
      </c>
      <c r="I72" s="45"/>
      <c r="J72" s="45"/>
      <c r="K72" s="45"/>
      <c r="L72" s="45"/>
    </row>
    <row r="73" spans="1:12">
      <c r="A73" s="46">
        <v>58</v>
      </c>
      <c r="B73" s="47" t="s">
        <v>103</v>
      </c>
      <c r="C73" s="46" t="s">
        <v>37</v>
      </c>
      <c r="D73" s="46">
        <v>1</v>
      </c>
      <c r="E73" s="48">
        <v>26000</v>
      </c>
      <c r="F73" s="48">
        <f t="shared" si="0"/>
        <v>26000</v>
      </c>
      <c r="G73" s="45"/>
      <c r="H73" s="45">
        <f t="shared" si="1"/>
        <v>0</v>
      </c>
      <c r="I73" s="45"/>
      <c r="J73" s="45"/>
      <c r="K73" s="45"/>
      <c r="L73" s="45"/>
    </row>
    <row r="74" spans="1:12">
      <c r="A74" s="46">
        <v>59</v>
      </c>
      <c r="B74" s="47" t="s">
        <v>49</v>
      </c>
      <c r="C74" s="46" t="s">
        <v>29</v>
      </c>
      <c r="D74" s="46">
        <v>5</v>
      </c>
      <c r="E74" s="48">
        <v>3000</v>
      </c>
      <c r="F74" s="48">
        <f t="shared" si="0"/>
        <v>15000</v>
      </c>
      <c r="G74" s="45"/>
      <c r="H74" s="45">
        <f t="shared" si="1"/>
        <v>0</v>
      </c>
      <c r="I74" s="45"/>
      <c r="J74" s="45"/>
      <c r="K74" s="45"/>
      <c r="L74" s="45"/>
    </row>
    <row r="75" spans="1:12">
      <c r="A75" s="46">
        <v>60</v>
      </c>
      <c r="B75" s="47" t="s">
        <v>117</v>
      </c>
      <c r="C75" s="46" t="s">
        <v>29</v>
      </c>
      <c r="D75" s="46">
        <v>1</v>
      </c>
      <c r="E75" s="48">
        <v>3000</v>
      </c>
      <c r="F75" s="48">
        <f t="shared" si="0"/>
        <v>3000</v>
      </c>
      <c r="G75" s="45"/>
      <c r="H75" s="45">
        <f t="shared" si="1"/>
        <v>0</v>
      </c>
      <c r="I75" s="45"/>
      <c r="J75" s="45"/>
      <c r="K75" s="45"/>
      <c r="L75" s="45"/>
    </row>
    <row r="76" spans="1:12">
      <c r="A76" s="46">
        <v>61</v>
      </c>
      <c r="B76" s="47" t="s">
        <v>30</v>
      </c>
      <c r="C76" s="46" t="s">
        <v>29</v>
      </c>
      <c r="D76" s="46">
        <v>2</v>
      </c>
      <c r="E76" s="48">
        <v>3500</v>
      </c>
      <c r="F76" s="48">
        <f t="shared" si="0"/>
        <v>7000</v>
      </c>
      <c r="G76" s="45"/>
      <c r="H76" s="45">
        <f t="shared" si="1"/>
        <v>0</v>
      </c>
      <c r="I76" s="45"/>
      <c r="J76" s="45"/>
      <c r="K76" s="45"/>
      <c r="L76" s="45"/>
    </row>
    <row r="77" spans="1:12">
      <c r="A77" s="46">
        <v>62</v>
      </c>
      <c r="B77" s="47" t="s">
        <v>118</v>
      </c>
      <c r="C77" s="46" t="s">
        <v>37</v>
      </c>
      <c r="D77" s="46">
        <v>1</v>
      </c>
      <c r="E77" s="48">
        <v>52000</v>
      </c>
      <c r="F77" s="48">
        <f t="shared" si="0"/>
        <v>52000</v>
      </c>
      <c r="G77" s="45"/>
      <c r="H77" s="45">
        <f t="shared" si="1"/>
        <v>0</v>
      </c>
      <c r="I77" s="45"/>
      <c r="J77" s="45"/>
      <c r="K77" s="45"/>
      <c r="L77" s="45"/>
    </row>
    <row r="78" spans="1:12" ht="15.75">
      <c r="A78" s="71">
        <v>63</v>
      </c>
      <c r="B78" s="72" t="s">
        <v>119</v>
      </c>
      <c r="C78" s="71" t="s">
        <v>62</v>
      </c>
      <c r="D78" s="71">
        <v>1</v>
      </c>
      <c r="E78" s="73">
        <v>81000</v>
      </c>
      <c r="F78" s="73">
        <f t="shared" si="0"/>
        <v>81000</v>
      </c>
      <c r="G78" s="74">
        <v>24000</v>
      </c>
      <c r="H78" s="74">
        <f t="shared" si="1"/>
        <v>24000</v>
      </c>
      <c r="I78" s="45"/>
      <c r="J78" s="45"/>
      <c r="K78" s="55">
        <v>3040000</v>
      </c>
      <c r="L78" s="45"/>
    </row>
    <row r="79" spans="1:12" ht="15.75">
      <c r="A79" s="71">
        <v>64</v>
      </c>
      <c r="B79" s="72" t="s">
        <v>120</v>
      </c>
      <c r="C79" s="71" t="s">
        <v>62</v>
      </c>
      <c r="D79" s="71">
        <v>1</v>
      </c>
      <c r="E79" s="73">
        <v>81000</v>
      </c>
      <c r="F79" s="73">
        <f t="shared" si="0"/>
        <v>81000</v>
      </c>
      <c r="G79" s="74">
        <v>24000</v>
      </c>
      <c r="H79" s="74">
        <f t="shared" si="1"/>
        <v>24000</v>
      </c>
      <c r="I79" s="45"/>
      <c r="J79" s="45"/>
      <c r="K79" s="55">
        <v>5928000</v>
      </c>
      <c r="L79" s="45"/>
    </row>
    <row r="80" spans="1:12" ht="15.75">
      <c r="A80" s="71">
        <v>65</v>
      </c>
      <c r="B80" s="72" t="s">
        <v>121</v>
      </c>
      <c r="C80" s="71" t="s">
        <v>62</v>
      </c>
      <c r="D80" s="71">
        <v>1</v>
      </c>
      <c r="E80" s="73">
        <v>81000</v>
      </c>
      <c r="F80" s="73">
        <f>D80*E80</f>
        <v>81000</v>
      </c>
      <c r="G80" s="74">
        <v>24000</v>
      </c>
      <c r="H80" s="74">
        <f t="shared" si="1"/>
        <v>24000</v>
      </c>
      <c r="I80" s="45"/>
      <c r="J80" s="45"/>
      <c r="K80" s="55">
        <v>6080000</v>
      </c>
      <c r="L80" s="45"/>
    </row>
    <row r="81" spans="1:12">
      <c r="A81" s="46">
        <v>66</v>
      </c>
      <c r="B81" s="47" t="s">
        <v>122</v>
      </c>
      <c r="C81" s="46" t="s">
        <v>25</v>
      </c>
      <c r="D81" s="46">
        <v>1</v>
      </c>
      <c r="E81" s="48">
        <v>873000</v>
      </c>
      <c r="F81" s="48">
        <f>D81*E81</f>
        <v>873000</v>
      </c>
      <c r="G81" s="45"/>
      <c r="H81" s="45">
        <f t="shared" ref="H81" si="2">G81*D81</f>
        <v>0</v>
      </c>
      <c r="I81" s="45"/>
      <c r="J81" s="45"/>
      <c r="K81" s="45">
        <f>SUM(K78:K80)</f>
        <v>15048000</v>
      </c>
      <c r="L81" s="45"/>
    </row>
    <row r="82" spans="1:12">
      <c r="A82" s="46">
        <v>67</v>
      </c>
      <c r="B82" s="56" t="s">
        <v>123</v>
      </c>
      <c r="C82" s="57" t="s">
        <v>21</v>
      </c>
      <c r="D82" s="57">
        <v>1</v>
      </c>
      <c r="E82" s="58">
        <v>72000</v>
      </c>
      <c r="F82" s="58">
        <f>E82*D82</f>
        <v>72000</v>
      </c>
      <c r="G82" s="45"/>
      <c r="H82" s="53">
        <f>SUM(H16:H81)</f>
        <v>2089800</v>
      </c>
      <c r="I82" s="45"/>
      <c r="J82" s="49" t="s">
        <v>124</v>
      </c>
      <c r="K82" s="53">
        <f>K81*0.05</f>
        <v>752400</v>
      </c>
      <c r="L82" s="45"/>
    </row>
    <row r="83" spans="1:12">
      <c r="A83" s="59" t="s">
        <v>83</v>
      </c>
      <c r="B83" s="60"/>
      <c r="C83" s="60"/>
      <c r="D83" s="60"/>
      <c r="E83" s="61"/>
      <c r="F83" s="62">
        <f>SUM(F16:F82)</f>
        <v>21046000</v>
      </c>
      <c r="G83" s="45"/>
      <c r="H83" s="45"/>
      <c r="I83" s="45"/>
      <c r="J83" s="45"/>
      <c r="K83" s="45"/>
      <c r="L83" s="45"/>
    </row>
    <row r="84" spans="1:12">
      <c r="A84" s="59" t="s">
        <v>128</v>
      </c>
      <c r="B84" s="60"/>
      <c r="C84" s="60"/>
      <c r="D84" s="60"/>
      <c r="E84" s="61"/>
      <c r="F84" s="62">
        <f>F83*0.05</f>
        <v>1052300</v>
      </c>
      <c r="G84" s="45"/>
      <c r="H84" s="45"/>
      <c r="I84" s="45"/>
      <c r="J84" s="45"/>
      <c r="K84" s="45"/>
      <c r="L84" s="45"/>
    </row>
    <row r="85" spans="1:12">
      <c r="G85" s="45"/>
      <c r="H85" s="45"/>
      <c r="I85" s="45"/>
      <c r="J85" s="45"/>
      <c r="K85" s="45"/>
      <c r="L85" s="45"/>
    </row>
    <row r="86" spans="1:12">
      <c r="G86" s="45"/>
      <c r="H86" s="45"/>
      <c r="I86" s="53">
        <f>H82+F84</f>
        <v>3142100</v>
      </c>
      <c r="J86" s="45"/>
      <c r="K86" s="45"/>
      <c r="L86" s="45"/>
    </row>
    <row r="87" spans="1:12">
      <c r="E87" s="63" t="s">
        <v>85</v>
      </c>
      <c r="F87" s="37"/>
      <c r="G87" s="45"/>
      <c r="H87" s="49" t="s">
        <v>86</v>
      </c>
      <c r="I87" s="53">
        <f>96000</f>
        <v>96000</v>
      </c>
      <c r="J87" s="49" t="s">
        <v>125</v>
      </c>
      <c r="K87" s="45"/>
    </row>
    <row r="88" spans="1:12">
      <c r="E88" s="63" t="s">
        <v>88</v>
      </c>
      <c r="F88" s="37"/>
      <c r="G88" s="64" t="s">
        <v>126</v>
      </c>
      <c r="H88" s="64"/>
      <c r="I88" s="65">
        <f>(I86-I87)+K82</f>
        <v>3798500</v>
      </c>
      <c r="J88" s="45"/>
      <c r="K88" s="45"/>
      <c r="L88" s="45"/>
    </row>
    <row r="89" spans="1:12">
      <c r="G89" s="45"/>
      <c r="H89" s="45"/>
      <c r="I89" s="45"/>
      <c r="J89" s="45"/>
      <c r="K89" s="45"/>
      <c r="L89" s="45"/>
    </row>
    <row r="90" spans="1:12">
      <c r="G90" s="65" t="s">
        <v>129</v>
      </c>
      <c r="H90" s="78"/>
      <c r="I90" s="78">
        <f>[1]PXBH_LEKSUN!H23</f>
        <v>11530</v>
      </c>
      <c r="J90" s="45"/>
      <c r="K90" s="45"/>
      <c r="L90" s="45"/>
    </row>
    <row r="91" spans="1:12">
      <c r="G91" s="45"/>
      <c r="H91" s="45"/>
      <c r="I91" s="45"/>
      <c r="J91" s="45"/>
      <c r="K91" s="45"/>
      <c r="L91" s="45"/>
    </row>
    <row r="92" spans="1:12">
      <c r="E92" s="63" t="s">
        <v>90</v>
      </c>
      <c r="F92" s="37"/>
      <c r="G92" s="45"/>
      <c r="H92" s="45"/>
      <c r="I92" s="45"/>
      <c r="J92" s="45"/>
      <c r="K92" s="45"/>
      <c r="L92" s="45"/>
    </row>
    <row r="93" spans="1:12">
      <c r="G93" s="45"/>
      <c r="H93" s="45"/>
      <c r="I93" s="45"/>
      <c r="J93" s="45"/>
      <c r="K93" s="45"/>
      <c r="L93" s="45"/>
    </row>
    <row r="94" spans="1:12">
      <c r="G94" s="45"/>
      <c r="H94" s="45"/>
      <c r="I94" s="45"/>
      <c r="J94" s="45"/>
      <c r="K94" s="45"/>
      <c r="L94" s="45"/>
    </row>
    <row r="95" spans="1:12">
      <c r="G95" s="45"/>
      <c r="H95" s="45"/>
      <c r="I95" s="45"/>
      <c r="J95" s="45"/>
      <c r="K95" s="45"/>
      <c r="L95" s="45"/>
    </row>
    <row r="96" spans="1:12">
      <c r="G96" s="45"/>
      <c r="H96" s="45"/>
      <c r="I96" s="45"/>
      <c r="J96" s="45"/>
      <c r="K96" s="45"/>
      <c r="L96" s="45"/>
    </row>
    <row r="97" spans="7:12">
      <c r="G97" s="45"/>
      <c r="H97" s="45"/>
      <c r="I97" s="45"/>
      <c r="J97" s="45"/>
      <c r="K97" s="45"/>
      <c r="L97" s="45"/>
    </row>
    <row r="98" spans="7:12">
      <c r="G98" s="45"/>
      <c r="H98" s="45"/>
      <c r="I98" s="45"/>
      <c r="J98" s="45"/>
      <c r="K98" s="45"/>
      <c r="L98" s="45"/>
    </row>
    <row r="99" spans="7:12">
      <c r="G99" s="45"/>
      <c r="H99" s="45"/>
      <c r="I99" s="45"/>
      <c r="J99" s="45"/>
      <c r="K99" s="45"/>
      <c r="L99" s="45"/>
    </row>
    <row r="100" spans="7:12">
      <c r="G100" s="45"/>
      <c r="H100" s="45"/>
      <c r="I100" s="45"/>
      <c r="J100" s="45"/>
      <c r="K100" s="45"/>
      <c r="L100" s="45"/>
    </row>
    <row r="101" spans="7:12">
      <c r="G101" s="45"/>
      <c r="H101" s="45"/>
      <c r="I101" s="45"/>
      <c r="J101" s="45"/>
      <c r="K101" s="45"/>
      <c r="L101" s="45"/>
    </row>
    <row r="102" spans="7:12">
      <c r="G102" s="45"/>
      <c r="H102" s="45"/>
      <c r="I102" s="45"/>
      <c r="J102" s="45"/>
      <c r="K102" s="45"/>
      <c r="L102" s="45"/>
    </row>
    <row r="103" spans="7:12">
      <c r="G103" s="45"/>
      <c r="H103" s="45"/>
      <c r="I103" s="45"/>
      <c r="J103" s="45"/>
      <c r="K103" s="45"/>
      <c r="L103" s="45"/>
    </row>
    <row r="104" spans="7:12">
      <c r="G104" s="45"/>
      <c r="H104" s="45"/>
      <c r="I104" s="45"/>
      <c r="J104" s="45"/>
      <c r="K104" s="45"/>
      <c r="L104" s="45"/>
    </row>
    <row r="105" spans="7:12">
      <c r="G105" s="45"/>
      <c r="H105" s="45"/>
      <c r="I105" s="45"/>
      <c r="J105" s="45"/>
      <c r="K105" s="45"/>
      <c r="L105" s="45"/>
    </row>
    <row r="106" spans="7:12">
      <c r="G106" s="45"/>
      <c r="H106" s="45"/>
      <c r="I106" s="45"/>
      <c r="J106" s="45"/>
      <c r="K106" s="45"/>
      <c r="L106" s="45"/>
    </row>
    <row r="107" spans="7:12">
      <c r="G107" s="45"/>
      <c r="H107" s="45"/>
      <c r="I107" s="45"/>
      <c r="J107" s="45"/>
      <c r="K107" s="45"/>
      <c r="L107" s="45"/>
    </row>
    <row r="108" spans="7:12">
      <c r="G108" s="45"/>
      <c r="H108" s="45"/>
      <c r="I108" s="45"/>
      <c r="J108" s="45"/>
      <c r="K108" s="45"/>
      <c r="L108" s="45"/>
    </row>
    <row r="109" spans="7:12">
      <c r="G109" s="45"/>
      <c r="H109" s="45"/>
      <c r="I109" s="45"/>
      <c r="J109" s="45"/>
      <c r="K109" s="45"/>
      <c r="L109" s="45"/>
    </row>
    <row r="110" spans="7:12">
      <c r="G110" s="45"/>
      <c r="H110" s="45"/>
      <c r="I110" s="45"/>
      <c r="J110" s="45"/>
      <c r="K110" s="45"/>
      <c r="L110" s="45"/>
    </row>
    <row r="111" spans="7:12">
      <c r="G111" s="45"/>
      <c r="H111" s="45"/>
      <c r="I111" s="45"/>
      <c r="J111" s="45"/>
      <c r="K111" s="45"/>
      <c r="L111" s="45"/>
    </row>
    <row r="112" spans="7:12">
      <c r="G112" s="45"/>
      <c r="H112" s="45"/>
      <c r="I112" s="45"/>
      <c r="J112" s="45"/>
      <c r="K112" s="45"/>
      <c r="L112" s="45"/>
    </row>
    <row r="113" spans="7:12">
      <c r="G113" s="45"/>
      <c r="H113" s="45"/>
      <c r="I113" s="45"/>
      <c r="J113" s="45"/>
      <c r="K113" s="45"/>
      <c r="L113" s="45"/>
    </row>
    <row r="114" spans="7:12">
      <c r="G114" s="45"/>
      <c r="H114" s="45"/>
      <c r="I114" s="45"/>
      <c r="J114" s="45"/>
      <c r="K114" s="45"/>
      <c r="L114" s="45"/>
    </row>
    <row r="115" spans="7:12">
      <c r="G115" s="45"/>
      <c r="H115" s="45"/>
      <c r="I115" s="45"/>
      <c r="J115" s="45"/>
      <c r="K115" s="45"/>
      <c r="L115" s="45"/>
    </row>
    <row r="116" spans="7:12">
      <c r="G116" s="45"/>
      <c r="H116" s="45"/>
      <c r="I116" s="45"/>
      <c r="J116" s="45"/>
      <c r="K116" s="45"/>
      <c r="L116" s="45"/>
    </row>
    <row r="117" spans="7:12">
      <c r="G117" s="45"/>
      <c r="H117" s="45"/>
      <c r="I117" s="45"/>
      <c r="J117" s="45"/>
      <c r="K117" s="45"/>
      <c r="L117" s="45"/>
    </row>
    <row r="118" spans="7:12">
      <c r="G118" s="45"/>
      <c r="H118" s="45"/>
      <c r="I118" s="45"/>
      <c r="J118" s="45"/>
      <c r="K118" s="45"/>
      <c r="L118" s="45"/>
    </row>
    <row r="119" spans="7:12">
      <c r="G119" s="45"/>
      <c r="H119" s="45"/>
      <c r="I119" s="45"/>
      <c r="J119" s="45"/>
      <c r="K119" s="45"/>
      <c r="L119" s="45"/>
    </row>
    <row r="120" spans="7:12">
      <c r="G120" s="45"/>
      <c r="H120" s="45"/>
      <c r="I120" s="45"/>
      <c r="J120" s="45"/>
      <c r="K120" s="45"/>
      <c r="L120" s="45"/>
    </row>
    <row r="121" spans="7:12">
      <c r="G121" s="45"/>
      <c r="H121" s="45"/>
      <c r="I121" s="45"/>
      <c r="J121" s="45"/>
      <c r="K121" s="45"/>
      <c r="L121" s="45"/>
    </row>
    <row r="122" spans="7:12">
      <c r="G122" s="45"/>
      <c r="H122" s="45"/>
      <c r="I122" s="45"/>
      <c r="J122" s="45"/>
      <c r="K122" s="45"/>
      <c r="L122" s="45"/>
    </row>
    <row r="123" spans="7:12">
      <c r="G123" s="45"/>
      <c r="H123" s="45"/>
      <c r="I123" s="45"/>
      <c r="J123" s="45"/>
      <c r="K123" s="45"/>
      <c r="L123" s="45"/>
    </row>
    <row r="124" spans="7:12">
      <c r="G124" s="45"/>
      <c r="H124" s="45"/>
      <c r="I124" s="45"/>
      <c r="J124" s="45"/>
      <c r="K124" s="45"/>
      <c r="L124" s="45"/>
    </row>
    <row r="125" spans="7:12">
      <c r="G125" s="45"/>
      <c r="H125" s="45"/>
      <c r="I125" s="45"/>
      <c r="J125" s="45"/>
      <c r="K125" s="45"/>
      <c r="L125" s="45"/>
    </row>
    <row r="126" spans="7:12">
      <c r="G126" s="45"/>
      <c r="H126" s="45"/>
      <c r="I126" s="45"/>
      <c r="J126" s="45"/>
      <c r="K126" s="45"/>
      <c r="L126" s="45"/>
    </row>
    <row r="127" spans="7:12">
      <c r="G127" s="45"/>
      <c r="H127" s="45"/>
      <c r="I127" s="45"/>
      <c r="J127" s="45"/>
      <c r="K127" s="45"/>
      <c r="L127" s="45"/>
    </row>
    <row r="128" spans="7:12">
      <c r="G128" s="45"/>
      <c r="H128" s="45"/>
      <c r="I128" s="45"/>
      <c r="J128" s="45"/>
      <c r="K128" s="45"/>
      <c r="L128" s="45"/>
    </row>
    <row r="129" spans="7:12">
      <c r="G129" s="45"/>
      <c r="H129" s="45"/>
      <c r="I129" s="45"/>
      <c r="J129" s="45"/>
      <c r="K129" s="45"/>
      <c r="L129" s="45"/>
    </row>
    <row r="130" spans="7:12">
      <c r="G130" s="45"/>
      <c r="H130" s="45"/>
      <c r="I130" s="45"/>
      <c r="J130" s="45"/>
      <c r="K130" s="45"/>
      <c r="L130" s="45"/>
    </row>
    <row r="131" spans="7:12">
      <c r="G131" s="45"/>
      <c r="H131" s="45"/>
      <c r="I131" s="45"/>
      <c r="J131" s="45"/>
      <c r="K131" s="45"/>
      <c r="L131" s="45"/>
    </row>
    <row r="132" spans="7:12">
      <c r="G132" s="45"/>
      <c r="H132" s="45"/>
      <c r="I132" s="45"/>
      <c r="J132" s="45"/>
      <c r="K132" s="45"/>
      <c r="L132" s="45"/>
    </row>
    <row r="133" spans="7:12">
      <c r="G133" s="45"/>
      <c r="H133" s="45"/>
      <c r="I133" s="45"/>
      <c r="J133" s="45"/>
      <c r="K133" s="45"/>
      <c r="L133" s="45"/>
    </row>
    <row r="134" spans="7:12">
      <c r="G134" s="45"/>
      <c r="H134" s="45"/>
      <c r="I134" s="45"/>
      <c r="J134" s="45"/>
      <c r="K134" s="45"/>
      <c r="L134" s="45"/>
    </row>
    <row r="135" spans="7:12">
      <c r="G135" s="45"/>
      <c r="H135" s="45"/>
      <c r="I135" s="45"/>
      <c r="J135" s="45"/>
      <c r="K135" s="45"/>
      <c r="L135" s="45"/>
    </row>
    <row r="136" spans="7:12">
      <c r="G136" s="45"/>
      <c r="H136" s="45"/>
      <c r="I136" s="45"/>
      <c r="J136" s="45"/>
      <c r="K136" s="45"/>
      <c r="L136" s="45"/>
    </row>
    <row r="137" spans="7:12">
      <c r="G137" s="45"/>
      <c r="H137" s="45"/>
      <c r="I137" s="45"/>
      <c r="J137" s="45"/>
      <c r="K137" s="45"/>
      <c r="L137" s="45"/>
    </row>
    <row r="138" spans="7:12">
      <c r="G138" s="45"/>
      <c r="H138" s="45"/>
      <c r="I138" s="45"/>
      <c r="J138" s="45"/>
      <c r="K138" s="45"/>
      <c r="L138" s="45"/>
    </row>
    <row r="139" spans="7:12">
      <c r="G139" s="45"/>
      <c r="H139" s="45"/>
      <c r="I139" s="45"/>
      <c r="J139" s="45"/>
      <c r="K139" s="45"/>
      <c r="L139" s="45"/>
    </row>
    <row r="140" spans="7:12">
      <c r="G140" s="45"/>
      <c r="H140" s="45"/>
      <c r="I140" s="45"/>
      <c r="J140" s="45"/>
      <c r="K140" s="45"/>
      <c r="L140" s="45"/>
    </row>
    <row r="141" spans="7:12">
      <c r="G141" s="45"/>
      <c r="H141" s="45"/>
      <c r="I141" s="45"/>
      <c r="J141" s="45"/>
      <c r="K141" s="45"/>
      <c r="L141" s="45"/>
    </row>
    <row r="142" spans="7:12">
      <c r="G142" s="45"/>
      <c r="H142" s="45"/>
      <c r="I142" s="45"/>
      <c r="J142" s="45"/>
      <c r="K142" s="45"/>
      <c r="L142" s="45"/>
    </row>
    <row r="143" spans="7:12">
      <c r="G143" s="45"/>
      <c r="H143" s="45"/>
      <c r="I143" s="45"/>
      <c r="J143" s="45"/>
      <c r="K143" s="45"/>
      <c r="L143" s="45"/>
    </row>
    <row r="144" spans="7:12">
      <c r="G144" s="45"/>
      <c r="H144" s="45"/>
      <c r="I144" s="45"/>
      <c r="J144" s="45"/>
      <c r="K144" s="45"/>
      <c r="L144" s="45"/>
    </row>
    <row r="145" spans="7:12">
      <c r="G145" s="45"/>
      <c r="H145" s="45"/>
      <c r="I145" s="45"/>
      <c r="J145" s="45"/>
      <c r="K145" s="45"/>
      <c r="L145" s="45"/>
    </row>
    <row r="146" spans="7:12">
      <c r="G146" s="45"/>
      <c r="H146" s="45"/>
      <c r="I146" s="45"/>
      <c r="J146" s="45"/>
      <c r="K146" s="45"/>
      <c r="L146" s="45"/>
    </row>
    <row r="147" spans="7:12">
      <c r="G147" s="45"/>
      <c r="H147" s="45"/>
      <c r="I147" s="45"/>
      <c r="J147" s="45"/>
      <c r="K147" s="45"/>
      <c r="L147" s="45"/>
    </row>
    <row r="148" spans="7:12">
      <c r="G148" s="45"/>
      <c r="H148" s="45"/>
      <c r="I148" s="45"/>
      <c r="J148" s="45"/>
      <c r="K148" s="45"/>
      <c r="L148" s="45"/>
    </row>
    <row r="149" spans="7:12">
      <c r="G149" s="45"/>
      <c r="H149" s="45"/>
      <c r="I149" s="45"/>
      <c r="J149" s="45"/>
      <c r="K149" s="45"/>
      <c r="L149" s="45"/>
    </row>
    <row r="150" spans="7:12">
      <c r="G150" s="45"/>
      <c r="H150" s="45"/>
      <c r="I150" s="45"/>
      <c r="J150" s="45"/>
      <c r="K150" s="45"/>
      <c r="L150" s="45"/>
    </row>
    <row r="151" spans="7:12">
      <c r="G151" s="45"/>
      <c r="H151" s="45"/>
      <c r="I151" s="45"/>
      <c r="J151" s="45"/>
      <c r="K151" s="45"/>
      <c r="L151" s="45"/>
    </row>
    <row r="152" spans="7:12">
      <c r="G152" s="45"/>
      <c r="H152" s="45"/>
      <c r="I152" s="45"/>
      <c r="J152" s="45"/>
      <c r="K152" s="45"/>
      <c r="L152" s="45"/>
    </row>
    <row r="153" spans="7:12">
      <c r="G153" s="45"/>
      <c r="H153" s="45"/>
      <c r="I153" s="45"/>
      <c r="J153" s="45"/>
      <c r="K153" s="45"/>
      <c r="L153" s="45"/>
    </row>
    <row r="154" spans="7:12">
      <c r="G154" s="45"/>
      <c r="H154" s="45"/>
      <c r="I154" s="45"/>
      <c r="J154" s="45"/>
      <c r="K154" s="45"/>
      <c r="L154" s="45"/>
    </row>
    <row r="155" spans="7:12">
      <c r="G155" s="45"/>
      <c r="H155" s="45"/>
      <c r="I155" s="45"/>
      <c r="J155" s="45"/>
      <c r="K155" s="45"/>
      <c r="L155" s="45"/>
    </row>
    <row r="156" spans="7:12">
      <c r="G156" s="45"/>
      <c r="H156" s="45"/>
      <c r="I156" s="45"/>
      <c r="J156" s="45"/>
      <c r="K156" s="45"/>
      <c r="L156" s="45"/>
    </row>
    <row r="157" spans="7:12">
      <c r="G157" s="45"/>
      <c r="H157" s="45"/>
      <c r="I157" s="45"/>
      <c r="J157" s="45"/>
      <c r="K157" s="45"/>
      <c r="L157" s="45"/>
    </row>
    <row r="158" spans="7:12">
      <c r="G158" s="45"/>
      <c r="H158" s="45"/>
      <c r="I158" s="45"/>
      <c r="J158" s="45"/>
      <c r="K158" s="45"/>
      <c r="L158" s="45"/>
    </row>
    <row r="159" spans="7:12">
      <c r="G159" s="45"/>
      <c r="H159" s="45"/>
      <c r="I159" s="45"/>
      <c r="J159" s="45"/>
      <c r="K159" s="45"/>
      <c r="L159" s="45"/>
    </row>
    <row r="160" spans="7:12">
      <c r="G160" s="45"/>
      <c r="H160" s="45"/>
      <c r="I160" s="45"/>
      <c r="J160" s="45"/>
      <c r="K160" s="45"/>
      <c r="L160" s="45"/>
    </row>
    <row r="161" spans="7:12">
      <c r="G161" s="45"/>
      <c r="H161" s="45"/>
      <c r="I161" s="45"/>
      <c r="J161" s="45"/>
      <c r="K161" s="45"/>
      <c r="L161" s="45"/>
    </row>
    <row r="162" spans="7:12">
      <c r="G162" s="45"/>
      <c r="H162" s="45"/>
      <c r="I162" s="45"/>
      <c r="J162" s="45"/>
      <c r="K162" s="45"/>
      <c r="L162" s="45"/>
    </row>
    <row r="163" spans="7:12">
      <c r="G163" s="45"/>
      <c r="H163" s="45"/>
      <c r="I163" s="45"/>
      <c r="J163" s="45"/>
      <c r="K163" s="45"/>
      <c r="L163" s="45"/>
    </row>
    <row r="164" spans="7:12">
      <c r="G164" s="45"/>
      <c r="H164" s="45"/>
      <c r="I164" s="45"/>
      <c r="J164" s="45"/>
      <c r="K164" s="45"/>
      <c r="L164" s="45"/>
    </row>
    <row r="165" spans="7:12">
      <c r="G165" s="45"/>
      <c r="H165" s="45"/>
      <c r="I165" s="45"/>
      <c r="J165" s="45"/>
      <c r="K165" s="45"/>
      <c r="L165" s="45"/>
    </row>
    <row r="166" spans="7:12">
      <c r="G166" s="45"/>
      <c r="H166" s="45"/>
      <c r="I166" s="45"/>
      <c r="J166" s="45"/>
      <c r="K166" s="45"/>
      <c r="L166" s="45"/>
    </row>
    <row r="167" spans="7:12">
      <c r="G167" s="45"/>
      <c r="H167" s="45"/>
      <c r="I167" s="45"/>
      <c r="J167" s="45"/>
      <c r="K167" s="45"/>
      <c r="L167" s="45"/>
    </row>
    <row r="168" spans="7:12">
      <c r="G168" s="45"/>
      <c r="H168" s="45"/>
      <c r="I168" s="45"/>
      <c r="J168" s="45"/>
      <c r="K168" s="45"/>
      <c r="L168" s="45"/>
    </row>
    <row r="169" spans="7:12">
      <c r="G169" s="45"/>
      <c r="H169" s="45"/>
      <c r="I169" s="45"/>
      <c r="J169" s="45"/>
      <c r="K169" s="45"/>
      <c r="L169" s="45"/>
    </row>
    <row r="170" spans="7:12">
      <c r="G170" s="45"/>
      <c r="H170" s="45"/>
      <c r="I170" s="45"/>
      <c r="J170" s="45"/>
      <c r="K170" s="45"/>
      <c r="L170" s="45"/>
    </row>
    <row r="171" spans="7:12">
      <c r="G171" s="45"/>
      <c r="H171" s="45"/>
      <c r="I171" s="45"/>
      <c r="J171" s="45"/>
      <c r="K171" s="45"/>
      <c r="L171" s="45"/>
    </row>
    <row r="172" spans="7:12">
      <c r="G172" s="45"/>
      <c r="H172" s="45"/>
      <c r="I172" s="45"/>
      <c r="J172" s="45"/>
      <c r="K172" s="45"/>
      <c r="L172" s="45"/>
    </row>
    <row r="173" spans="7:12">
      <c r="G173" s="45"/>
      <c r="H173" s="45"/>
      <c r="I173" s="45"/>
      <c r="J173" s="45"/>
      <c r="K173" s="45"/>
      <c r="L173" s="45"/>
    </row>
    <row r="174" spans="7:12">
      <c r="G174" s="45"/>
      <c r="H174" s="45"/>
      <c r="I174" s="45"/>
      <c r="J174" s="45"/>
      <c r="K174" s="45"/>
      <c r="L174" s="45"/>
    </row>
    <row r="175" spans="7:12">
      <c r="G175" s="45"/>
      <c r="H175" s="45"/>
      <c r="I175" s="45"/>
      <c r="J175" s="45"/>
      <c r="K175" s="45"/>
      <c r="L175" s="45"/>
    </row>
    <row r="176" spans="7:12">
      <c r="G176" s="45"/>
      <c r="H176" s="45"/>
      <c r="I176" s="45"/>
      <c r="J176" s="45"/>
      <c r="K176" s="45"/>
      <c r="L176" s="45"/>
    </row>
    <row r="177" spans="7:12">
      <c r="G177" s="45"/>
      <c r="H177" s="45"/>
      <c r="I177" s="45"/>
      <c r="J177" s="45"/>
      <c r="K177" s="45"/>
      <c r="L177" s="45"/>
    </row>
    <row r="178" spans="7:12">
      <c r="G178" s="45"/>
      <c r="H178" s="45"/>
      <c r="I178" s="45"/>
      <c r="J178" s="45"/>
      <c r="K178" s="45"/>
      <c r="L178" s="45"/>
    </row>
    <row r="179" spans="7:12">
      <c r="G179" s="45"/>
      <c r="H179" s="45"/>
      <c r="I179" s="45"/>
      <c r="J179" s="45"/>
      <c r="K179" s="45"/>
      <c r="L179" s="45"/>
    </row>
    <row r="180" spans="7:12">
      <c r="G180" s="45"/>
      <c r="H180" s="45"/>
      <c r="I180" s="45"/>
      <c r="J180" s="45"/>
      <c r="K180" s="45"/>
      <c r="L180" s="45"/>
    </row>
    <row r="181" spans="7:12">
      <c r="G181" s="45"/>
      <c r="H181" s="45"/>
      <c r="I181" s="45"/>
      <c r="J181" s="45"/>
      <c r="K181" s="45"/>
      <c r="L181" s="45"/>
    </row>
    <row r="182" spans="7:12">
      <c r="G182" s="45"/>
      <c r="H182" s="45"/>
      <c r="I182" s="45"/>
      <c r="J182" s="45"/>
      <c r="K182" s="45"/>
      <c r="L182" s="45"/>
    </row>
    <row r="183" spans="7:12">
      <c r="G183" s="45"/>
      <c r="H183" s="45"/>
      <c r="I183" s="45"/>
      <c r="J183" s="45"/>
      <c r="K183" s="45"/>
      <c r="L183" s="45"/>
    </row>
    <row r="184" spans="7:12">
      <c r="G184" s="45"/>
      <c r="H184" s="45"/>
      <c r="I184" s="45"/>
      <c r="J184" s="45"/>
      <c r="K184" s="45"/>
      <c r="L184" s="45"/>
    </row>
    <row r="185" spans="7:12">
      <c r="G185" s="45"/>
      <c r="H185" s="45"/>
      <c r="I185" s="45"/>
      <c r="J185" s="45"/>
      <c r="K185" s="45"/>
      <c r="L185" s="45"/>
    </row>
    <row r="186" spans="7:12">
      <c r="G186" s="45"/>
      <c r="H186" s="45"/>
      <c r="I186" s="45"/>
      <c r="J186" s="45"/>
      <c r="K186" s="45"/>
      <c r="L186" s="45"/>
    </row>
    <row r="187" spans="7:12">
      <c r="G187" s="45"/>
      <c r="H187" s="45"/>
      <c r="I187" s="45"/>
      <c r="J187" s="45"/>
      <c r="K187" s="45"/>
      <c r="L187" s="45"/>
    </row>
    <row r="188" spans="7:12">
      <c r="G188" s="45"/>
      <c r="H188" s="45"/>
      <c r="I188" s="45"/>
      <c r="J188" s="45"/>
      <c r="K188" s="45"/>
      <c r="L188" s="45"/>
    </row>
    <row r="189" spans="7:12">
      <c r="G189" s="45"/>
      <c r="H189" s="45"/>
      <c r="I189" s="45"/>
      <c r="J189" s="45"/>
      <c r="K189" s="45"/>
      <c r="L189" s="45"/>
    </row>
    <row r="190" spans="7:12">
      <c r="G190" s="45"/>
      <c r="H190" s="45"/>
      <c r="I190" s="45"/>
      <c r="J190" s="45"/>
      <c r="K190" s="45"/>
      <c r="L190" s="45"/>
    </row>
    <row r="191" spans="7:12">
      <c r="G191" s="45"/>
      <c r="H191" s="45"/>
      <c r="I191" s="45"/>
      <c r="J191" s="45"/>
      <c r="K191" s="45"/>
      <c r="L191" s="45"/>
    </row>
    <row r="192" spans="7:12">
      <c r="G192" s="45"/>
      <c r="H192" s="45"/>
      <c r="I192" s="45"/>
      <c r="J192" s="45"/>
      <c r="K192" s="45"/>
      <c r="L192" s="45"/>
    </row>
    <row r="193" spans="7:12">
      <c r="G193" s="45"/>
      <c r="H193" s="45"/>
      <c r="I193" s="45"/>
      <c r="J193" s="45"/>
      <c r="K193" s="45"/>
      <c r="L193" s="45"/>
    </row>
    <row r="194" spans="7:12">
      <c r="G194" s="45"/>
      <c r="H194" s="45"/>
      <c r="I194" s="45"/>
      <c r="J194" s="45"/>
      <c r="K194" s="45"/>
      <c r="L194" s="45"/>
    </row>
    <row r="195" spans="7:12">
      <c r="G195" s="45"/>
      <c r="H195" s="45"/>
      <c r="I195" s="45"/>
      <c r="J195" s="45"/>
      <c r="K195" s="45"/>
      <c r="L195" s="45"/>
    </row>
    <row r="196" spans="7:12">
      <c r="G196" s="45"/>
      <c r="H196" s="45"/>
      <c r="I196" s="45"/>
      <c r="J196" s="45"/>
      <c r="K196" s="45"/>
      <c r="L196" s="45"/>
    </row>
    <row r="197" spans="7:12">
      <c r="G197" s="45"/>
      <c r="H197" s="45"/>
      <c r="I197" s="45"/>
      <c r="J197" s="45"/>
      <c r="K197" s="45"/>
      <c r="L197" s="45"/>
    </row>
    <row r="198" spans="7:12">
      <c r="G198" s="45"/>
      <c r="H198" s="45"/>
      <c r="I198" s="45"/>
      <c r="J198" s="45"/>
      <c r="K198" s="45"/>
      <c r="L198" s="45"/>
    </row>
    <row r="199" spans="7:12">
      <c r="G199" s="45"/>
      <c r="H199" s="45"/>
      <c r="I199" s="45"/>
      <c r="J199" s="45"/>
      <c r="K199" s="45"/>
      <c r="L199" s="45"/>
    </row>
    <row r="200" spans="7:12">
      <c r="G200" s="45"/>
      <c r="H200" s="45"/>
      <c r="I200" s="45"/>
      <c r="J200" s="45"/>
      <c r="K200" s="45"/>
      <c r="L200" s="45"/>
    </row>
    <row r="201" spans="7:12">
      <c r="G201" s="45"/>
      <c r="H201" s="45"/>
      <c r="I201" s="45"/>
      <c r="J201" s="45"/>
      <c r="K201" s="45"/>
      <c r="L201" s="45"/>
    </row>
    <row r="202" spans="7:12">
      <c r="G202" s="45"/>
      <c r="H202" s="45"/>
      <c r="I202" s="45"/>
      <c r="J202" s="45"/>
      <c r="K202" s="45"/>
      <c r="L202" s="45"/>
    </row>
    <row r="203" spans="7:12">
      <c r="G203" s="45"/>
      <c r="H203" s="45"/>
      <c r="I203" s="45"/>
      <c r="J203" s="45"/>
      <c r="K203" s="45"/>
      <c r="L203" s="45"/>
    </row>
    <row r="204" spans="7:12">
      <c r="G204" s="45"/>
      <c r="H204" s="45"/>
      <c r="I204" s="45"/>
      <c r="J204" s="45"/>
      <c r="K204" s="45"/>
      <c r="L204" s="45"/>
    </row>
    <row r="205" spans="7:12">
      <c r="G205" s="45"/>
      <c r="H205" s="45"/>
      <c r="I205" s="45"/>
      <c r="J205" s="45"/>
      <c r="K205" s="45"/>
      <c r="L205" s="45"/>
    </row>
    <row r="206" spans="7:12">
      <c r="G206" s="45"/>
      <c r="H206" s="45"/>
      <c r="I206" s="45"/>
      <c r="J206" s="45"/>
      <c r="K206" s="45"/>
      <c r="L206" s="45"/>
    </row>
  </sheetData>
  <mergeCells count="13">
    <mergeCell ref="E92:F92"/>
    <mergeCell ref="A10:F10"/>
    <mergeCell ref="A83:E83"/>
    <mergeCell ref="A84:E84"/>
    <mergeCell ref="E87:F87"/>
    <mergeCell ref="E88:F88"/>
    <mergeCell ref="G88:H88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06</vt:lpstr>
      <vt:lpstr>tháng 07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2015-09-01T01:52:37Z</dcterms:created>
  <dcterms:modified xsi:type="dcterms:W3CDTF">2015-09-01T02:02:18Z</dcterms:modified>
</cp:coreProperties>
</file>