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 activeTab="2"/>
  </bookViews>
  <sheets>
    <sheet name="tháng 10" sheetId="1" r:id="rId1"/>
    <sheet name="tháng 11" sheetId="2" r:id="rId2"/>
    <sheet name="THÁNG 12" sheetId="3" r:id="rId3"/>
  </sheets>
  <calcPr calcId="124519"/>
</workbook>
</file>

<file path=xl/calcChain.xml><?xml version="1.0" encoding="utf-8"?>
<calcChain xmlns="http://schemas.openxmlformats.org/spreadsheetml/2006/main">
  <c r="F100" i="3"/>
  <c r="F66"/>
  <c r="F92"/>
  <c r="H92"/>
  <c r="H91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6"/>
  <c r="H77"/>
  <c r="H78"/>
  <c r="H79"/>
  <c r="I79" s="1"/>
  <c r="H80"/>
  <c r="H81"/>
  <c r="H82"/>
  <c r="H83"/>
  <c r="H84"/>
  <c r="H85"/>
  <c r="H86"/>
  <c r="H87"/>
  <c r="H88"/>
  <c r="H89"/>
  <c r="H90"/>
  <c r="H10"/>
  <c r="E98"/>
  <c r="E97"/>
  <c r="E96"/>
  <c r="E95"/>
  <c r="F90"/>
  <c r="F89"/>
  <c r="F88"/>
  <c r="F87"/>
  <c r="F86"/>
  <c r="F85"/>
  <c r="F84"/>
  <c r="F83"/>
  <c r="F82"/>
  <c r="F81"/>
  <c r="F80"/>
  <c r="F79"/>
  <c r="F78"/>
  <c r="F77"/>
  <c r="F76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H95" i="2"/>
  <c r="F72"/>
  <c r="F103"/>
  <c r="E101"/>
  <c r="E100"/>
  <c r="E99"/>
  <c r="E98"/>
  <c r="E97"/>
  <c r="F73"/>
  <c r="F95"/>
  <c r="H94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2"/>
  <c r="H83"/>
  <c r="H84"/>
  <c r="H85"/>
  <c r="H86"/>
  <c r="H87"/>
  <c r="H88"/>
  <c r="H89"/>
  <c r="I89" s="1"/>
  <c r="H90"/>
  <c r="H91"/>
  <c r="H92"/>
  <c r="H93"/>
  <c r="H9"/>
  <c r="F91" i="3" l="1"/>
  <c r="F65"/>
  <c r="E95" i="1"/>
  <c r="E94"/>
  <c r="E93"/>
  <c r="E92"/>
  <c r="F77"/>
  <c r="F78"/>
  <c r="F79"/>
  <c r="F80"/>
  <c r="F81"/>
  <c r="F82"/>
  <c r="F83"/>
  <c r="F84"/>
  <c r="F85"/>
  <c r="F86"/>
  <c r="F87"/>
  <c r="F88"/>
  <c r="I88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89" s="1"/>
  <c r="H90" s="1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6"/>
  <c r="H77"/>
  <c r="H78"/>
  <c r="H79"/>
  <c r="H80"/>
  <c r="H81"/>
  <c r="H82"/>
  <c r="H83"/>
  <c r="H84"/>
  <c r="H85"/>
  <c r="H86"/>
  <c r="H87"/>
  <c r="H88"/>
  <c r="H10"/>
  <c r="F93" i="2"/>
  <c r="F92"/>
  <c r="F91"/>
  <c r="F90"/>
  <c r="F89"/>
  <c r="F88"/>
  <c r="F87"/>
  <c r="F86"/>
  <c r="F85"/>
  <c r="F84"/>
  <c r="F83"/>
  <c r="F8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76" i="1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4" i="2" l="1"/>
  <c r="F65" i="1"/>
  <c r="F66" s="1"/>
  <c r="F97" s="1"/>
  <c r="F89"/>
  <c r="F90" s="1"/>
</calcChain>
</file>

<file path=xl/sharedStrings.xml><?xml version="1.0" encoding="utf-8"?>
<sst xmlns="http://schemas.openxmlformats.org/spreadsheetml/2006/main" count="528" uniqueCount="137">
  <si>
    <t>BẢNG KÊ DANH MỤC HÀNG HÓA</t>
  </si>
  <si>
    <t>Số: 1255</t>
  </si>
  <si>
    <t>Ngày      23     tháng      10      năm     2015</t>
  </si>
  <si>
    <t>( Đính kèm hoá đơn số: PN/14P  1255  )</t>
  </si>
  <si>
    <t>Tên đơn vị: Công ty TNHH D &amp; Y Technology Việt Nam</t>
  </si>
  <si>
    <t xml:space="preserve">Điạ chỉ: Đường số 18 - KCX Tân Thuận, Quận 7, TPHCM </t>
  </si>
  <si>
    <t>MST: 0304354755</t>
  </si>
  <si>
    <t>STT</t>
  </si>
  <si>
    <t>Tên hàng</t>
  </si>
  <si>
    <t>ĐVT</t>
  </si>
  <si>
    <t>SL</t>
  </si>
  <si>
    <t>Đơn giá</t>
  </si>
  <si>
    <t>Thành Tiền</t>
  </si>
  <si>
    <t>Bút lông dầu kim Zebra (xanh,đỏ, đen)</t>
  </si>
  <si>
    <t>Cây</t>
  </si>
  <si>
    <t>Tăm bông ráy tai Bạch Tuyết (loại tốt)</t>
  </si>
  <si>
    <t>Lốc</t>
  </si>
  <si>
    <t>Kim bấm N.10 Plus</t>
  </si>
  <si>
    <t>Hộp</t>
  </si>
  <si>
    <t xml:space="preserve">Dao sếp SDI </t>
  </si>
  <si>
    <t>Kẹp bướm 25 mm</t>
  </si>
  <si>
    <t>Kẹp giấy  C62</t>
  </si>
  <si>
    <t>Giấy ghi chú nhiều màu có keo 3x3</t>
  </si>
  <si>
    <t>Xấp</t>
  </si>
  <si>
    <t>Bìa lỗ A4 (4.5)</t>
  </si>
  <si>
    <t>Bìa lỗ A4 TL</t>
  </si>
  <si>
    <t>Bìa lá A4 TL</t>
  </si>
  <si>
    <t>Cái</t>
  </si>
  <si>
    <t>Bìa còng bật 2 mặt 5P F GL</t>
  </si>
  <si>
    <t>Bìa còng bật 2 mặt 7P F4 GL</t>
  </si>
  <si>
    <t>Bìa còng bật 10P KNP</t>
  </si>
  <si>
    <t>Bao thư trắng  12x23, F100</t>
  </si>
  <si>
    <t xml:space="preserve">Bao Zipper  8 x 12 </t>
  </si>
  <si>
    <t>Kg</t>
  </si>
  <si>
    <t xml:space="preserve">Bao Zipper 30 x40 </t>
  </si>
  <si>
    <t>Ruột chì tốt 5280 Yoyo</t>
  </si>
  <si>
    <t>Thước mica cứng TL 30cm</t>
  </si>
  <si>
    <t xml:space="preserve">Keo nước TL G 08 30 ml </t>
  </si>
  <si>
    <t>Chai</t>
  </si>
  <si>
    <t xml:space="preserve">Tập VT 96T </t>
  </si>
  <si>
    <t>Quyển</t>
  </si>
  <si>
    <t>Bìa trình ký đơn si A4</t>
  </si>
  <si>
    <t>Bút lông bảng WB-03 (xanh,đỏ,đen)</t>
  </si>
  <si>
    <t>Thước sắt kéo 3m</t>
  </si>
  <si>
    <t>Thước sắt 15 cm</t>
  </si>
  <si>
    <t>Găng tay nylong</t>
  </si>
  <si>
    <t>Keo 502 Hoàng quân</t>
  </si>
  <si>
    <t>Bút chì bấm Pentel A125 T</t>
  </si>
  <si>
    <t>Sổ lò xo A4 dày</t>
  </si>
  <si>
    <t>Cana đánh bóng xe</t>
  </si>
  <si>
    <t>Hộp lớn</t>
  </si>
  <si>
    <t>Dầu chống rỉ sét RP 7</t>
  </si>
  <si>
    <t>Bút bi TL 027 ( xanh, đỏ, đen )</t>
  </si>
  <si>
    <t>Giấy trắng A4 82 Excel</t>
  </si>
  <si>
    <t>Ram</t>
  </si>
  <si>
    <t>Giấy trắng Excell A5 82</t>
  </si>
  <si>
    <t>Giấy ford màu A4 - 80 ( X dương, X lá, hồng, vàng)</t>
  </si>
  <si>
    <t>Băng keo trong 4p7- 100Y</t>
  </si>
  <si>
    <t>Cuộn</t>
  </si>
  <si>
    <t>Băng keo trong 18m/m x 20Y</t>
  </si>
  <si>
    <t xml:space="preserve">Băng keo đục 4p7 100 ya </t>
  </si>
  <si>
    <t>Bút gel mini 0.5 ( xanh. đỏ,  đen )</t>
  </si>
  <si>
    <t>Bút dạ quang HL-03 TL (vàng,cam,hồng,xanh,lá)</t>
  </si>
  <si>
    <t>Bìa Thái A4 ( Xanh dương, x lá, vàng, hồng)</t>
  </si>
  <si>
    <t>Máy tính Casio JS120L</t>
  </si>
  <si>
    <t>Găng tay vải</t>
  </si>
  <si>
    <t>Đôi</t>
  </si>
  <si>
    <t>Bao tay len dày</t>
  </si>
  <si>
    <t xml:space="preserve">Bút chì gỗ Staedtler 134   2 B </t>
  </si>
  <si>
    <t xml:space="preserve">Sổ lò xo A5 dày </t>
  </si>
  <si>
    <t>Găng tay vải (Thun lạnh)</t>
  </si>
  <si>
    <t>Dây đai</t>
  </si>
  <si>
    <t xml:space="preserve">Cộng: </t>
  </si>
  <si>
    <t>Số: 1256</t>
  </si>
  <si>
    <t>Ngày      24     tháng      10      năm     2015</t>
  </si>
  <si>
    <t>( Đính kèm hoá đơn số: PN/14P  1256  )</t>
  </si>
  <si>
    <t>Băng keo giấy 24m/m x 18 ya</t>
  </si>
  <si>
    <t>Băng keo 2 mặt 24m/m x 18ya</t>
  </si>
  <si>
    <t>Tăm  bông ráy tai 2 đầu nhỏ Baby Mis</t>
  </si>
  <si>
    <t xml:space="preserve">Giấy ghi chú Pronoti 3 x 3 </t>
  </si>
  <si>
    <t xml:space="preserve">Xấp </t>
  </si>
  <si>
    <t>Găng tay cao su ngón</t>
  </si>
  <si>
    <t>Bịch</t>
  </si>
  <si>
    <t>Số: 1347</t>
  </si>
  <si>
    <t>Ngày     19     tháng      11     năm     2015</t>
  </si>
  <si>
    <t>( Đính kèm hoá đơn số: PN/14P  1347  )</t>
  </si>
  <si>
    <t>MST:  0304354755</t>
  </si>
  <si>
    <t>Giấy trắng A3 82 Excel</t>
  </si>
  <si>
    <t>Giấy decal A4 (đế vàng)</t>
  </si>
  <si>
    <t>Băng keo 2 mặt 24m/m x 9Y</t>
  </si>
  <si>
    <t>Bút bi TL-079 (xanh, đỏ, đen)</t>
  </si>
  <si>
    <t>Mực dấu Shindy ( xanh,đỏ, đen)</t>
  </si>
  <si>
    <t>Dao lam trắng Roma</t>
  </si>
  <si>
    <t>Kéo cán đen lớn S100</t>
  </si>
  <si>
    <t>Bìa 1 nút My Clear khổ F</t>
  </si>
  <si>
    <t>Cắt keo cầm tay 5p</t>
  </si>
  <si>
    <t xml:space="preserve">Máy tính Casio CA - 911 </t>
  </si>
  <si>
    <t>Máy tính casio FX 500MS</t>
  </si>
  <si>
    <t>Keo 502 lớn 100g</t>
  </si>
  <si>
    <t>Bìa Accor nhựa A4 TL</t>
  </si>
  <si>
    <t>Lưỡi dao rọc giấy  lớn hồng UNC</t>
  </si>
  <si>
    <t>Tập VT 200T</t>
  </si>
  <si>
    <t xml:space="preserve">Con bọ sắt </t>
  </si>
  <si>
    <t>Tăm bông Bạch Tuyết</t>
  </si>
  <si>
    <t>Số: 1348</t>
  </si>
  <si>
    <t>( Đính kèm hoá đơn số: PN/14P  1348  )</t>
  </si>
  <si>
    <t>Băng keo mouse đen 2p4</t>
  </si>
  <si>
    <t xml:space="preserve">Găng tay cao su ngón </t>
  </si>
  <si>
    <t>ck 5</t>
  </si>
  <si>
    <t>DY</t>
  </si>
  <si>
    <t>tc ck t10:</t>
  </si>
  <si>
    <t>(vat 10%)</t>
  </si>
  <si>
    <t>tc ck t.11</t>
  </si>
  <si>
    <t>VAT 10%</t>
  </si>
  <si>
    <t>Số: 1437</t>
  </si>
  <si>
    <t>Ngày     14     tháng      12     năm     2015</t>
  </si>
  <si>
    <t>( Đính kèm hoá đơn số: PN/14P  1437  )</t>
  </si>
  <si>
    <t xml:space="preserve">Bao Zipper 10 x 15 </t>
  </si>
  <si>
    <t>Bao Zipper 20* 30</t>
  </si>
  <si>
    <t>Kẹp Bướm 15 mm</t>
  </si>
  <si>
    <t>Kẹp bướm Echo 51 mm (12c/h)</t>
  </si>
  <si>
    <t>Bấm kim PS 10 E  Plus</t>
  </si>
  <si>
    <t xml:space="preserve">Kéo VP S108 </t>
  </si>
  <si>
    <t>Gôm E09 TL</t>
  </si>
  <si>
    <t>Cục</t>
  </si>
  <si>
    <t xml:space="preserve">Bìa phân trang nhựa 12 số   T- L </t>
  </si>
  <si>
    <t>Dây rút 30 cm</t>
  </si>
  <si>
    <t xml:space="preserve">Chuốt chì SDI </t>
  </si>
  <si>
    <t>Bìa còng cua si 3.5P A4</t>
  </si>
  <si>
    <t>Dây Đai</t>
  </si>
  <si>
    <t>Kéo lớn VP K 20</t>
  </si>
  <si>
    <t>Số: 1438</t>
  </si>
  <si>
    <t>Ngày    15      tháng      12     năm     2015</t>
  </si>
  <si>
    <t>( Đính kèm hoá đơn số: PN/14P  1438  )</t>
  </si>
  <si>
    <t>CK 5:</t>
  </si>
  <si>
    <t>CK 5</t>
  </si>
  <si>
    <t>TC CK T.12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</si>
</sst>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;[Red]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i/>
      <sz val="12"/>
      <name val="Cambria"/>
      <family val="1"/>
      <scheme val="major"/>
    </font>
    <font>
      <b/>
      <i/>
      <sz val="12"/>
      <color rgb="FFFF0000"/>
      <name val="Cambria"/>
      <family val="1"/>
      <scheme val="major"/>
    </font>
    <font>
      <b/>
      <sz val="12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</font>
    <font>
      <b/>
      <sz val="10"/>
      <name val="Arial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5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164" fontId="7" fillId="0" borderId="2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center" wrapText="1"/>
    </xf>
    <xf numFmtId="0" fontId="6" fillId="3" borderId="1" xfId="0" applyNumberFormat="1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right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right"/>
    </xf>
    <xf numFmtId="3" fontId="0" fillId="0" borderId="0" xfId="0" applyNumberFormat="1"/>
    <xf numFmtId="164" fontId="7" fillId="3" borderId="2" xfId="0" applyNumberFormat="1" applyFont="1" applyFill="1" applyBorder="1" applyAlignment="1">
      <alignment horizontal="left"/>
    </xf>
    <xf numFmtId="164" fontId="7" fillId="3" borderId="2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right"/>
    </xf>
    <xf numFmtId="164" fontId="6" fillId="3" borderId="2" xfId="0" applyNumberFormat="1" applyFont="1" applyFill="1" applyBorder="1" applyAlignment="1">
      <alignment horizontal="center"/>
    </xf>
    <xf numFmtId="3" fontId="1" fillId="0" borderId="0" xfId="0" applyNumberFormat="1" applyFont="1"/>
    <xf numFmtId="165" fontId="11" fillId="0" borderId="2" xfId="0" quotePrefix="1" applyNumberFormat="1" applyFont="1" applyFill="1" applyBorder="1"/>
    <xf numFmtId="3" fontId="12" fillId="0" borderId="2" xfId="0" applyNumberFormat="1" applyFont="1" applyFill="1" applyBorder="1"/>
    <xf numFmtId="3" fontId="12" fillId="0" borderId="2" xfId="0" quotePrefix="1" applyNumberFormat="1" applyFont="1" applyFill="1" applyBorder="1"/>
    <xf numFmtId="0" fontId="0" fillId="0" borderId="2" xfId="0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13" fillId="4" borderId="0" xfId="0" applyNumberFormat="1" applyFont="1" applyFill="1"/>
    <xf numFmtId="164" fontId="6" fillId="3" borderId="1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/>
    <xf numFmtId="3" fontId="9" fillId="2" borderId="1" xfId="0" applyNumberFormat="1" applyFont="1" applyFill="1" applyBorder="1" applyAlignment="1">
      <alignment horizontal="center" wrapText="1"/>
    </xf>
    <xf numFmtId="3" fontId="0" fillId="3" borderId="1" xfId="0" applyNumberFormat="1" applyFont="1" applyFill="1" applyBorder="1" applyAlignment="1">
      <alignment horizontal="left"/>
    </xf>
    <xf numFmtId="3" fontId="0" fillId="3" borderId="1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right"/>
    </xf>
    <xf numFmtId="3" fontId="0" fillId="0" borderId="6" xfId="0" applyNumberFormat="1" applyFont="1" applyFill="1" applyBorder="1" applyAlignment="1">
      <alignment horizontal="left"/>
    </xf>
    <xf numFmtId="3" fontId="0" fillId="0" borderId="6" xfId="0" applyNumberFormat="1" applyFont="1" applyFill="1" applyBorder="1" applyAlignment="1">
      <alignment horizontal="center"/>
    </xf>
    <xf numFmtId="3" fontId="0" fillId="0" borderId="6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left"/>
    </xf>
    <xf numFmtId="3" fontId="0" fillId="0" borderId="2" xfId="0" applyNumberFormat="1" applyFont="1" applyFill="1" applyBorder="1" applyAlignment="1">
      <alignment horizontal="center"/>
    </xf>
    <xf numFmtId="3" fontId="0" fillId="0" borderId="2" xfId="0" applyNumberFormat="1" applyFont="1" applyFill="1" applyBorder="1" applyAlignment="1">
      <alignment horizontal="right"/>
    </xf>
    <xf numFmtId="3" fontId="0" fillId="0" borderId="7" xfId="0" applyNumberFormat="1" applyFont="1" applyFill="1" applyBorder="1" applyAlignment="1">
      <alignment horizontal="center"/>
    </xf>
    <xf numFmtId="3" fontId="0" fillId="0" borderId="7" xfId="0" applyNumberFormat="1" applyFont="1" applyFill="1" applyBorder="1" applyAlignment="1">
      <alignment horizontal="right"/>
    </xf>
    <xf numFmtId="3" fontId="0" fillId="0" borderId="8" xfId="0" applyNumberFormat="1" applyFont="1" applyFill="1" applyBorder="1" applyAlignment="1">
      <alignment horizontal="left"/>
    </xf>
    <xf numFmtId="3" fontId="0" fillId="0" borderId="8" xfId="0" applyNumberFormat="1" applyFont="1" applyFill="1" applyBorder="1" applyAlignment="1">
      <alignment horizontal="center"/>
    </xf>
    <xf numFmtId="3" fontId="0" fillId="0" borderId="8" xfId="0" applyNumberFormat="1" applyFont="1" applyFill="1" applyBorder="1" applyAlignment="1">
      <alignment horizontal="right"/>
    </xf>
    <xf numFmtId="3" fontId="6" fillId="3" borderId="2" xfId="0" applyNumberFormat="1" applyFont="1" applyFill="1" applyBorder="1" applyAlignment="1">
      <alignment horizontal="left"/>
    </xf>
    <xf numFmtId="3" fontId="6" fillId="3" borderId="2" xfId="0" applyNumberFormat="1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3" fontId="10" fillId="0" borderId="1" xfId="0" applyNumberFormat="1" applyFont="1" applyFill="1" applyBorder="1" applyAlignment="1">
      <alignment horizontal="right"/>
    </xf>
    <xf numFmtId="3" fontId="0" fillId="3" borderId="7" xfId="0" applyNumberFormat="1" applyFont="1" applyFill="1" applyBorder="1" applyAlignment="1">
      <alignment horizontal="left"/>
    </xf>
    <xf numFmtId="3" fontId="0" fillId="3" borderId="7" xfId="0" applyNumberFormat="1" applyFont="1" applyFill="1" applyBorder="1" applyAlignment="1">
      <alignment horizontal="center"/>
    </xf>
    <xf numFmtId="3" fontId="0" fillId="3" borderId="7" xfId="0" applyNumberFormat="1" applyFont="1" applyFill="1" applyBorder="1" applyAlignment="1">
      <alignment horizontal="right"/>
    </xf>
    <xf numFmtId="3" fontId="14" fillId="4" borderId="2" xfId="0" applyNumberFormat="1" applyFont="1" applyFill="1" applyBorder="1" applyAlignment="1">
      <alignment horizontal="right"/>
    </xf>
    <xf numFmtId="3" fontId="0" fillId="0" borderId="2" xfId="0" applyNumberFormat="1" applyBorder="1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8" fillId="0" borderId="3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10" fillId="0" borderId="3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5" fillId="0" borderId="0" xfId="0" applyNumberFormat="1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4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opLeftCell="A78" workbookViewId="0">
      <selection activeCell="K97" sqref="K97"/>
    </sheetView>
  </sheetViews>
  <sheetFormatPr defaultRowHeight="15"/>
  <cols>
    <col min="2" max="2" width="30.140625" customWidth="1"/>
    <col min="3" max="3" width="10.28515625" customWidth="1"/>
    <col min="4" max="4" width="11.7109375" customWidth="1"/>
    <col min="5" max="5" width="12" customWidth="1"/>
    <col min="6" max="6" width="14.28515625" customWidth="1"/>
    <col min="7" max="12" width="9.140625" style="19"/>
  </cols>
  <sheetData>
    <row r="1" spans="1:8" ht="20.25">
      <c r="A1" s="66" t="s">
        <v>0</v>
      </c>
      <c r="B1" s="67"/>
      <c r="C1" s="67"/>
      <c r="D1" s="67"/>
      <c r="E1" s="67"/>
      <c r="F1" s="67"/>
    </row>
    <row r="2" spans="1:8" ht="15.75">
      <c r="A2" s="61" t="s">
        <v>1</v>
      </c>
      <c r="B2" s="61"/>
      <c r="C2" s="61"/>
      <c r="D2" s="61"/>
      <c r="E2" s="61"/>
      <c r="F2" s="61"/>
    </row>
    <row r="3" spans="1:8" ht="15.75">
      <c r="A3" s="62" t="s">
        <v>2</v>
      </c>
      <c r="B3" s="62"/>
      <c r="C3" s="62"/>
      <c r="D3" s="62"/>
      <c r="E3" s="62"/>
      <c r="F3" s="62"/>
    </row>
    <row r="4" spans="1:8" ht="15.75">
      <c r="A4" s="61" t="s">
        <v>3</v>
      </c>
      <c r="B4" s="61"/>
      <c r="C4" s="61"/>
      <c r="D4" s="61"/>
      <c r="E4" s="61"/>
      <c r="F4" s="61"/>
    </row>
    <row r="5" spans="1:8" ht="15.75">
      <c r="A5" s="1"/>
      <c r="B5" s="1"/>
      <c r="C5" s="1"/>
      <c r="D5" s="1"/>
      <c r="E5" s="1"/>
      <c r="F5" s="1"/>
    </row>
    <row r="6" spans="1:8" ht="15.75">
      <c r="A6" s="2" t="s">
        <v>4</v>
      </c>
      <c r="B6" s="3"/>
      <c r="C6" s="3"/>
      <c r="D6" s="3"/>
      <c r="E6" s="3"/>
      <c r="F6" s="3"/>
    </row>
    <row r="7" spans="1:8" ht="15.75">
      <c r="A7" s="2" t="s">
        <v>5</v>
      </c>
      <c r="B7" s="3"/>
      <c r="C7" s="3"/>
      <c r="D7" s="3"/>
      <c r="E7" s="3"/>
      <c r="F7" s="3"/>
    </row>
    <row r="8" spans="1:8" ht="15.75">
      <c r="A8" s="2" t="s">
        <v>6</v>
      </c>
      <c r="B8" s="3"/>
      <c r="C8" s="3"/>
      <c r="D8" s="3"/>
      <c r="E8" s="3"/>
      <c r="F8" s="3"/>
    </row>
    <row r="9" spans="1:8" ht="18.75" customHeight="1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</row>
    <row r="10" spans="1:8">
      <c r="A10" s="5">
        <v>1</v>
      </c>
      <c r="B10" s="6" t="s">
        <v>13</v>
      </c>
      <c r="C10" s="5" t="s">
        <v>14</v>
      </c>
      <c r="D10" s="5">
        <v>20</v>
      </c>
      <c r="E10" s="7">
        <v>3000</v>
      </c>
      <c r="F10" s="7">
        <f t="shared" ref="F10:F41" si="0">D10*E10</f>
        <v>60000</v>
      </c>
      <c r="H10" s="19">
        <f>G10*D10</f>
        <v>0</v>
      </c>
    </row>
    <row r="11" spans="1:8">
      <c r="A11" s="5">
        <v>2</v>
      </c>
      <c r="B11" s="6" t="s">
        <v>15</v>
      </c>
      <c r="C11" s="5" t="s">
        <v>16</v>
      </c>
      <c r="D11" s="5">
        <v>20</v>
      </c>
      <c r="E11" s="7">
        <v>32000</v>
      </c>
      <c r="F11" s="7">
        <f t="shared" si="0"/>
        <v>640000</v>
      </c>
      <c r="H11" s="19">
        <f t="shared" ref="H11:H74" si="1">G11*D11</f>
        <v>0</v>
      </c>
    </row>
    <row r="12" spans="1:8">
      <c r="A12" s="5">
        <v>3</v>
      </c>
      <c r="B12" s="6" t="s">
        <v>17</v>
      </c>
      <c r="C12" s="5" t="s">
        <v>18</v>
      </c>
      <c r="D12" s="5">
        <v>16</v>
      </c>
      <c r="E12" s="7">
        <v>3100</v>
      </c>
      <c r="F12" s="7">
        <f t="shared" si="0"/>
        <v>49600</v>
      </c>
      <c r="H12" s="19">
        <f t="shared" si="1"/>
        <v>0</v>
      </c>
    </row>
    <row r="13" spans="1:8">
      <c r="A13" s="5">
        <v>4</v>
      </c>
      <c r="B13" s="6" t="s">
        <v>19</v>
      </c>
      <c r="C13" s="5" t="s">
        <v>18</v>
      </c>
      <c r="D13" s="5">
        <v>110</v>
      </c>
      <c r="E13" s="7">
        <v>20200</v>
      </c>
      <c r="F13" s="7">
        <f t="shared" si="0"/>
        <v>2222000</v>
      </c>
      <c r="H13" s="19">
        <f t="shared" si="1"/>
        <v>0</v>
      </c>
    </row>
    <row r="14" spans="1:8">
      <c r="A14" s="5">
        <v>5</v>
      </c>
      <c r="B14" s="6" t="s">
        <v>20</v>
      </c>
      <c r="C14" s="5" t="s">
        <v>18</v>
      </c>
      <c r="D14" s="5">
        <v>2</v>
      </c>
      <c r="E14" s="7">
        <v>6800</v>
      </c>
      <c r="F14" s="7">
        <f t="shared" si="0"/>
        <v>13600</v>
      </c>
      <c r="H14" s="19">
        <f t="shared" si="1"/>
        <v>0</v>
      </c>
    </row>
    <row r="15" spans="1:8">
      <c r="A15" s="5">
        <v>6</v>
      </c>
      <c r="B15" s="6" t="s">
        <v>21</v>
      </c>
      <c r="C15" s="5" t="s">
        <v>18</v>
      </c>
      <c r="D15" s="5">
        <v>1</v>
      </c>
      <c r="E15" s="7">
        <v>3200</v>
      </c>
      <c r="F15" s="7">
        <f t="shared" si="0"/>
        <v>3200</v>
      </c>
      <c r="H15" s="19">
        <f t="shared" si="1"/>
        <v>0</v>
      </c>
    </row>
    <row r="16" spans="1:8">
      <c r="A16" s="5">
        <v>7</v>
      </c>
      <c r="B16" s="6" t="s">
        <v>22</v>
      </c>
      <c r="C16" s="5" t="s">
        <v>23</v>
      </c>
      <c r="D16" s="5">
        <v>3</v>
      </c>
      <c r="E16" s="7">
        <v>6000</v>
      </c>
      <c r="F16" s="7">
        <f t="shared" si="0"/>
        <v>18000</v>
      </c>
      <c r="H16" s="19">
        <f t="shared" si="1"/>
        <v>0</v>
      </c>
    </row>
    <row r="17" spans="1:8">
      <c r="A17" s="16">
        <v>8</v>
      </c>
      <c r="B17" s="17" t="s">
        <v>24</v>
      </c>
      <c r="C17" s="16" t="s">
        <v>23</v>
      </c>
      <c r="D17" s="16">
        <v>1</v>
      </c>
      <c r="E17" s="18">
        <v>40000</v>
      </c>
      <c r="F17" s="18">
        <f t="shared" si="0"/>
        <v>40000</v>
      </c>
      <c r="G17" s="19">
        <v>1000</v>
      </c>
      <c r="H17" s="19">
        <f t="shared" si="1"/>
        <v>1000</v>
      </c>
    </row>
    <row r="18" spans="1:8">
      <c r="A18" s="5">
        <v>9</v>
      </c>
      <c r="B18" s="6" t="s">
        <v>25</v>
      </c>
      <c r="C18" s="5" t="s">
        <v>23</v>
      </c>
      <c r="D18" s="5">
        <v>2</v>
      </c>
      <c r="E18" s="7">
        <v>80000</v>
      </c>
      <c r="F18" s="7">
        <f t="shared" si="0"/>
        <v>160000</v>
      </c>
      <c r="H18" s="19">
        <f t="shared" si="1"/>
        <v>0</v>
      </c>
    </row>
    <row r="19" spans="1:8">
      <c r="A19" s="5">
        <v>10</v>
      </c>
      <c r="B19" s="6" t="s">
        <v>26</v>
      </c>
      <c r="C19" s="5" t="s">
        <v>27</v>
      </c>
      <c r="D19" s="5">
        <v>10</v>
      </c>
      <c r="E19" s="7">
        <v>1700</v>
      </c>
      <c r="F19" s="7">
        <f t="shared" si="0"/>
        <v>17000</v>
      </c>
      <c r="H19" s="19">
        <f t="shared" si="1"/>
        <v>0</v>
      </c>
    </row>
    <row r="20" spans="1:8">
      <c r="A20" s="5">
        <v>11</v>
      </c>
      <c r="B20" s="6" t="s">
        <v>28</v>
      </c>
      <c r="C20" s="5" t="s">
        <v>27</v>
      </c>
      <c r="D20" s="5">
        <v>5</v>
      </c>
      <c r="E20" s="7">
        <v>26000</v>
      </c>
      <c r="F20" s="7">
        <f t="shared" si="0"/>
        <v>130000</v>
      </c>
      <c r="H20" s="19">
        <f t="shared" si="1"/>
        <v>0</v>
      </c>
    </row>
    <row r="21" spans="1:8">
      <c r="A21" s="5">
        <v>12</v>
      </c>
      <c r="B21" s="6" t="s">
        <v>29</v>
      </c>
      <c r="C21" s="5" t="s">
        <v>27</v>
      </c>
      <c r="D21" s="5">
        <v>6</v>
      </c>
      <c r="E21" s="7">
        <v>26000</v>
      </c>
      <c r="F21" s="7">
        <f t="shared" si="0"/>
        <v>156000</v>
      </c>
      <c r="H21" s="19">
        <f t="shared" si="1"/>
        <v>0</v>
      </c>
    </row>
    <row r="22" spans="1:8">
      <c r="A22" s="5">
        <v>13</v>
      </c>
      <c r="B22" s="6" t="s">
        <v>30</v>
      </c>
      <c r="C22" s="5" t="s">
        <v>27</v>
      </c>
      <c r="D22" s="5">
        <v>2</v>
      </c>
      <c r="E22" s="7">
        <v>49000</v>
      </c>
      <c r="F22" s="7">
        <f t="shared" si="0"/>
        <v>98000</v>
      </c>
      <c r="H22" s="19">
        <f t="shared" si="1"/>
        <v>0</v>
      </c>
    </row>
    <row r="23" spans="1:8">
      <c r="A23" s="5">
        <v>14</v>
      </c>
      <c r="B23" s="6" t="s">
        <v>31</v>
      </c>
      <c r="C23" s="5" t="s">
        <v>27</v>
      </c>
      <c r="D23" s="5">
        <v>50</v>
      </c>
      <c r="E23" s="7">
        <v>550</v>
      </c>
      <c r="F23" s="7">
        <f t="shared" si="0"/>
        <v>27500</v>
      </c>
      <c r="H23" s="19">
        <f t="shared" si="1"/>
        <v>0</v>
      </c>
    </row>
    <row r="24" spans="1:8">
      <c r="A24" s="16">
        <v>15</v>
      </c>
      <c r="B24" s="17" t="s">
        <v>32</v>
      </c>
      <c r="C24" s="16" t="s">
        <v>33</v>
      </c>
      <c r="D24" s="16">
        <v>1</v>
      </c>
      <c r="E24" s="18">
        <v>81000</v>
      </c>
      <c r="F24" s="18">
        <f t="shared" si="0"/>
        <v>81000</v>
      </c>
      <c r="G24" s="19">
        <v>24000</v>
      </c>
      <c r="H24" s="19">
        <f t="shared" si="1"/>
        <v>24000</v>
      </c>
    </row>
    <row r="25" spans="1:8">
      <c r="A25" s="16">
        <v>16</v>
      </c>
      <c r="B25" s="17" t="s">
        <v>34</v>
      </c>
      <c r="C25" s="16" t="s">
        <v>33</v>
      </c>
      <c r="D25" s="16">
        <v>1</v>
      </c>
      <c r="E25" s="18">
        <v>81000</v>
      </c>
      <c r="F25" s="18">
        <f t="shared" si="0"/>
        <v>81000</v>
      </c>
      <c r="G25" s="19">
        <v>24000</v>
      </c>
      <c r="H25" s="19">
        <f t="shared" si="1"/>
        <v>24000</v>
      </c>
    </row>
    <row r="26" spans="1:8">
      <c r="A26" s="5">
        <v>17</v>
      </c>
      <c r="B26" s="6" t="s">
        <v>35</v>
      </c>
      <c r="C26" s="5" t="s">
        <v>18</v>
      </c>
      <c r="D26" s="5">
        <v>2</v>
      </c>
      <c r="E26" s="7">
        <v>3500</v>
      </c>
      <c r="F26" s="7">
        <f t="shared" si="0"/>
        <v>7000</v>
      </c>
      <c r="H26" s="19">
        <f t="shared" si="1"/>
        <v>0</v>
      </c>
    </row>
    <row r="27" spans="1:8">
      <c r="A27" s="5">
        <v>18</v>
      </c>
      <c r="B27" s="6" t="s">
        <v>36</v>
      </c>
      <c r="C27" s="5" t="s">
        <v>14</v>
      </c>
      <c r="D27" s="5">
        <v>2</v>
      </c>
      <c r="E27" s="7">
        <v>3500</v>
      </c>
      <c r="F27" s="7">
        <f t="shared" si="0"/>
        <v>7000</v>
      </c>
      <c r="H27" s="19">
        <f t="shared" si="1"/>
        <v>0</v>
      </c>
    </row>
    <row r="28" spans="1:8">
      <c r="A28" s="5">
        <v>19</v>
      </c>
      <c r="B28" s="6" t="s">
        <v>37</v>
      </c>
      <c r="C28" s="5" t="s">
        <v>38</v>
      </c>
      <c r="D28" s="5">
        <v>96</v>
      </c>
      <c r="E28" s="7">
        <v>2800</v>
      </c>
      <c r="F28" s="7">
        <f t="shared" si="0"/>
        <v>268800</v>
      </c>
      <c r="H28" s="19">
        <f t="shared" si="1"/>
        <v>0</v>
      </c>
    </row>
    <row r="29" spans="1:8">
      <c r="A29" s="5">
        <v>20</v>
      </c>
      <c r="B29" s="6" t="s">
        <v>39</v>
      </c>
      <c r="C29" s="5" t="s">
        <v>40</v>
      </c>
      <c r="D29" s="5">
        <v>2</v>
      </c>
      <c r="E29" s="7">
        <v>4700</v>
      </c>
      <c r="F29" s="7">
        <f t="shared" si="0"/>
        <v>9400</v>
      </c>
      <c r="H29" s="19">
        <f t="shared" si="1"/>
        <v>0</v>
      </c>
    </row>
    <row r="30" spans="1:8">
      <c r="A30" s="5">
        <v>21</v>
      </c>
      <c r="B30" s="6" t="s">
        <v>41</v>
      </c>
      <c r="C30" s="5" t="s">
        <v>27</v>
      </c>
      <c r="D30" s="5">
        <v>1</v>
      </c>
      <c r="E30" s="7">
        <v>8000</v>
      </c>
      <c r="F30" s="7">
        <f t="shared" si="0"/>
        <v>8000</v>
      </c>
      <c r="H30" s="19">
        <f t="shared" si="1"/>
        <v>0</v>
      </c>
    </row>
    <row r="31" spans="1:8">
      <c r="A31" s="5">
        <v>22</v>
      </c>
      <c r="B31" s="6" t="s">
        <v>42</v>
      </c>
      <c r="C31" s="5" t="s">
        <v>14</v>
      </c>
      <c r="D31" s="5">
        <v>2</v>
      </c>
      <c r="E31" s="7">
        <v>6200</v>
      </c>
      <c r="F31" s="7">
        <f t="shared" si="0"/>
        <v>12400</v>
      </c>
      <c r="H31" s="19">
        <f t="shared" si="1"/>
        <v>0</v>
      </c>
    </row>
    <row r="32" spans="1:8">
      <c r="A32" s="5">
        <v>23</v>
      </c>
      <c r="B32" s="6" t="s">
        <v>43</v>
      </c>
      <c r="C32" s="5" t="s">
        <v>14</v>
      </c>
      <c r="D32" s="5">
        <v>1</v>
      </c>
      <c r="E32" s="7">
        <v>15000</v>
      </c>
      <c r="F32" s="7">
        <f t="shared" si="0"/>
        <v>15000</v>
      </c>
      <c r="H32" s="19">
        <f t="shared" si="1"/>
        <v>0</v>
      </c>
    </row>
    <row r="33" spans="1:8">
      <c r="A33" s="5">
        <v>24</v>
      </c>
      <c r="B33" s="6" t="s">
        <v>44</v>
      </c>
      <c r="C33" s="5" t="s">
        <v>14</v>
      </c>
      <c r="D33" s="5">
        <v>3</v>
      </c>
      <c r="E33" s="7">
        <v>8500</v>
      </c>
      <c r="F33" s="7">
        <f t="shared" si="0"/>
        <v>25500</v>
      </c>
      <c r="H33" s="19">
        <f t="shared" si="1"/>
        <v>0</v>
      </c>
    </row>
    <row r="34" spans="1:8">
      <c r="A34" s="5">
        <v>25</v>
      </c>
      <c r="B34" s="6" t="s">
        <v>45</v>
      </c>
      <c r="C34" s="5" t="s">
        <v>18</v>
      </c>
      <c r="D34" s="5">
        <v>3</v>
      </c>
      <c r="E34" s="7">
        <v>19000</v>
      </c>
      <c r="F34" s="7">
        <f t="shared" si="0"/>
        <v>57000</v>
      </c>
      <c r="H34" s="19">
        <f t="shared" si="1"/>
        <v>0</v>
      </c>
    </row>
    <row r="35" spans="1:8">
      <c r="A35" s="5">
        <v>26</v>
      </c>
      <c r="B35" s="6" t="s">
        <v>46</v>
      </c>
      <c r="C35" s="5" t="s">
        <v>38</v>
      </c>
      <c r="D35" s="5">
        <v>2</v>
      </c>
      <c r="E35" s="7">
        <v>8000</v>
      </c>
      <c r="F35" s="7">
        <f t="shared" si="0"/>
        <v>16000</v>
      </c>
      <c r="H35" s="19">
        <f t="shared" si="1"/>
        <v>0</v>
      </c>
    </row>
    <row r="36" spans="1:8">
      <c r="A36" s="5">
        <v>27</v>
      </c>
      <c r="B36" s="6" t="s">
        <v>47</v>
      </c>
      <c r="C36" s="5" t="s">
        <v>14</v>
      </c>
      <c r="D36" s="5">
        <v>1</v>
      </c>
      <c r="E36" s="7">
        <v>13000</v>
      </c>
      <c r="F36" s="7">
        <f t="shared" si="0"/>
        <v>13000</v>
      </c>
      <c r="H36" s="19">
        <f t="shared" si="1"/>
        <v>0</v>
      </c>
    </row>
    <row r="37" spans="1:8">
      <c r="A37" s="5">
        <v>28</v>
      </c>
      <c r="B37" s="6" t="s">
        <v>48</v>
      </c>
      <c r="C37" s="5" t="s">
        <v>40</v>
      </c>
      <c r="D37" s="5">
        <v>1</v>
      </c>
      <c r="E37" s="7">
        <v>45000</v>
      </c>
      <c r="F37" s="7">
        <f t="shared" si="0"/>
        <v>45000</v>
      </c>
      <c r="H37" s="19">
        <f t="shared" si="1"/>
        <v>0</v>
      </c>
    </row>
    <row r="38" spans="1:8">
      <c r="A38" s="5">
        <v>29</v>
      </c>
      <c r="B38" s="6" t="s">
        <v>49</v>
      </c>
      <c r="C38" s="5" t="s">
        <v>50</v>
      </c>
      <c r="D38" s="5">
        <v>1</v>
      </c>
      <c r="E38" s="7">
        <v>65000</v>
      </c>
      <c r="F38" s="7">
        <f t="shared" si="0"/>
        <v>65000</v>
      </c>
      <c r="H38" s="19">
        <f t="shared" si="1"/>
        <v>0</v>
      </c>
    </row>
    <row r="39" spans="1:8">
      <c r="A39" s="5">
        <v>30</v>
      </c>
      <c r="B39" s="6" t="s">
        <v>51</v>
      </c>
      <c r="C39" s="5" t="s">
        <v>38</v>
      </c>
      <c r="D39" s="5">
        <v>1</v>
      </c>
      <c r="E39" s="7">
        <v>95000</v>
      </c>
      <c r="F39" s="7">
        <f t="shared" si="0"/>
        <v>95000</v>
      </c>
      <c r="H39" s="19">
        <f t="shared" si="1"/>
        <v>0</v>
      </c>
    </row>
    <row r="40" spans="1:8">
      <c r="A40" s="5">
        <v>31</v>
      </c>
      <c r="B40" s="6" t="s">
        <v>52</v>
      </c>
      <c r="C40" s="5" t="s">
        <v>14</v>
      </c>
      <c r="D40" s="5">
        <v>112</v>
      </c>
      <c r="E40" s="7">
        <v>2400</v>
      </c>
      <c r="F40" s="7">
        <f t="shared" si="0"/>
        <v>268800</v>
      </c>
      <c r="H40" s="19">
        <f t="shared" si="1"/>
        <v>0</v>
      </c>
    </row>
    <row r="41" spans="1:8">
      <c r="A41" s="5">
        <v>32</v>
      </c>
      <c r="B41" s="6" t="s">
        <v>52</v>
      </c>
      <c r="C41" s="5" t="s">
        <v>14</v>
      </c>
      <c r="D41" s="5">
        <v>1</v>
      </c>
      <c r="E41" s="7">
        <v>2400</v>
      </c>
      <c r="F41" s="7">
        <f t="shared" si="0"/>
        <v>2400</v>
      </c>
      <c r="H41" s="19">
        <f t="shared" si="1"/>
        <v>0</v>
      </c>
    </row>
    <row r="42" spans="1:8">
      <c r="A42" s="5">
        <v>33</v>
      </c>
      <c r="B42" s="6" t="s">
        <v>52</v>
      </c>
      <c r="C42" s="5" t="s">
        <v>14</v>
      </c>
      <c r="D42" s="5">
        <v>1</v>
      </c>
      <c r="E42" s="7">
        <v>2400</v>
      </c>
      <c r="F42" s="7">
        <f t="shared" ref="F42:F73" si="2">D42*E42</f>
        <v>2400</v>
      </c>
      <c r="H42" s="19">
        <f t="shared" si="1"/>
        <v>0</v>
      </c>
    </row>
    <row r="43" spans="1:8">
      <c r="A43" s="16">
        <v>34</v>
      </c>
      <c r="B43" s="17" t="s">
        <v>53</v>
      </c>
      <c r="C43" s="16" t="s">
        <v>54</v>
      </c>
      <c r="D43" s="16">
        <v>60</v>
      </c>
      <c r="E43" s="18">
        <v>54000</v>
      </c>
      <c r="F43" s="18">
        <f t="shared" si="2"/>
        <v>3240000</v>
      </c>
      <c r="G43" s="19">
        <v>2000</v>
      </c>
      <c r="H43" s="19">
        <f t="shared" si="1"/>
        <v>120000</v>
      </c>
    </row>
    <row r="44" spans="1:8">
      <c r="A44" s="16">
        <v>35</v>
      </c>
      <c r="B44" s="17" t="s">
        <v>55</v>
      </c>
      <c r="C44" s="16" t="s">
        <v>54</v>
      </c>
      <c r="D44" s="16">
        <v>4</v>
      </c>
      <c r="E44" s="18">
        <v>27000</v>
      </c>
      <c r="F44" s="18">
        <f t="shared" si="2"/>
        <v>108000</v>
      </c>
      <c r="G44" s="19">
        <v>1000</v>
      </c>
      <c r="H44" s="19">
        <f t="shared" si="1"/>
        <v>4000</v>
      </c>
    </row>
    <row r="45" spans="1:8">
      <c r="A45" s="16">
        <v>36</v>
      </c>
      <c r="B45" s="17" t="s">
        <v>56</v>
      </c>
      <c r="C45" s="16" t="s">
        <v>54</v>
      </c>
      <c r="D45" s="16">
        <v>3</v>
      </c>
      <c r="E45" s="18">
        <v>78000</v>
      </c>
      <c r="F45" s="18">
        <f t="shared" si="2"/>
        <v>234000</v>
      </c>
      <c r="G45" s="19">
        <v>2000</v>
      </c>
      <c r="H45" s="19">
        <f t="shared" si="1"/>
        <v>6000</v>
      </c>
    </row>
    <row r="46" spans="1:8">
      <c r="A46" s="16">
        <v>37</v>
      </c>
      <c r="B46" s="17" t="s">
        <v>56</v>
      </c>
      <c r="C46" s="16" t="s">
        <v>54</v>
      </c>
      <c r="D46" s="16">
        <v>4</v>
      </c>
      <c r="E46" s="18">
        <v>78000</v>
      </c>
      <c r="F46" s="18">
        <f t="shared" si="2"/>
        <v>312000</v>
      </c>
      <c r="G46" s="19">
        <v>2000</v>
      </c>
      <c r="H46" s="19">
        <f t="shared" si="1"/>
        <v>8000</v>
      </c>
    </row>
    <row r="47" spans="1:8">
      <c r="A47" s="16">
        <v>38</v>
      </c>
      <c r="B47" s="17" t="s">
        <v>57</v>
      </c>
      <c r="C47" s="16" t="s">
        <v>58</v>
      </c>
      <c r="D47" s="16">
        <v>312</v>
      </c>
      <c r="E47" s="18">
        <v>12500</v>
      </c>
      <c r="F47" s="18">
        <f t="shared" si="2"/>
        <v>3900000</v>
      </c>
      <c r="G47" s="19">
        <v>2000</v>
      </c>
      <c r="H47" s="19">
        <f t="shared" si="1"/>
        <v>624000</v>
      </c>
    </row>
    <row r="48" spans="1:8">
      <c r="A48" s="5">
        <v>39</v>
      </c>
      <c r="B48" s="6" t="s">
        <v>59</v>
      </c>
      <c r="C48" s="5" t="s">
        <v>58</v>
      </c>
      <c r="D48" s="5">
        <v>200</v>
      </c>
      <c r="E48" s="7">
        <v>1400</v>
      </c>
      <c r="F48" s="7">
        <f t="shared" si="2"/>
        <v>280000</v>
      </c>
      <c r="H48" s="19">
        <f t="shared" si="1"/>
        <v>0</v>
      </c>
    </row>
    <row r="49" spans="1:8">
      <c r="A49" s="16">
        <v>40</v>
      </c>
      <c r="B49" s="17" t="s">
        <v>60</v>
      </c>
      <c r="C49" s="16" t="s">
        <v>58</v>
      </c>
      <c r="D49" s="16">
        <v>18</v>
      </c>
      <c r="E49" s="18">
        <v>12500</v>
      </c>
      <c r="F49" s="18">
        <f t="shared" si="2"/>
        <v>225000</v>
      </c>
      <c r="G49" s="19">
        <v>2000</v>
      </c>
      <c r="H49" s="19">
        <f t="shared" si="1"/>
        <v>36000</v>
      </c>
    </row>
    <row r="50" spans="1:8">
      <c r="A50" s="5">
        <v>41</v>
      </c>
      <c r="B50" s="6" t="s">
        <v>61</v>
      </c>
      <c r="C50" s="5" t="s">
        <v>14</v>
      </c>
      <c r="D50" s="5">
        <v>4</v>
      </c>
      <c r="E50" s="7">
        <v>3500</v>
      </c>
      <c r="F50" s="7">
        <f t="shared" si="2"/>
        <v>14000</v>
      </c>
      <c r="H50" s="19">
        <f t="shared" si="1"/>
        <v>0</v>
      </c>
    </row>
    <row r="51" spans="1:8">
      <c r="A51" s="5">
        <v>42</v>
      </c>
      <c r="B51" s="6" t="s">
        <v>61</v>
      </c>
      <c r="C51" s="5" t="s">
        <v>14</v>
      </c>
      <c r="D51" s="5">
        <v>4</v>
      </c>
      <c r="E51" s="7">
        <v>3500</v>
      </c>
      <c r="F51" s="7">
        <f t="shared" si="2"/>
        <v>14000</v>
      </c>
      <c r="H51" s="19">
        <f t="shared" si="1"/>
        <v>0</v>
      </c>
    </row>
    <row r="52" spans="1:8">
      <c r="A52" s="5">
        <v>43</v>
      </c>
      <c r="B52" s="6" t="s">
        <v>61</v>
      </c>
      <c r="C52" s="5" t="s">
        <v>14</v>
      </c>
      <c r="D52" s="5">
        <v>3</v>
      </c>
      <c r="E52" s="7">
        <v>3500</v>
      </c>
      <c r="F52" s="7">
        <f t="shared" si="2"/>
        <v>10500</v>
      </c>
      <c r="H52" s="19">
        <f t="shared" si="1"/>
        <v>0</v>
      </c>
    </row>
    <row r="53" spans="1:8">
      <c r="A53" s="5">
        <v>44</v>
      </c>
      <c r="B53" s="6" t="s">
        <v>61</v>
      </c>
      <c r="C53" s="5" t="s">
        <v>14</v>
      </c>
      <c r="D53" s="5">
        <v>1</v>
      </c>
      <c r="E53" s="7">
        <v>3500</v>
      </c>
      <c r="F53" s="7">
        <f t="shared" si="2"/>
        <v>3500</v>
      </c>
      <c r="H53" s="19">
        <f t="shared" si="1"/>
        <v>0</v>
      </c>
    </row>
    <row r="54" spans="1:8">
      <c r="A54" s="5">
        <v>45</v>
      </c>
      <c r="B54" s="6" t="s">
        <v>62</v>
      </c>
      <c r="C54" s="5" t="s">
        <v>14</v>
      </c>
      <c r="D54" s="5">
        <v>1</v>
      </c>
      <c r="E54" s="7">
        <v>6500</v>
      </c>
      <c r="F54" s="7">
        <f t="shared" si="2"/>
        <v>6500</v>
      </c>
      <c r="H54" s="19">
        <f t="shared" si="1"/>
        <v>0</v>
      </c>
    </row>
    <row r="55" spans="1:8">
      <c r="A55" s="16">
        <v>46</v>
      </c>
      <c r="B55" s="17" t="s">
        <v>63</v>
      </c>
      <c r="C55" s="16" t="s">
        <v>23</v>
      </c>
      <c r="D55" s="16">
        <v>6</v>
      </c>
      <c r="E55" s="31">
        <v>38000</v>
      </c>
      <c r="F55" s="18">
        <f t="shared" si="2"/>
        <v>228000</v>
      </c>
      <c r="G55" s="19">
        <v>2000</v>
      </c>
      <c r="H55" s="19">
        <f t="shared" si="1"/>
        <v>12000</v>
      </c>
    </row>
    <row r="56" spans="1:8">
      <c r="A56" s="5">
        <v>47</v>
      </c>
      <c r="B56" s="6" t="s">
        <v>64</v>
      </c>
      <c r="C56" s="5" t="s">
        <v>27</v>
      </c>
      <c r="D56" s="5">
        <v>1</v>
      </c>
      <c r="E56" s="7">
        <v>80000</v>
      </c>
      <c r="F56" s="7">
        <f t="shared" si="2"/>
        <v>80000</v>
      </c>
      <c r="H56" s="19">
        <f t="shared" si="1"/>
        <v>0</v>
      </c>
    </row>
    <row r="57" spans="1:8">
      <c r="A57" s="5">
        <v>48</v>
      </c>
      <c r="B57" s="6" t="s">
        <v>65</v>
      </c>
      <c r="C57" s="5" t="s">
        <v>66</v>
      </c>
      <c r="D57" s="5">
        <v>200</v>
      </c>
      <c r="E57" s="7">
        <v>3500</v>
      </c>
      <c r="F57" s="7">
        <f t="shared" si="2"/>
        <v>700000</v>
      </c>
      <c r="H57" s="19">
        <f t="shared" si="1"/>
        <v>0</v>
      </c>
    </row>
    <row r="58" spans="1:8">
      <c r="A58" s="5">
        <v>49</v>
      </c>
      <c r="B58" s="6" t="s">
        <v>67</v>
      </c>
      <c r="C58" s="5" t="s">
        <v>66</v>
      </c>
      <c r="D58" s="5">
        <v>150</v>
      </c>
      <c r="E58" s="7">
        <v>5500</v>
      </c>
      <c r="F58" s="7">
        <f t="shared" si="2"/>
        <v>825000</v>
      </c>
      <c r="H58" s="19">
        <f t="shared" si="1"/>
        <v>0</v>
      </c>
    </row>
    <row r="59" spans="1:8">
      <c r="A59" s="5">
        <v>50</v>
      </c>
      <c r="B59" s="6" t="s">
        <v>51</v>
      </c>
      <c r="C59" s="5" t="s">
        <v>38</v>
      </c>
      <c r="D59" s="5">
        <v>1</v>
      </c>
      <c r="E59" s="7">
        <v>95000</v>
      </c>
      <c r="F59" s="7">
        <f t="shared" si="2"/>
        <v>95000</v>
      </c>
      <c r="H59" s="19">
        <f t="shared" si="1"/>
        <v>0</v>
      </c>
    </row>
    <row r="60" spans="1:8">
      <c r="A60" s="5">
        <v>51</v>
      </c>
      <c r="B60" s="6" t="s">
        <v>49</v>
      </c>
      <c r="C60" s="5" t="s">
        <v>50</v>
      </c>
      <c r="D60" s="5">
        <v>9</v>
      </c>
      <c r="E60" s="7">
        <v>65000</v>
      </c>
      <c r="F60" s="7">
        <f t="shared" si="2"/>
        <v>585000</v>
      </c>
      <c r="H60" s="19">
        <f t="shared" si="1"/>
        <v>0</v>
      </c>
    </row>
    <row r="61" spans="1:8">
      <c r="A61" s="5">
        <v>52</v>
      </c>
      <c r="B61" s="6" t="s">
        <v>68</v>
      </c>
      <c r="C61" s="5" t="s">
        <v>14</v>
      </c>
      <c r="D61" s="5">
        <v>3</v>
      </c>
      <c r="E61" s="7">
        <v>3500</v>
      </c>
      <c r="F61" s="7">
        <f t="shared" si="2"/>
        <v>10500</v>
      </c>
      <c r="H61" s="19">
        <f t="shared" si="1"/>
        <v>0</v>
      </c>
    </row>
    <row r="62" spans="1:8">
      <c r="A62" s="5">
        <v>53</v>
      </c>
      <c r="B62" s="6" t="s">
        <v>69</v>
      </c>
      <c r="C62" s="5" t="s">
        <v>40</v>
      </c>
      <c r="D62" s="5">
        <v>2</v>
      </c>
      <c r="E62" s="7">
        <v>23000</v>
      </c>
      <c r="F62" s="7">
        <f t="shared" si="2"/>
        <v>46000</v>
      </c>
      <c r="H62" s="19">
        <f t="shared" si="1"/>
        <v>0</v>
      </c>
    </row>
    <row r="63" spans="1:8">
      <c r="A63" s="16">
        <v>54</v>
      </c>
      <c r="B63" s="20" t="s">
        <v>70</v>
      </c>
      <c r="C63" s="21" t="s">
        <v>66</v>
      </c>
      <c r="D63" s="23">
        <v>100</v>
      </c>
      <c r="E63" s="15">
        <v>5500</v>
      </c>
      <c r="F63" s="22">
        <f>E63*D63</f>
        <v>550000</v>
      </c>
      <c r="G63" s="19">
        <v>500</v>
      </c>
      <c r="H63" s="19">
        <f t="shared" si="1"/>
        <v>50000</v>
      </c>
    </row>
    <row r="64" spans="1:8">
      <c r="A64" s="5">
        <v>55</v>
      </c>
      <c r="B64" s="8" t="s">
        <v>71</v>
      </c>
      <c r="C64" s="9" t="s">
        <v>58</v>
      </c>
      <c r="D64" s="9">
        <v>1</v>
      </c>
      <c r="E64" s="10">
        <v>741000</v>
      </c>
      <c r="F64" s="10">
        <f>E64*D64</f>
        <v>741000</v>
      </c>
      <c r="H64" s="19">
        <f t="shared" si="1"/>
        <v>0</v>
      </c>
    </row>
    <row r="65" spans="1:8">
      <c r="A65" s="63" t="s">
        <v>72</v>
      </c>
      <c r="B65" s="64"/>
      <c r="C65" s="64"/>
      <c r="D65" s="64"/>
      <c r="E65" s="65"/>
      <c r="F65" s="11">
        <f>SUM(F10:F64)</f>
        <v>16922600</v>
      </c>
      <c r="H65" s="19">
        <f t="shared" si="1"/>
        <v>0</v>
      </c>
    </row>
    <row r="66" spans="1:8">
      <c r="A66" s="63" t="s">
        <v>108</v>
      </c>
      <c r="B66" s="64"/>
      <c r="C66" s="64"/>
      <c r="D66" s="64"/>
      <c r="E66" s="65"/>
      <c r="F66" s="11">
        <f>F65*0.05</f>
        <v>846130</v>
      </c>
      <c r="H66" s="19">
        <f t="shared" si="1"/>
        <v>0</v>
      </c>
    </row>
    <row r="67" spans="1:8">
      <c r="H67" s="19">
        <f t="shared" si="1"/>
        <v>0</v>
      </c>
    </row>
    <row r="68" spans="1:8" ht="15.75">
      <c r="A68" s="61" t="s">
        <v>73</v>
      </c>
      <c r="B68" s="61"/>
      <c r="C68" s="61"/>
      <c r="D68" s="61"/>
      <c r="E68" s="61"/>
      <c r="F68" s="61"/>
      <c r="H68" s="19">
        <f t="shared" si="1"/>
        <v>0</v>
      </c>
    </row>
    <row r="69" spans="1:8" ht="15.75">
      <c r="A69" s="62" t="s">
        <v>74</v>
      </c>
      <c r="B69" s="62"/>
      <c r="C69" s="62"/>
      <c r="D69" s="62"/>
      <c r="E69" s="62"/>
      <c r="F69" s="62"/>
      <c r="H69" s="19">
        <f t="shared" si="1"/>
        <v>0</v>
      </c>
    </row>
    <row r="70" spans="1:8" ht="15.75">
      <c r="A70" s="61" t="s">
        <v>75</v>
      </c>
      <c r="B70" s="61"/>
      <c r="C70" s="61"/>
      <c r="D70" s="61"/>
      <c r="E70" s="61"/>
      <c r="F70" s="61"/>
      <c r="H70" s="19">
        <f t="shared" si="1"/>
        <v>0</v>
      </c>
    </row>
    <row r="71" spans="1:8" ht="15.75">
      <c r="A71" s="1"/>
      <c r="B71" s="1"/>
      <c r="C71" s="1"/>
      <c r="D71" s="1"/>
      <c r="E71" s="1"/>
      <c r="F71" s="1"/>
      <c r="H71" s="19">
        <f t="shared" si="1"/>
        <v>0</v>
      </c>
    </row>
    <row r="72" spans="1:8" ht="15.75">
      <c r="A72" s="2" t="s">
        <v>4</v>
      </c>
      <c r="B72" s="3"/>
      <c r="C72" s="3"/>
      <c r="D72" s="3"/>
      <c r="E72" s="3"/>
      <c r="F72" s="3"/>
      <c r="H72" s="19">
        <f t="shared" si="1"/>
        <v>0</v>
      </c>
    </row>
    <row r="73" spans="1:8" ht="15.75">
      <c r="A73" s="2" t="s">
        <v>5</v>
      </c>
      <c r="B73" s="3"/>
      <c r="C73" s="3"/>
      <c r="D73" s="3"/>
      <c r="E73" s="3"/>
      <c r="F73" s="3"/>
      <c r="H73" s="19">
        <f t="shared" si="1"/>
        <v>0</v>
      </c>
    </row>
    <row r="74" spans="1:8" ht="15.75">
      <c r="A74" s="2" t="s">
        <v>6</v>
      </c>
      <c r="B74" s="3"/>
      <c r="C74" s="3"/>
      <c r="D74" s="3"/>
      <c r="E74" s="3"/>
      <c r="F74" s="3"/>
      <c r="H74" s="19">
        <f t="shared" si="1"/>
        <v>0</v>
      </c>
    </row>
    <row r="75" spans="1:8" ht="15.75">
      <c r="A75" s="4" t="s">
        <v>7</v>
      </c>
      <c r="B75" s="4" t="s">
        <v>8</v>
      </c>
      <c r="C75" s="4" t="s">
        <v>9</v>
      </c>
      <c r="D75" s="4" t="s">
        <v>10</v>
      </c>
      <c r="E75" s="4" t="s">
        <v>11</v>
      </c>
      <c r="F75" s="4" t="s">
        <v>12</v>
      </c>
    </row>
    <row r="76" spans="1:8">
      <c r="A76" s="16">
        <v>1</v>
      </c>
      <c r="B76" s="17" t="s">
        <v>53</v>
      </c>
      <c r="C76" s="16" t="s">
        <v>54</v>
      </c>
      <c r="D76" s="16">
        <v>2</v>
      </c>
      <c r="E76" s="18">
        <v>54000</v>
      </c>
      <c r="F76" s="18">
        <f>D76*E76</f>
        <v>108000</v>
      </c>
      <c r="G76" s="19">
        <v>2000</v>
      </c>
      <c r="H76" s="19">
        <f t="shared" ref="H76:H88" si="3">G76*D76</f>
        <v>4000</v>
      </c>
    </row>
    <row r="77" spans="1:8">
      <c r="A77" s="5">
        <v>2</v>
      </c>
      <c r="B77" s="6" t="s">
        <v>76</v>
      </c>
      <c r="C77" s="5" t="s">
        <v>58</v>
      </c>
      <c r="D77" s="5">
        <v>40</v>
      </c>
      <c r="E77" s="7">
        <v>5800</v>
      </c>
      <c r="F77" s="7">
        <f t="shared" ref="F77:F88" si="4">D77*E77</f>
        <v>232000</v>
      </c>
      <c r="H77" s="19">
        <f t="shared" si="3"/>
        <v>0</v>
      </c>
    </row>
    <row r="78" spans="1:8">
      <c r="A78" s="5">
        <v>3</v>
      </c>
      <c r="B78" s="6" t="s">
        <v>77</v>
      </c>
      <c r="C78" s="5" t="s">
        <v>58</v>
      </c>
      <c r="D78" s="5">
        <v>10</v>
      </c>
      <c r="E78" s="7">
        <v>4000</v>
      </c>
      <c r="F78" s="7">
        <f t="shared" si="4"/>
        <v>40000</v>
      </c>
      <c r="H78" s="19">
        <f t="shared" si="3"/>
        <v>0</v>
      </c>
    </row>
    <row r="79" spans="1:8">
      <c r="A79" s="5">
        <v>4</v>
      </c>
      <c r="B79" s="6" t="s">
        <v>78</v>
      </c>
      <c r="C79" s="5" t="s">
        <v>16</v>
      </c>
      <c r="D79" s="5">
        <v>10</v>
      </c>
      <c r="E79" s="7">
        <v>20000</v>
      </c>
      <c r="F79" s="7">
        <f t="shared" si="4"/>
        <v>200000</v>
      </c>
      <c r="H79" s="19">
        <f t="shared" si="3"/>
        <v>0</v>
      </c>
    </row>
    <row r="80" spans="1:8">
      <c r="A80" s="5">
        <v>5</v>
      </c>
      <c r="B80" s="6" t="s">
        <v>45</v>
      </c>
      <c r="C80" s="5" t="s">
        <v>18</v>
      </c>
      <c r="D80" s="5">
        <v>3</v>
      </c>
      <c r="E80" s="7">
        <v>19000</v>
      </c>
      <c r="F80" s="7">
        <f t="shared" si="4"/>
        <v>57000</v>
      </c>
      <c r="H80" s="19">
        <f t="shared" si="3"/>
        <v>0</v>
      </c>
    </row>
    <row r="81" spans="1:10">
      <c r="A81" s="16">
        <v>6</v>
      </c>
      <c r="B81" s="17" t="s">
        <v>57</v>
      </c>
      <c r="C81" s="16" t="s">
        <v>58</v>
      </c>
      <c r="D81" s="16">
        <v>138</v>
      </c>
      <c r="E81" s="18">
        <v>12500</v>
      </c>
      <c r="F81" s="18">
        <f t="shared" si="4"/>
        <v>1725000</v>
      </c>
      <c r="G81" s="19">
        <v>2000</v>
      </c>
      <c r="H81" s="19">
        <f t="shared" si="3"/>
        <v>276000</v>
      </c>
    </row>
    <row r="82" spans="1:10">
      <c r="A82" s="5">
        <v>7</v>
      </c>
      <c r="B82" s="6" t="s">
        <v>13</v>
      </c>
      <c r="C82" s="5" t="s">
        <v>14</v>
      </c>
      <c r="D82" s="5">
        <v>10</v>
      </c>
      <c r="E82" s="7">
        <v>3000</v>
      </c>
      <c r="F82" s="7">
        <f t="shared" si="4"/>
        <v>30000</v>
      </c>
      <c r="H82" s="19">
        <f t="shared" si="3"/>
        <v>0</v>
      </c>
    </row>
    <row r="83" spans="1:10">
      <c r="A83" s="5">
        <v>8</v>
      </c>
      <c r="B83" s="6" t="s">
        <v>19</v>
      </c>
      <c r="C83" s="5" t="s">
        <v>18</v>
      </c>
      <c r="D83" s="5">
        <v>48</v>
      </c>
      <c r="E83" s="7">
        <v>20200</v>
      </c>
      <c r="F83" s="7">
        <f t="shared" si="4"/>
        <v>969600</v>
      </c>
      <c r="H83" s="19">
        <f t="shared" si="3"/>
        <v>0</v>
      </c>
    </row>
    <row r="84" spans="1:10">
      <c r="A84" s="16">
        <v>9</v>
      </c>
      <c r="B84" s="17" t="s">
        <v>24</v>
      </c>
      <c r="C84" s="16" t="s">
        <v>23</v>
      </c>
      <c r="D84" s="16">
        <v>1</v>
      </c>
      <c r="E84" s="18">
        <v>40000</v>
      </c>
      <c r="F84" s="18">
        <f t="shared" si="4"/>
        <v>40000</v>
      </c>
      <c r="G84" s="19">
        <v>1000</v>
      </c>
      <c r="H84" s="19">
        <f t="shared" si="3"/>
        <v>1000</v>
      </c>
    </row>
    <row r="85" spans="1:10">
      <c r="A85" s="5">
        <v>10</v>
      </c>
      <c r="B85" s="6" t="s">
        <v>79</v>
      </c>
      <c r="C85" s="5" t="s">
        <v>80</v>
      </c>
      <c r="D85" s="5">
        <v>1</v>
      </c>
      <c r="E85" s="7">
        <v>5600</v>
      </c>
      <c r="F85" s="7">
        <f t="shared" si="4"/>
        <v>5600</v>
      </c>
      <c r="H85" s="19">
        <f t="shared" si="3"/>
        <v>0</v>
      </c>
    </row>
    <row r="86" spans="1:10">
      <c r="A86" s="5">
        <v>11</v>
      </c>
      <c r="B86" s="6" t="s">
        <v>22</v>
      </c>
      <c r="C86" s="5" t="s">
        <v>23</v>
      </c>
      <c r="D86" s="5">
        <v>1</v>
      </c>
      <c r="E86" s="7">
        <v>6000</v>
      </c>
      <c r="F86" s="7">
        <f t="shared" si="4"/>
        <v>6000</v>
      </c>
      <c r="H86" s="19">
        <f t="shared" si="3"/>
        <v>0</v>
      </c>
    </row>
    <row r="87" spans="1:10">
      <c r="A87" s="16">
        <v>12</v>
      </c>
      <c r="B87" s="20" t="s">
        <v>70</v>
      </c>
      <c r="C87" s="21" t="s">
        <v>66</v>
      </c>
      <c r="D87" s="21">
        <v>200</v>
      </c>
      <c r="E87" s="22">
        <v>5500</v>
      </c>
      <c r="F87" s="18">
        <f t="shared" si="4"/>
        <v>1100000</v>
      </c>
      <c r="G87" s="19">
        <v>500</v>
      </c>
      <c r="H87" s="19">
        <f t="shared" si="3"/>
        <v>100000</v>
      </c>
    </row>
    <row r="88" spans="1:10">
      <c r="A88" s="16">
        <v>13</v>
      </c>
      <c r="B88" s="20" t="s">
        <v>81</v>
      </c>
      <c r="C88" s="21" t="s">
        <v>82</v>
      </c>
      <c r="D88" s="21">
        <v>15</v>
      </c>
      <c r="E88" s="22">
        <v>350000</v>
      </c>
      <c r="F88" s="18">
        <f t="shared" si="4"/>
        <v>5250000</v>
      </c>
      <c r="G88" s="19">
        <v>120000</v>
      </c>
      <c r="H88" s="19">
        <f t="shared" si="3"/>
        <v>1800000</v>
      </c>
      <c r="I88" s="60">
        <f>H88*0.1</f>
        <v>180000</v>
      </c>
      <c r="J88" s="60" t="s">
        <v>111</v>
      </c>
    </row>
    <row r="89" spans="1:10">
      <c r="A89" s="63" t="s">
        <v>72</v>
      </c>
      <c r="B89" s="64"/>
      <c r="C89" s="64"/>
      <c r="D89" s="64"/>
      <c r="E89" s="65"/>
      <c r="F89" s="11">
        <f>SUM(F76:F88)</f>
        <v>9763200</v>
      </c>
      <c r="H89" s="19">
        <f>SUM(H10:H88)</f>
        <v>3090000</v>
      </c>
    </row>
    <row r="90" spans="1:10">
      <c r="A90" s="63" t="s">
        <v>108</v>
      </c>
      <c r="B90" s="64"/>
      <c r="C90" s="64"/>
      <c r="D90" s="64"/>
      <c r="E90" s="65"/>
      <c r="F90" s="11">
        <f>F89*0.05</f>
        <v>488160</v>
      </c>
      <c r="H90" s="24">
        <f>H89-I88</f>
        <v>2910000</v>
      </c>
    </row>
    <row r="92" spans="1:10" ht="15.75">
      <c r="A92" s="25">
        <v>1227</v>
      </c>
      <c r="B92" s="26" t="s">
        <v>109</v>
      </c>
      <c r="C92" s="27">
        <v>6080000</v>
      </c>
      <c r="D92" s="26">
        <v>0</v>
      </c>
      <c r="E92" s="26">
        <f t="shared" ref="E92:E93" si="5">C92+D92</f>
        <v>6080000</v>
      </c>
    </row>
    <row r="93" spans="1:10" ht="15.75">
      <c r="A93" s="25">
        <v>1254</v>
      </c>
      <c r="B93" s="26" t="s">
        <v>109</v>
      </c>
      <c r="C93" s="26">
        <v>4256000</v>
      </c>
      <c r="D93" s="26">
        <v>0</v>
      </c>
      <c r="E93" s="26">
        <f t="shared" si="5"/>
        <v>4256000</v>
      </c>
    </row>
    <row r="94" spans="1:10">
      <c r="E94" s="19">
        <f>SUM(E92:E93)</f>
        <v>10336000</v>
      </c>
    </row>
    <row r="95" spans="1:10">
      <c r="D95" s="28" t="s">
        <v>108</v>
      </c>
      <c r="E95" s="29">
        <f>E94*0.05</f>
        <v>516800</v>
      </c>
      <c r="F95" s="19"/>
    </row>
    <row r="96" spans="1:10">
      <c r="E96" s="19"/>
      <c r="F96" s="19"/>
    </row>
    <row r="97" spans="5:6">
      <c r="E97" s="30" t="s">
        <v>110</v>
      </c>
      <c r="F97" s="30">
        <f>E95+F90+H90+F66</f>
        <v>4761090</v>
      </c>
    </row>
    <row r="98" spans="5:6">
      <c r="E98" s="19"/>
      <c r="F98" s="19"/>
    </row>
    <row r="99" spans="5:6">
      <c r="E99" s="19"/>
      <c r="F99" s="19"/>
    </row>
    <row r="100" spans="5:6">
      <c r="E100" s="19"/>
      <c r="F100" s="19"/>
    </row>
    <row r="101" spans="5:6">
      <c r="E101" s="19"/>
      <c r="F101" s="19"/>
    </row>
    <row r="102" spans="5:6">
      <c r="E102" s="19"/>
      <c r="F102" s="19"/>
    </row>
    <row r="103" spans="5:6">
      <c r="E103" s="19"/>
      <c r="F103" s="19"/>
    </row>
    <row r="104" spans="5:6">
      <c r="E104" s="19"/>
      <c r="F104" s="19"/>
    </row>
    <row r="105" spans="5:6">
      <c r="E105" s="19"/>
      <c r="F105" s="19"/>
    </row>
    <row r="106" spans="5:6">
      <c r="E106" s="19"/>
      <c r="F106" s="19"/>
    </row>
    <row r="107" spans="5:6">
      <c r="E107" s="19"/>
      <c r="F107" s="19"/>
    </row>
    <row r="108" spans="5:6">
      <c r="E108" s="19"/>
      <c r="F108" s="19"/>
    </row>
    <row r="109" spans="5:6">
      <c r="E109" s="19"/>
      <c r="F109" s="19"/>
    </row>
    <row r="110" spans="5:6">
      <c r="E110" s="19"/>
      <c r="F110" s="19"/>
    </row>
    <row r="111" spans="5:6">
      <c r="E111" s="19"/>
      <c r="F111" s="19"/>
    </row>
    <row r="112" spans="5:6">
      <c r="E112" s="19"/>
      <c r="F112" s="19"/>
    </row>
    <row r="113" spans="5:6">
      <c r="E113" s="19"/>
      <c r="F113" s="19"/>
    </row>
    <row r="114" spans="5:6">
      <c r="E114" s="19"/>
      <c r="F114" s="19"/>
    </row>
    <row r="115" spans="5:6">
      <c r="E115" s="19"/>
      <c r="F115" s="19"/>
    </row>
    <row r="116" spans="5:6">
      <c r="E116" s="19"/>
      <c r="F116" s="19"/>
    </row>
    <row r="117" spans="5:6">
      <c r="E117" s="19"/>
      <c r="F117" s="19"/>
    </row>
    <row r="118" spans="5:6">
      <c r="E118" s="19"/>
      <c r="F118" s="19"/>
    </row>
    <row r="119" spans="5:6">
      <c r="E119" s="19"/>
      <c r="F119" s="19"/>
    </row>
    <row r="120" spans="5:6">
      <c r="E120" s="19"/>
      <c r="F120" s="19"/>
    </row>
  </sheetData>
  <mergeCells count="11">
    <mergeCell ref="A66:E66"/>
    <mergeCell ref="A1:F1"/>
    <mergeCell ref="A2:F2"/>
    <mergeCell ref="A3:F3"/>
    <mergeCell ref="A4:F4"/>
    <mergeCell ref="A65:E65"/>
    <mergeCell ref="A68:F68"/>
    <mergeCell ref="A69:F69"/>
    <mergeCell ref="A70:F70"/>
    <mergeCell ref="A89:E89"/>
    <mergeCell ref="A90:E9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"/>
  <sheetViews>
    <sheetView topLeftCell="A88" workbookViewId="0">
      <selection activeCell="H110" sqref="H110"/>
    </sheetView>
  </sheetViews>
  <sheetFormatPr defaultRowHeight="15"/>
  <cols>
    <col min="2" max="2" width="36.140625" style="19" customWidth="1"/>
    <col min="3" max="3" width="11" style="19" customWidth="1"/>
    <col min="4" max="4" width="9.140625" style="19"/>
    <col min="5" max="5" width="13.85546875" style="19" customWidth="1"/>
    <col min="6" max="6" width="14.140625" style="19" customWidth="1"/>
    <col min="7" max="7" width="9.140625" style="19"/>
    <col min="8" max="8" width="14.7109375" style="19" customWidth="1"/>
    <col min="9" max="15" width="9.140625" style="19"/>
  </cols>
  <sheetData>
    <row r="1" spans="1:8" ht="15.75">
      <c r="A1" s="61" t="s">
        <v>83</v>
      </c>
      <c r="B1" s="61"/>
      <c r="C1" s="61"/>
      <c r="D1" s="61"/>
      <c r="E1" s="61"/>
      <c r="F1" s="61"/>
    </row>
    <row r="2" spans="1:8" ht="15.75">
      <c r="A2" s="62" t="s">
        <v>84</v>
      </c>
      <c r="B2" s="62"/>
      <c r="C2" s="62"/>
      <c r="D2" s="62"/>
      <c r="E2" s="62"/>
      <c r="F2" s="62"/>
    </row>
    <row r="3" spans="1:8" ht="15.75">
      <c r="A3" s="61" t="s">
        <v>85</v>
      </c>
      <c r="B3" s="61"/>
      <c r="C3" s="61"/>
      <c r="D3" s="61"/>
      <c r="E3" s="61"/>
      <c r="F3" s="61"/>
    </row>
    <row r="4" spans="1:8">
      <c r="A4" s="3"/>
      <c r="B4" s="32"/>
      <c r="C4" s="32"/>
      <c r="D4" s="32"/>
      <c r="E4" s="32"/>
      <c r="F4" s="32"/>
    </row>
    <row r="5" spans="1:8" ht="15.75">
      <c r="A5" s="12" t="s">
        <v>4</v>
      </c>
      <c r="B5" s="32"/>
      <c r="C5" s="32"/>
      <c r="D5" s="32"/>
      <c r="E5" s="32"/>
      <c r="F5" s="32"/>
    </row>
    <row r="6" spans="1:8" ht="15.75">
      <c r="A6" s="12" t="s">
        <v>5</v>
      </c>
      <c r="B6" s="32"/>
      <c r="C6" s="32"/>
      <c r="D6" s="32"/>
      <c r="E6" s="32"/>
      <c r="F6" s="32"/>
    </row>
    <row r="7" spans="1:8" ht="15.75">
      <c r="A7" s="12" t="s">
        <v>86</v>
      </c>
      <c r="B7" s="32"/>
      <c r="C7" s="32"/>
      <c r="D7" s="32"/>
      <c r="E7" s="32"/>
      <c r="F7" s="32"/>
    </row>
    <row r="8" spans="1:8" ht="15.75">
      <c r="A8" s="13" t="s">
        <v>7</v>
      </c>
      <c r="B8" s="33" t="s">
        <v>8</v>
      </c>
      <c r="C8" s="33" t="s">
        <v>9</v>
      </c>
      <c r="D8" s="33" t="s">
        <v>10</v>
      </c>
      <c r="E8" s="33" t="s">
        <v>11</v>
      </c>
      <c r="F8" s="33" t="s">
        <v>12</v>
      </c>
    </row>
    <row r="9" spans="1:8">
      <c r="A9" s="16">
        <v>1</v>
      </c>
      <c r="B9" s="34" t="s">
        <v>53</v>
      </c>
      <c r="C9" s="35" t="s">
        <v>54</v>
      </c>
      <c r="D9" s="35">
        <v>69</v>
      </c>
      <c r="E9" s="36">
        <v>54000</v>
      </c>
      <c r="F9" s="36">
        <f t="shared" ref="F9:F40" si="0">D9*E9</f>
        <v>3726000</v>
      </c>
      <c r="G9" s="19">
        <v>2000</v>
      </c>
      <c r="H9" s="19">
        <f>G9*D9</f>
        <v>138000</v>
      </c>
    </row>
    <row r="10" spans="1:8">
      <c r="A10" s="16">
        <v>2</v>
      </c>
      <c r="B10" s="34" t="s">
        <v>63</v>
      </c>
      <c r="C10" s="35" t="s">
        <v>23</v>
      </c>
      <c r="D10" s="35">
        <v>1</v>
      </c>
      <c r="E10" s="36">
        <v>38000</v>
      </c>
      <c r="F10" s="36">
        <f t="shared" si="0"/>
        <v>38000</v>
      </c>
      <c r="G10" s="19">
        <v>2000</v>
      </c>
      <c r="H10" s="19">
        <f t="shared" ref="H10:H73" si="1">G10*D10</f>
        <v>2000</v>
      </c>
    </row>
    <row r="11" spans="1:8">
      <c r="A11" s="16">
        <v>3</v>
      </c>
      <c r="B11" s="34" t="s">
        <v>63</v>
      </c>
      <c r="C11" s="35" t="s">
        <v>23</v>
      </c>
      <c r="D11" s="35">
        <v>2</v>
      </c>
      <c r="E11" s="36">
        <v>38000</v>
      </c>
      <c r="F11" s="36">
        <f t="shared" si="0"/>
        <v>76000</v>
      </c>
      <c r="G11" s="19">
        <v>2000</v>
      </c>
      <c r="H11" s="19">
        <f t="shared" si="1"/>
        <v>4000</v>
      </c>
    </row>
    <row r="12" spans="1:8">
      <c r="A12" s="16">
        <v>4</v>
      </c>
      <c r="B12" s="34" t="s">
        <v>87</v>
      </c>
      <c r="C12" s="35" t="s">
        <v>54</v>
      </c>
      <c r="D12" s="35">
        <v>1</v>
      </c>
      <c r="E12" s="36">
        <v>108000</v>
      </c>
      <c r="F12" s="36">
        <f t="shared" si="0"/>
        <v>108000</v>
      </c>
      <c r="G12" s="19">
        <v>4000</v>
      </c>
      <c r="H12" s="19">
        <f t="shared" si="1"/>
        <v>4000</v>
      </c>
    </row>
    <row r="13" spans="1:8">
      <c r="A13" s="5">
        <v>5</v>
      </c>
      <c r="B13" s="37" t="s">
        <v>88</v>
      </c>
      <c r="C13" s="38" t="s">
        <v>23</v>
      </c>
      <c r="D13" s="38">
        <v>2</v>
      </c>
      <c r="E13" s="39">
        <v>75000</v>
      </c>
      <c r="F13" s="39">
        <f t="shared" si="0"/>
        <v>150000</v>
      </c>
      <c r="H13" s="19">
        <f t="shared" si="1"/>
        <v>0</v>
      </c>
    </row>
    <row r="14" spans="1:8">
      <c r="A14" s="16">
        <v>6</v>
      </c>
      <c r="B14" s="34" t="s">
        <v>55</v>
      </c>
      <c r="C14" s="35" t="s">
        <v>54</v>
      </c>
      <c r="D14" s="35">
        <v>4</v>
      </c>
      <c r="E14" s="36">
        <v>27000</v>
      </c>
      <c r="F14" s="36">
        <f t="shared" si="0"/>
        <v>108000</v>
      </c>
      <c r="G14" s="19">
        <v>1000</v>
      </c>
      <c r="H14" s="19">
        <f t="shared" si="1"/>
        <v>4000</v>
      </c>
    </row>
    <row r="15" spans="1:8">
      <c r="A15" s="16">
        <v>7</v>
      </c>
      <c r="B15" s="34" t="s">
        <v>56</v>
      </c>
      <c r="C15" s="35" t="s">
        <v>54</v>
      </c>
      <c r="D15" s="35">
        <v>4</v>
      </c>
      <c r="E15" s="36">
        <v>78000</v>
      </c>
      <c r="F15" s="36">
        <f t="shared" si="0"/>
        <v>312000</v>
      </c>
      <c r="G15" s="19">
        <v>2000</v>
      </c>
      <c r="H15" s="19">
        <f t="shared" si="1"/>
        <v>8000</v>
      </c>
    </row>
    <row r="16" spans="1:8">
      <c r="A16" s="16">
        <v>8</v>
      </c>
      <c r="B16" s="34" t="s">
        <v>56</v>
      </c>
      <c r="C16" s="35" t="s">
        <v>54</v>
      </c>
      <c r="D16" s="35">
        <v>3</v>
      </c>
      <c r="E16" s="36">
        <v>78000</v>
      </c>
      <c r="F16" s="36">
        <f t="shared" si="0"/>
        <v>234000</v>
      </c>
      <c r="G16" s="19">
        <v>2000</v>
      </c>
      <c r="H16" s="19">
        <f t="shared" si="1"/>
        <v>6000</v>
      </c>
    </row>
    <row r="17" spans="1:8">
      <c r="A17" s="16">
        <v>9</v>
      </c>
      <c r="B17" s="34" t="s">
        <v>57</v>
      </c>
      <c r="C17" s="35" t="s">
        <v>58</v>
      </c>
      <c r="D17" s="35">
        <v>426</v>
      </c>
      <c r="E17" s="36">
        <v>12500</v>
      </c>
      <c r="F17" s="36">
        <f t="shared" si="0"/>
        <v>5325000</v>
      </c>
      <c r="G17" s="19">
        <v>2000</v>
      </c>
      <c r="H17" s="19">
        <f t="shared" si="1"/>
        <v>852000</v>
      </c>
    </row>
    <row r="18" spans="1:8">
      <c r="A18" s="16">
        <v>10</v>
      </c>
      <c r="B18" s="34" t="s">
        <v>60</v>
      </c>
      <c r="C18" s="35" t="s">
        <v>58</v>
      </c>
      <c r="D18" s="35">
        <v>18</v>
      </c>
      <c r="E18" s="36">
        <v>12500</v>
      </c>
      <c r="F18" s="36">
        <f t="shared" si="0"/>
        <v>225000</v>
      </c>
      <c r="G18" s="19">
        <v>2000</v>
      </c>
      <c r="H18" s="19">
        <f t="shared" si="1"/>
        <v>36000</v>
      </c>
    </row>
    <row r="19" spans="1:8">
      <c r="A19" s="5">
        <v>11</v>
      </c>
      <c r="B19" s="37" t="s">
        <v>59</v>
      </c>
      <c r="C19" s="38" t="s">
        <v>58</v>
      </c>
      <c r="D19" s="38">
        <v>200</v>
      </c>
      <c r="E19" s="39">
        <v>1400</v>
      </c>
      <c r="F19" s="39">
        <f t="shared" si="0"/>
        <v>280000</v>
      </c>
      <c r="H19" s="19">
        <f t="shared" si="1"/>
        <v>0</v>
      </c>
    </row>
    <row r="20" spans="1:8">
      <c r="A20" s="5">
        <v>12</v>
      </c>
      <c r="B20" s="37" t="s">
        <v>76</v>
      </c>
      <c r="C20" s="38" t="s">
        <v>58</v>
      </c>
      <c r="D20" s="38">
        <v>12</v>
      </c>
      <c r="E20" s="39">
        <v>5800</v>
      </c>
      <c r="F20" s="39">
        <f t="shared" si="0"/>
        <v>69600</v>
      </c>
      <c r="H20" s="19">
        <f t="shared" si="1"/>
        <v>0</v>
      </c>
    </row>
    <row r="21" spans="1:8">
      <c r="A21" s="5">
        <v>13</v>
      </c>
      <c r="B21" s="37" t="s">
        <v>89</v>
      </c>
      <c r="C21" s="38" t="s">
        <v>58</v>
      </c>
      <c r="D21" s="38">
        <v>12</v>
      </c>
      <c r="E21" s="39">
        <v>4000</v>
      </c>
      <c r="F21" s="39">
        <f t="shared" si="0"/>
        <v>48000</v>
      </c>
      <c r="H21" s="19">
        <f t="shared" si="1"/>
        <v>0</v>
      </c>
    </row>
    <row r="22" spans="1:8">
      <c r="A22" s="5">
        <v>14</v>
      </c>
      <c r="B22" s="37" t="s">
        <v>90</v>
      </c>
      <c r="C22" s="38" t="s">
        <v>14</v>
      </c>
      <c r="D22" s="38">
        <v>143</v>
      </c>
      <c r="E22" s="39">
        <v>2400</v>
      </c>
      <c r="F22" s="39">
        <f t="shared" si="0"/>
        <v>343200</v>
      </c>
      <c r="H22" s="19">
        <f t="shared" si="1"/>
        <v>0</v>
      </c>
    </row>
    <row r="23" spans="1:8">
      <c r="A23" s="5">
        <v>15</v>
      </c>
      <c r="B23" s="37" t="s">
        <v>90</v>
      </c>
      <c r="C23" s="38" t="s">
        <v>14</v>
      </c>
      <c r="D23" s="38">
        <v>1</v>
      </c>
      <c r="E23" s="39">
        <v>2400</v>
      </c>
      <c r="F23" s="39">
        <f t="shared" si="0"/>
        <v>2400</v>
      </c>
      <c r="H23" s="19">
        <f t="shared" si="1"/>
        <v>0</v>
      </c>
    </row>
    <row r="24" spans="1:8">
      <c r="A24" s="5">
        <v>16</v>
      </c>
      <c r="B24" s="37" t="s">
        <v>61</v>
      </c>
      <c r="C24" s="38" t="s">
        <v>14</v>
      </c>
      <c r="D24" s="38">
        <v>1</v>
      </c>
      <c r="E24" s="39">
        <v>3500</v>
      </c>
      <c r="F24" s="39">
        <f t="shared" si="0"/>
        <v>3500</v>
      </c>
      <c r="H24" s="19">
        <f t="shared" si="1"/>
        <v>0</v>
      </c>
    </row>
    <row r="25" spans="1:8">
      <c r="A25" s="5">
        <v>17</v>
      </c>
      <c r="B25" s="37" t="s">
        <v>61</v>
      </c>
      <c r="C25" s="38" t="s">
        <v>14</v>
      </c>
      <c r="D25" s="38">
        <v>1</v>
      </c>
      <c r="E25" s="39">
        <v>3500</v>
      </c>
      <c r="F25" s="39">
        <f t="shared" si="0"/>
        <v>3500</v>
      </c>
      <c r="H25" s="19">
        <f t="shared" si="1"/>
        <v>0</v>
      </c>
    </row>
    <row r="26" spans="1:8">
      <c r="A26" s="5">
        <v>18</v>
      </c>
      <c r="B26" s="37" t="s">
        <v>61</v>
      </c>
      <c r="C26" s="38" t="s">
        <v>14</v>
      </c>
      <c r="D26" s="38">
        <v>2</v>
      </c>
      <c r="E26" s="39">
        <v>3500</v>
      </c>
      <c r="F26" s="39">
        <f t="shared" si="0"/>
        <v>7000</v>
      </c>
      <c r="H26" s="19">
        <f t="shared" si="1"/>
        <v>0</v>
      </c>
    </row>
    <row r="27" spans="1:8">
      <c r="A27" s="5">
        <v>19</v>
      </c>
      <c r="B27" s="37" t="s">
        <v>13</v>
      </c>
      <c r="C27" s="38" t="s">
        <v>14</v>
      </c>
      <c r="D27" s="38">
        <v>20</v>
      </c>
      <c r="E27" s="39">
        <v>3000</v>
      </c>
      <c r="F27" s="39">
        <f t="shared" si="0"/>
        <v>60000</v>
      </c>
      <c r="H27" s="19">
        <f t="shared" si="1"/>
        <v>0</v>
      </c>
    </row>
    <row r="28" spans="1:8">
      <c r="A28" s="5">
        <v>20</v>
      </c>
      <c r="B28" s="37" t="s">
        <v>13</v>
      </c>
      <c r="C28" s="38" t="s">
        <v>14</v>
      </c>
      <c r="D28" s="38">
        <v>20</v>
      </c>
      <c r="E28" s="39">
        <v>3000</v>
      </c>
      <c r="F28" s="39">
        <f t="shared" si="0"/>
        <v>60000</v>
      </c>
      <c r="H28" s="19">
        <f t="shared" si="1"/>
        <v>0</v>
      </c>
    </row>
    <row r="29" spans="1:8">
      <c r="A29" s="16">
        <v>21</v>
      </c>
      <c r="B29" s="34" t="s">
        <v>70</v>
      </c>
      <c r="C29" s="35" t="s">
        <v>66</v>
      </c>
      <c r="D29" s="35">
        <v>100</v>
      </c>
      <c r="E29" s="36">
        <v>5500</v>
      </c>
      <c r="F29" s="36">
        <f t="shared" si="0"/>
        <v>550000</v>
      </c>
      <c r="G29" s="19">
        <v>500</v>
      </c>
      <c r="H29" s="19">
        <f t="shared" si="1"/>
        <v>50000</v>
      </c>
    </row>
    <row r="30" spans="1:8">
      <c r="A30" s="5">
        <v>22</v>
      </c>
      <c r="B30" s="37" t="s">
        <v>65</v>
      </c>
      <c r="C30" s="38" t="s">
        <v>66</v>
      </c>
      <c r="D30" s="38">
        <v>200</v>
      </c>
      <c r="E30" s="39">
        <v>3500</v>
      </c>
      <c r="F30" s="39">
        <f t="shared" si="0"/>
        <v>700000</v>
      </c>
      <c r="H30" s="19">
        <f t="shared" si="1"/>
        <v>0</v>
      </c>
    </row>
    <row r="31" spans="1:8">
      <c r="A31" s="5">
        <v>23</v>
      </c>
      <c r="B31" s="37" t="s">
        <v>67</v>
      </c>
      <c r="C31" s="38" t="s">
        <v>66</v>
      </c>
      <c r="D31" s="38">
        <v>100</v>
      </c>
      <c r="E31" s="39">
        <v>5500</v>
      </c>
      <c r="F31" s="39">
        <f t="shared" si="0"/>
        <v>550000</v>
      </c>
      <c r="H31" s="19">
        <f t="shared" si="1"/>
        <v>0</v>
      </c>
    </row>
    <row r="32" spans="1:8">
      <c r="A32" s="5">
        <v>24</v>
      </c>
      <c r="B32" s="37" t="s">
        <v>91</v>
      </c>
      <c r="C32" s="38" t="s">
        <v>38</v>
      </c>
      <c r="D32" s="38">
        <v>2</v>
      </c>
      <c r="E32" s="39">
        <v>40000</v>
      </c>
      <c r="F32" s="39">
        <f t="shared" si="0"/>
        <v>80000</v>
      </c>
      <c r="H32" s="19">
        <f t="shared" si="1"/>
        <v>0</v>
      </c>
    </row>
    <row r="33" spans="1:8">
      <c r="A33" s="5">
        <v>25</v>
      </c>
      <c r="B33" s="37" t="s">
        <v>91</v>
      </c>
      <c r="C33" s="38" t="s">
        <v>38</v>
      </c>
      <c r="D33" s="38">
        <v>1</v>
      </c>
      <c r="E33" s="39">
        <v>40000</v>
      </c>
      <c r="F33" s="39">
        <f t="shared" si="0"/>
        <v>40000</v>
      </c>
      <c r="H33" s="19">
        <f t="shared" si="1"/>
        <v>0</v>
      </c>
    </row>
    <row r="34" spans="1:8">
      <c r="A34" s="16">
        <v>26</v>
      </c>
      <c r="B34" s="34" t="s">
        <v>24</v>
      </c>
      <c r="C34" s="35" t="s">
        <v>23</v>
      </c>
      <c r="D34" s="35">
        <v>1</v>
      </c>
      <c r="E34" s="36">
        <v>40000</v>
      </c>
      <c r="F34" s="36">
        <f t="shared" si="0"/>
        <v>40000</v>
      </c>
      <c r="G34" s="19">
        <v>1000</v>
      </c>
      <c r="H34" s="19">
        <f t="shared" si="1"/>
        <v>1000</v>
      </c>
    </row>
    <row r="35" spans="1:8">
      <c r="A35" s="5">
        <v>27</v>
      </c>
      <c r="B35" s="40" t="s">
        <v>92</v>
      </c>
      <c r="C35" s="41" t="s">
        <v>18</v>
      </c>
      <c r="D35" s="41">
        <v>40</v>
      </c>
      <c r="E35" s="42">
        <v>16500</v>
      </c>
      <c r="F35" s="39">
        <f t="shared" si="0"/>
        <v>660000</v>
      </c>
      <c r="H35" s="19">
        <f t="shared" si="1"/>
        <v>0</v>
      </c>
    </row>
    <row r="36" spans="1:8">
      <c r="A36" s="5">
        <v>28</v>
      </c>
      <c r="B36" s="43" t="s">
        <v>93</v>
      </c>
      <c r="C36" s="44" t="s">
        <v>14</v>
      </c>
      <c r="D36" s="44">
        <v>1</v>
      </c>
      <c r="E36" s="45">
        <v>19000</v>
      </c>
      <c r="F36" s="39">
        <f t="shared" si="0"/>
        <v>19000</v>
      </c>
      <c r="H36" s="19">
        <f t="shared" si="1"/>
        <v>0</v>
      </c>
    </row>
    <row r="37" spans="1:8">
      <c r="A37" s="5">
        <v>29</v>
      </c>
      <c r="B37" s="43" t="s">
        <v>93</v>
      </c>
      <c r="C37" s="46" t="s">
        <v>14</v>
      </c>
      <c r="D37" s="46">
        <v>1</v>
      </c>
      <c r="E37" s="47">
        <v>19000</v>
      </c>
      <c r="F37" s="39">
        <f t="shared" si="0"/>
        <v>19000</v>
      </c>
      <c r="H37" s="19">
        <f t="shared" si="1"/>
        <v>0</v>
      </c>
    </row>
    <row r="38" spans="1:8">
      <c r="A38" s="5">
        <v>30</v>
      </c>
      <c r="B38" s="37" t="s">
        <v>30</v>
      </c>
      <c r="C38" s="38" t="s">
        <v>27</v>
      </c>
      <c r="D38" s="38">
        <v>5</v>
      </c>
      <c r="E38" s="39">
        <v>49000</v>
      </c>
      <c r="F38" s="39">
        <f t="shared" si="0"/>
        <v>245000</v>
      </c>
      <c r="H38" s="19">
        <f t="shared" si="1"/>
        <v>0</v>
      </c>
    </row>
    <row r="39" spans="1:8">
      <c r="A39" s="5">
        <v>31</v>
      </c>
      <c r="B39" s="37" t="s">
        <v>29</v>
      </c>
      <c r="C39" s="38" t="s">
        <v>27</v>
      </c>
      <c r="D39" s="38">
        <v>10</v>
      </c>
      <c r="E39" s="39">
        <v>26000</v>
      </c>
      <c r="F39" s="39">
        <f t="shared" si="0"/>
        <v>260000</v>
      </c>
      <c r="H39" s="19">
        <f t="shared" si="1"/>
        <v>0</v>
      </c>
    </row>
    <row r="40" spans="1:8">
      <c r="A40" s="5">
        <v>32</v>
      </c>
      <c r="B40" s="37" t="s">
        <v>94</v>
      </c>
      <c r="C40" s="38" t="s">
        <v>27</v>
      </c>
      <c r="D40" s="38">
        <v>12</v>
      </c>
      <c r="E40" s="39">
        <v>3000</v>
      </c>
      <c r="F40" s="39">
        <f t="shared" si="0"/>
        <v>36000</v>
      </c>
      <c r="H40" s="19">
        <f t="shared" si="1"/>
        <v>0</v>
      </c>
    </row>
    <row r="41" spans="1:8">
      <c r="A41" s="5">
        <v>33</v>
      </c>
      <c r="B41" s="37" t="s">
        <v>19</v>
      </c>
      <c r="C41" s="38" t="s">
        <v>18</v>
      </c>
      <c r="D41" s="38">
        <v>96</v>
      </c>
      <c r="E41" s="39">
        <v>20200</v>
      </c>
      <c r="F41" s="39">
        <f t="shared" ref="F41:F72" si="2">D41*E41</f>
        <v>1939200</v>
      </c>
      <c r="H41" s="19">
        <f t="shared" si="1"/>
        <v>0</v>
      </c>
    </row>
    <row r="42" spans="1:8">
      <c r="A42" s="5">
        <v>34</v>
      </c>
      <c r="B42" s="37" t="s">
        <v>95</v>
      </c>
      <c r="C42" s="38" t="s">
        <v>27</v>
      </c>
      <c r="D42" s="38">
        <v>5</v>
      </c>
      <c r="E42" s="39">
        <v>15000</v>
      </c>
      <c r="F42" s="39">
        <f t="shared" si="2"/>
        <v>75000</v>
      </c>
      <c r="H42" s="19">
        <f t="shared" si="1"/>
        <v>0</v>
      </c>
    </row>
    <row r="43" spans="1:8">
      <c r="A43" s="5">
        <v>35</v>
      </c>
      <c r="B43" s="37" t="s">
        <v>17</v>
      </c>
      <c r="C43" s="38" t="s">
        <v>18</v>
      </c>
      <c r="D43" s="38">
        <v>8</v>
      </c>
      <c r="E43" s="39">
        <v>3100</v>
      </c>
      <c r="F43" s="39">
        <f t="shared" si="2"/>
        <v>24800</v>
      </c>
      <c r="H43" s="19">
        <f t="shared" si="1"/>
        <v>0</v>
      </c>
    </row>
    <row r="44" spans="1:8">
      <c r="A44" s="16">
        <v>36</v>
      </c>
      <c r="B44" s="34" t="s">
        <v>34</v>
      </c>
      <c r="C44" s="35" t="s">
        <v>33</v>
      </c>
      <c r="D44" s="35">
        <v>1</v>
      </c>
      <c r="E44" s="36">
        <v>81000</v>
      </c>
      <c r="F44" s="36">
        <f t="shared" si="2"/>
        <v>81000</v>
      </c>
      <c r="G44" s="19">
        <v>24000</v>
      </c>
      <c r="H44" s="19">
        <f t="shared" si="1"/>
        <v>24000</v>
      </c>
    </row>
    <row r="45" spans="1:8">
      <c r="A45" s="5">
        <v>37</v>
      </c>
      <c r="B45" s="37" t="s">
        <v>78</v>
      </c>
      <c r="C45" s="38" t="s">
        <v>16</v>
      </c>
      <c r="D45" s="38">
        <v>30</v>
      </c>
      <c r="E45" s="39">
        <v>20000</v>
      </c>
      <c r="F45" s="39">
        <f t="shared" si="2"/>
        <v>600000</v>
      </c>
      <c r="H45" s="19">
        <f t="shared" si="1"/>
        <v>0</v>
      </c>
    </row>
    <row r="46" spans="1:8">
      <c r="A46" s="5">
        <v>38</v>
      </c>
      <c r="B46" s="37" t="s">
        <v>45</v>
      </c>
      <c r="C46" s="38" t="s">
        <v>18</v>
      </c>
      <c r="D46" s="38">
        <v>1</v>
      </c>
      <c r="E46" s="39">
        <v>19000</v>
      </c>
      <c r="F46" s="39">
        <f t="shared" si="2"/>
        <v>19000</v>
      </c>
      <c r="H46" s="19">
        <f t="shared" si="1"/>
        <v>0</v>
      </c>
    </row>
    <row r="47" spans="1:8">
      <c r="A47" s="5">
        <v>39</v>
      </c>
      <c r="B47" s="37" t="s">
        <v>96</v>
      </c>
      <c r="C47" s="38" t="s">
        <v>27</v>
      </c>
      <c r="D47" s="38">
        <v>1</v>
      </c>
      <c r="E47" s="39">
        <v>77000</v>
      </c>
      <c r="F47" s="39">
        <f t="shared" si="2"/>
        <v>77000</v>
      </c>
      <c r="H47" s="19">
        <f t="shared" si="1"/>
        <v>0</v>
      </c>
    </row>
    <row r="48" spans="1:8">
      <c r="A48" s="5">
        <v>40</v>
      </c>
      <c r="B48" s="37" t="s">
        <v>97</v>
      </c>
      <c r="C48" s="38" t="s">
        <v>27</v>
      </c>
      <c r="D48" s="38">
        <v>1</v>
      </c>
      <c r="E48" s="39">
        <v>335000</v>
      </c>
      <c r="F48" s="39">
        <f t="shared" si="2"/>
        <v>335000</v>
      </c>
      <c r="H48" s="19">
        <f t="shared" si="1"/>
        <v>0</v>
      </c>
    </row>
    <row r="49" spans="1:8">
      <c r="A49" s="5">
        <v>41</v>
      </c>
      <c r="B49" s="37" t="s">
        <v>62</v>
      </c>
      <c r="C49" s="38" t="s">
        <v>14</v>
      </c>
      <c r="D49" s="38">
        <v>1</v>
      </c>
      <c r="E49" s="39">
        <v>6500</v>
      </c>
      <c r="F49" s="39">
        <f t="shared" si="2"/>
        <v>6500</v>
      </c>
      <c r="H49" s="19">
        <f t="shared" si="1"/>
        <v>0</v>
      </c>
    </row>
    <row r="50" spans="1:8">
      <c r="A50" s="5">
        <v>42</v>
      </c>
      <c r="B50" s="37" t="s">
        <v>62</v>
      </c>
      <c r="C50" s="38" t="s">
        <v>14</v>
      </c>
      <c r="D50" s="38">
        <v>1</v>
      </c>
      <c r="E50" s="39">
        <v>6500</v>
      </c>
      <c r="F50" s="39">
        <f t="shared" si="2"/>
        <v>6500</v>
      </c>
      <c r="H50" s="19">
        <f t="shared" si="1"/>
        <v>0</v>
      </c>
    </row>
    <row r="51" spans="1:8">
      <c r="A51" s="5">
        <v>43</v>
      </c>
      <c r="B51" s="37" t="s">
        <v>37</v>
      </c>
      <c r="C51" s="38" t="s">
        <v>38</v>
      </c>
      <c r="D51" s="38">
        <v>36</v>
      </c>
      <c r="E51" s="39">
        <v>2800</v>
      </c>
      <c r="F51" s="39">
        <f t="shared" si="2"/>
        <v>100800</v>
      </c>
      <c r="H51" s="19">
        <f t="shared" si="1"/>
        <v>0</v>
      </c>
    </row>
    <row r="52" spans="1:8">
      <c r="A52" s="5">
        <v>44</v>
      </c>
      <c r="B52" s="37" t="s">
        <v>98</v>
      </c>
      <c r="C52" s="38" t="s">
        <v>27</v>
      </c>
      <c r="D52" s="38">
        <v>2</v>
      </c>
      <c r="E52" s="39">
        <v>8000</v>
      </c>
      <c r="F52" s="39">
        <f t="shared" si="2"/>
        <v>16000</v>
      </c>
      <c r="H52" s="19">
        <f t="shared" si="1"/>
        <v>0</v>
      </c>
    </row>
    <row r="53" spans="1:8">
      <c r="A53" s="5">
        <v>45</v>
      </c>
      <c r="B53" s="37" t="s">
        <v>79</v>
      </c>
      <c r="C53" s="38" t="s">
        <v>80</v>
      </c>
      <c r="D53" s="38">
        <v>2</v>
      </c>
      <c r="E53" s="39">
        <v>5800</v>
      </c>
      <c r="F53" s="39">
        <f t="shared" si="2"/>
        <v>11600</v>
      </c>
      <c r="H53" s="19">
        <f t="shared" si="1"/>
        <v>0</v>
      </c>
    </row>
    <row r="54" spans="1:8">
      <c r="A54" s="5">
        <v>46</v>
      </c>
      <c r="B54" s="37" t="s">
        <v>99</v>
      </c>
      <c r="C54" s="38" t="s">
        <v>27</v>
      </c>
      <c r="D54" s="38">
        <v>10</v>
      </c>
      <c r="E54" s="39">
        <v>6000</v>
      </c>
      <c r="F54" s="39">
        <f t="shared" si="2"/>
        <v>60000</v>
      </c>
      <c r="H54" s="19">
        <f t="shared" si="1"/>
        <v>0</v>
      </c>
    </row>
    <row r="55" spans="1:8">
      <c r="A55" s="5">
        <v>47</v>
      </c>
      <c r="B55" s="37" t="s">
        <v>98</v>
      </c>
      <c r="C55" s="38" t="s">
        <v>27</v>
      </c>
      <c r="D55" s="38">
        <v>2</v>
      </c>
      <c r="E55" s="39">
        <v>8000</v>
      </c>
      <c r="F55" s="39">
        <f t="shared" si="2"/>
        <v>16000</v>
      </c>
      <c r="H55" s="19">
        <f t="shared" si="1"/>
        <v>0</v>
      </c>
    </row>
    <row r="56" spans="1:8">
      <c r="A56" s="5">
        <v>48</v>
      </c>
      <c r="B56" s="37" t="s">
        <v>29</v>
      </c>
      <c r="C56" s="38" t="s">
        <v>27</v>
      </c>
      <c r="D56" s="38">
        <v>2</v>
      </c>
      <c r="E56" s="39">
        <v>26000</v>
      </c>
      <c r="F56" s="39">
        <f t="shared" si="2"/>
        <v>52000</v>
      </c>
      <c r="H56" s="19">
        <f t="shared" si="1"/>
        <v>0</v>
      </c>
    </row>
    <row r="57" spans="1:8">
      <c r="A57" s="5">
        <v>49</v>
      </c>
      <c r="B57" s="37" t="s">
        <v>28</v>
      </c>
      <c r="C57" s="38" t="s">
        <v>27</v>
      </c>
      <c r="D57" s="38">
        <v>6</v>
      </c>
      <c r="E57" s="39">
        <v>26000</v>
      </c>
      <c r="F57" s="39">
        <f t="shared" si="2"/>
        <v>156000</v>
      </c>
      <c r="H57" s="19">
        <f t="shared" si="1"/>
        <v>0</v>
      </c>
    </row>
    <row r="58" spans="1:8">
      <c r="A58" s="5">
        <v>50</v>
      </c>
      <c r="B58" s="37" t="s">
        <v>90</v>
      </c>
      <c r="C58" s="38" t="s">
        <v>14</v>
      </c>
      <c r="D58" s="38">
        <v>15</v>
      </c>
      <c r="E58" s="39">
        <v>2400</v>
      </c>
      <c r="F58" s="39">
        <f t="shared" si="2"/>
        <v>36000</v>
      </c>
      <c r="H58" s="19">
        <f t="shared" si="1"/>
        <v>0</v>
      </c>
    </row>
    <row r="59" spans="1:8">
      <c r="A59" s="16">
        <v>51</v>
      </c>
      <c r="B59" s="34" t="s">
        <v>63</v>
      </c>
      <c r="C59" s="35" t="s">
        <v>23</v>
      </c>
      <c r="D59" s="35">
        <v>3</v>
      </c>
      <c r="E59" s="36">
        <v>38000</v>
      </c>
      <c r="F59" s="36">
        <f t="shared" si="2"/>
        <v>114000</v>
      </c>
      <c r="G59" s="19">
        <v>2000</v>
      </c>
      <c r="H59" s="19">
        <f t="shared" si="1"/>
        <v>6000</v>
      </c>
    </row>
    <row r="60" spans="1:8">
      <c r="A60" s="5">
        <v>52</v>
      </c>
      <c r="B60" s="37" t="s">
        <v>100</v>
      </c>
      <c r="C60" s="38" t="s">
        <v>18</v>
      </c>
      <c r="D60" s="38">
        <v>1</v>
      </c>
      <c r="E60" s="39">
        <v>16000</v>
      </c>
      <c r="F60" s="39">
        <f t="shared" si="2"/>
        <v>16000</v>
      </c>
      <c r="H60" s="19">
        <f t="shared" si="1"/>
        <v>0</v>
      </c>
    </row>
    <row r="61" spans="1:8">
      <c r="A61" s="5">
        <v>53</v>
      </c>
      <c r="B61" s="37" t="s">
        <v>19</v>
      </c>
      <c r="C61" s="38" t="s">
        <v>18</v>
      </c>
      <c r="D61" s="38">
        <v>12</v>
      </c>
      <c r="E61" s="39">
        <v>20200</v>
      </c>
      <c r="F61" s="39">
        <f t="shared" si="2"/>
        <v>242400</v>
      </c>
      <c r="H61" s="19">
        <f t="shared" si="1"/>
        <v>0</v>
      </c>
    </row>
    <row r="62" spans="1:8">
      <c r="A62" s="5">
        <v>54</v>
      </c>
      <c r="B62" s="40" t="s">
        <v>17</v>
      </c>
      <c r="C62" s="41" t="s">
        <v>18</v>
      </c>
      <c r="D62" s="41">
        <v>2</v>
      </c>
      <c r="E62" s="42">
        <v>3100</v>
      </c>
      <c r="F62" s="39">
        <f t="shared" si="2"/>
        <v>6200</v>
      </c>
      <c r="H62" s="19">
        <f t="shared" si="1"/>
        <v>0</v>
      </c>
    </row>
    <row r="63" spans="1:8">
      <c r="A63" s="5">
        <v>55</v>
      </c>
      <c r="B63" s="43" t="s">
        <v>93</v>
      </c>
      <c r="C63" s="44" t="s">
        <v>14</v>
      </c>
      <c r="D63" s="44">
        <v>1</v>
      </c>
      <c r="E63" s="45">
        <v>19000</v>
      </c>
      <c r="F63" s="39">
        <f t="shared" si="2"/>
        <v>19000</v>
      </c>
      <c r="H63" s="19">
        <f t="shared" si="1"/>
        <v>0</v>
      </c>
    </row>
    <row r="64" spans="1:8">
      <c r="A64" s="16">
        <v>56</v>
      </c>
      <c r="B64" s="56" t="s">
        <v>57</v>
      </c>
      <c r="C64" s="57" t="s">
        <v>58</v>
      </c>
      <c r="D64" s="57">
        <v>120</v>
      </c>
      <c r="E64" s="58">
        <v>12500</v>
      </c>
      <c r="F64" s="36">
        <f t="shared" si="2"/>
        <v>1500000</v>
      </c>
      <c r="G64" s="19">
        <v>2000</v>
      </c>
      <c r="H64" s="19">
        <f t="shared" si="1"/>
        <v>240000</v>
      </c>
    </row>
    <row r="65" spans="1:8">
      <c r="A65" s="5">
        <v>57</v>
      </c>
      <c r="B65" s="37" t="s">
        <v>96</v>
      </c>
      <c r="C65" s="38" t="s">
        <v>27</v>
      </c>
      <c r="D65" s="38">
        <v>1</v>
      </c>
      <c r="E65" s="39">
        <v>77000</v>
      </c>
      <c r="F65" s="39">
        <f t="shared" si="2"/>
        <v>77000</v>
      </c>
      <c r="H65" s="19">
        <f t="shared" si="1"/>
        <v>0</v>
      </c>
    </row>
    <row r="66" spans="1:8">
      <c r="A66" s="5">
        <v>58</v>
      </c>
      <c r="B66" s="37" t="s">
        <v>101</v>
      </c>
      <c r="C66" s="38" t="s">
        <v>40</v>
      </c>
      <c r="D66" s="38">
        <v>2</v>
      </c>
      <c r="E66" s="39">
        <v>9400</v>
      </c>
      <c r="F66" s="39">
        <f t="shared" si="2"/>
        <v>18800</v>
      </c>
      <c r="H66" s="19">
        <f t="shared" si="1"/>
        <v>0</v>
      </c>
    </row>
    <row r="67" spans="1:8">
      <c r="A67" s="5">
        <v>59</v>
      </c>
      <c r="B67" s="40" t="s">
        <v>102</v>
      </c>
      <c r="C67" s="41" t="s">
        <v>33</v>
      </c>
      <c r="D67" s="41">
        <v>5</v>
      </c>
      <c r="E67" s="42">
        <v>33000</v>
      </c>
      <c r="F67" s="39">
        <f t="shared" si="2"/>
        <v>165000</v>
      </c>
      <c r="H67" s="19">
        <f t="shared" si="1"/>
        <v>0</v>
      </c>
    </row>
    <row r="68" spans="1:8">
      <c r="A68" s="5">
        <v>60</v>
      </c>
      <c r="B68" s="43" t="s">
        <v>93</v>
      </c>
      <c r="C68" s="44" t="s">
        <v>14</v>
      </c>
      <c r="D68" s="44">
        <v>1</v>
      </c>
      <c r="E68" s="45">
        <v>19000</v>
      </c>
      <c r="F68" s="39">
        <f t="shared" si="2"/>
        <v>19000</v>
      </c>
      <c r="H68" s="19">
        <f t="shared" si="1"/>
        <v>0</v>
      </c>
    </row>
    <row r="69" spans="1:8">
      <c r="A69" s="5">
        <v>61</v>
      </c>
      <c r="B69" s="48" t="s">
        <v>71</v>
      </c>
      <c r="C69" s="49" t="s">
        <v>58</v>
      </c>
      <c r="D69" s="49">
        <v>1</v>
      </c>
      <c r="E69" s="50">
        <v>950000</v>
      </c>
      <c r="F69" s="39">
        <f t="shared" si="2"/>
        <v>950000</v>
      </c>
      <c r="H69" s="19">
        <f t="shared" si="1"/>
        <v>0</v>
      </c>
    </row>
    <row r="70" spans="1:8">
      <c r="A70" s="14">
        <v>62</v>
      </c>
      <c r="B70" s="51" t="s">
        <v>103</v>
      </c>
      <c r="C70" s="52" t="s">
        <v>16</v>
      </c>
      <c r="D70" s="52">
        <v>10</v>
      </c>
      <c r="E70" s="53">
        <v>0</v>
      </c>
      <c r="F70" s="39">
        <f t="shared" si="2"/>
        <v>0</v>
      </c>
      <c r="G70" s="19">
        <v>32000</v>
      </c>
      <c r="H70" s="19">
        <f t="shared" si="1"/>
        <v>320000</v>
      </c>
    </row>
    <row r="71" spans="1:8">
      <c r="A71" s="5">
        <v>63</v>
      </c>
      <c r="B71" s="43" t="s">
        <v>78</v>
      </c>
      <c r="C71" s="44" t="s">
        <v>16</v>
      </c>
      <c r="D71" s="44">
        <v>18</v>
      </c>
      <c r="E71" s="45">
        <v>20000</v>
      </c>
      <c r="F71" s="39">
        <f t="shared" si="2"/>
        <v>360000</v>
      </c>
      <c r="H71" s="19">
        <f t="shared" si="1"/>
        <v>0</v>
      </c>
    </row>
    <row r="72" spans="1:8">
      <c r="A72" s="71" t="s">
        <v>72</v>
      </c>
      <c r="B72" s="72"/>
      <c r="C72" s="72"/>
      <c r="D72" s="72"/>
      <c r="E72" s="73"/>
      <c r="F72" s="54">
        <f>SUM(F9:F71)</f>
        <v>21478000</v>
      </c>
      <c r="H72" s="19">
        <f t="shared" si="1"/>
        <v>0</v>
      </c>
    </row>
    <row r="73" spans="1:8">
      <c r="A73" s="63" t="s">
        <v>108</v>
      </c>
      <c r="B73" s="69"/>
      <c r="C73" s="69"/>
      <c r="D73" s="69"/>
      <c r="E73" s="70"/>
      <c r="F73" s="55">
        <f>F72*0.05</f>
        <v>1073900</v>
      </c>
      <c r="H73" s="19">
        <f t="shared" si="1"/>
        <v>0</v>
      </c>
    </row>
    <row r="74" spans="1:8" ht="15.75">
      <c r="A74" s="61" t="s">
        <v>104</v>
      </c>
      <c r="B74" s="61"/>
      <c r="C74" s="61"/>
      <c r="D74" s="61"/>
      <c r="E74" s="61"/>
      <c r="F74" s="61"/>
      <c r="H74" s="19">
        <f t="shared" ref="H74:H93" si="3">G74*D74</f>
        <v>0</v>
      </c>
    </row>
    <row r="75" spans="1:8" ht="15.75">
      <c r="A75" s="62" t="s">
        <v>84</v>
      </c>
      <c r="B75" s="62"/>
      <c r="C75" s="62"/>
      <c r="D75" s="62"/>
      <c r="E75" s="62"/>
      <c r="F75" s="62"/>
      <c r="H75" s="19">
        <f t="shared" si="3"/>
        <v>0</v>
      </c>
    </row>
    <row r="76" spans="1:8" ht="15.75">
      <c r="A76" s="61" t="s">
        <v>105</v>
      </c>
      <c r="B76" s="61"/>
      <c r="C76" s="61"/>
      <c r="D76" s="61"/>
      <c r="E76" s="61"/>
      <c r="F76" s="61"/>
      <c r="H76" s="19">
        <f t="shared" si="3"/>
        <v>0</v>
      </c>
    </row>
    <row r="77" spans="1:8">
      <c r="A77" s="3"/>
      <c r="B77" s="32"/>
      <c r="C77" s="32"/>
      <c r="D77" s="32"/>
      <c r="E77" s="32"/>
      <c r="F77" s="32"/>
      <c r="H77" s="19">
        <f t="shared" si="3"/>
        <v>0</v>
      </c>
    </row>
    <row r="78" spans="1:8" ht="15.75">
      <c r="A78" s="12" t="s">
        <v>4</v>
      </c>
      <c r="B78" s="32"/>
      <c r="C78" s="32"/>
      <c r="D78" s="32"/>
      <c r="E78" s="32"/>
      <c r="F78" s="32"/>
      <c r="H78" s="19">
        <f t="shared" si="3"/>
        <v>0</v>
      </c>
    </row>
    <row r="79" spans="1:8" ht="15.75">
      <c r="A79" s="12" t="s">
        <v>5</v>
      </c>
      <c r="B79" s="32"/>
      <c r="C79" s="32"/>
      <c r="D79" s="32"/>
      <c r="E79" s="32"/>
      <c r="F79" s="32"/>
      <c r="H79" s="19">
        <f t="shared" si="3"/>
        <v>0</v>
      </c>
    </row>
    <row r="80" spans="1:8" ht="15.75">
      <c r="A80" s="12" t="s">
        <v>86</v>
      </c>
      <c r="B80" s="32"/>
      <c r="C80" s="32"/>
      <c r="D80" s="32"/>
      <c r="E80" s="32"/>
      <c r="F80" s="32"/>
      <c r="H80" s="19">
        <f t="shared" si="3"/>
        <v>0</v>
      </c>
    </row>
    <row r="81" spans="1:10" ht="15.75">
      <c r="A81" s="13" t="s">
        <v>7</v>
      </c>
      <c r="B81" s="33" t="s">
        <v>8</v>
      </c>
      <c r="C81" s="33" t="s">
        <v>9</v>
      </c>
      <c r="D81" s="33" t="s">
        <v>10</v>
      </c>
      <c r="E81" s="33" t="s">
        <v>11</v>
      </c>
      <c r="F81" s="33" t="s">
        <v>12</v>
      </c>
    </row>
    <row r="82" spans="1:10">
      <c r="A82" s="16">
        <v>1</v>
      </c>
      <c r="B82" s="34" t="s">
        <v>70</v>
      </c>
      <c r="C82" s="35" t="s">
        <v>66</v>
      </c>
      <c r="D82" s="35">
        <v>250</v>
      </c>
      <c r="E82" s="36">
        <v>5500</v>
      </c>
      <c r="F82" s="36">
        <f t="shared" ref="F82:F93" si="4">D82*E82</f>
        <v>1375000</v>
      </c>
      <c r="G82" s="19">
        <v>500</v>
      </c>
      <c r="H82" s="19">
        <f t="shared" si="3"/>
        <v>125000</v>
      </c>
    </row>
    <row r="83" spans="1:10">
      <c r="A83" s="5">
        <v>2</v>
      </c>
      <c r="B83" s="37" t="s">
        <v>19</v>
      </c>
      <c r="C83" s="38" t="s">
        <v>18</v>
      </c>
      <c r="D83" s="38">
        <v>48</v>
      </c>
      <c r="E83" s="39">
        <v>20200</v>
      </c>
      <c r="F83" s="39">
        <f t="shared" si="4"/>
        <v>969600</v>
      </c>
      <c r="H83" s="19">
        <f t="shared" si="3"/>
        <v>0</v>
      </c>
    </row>
    <row r="84" spans="1:10">
      <c r="A84" s="5">
        <v>3</v>
      </c>
      <c r="B84" s="37" t="s">
        <v>106</v>
      </c>
      <c r="C84" s="38" t="s">
        <v>58</v>
      </c>
      <c r="D84" s="38">
        <v>10</v>
      </c>
      <c r="E84" s="39">
        <v>32000</v>
      </c>
      <c r="F84" s="39">
        <f t="shared" si="4"/>
        <v>320000</v>
      </c>
      <c r="H84" s="19">
        <f t="shared" si="3"/>
        <v>0</v>
      </c>
    </row>
    <row r="85" spans="1:10">
      <c r="A85" s="16">
        <v>4</v>
      </c>
      <c r="B85" s="34" t="s">
        <v>57</v>
      </c>
      <c r="C85" s="35" t="s">
        <v>58</v>
      </c>
      <c r="D85" s="35">
        <v>150</v>
      </c>
      <c r="E85" s="36">
        <v>12500</v>
      </c>
      <c r="F85" s="36">
        <f t="shared" si="4"/>
        <v>1875000</v>
      </c>
      <c r="G85" s="19">
        <v>2000</v>
      </c>
      <c r="H85" s="19">
        <f t="shared" si="3"/>
        <v>300000</v>
      </c>
    </row>
    <row r="86" spans="1:10">
      <c r="A86" s="5">
        <v>5</v>
      </c>
      <c r="B86" s="37" t="s">
        <v>76</v>
      </c>
      <c r="C86" s="38" t="s">
        <v>58</v>
      </c>
      <c r="D86" s="38">
        <v>30</v>
      </c>
      <c r="E86" s="39">
        <v>5800</v>
      </c>
      <c r="F86" s="39">
        <f t="shared" si="4"/>
        <v>174000</v>
      </c>
      <c r="H86" s="19">
        <f t="shared" si="3"/>
        <v>0</v>
      </c>
    </row>
    <row r="87" spans="1:10">
      <c r="A87" s="16">
        <v>6</v>
      </c>
      <c r="B87" s="34" t="s">
        <v>53</v>
      </c>
      <c r="C87" s="35" t="s">
        <v>54</v>
      </c>
      <c r="D87" s="35">
        <v>1</v>
      </c>
      <c r="E87" s="36">
        <v>54000</v>
      </c>
      <c r="F87" s="36">
        <f t="shared" si="4"/>
        <v>54000</v>
      </c>
      <c r="G87" s="19">
        <v>2000</v>
      </c>
      <c r="H87" s="19">
        <f t="shared" si="3"/>
        <v>2000</v>
      </c>
    </row>
    <row r="88" spans="1:10">
      <c r="A88" s="5">
        <v>7</v>
      </c>
      <c r="B88" s="37" t="s">
        <v>45</v>
      </c>
      <c r="C88" s="38" t="s">
        <v>18</v>
      </c>
      <c r="D88" s="38">
        <v>2</v>
      </c>
      <c r="E88" s="39">
        <v>19000</v>
      </c>
      <c r="F88" s="39">
        <f t="shared" si="4"/>
        <v>38000</v>
      </c>
      <c r="H88" s="19">
        <f t="shared" si="3"/>
        <v>0</v>
      </c>
    </row>
    <row r="89" spans="1:10">
      <c r="A89" s="16">
        <v>8</v>
      </c>
      <c r="B89" s="34" t="s">
        <v>107</v>
      </c>
      <c r="C89" s="35" t="s">
        <v>82</v>
      </c>
      <c r="D89" s="35">
        <v>10</v>
      </c>
      <c r="E89" s="36">
        <v>350000</v>
      </c>
      <c r="F89" s="36">
        <f t="shared" si="4"/>
        <v>3500000</v>
      </c>
      <c r="G89" s="19">
        <v>120000</v>
      </c>
      <c r="H89" s="19">
        <f t="shared" si="3"/>
        <v>1200000</v>
      </c>
      <c r="I89" s="60">
        <f>H89*0.1</f>
        <v>120000</v>
      </c>
      <c r="J89" s="60" t="s">
        <v>113</v>
      </c>
    </row>
    <row r="90" spans="1:10">
      <c r="A90" s="5">
        <v>9</v>
      </c>
      <c r="B90" s="37" t="s">
        <v>90</v>
      </c>
      <c r="C90" s="38" t="s">
        <v>14</v>
      </c>
      <c r="D90" s="38">
        <v>10</v>
      </c>
      <c r="E90" s="39">
        <v>2400</v>
      </c>
      <c r="F90" s="39">
        <f t="shared" si="4"/>
        <v>24000</v>
      </c>
      <c r="H90" s="19">
        <f t="shared" si="3"/>
        <v>0</v>
      </c>
    </row>
    <row r="91" spans="1:10">
      <c r="A91" s="5">
        <v>10</v>
      </c>
      <c r="B91" s="37" t="s">
        <v>78</v>
      </c>
      <c r="C91" s="38" t="s">
        <v>16</v>
      </c>
      <c r="D91" s="38">
        <v>10</v>
      </c>
      <c r="E91" s="39">
        <v>20000</v>
      </c>
      <c r="F91" s="39">
        <f t="shared" si="4"/>
        <v>200000</v>
      </c>
      <c r="H91" s="19">
        <f t="shared" si="3"/>
        <v>0</v>
      </c>
    </row>
    <row r="92" spans="1:10">
      <c r="A92" s="5">
        <v>11</v>
      </c>
      <c r="B92" s="37" t="s">
        <v>13</v>
      </c>
      <c r="C92" s="38" t="s">
        <v>14</v>
      </c>
      <c r="D92" s="38">
        <v>10</v>
      </c>
      <c r="E92" s="39">
        <v>3000</v>
      </c>
      <c r="F92" s="39">
        <f t="shared" si="4"/>
        <v>30000</v>
      </c>
      <c r="H92" s="19">
        <f t="shared" si="3"/>
        <v>0</v>
      </c>
    </row>
    <row r="93" spans="1:10">
      <c r="A93" s="5">
        <v>12</v>
      </c>
      <c r="B93" s="37" t="s">
        <v>65</v>
      </c>
      <c r="C93" s="38" t="s">
        <v>66</v>
      </c>
      <c r="D93" s="38">
        <v>100</v>
      </c>
      <c r="E93" s="39">
        <v>3500</v>
      </c>
      <c r="F93" s="39">
        <f t="shared" si="4"/>
        <v>350000</v>
      </c>
      <c r="H93" s="19">
        <f t="shared" si="3"/>
        <v>0</v>
      </c>
    </row>
    <row r="94" spans="1:10">
      <c r="A94" s="68" t="s">
        <v>72</v>
      </c>
      <c r="B94" s="69"/>
      <c r="C94" s="69"/>
      <c r="D94" s="69"/>
      <c r="E94" s="70"/>
      <c r="F94" s="55">
        <f>SUM(F82:F93)</f>
        <v>8909600</v>
      </c>
      <c r="H94" s="19">
        <f>SUM(H9:H93)</f>
        <v>3322000</v>
      </c>
    </row>
    <row r="95" spans="1:10">
      <c r="A95" s="63" t="s">
        <v>108</v>
      </c>
      <c r="B95" s="69"/>
      <c r="C95" s="69"/>
      <c r="D95" s="69"/>
      <c r="E95" s="70"/>
      <c r="F95" s="55">
        <f>F94*0.05</f>
        <v>445480</v>
      </c>
      <c r="H95" s="24">
        <f>H94-I89</f>
        <v>3202000</v>
      </c>
    </row>
    <row r="97" spans="1:6" ht="15.75">
      <c r="A97" s="25">
        <v>1309</v>
      </c>
      <c r="B97" s="26" t="s">
        <v>109</v>
      </c>
      <c r="C97" s="26">
        <v>6384000</v>
      </c>
      <c r="D97" s="26">
        <v>0</v>
      </c>
      <c r="E97" s="26">
        <f t="shared" ref="E97:E99" si="5">C97+D97</f>
        <v>6384000</v>
      </c>
    </row>
    <row r="98" spans="1:6" ht="15.75">
      <c r="A98" s="25">
        <v>1349</v>
      </c>
      <c r="B98" s="26" t="s">
        <v>109</v>
      </c>
      <c r="C98" s="26">
        <v>6080000</v>
      </c>
      <c r="D98" s="26">
        <v>0</v>
      </c>
      <c r="E98" s="26">
        <f t="shared" si="5"/>
        <v>6080000</v>
      </c>
    </row>
    <row r="99" spans="1:6" ht="15.75">
      <c r="A99" s="25">
        <v>1376</v>
      </c>
      <c r="B99" s="26" t="s">
        <v>109</v>
      </c>
      <c r="C99" s="26">
        <v>6080000</v>
      </c>
      <c r="D99" s="26">
        <v>0</v>
      </c>
      <c r="E99" s="26">
        <f t="shared" si="5"/>
        <v>6080000</v>
      </c>
    </row>
    <row r="100" spans="1:6">
      <c r="E100" s="19">
        <f>SUM(E97:E99)</f>
        <v>18544000</v>
      </c>
    </row>
    <row r="101" spans="1:6">
      <c r="D101" s="19" t="s">
        <v>108</v>
      </c>
      <c r="E101" s="24">
        <f>E100*0.05</f>
        <v>927200</v>
      </c>
    </row>
    <row r="103" spans="1:6">
      <c r="E103" s="59" t="s">
        <v>112</v>
      </c>
      <c r="F103" s="59">
        <f>E101+F95+H95+F73</f>
        <v>5648580</v>
      </c>
    </row>
  </sheetData>
  <mergeCells count="10">
    <mergeCell ref="A1:F1"/>
    <mergeCell ref="A76:F76"/>
    <mergeCell ref="A94:E94"/>
    <mergeCell ref="A95:E95"/>
    <mergeCell ref="A2:F2"/>
    <mergeCell ref="A3:F3"/>
    <mergeCell ref="A72:E72"/>
    <mergeCell ref="A73:E73"/>
    <mergeCell ref="A74:F74"/>
    <mergeCell ref="A75:F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>
      <selection activeCell="I98" sqref="I98"/>
    </sheetView>
  </sheetViews>
  <sheetFormatPr defaultRowHeight="15"/>
  <cols>
    <col min="1" max="1" width="7.5703125" customWidth="1"/>
    <col min="2" max="2" width="37.42578125" customWidth="1"/>
    <col min="3" max="3" width="13" style="19" customWidth="1"/>
    <col min="4" max="4" width="9.140625" style="19"/>
    <col min="5" max="5" width="12.85546875" style="19" customWidth="1"/>
    <col min="6" max="6" width="14.5703125" style="19" customWidth="1"/>
    <col min="7" max="7" width="9.140625" style="19"/>
    <col min="8" max="8" width="12.42578125" style="19" customWidth="1"/>
    <col min="9" max="13" width="9.140625" style="19"/>
  </cols>
  <sheetData>
    <row r="1" spans="1:8" ht="20.25">
      <c r="A1" s="74" t="s">
        <v>0</v>
      </c>
      <c r="B1" s="67"/>
      <c r="C1" s="67"/>
      <c r="D1" s="67"/>
      <c r="E1" s="67"/>
      <c r="F1" s="67"/>
    </row>
    <row r="2" spans="1:8" ht="15.75">
      <c r="A2" s="61" t="s">
        <v>114</v>
      </c>
      <c r="B2" s="61"/>
      <c r="C2" s="61"/>
      <c r="D2" s="61"/>
      <c r="E2" s="61"/>
      <c r="F2" s="61"/>
    </row>
    <row r="3" spans="1:8" ht="15.75">
      <c r="A3" s="62" t="s">
        <v>115</v>
      </c>
      <c r="B3" s="62"/>
      <c r="C3" s="62"/>
      <c r="D3" s="62"/>
      <c r="E3" s="62"/>
      <c r="F3" s="62"/>
    </row>
    <row r="4" spans="1:8" ht="15.75">
      <c r="A4" s="61" t="s">
        <v>116</v>
      </c>
      <c r="B4" s="61"/>
      <c r="C4" s="61"/>
      <c r="D4" s="61"/>
      <c r="E4" s="61"/>
      <c r="F4" s="61"/>
    </row>
    <row r="5" spans="1:8">
      <c r="A5" s="3"/>
      <c r="B5" s="3"/>
      <c r="C5" s="32"/>
      <c r="D5" s="32"/>
      <c r="E5" s="32"/>
      <c r="F5" s="32"/>
    </row>
    <row r="6" spans="1:8" ht="15.75">
      <c r="A6" s="2" t="s">
        <v>4</v>
      </c>
      <c r="B6" s="3"/>
      <c r="C6" s="32"/>
      <c r="D6" s="32"/>
      <c r="E6" s="32"/>
      <c r="F6" s="32"/>
    </row>
    <row r="7" spans="1:8" ht="15.75">
      <c r="A7" s="2" t="s">
        <v>5</v>
      </c>
      <c r="B7" s="3"/>
      <c r="C7" s="32"/>
      <c r="D7" s="32"/>
      <c r="E7" s="32"/>
      <c r="F7" s="32"/>
    </row>
    <row r="8" spans="1:8" ht="15.75">
      <c r="A8" s="2" t="s">
        <v>6</v>
      </c>
      <c r="B8" s="3"/>
      <c r="C8" s="32"/>
      <c r="D8" s="32"/>
      <c r="E8" s="32"/>
      <c r="F8" s="32"/>
    </row>
    <row r="9" spans="1:8" ht="15.75">
      <c r="A9" s="13" t="s">
        <v>7</v>
      </c>
      <c r="B9" s="13" t="s">
        <v>8</v>
      </c>
      <c r="C9" s="33" t="s">
        <v>9</v>
      </c>
      <c r="D9" s="33" t="s">
        <v>10</v>
      </c>
      <c r="E9" s="33" t="s">
        <v>11</v>
      </c>
      <c r="F9" s="33" t="s">
        <v>12</v>
      </c>
    </row>
    <row r="10" spans="1:8">
      <c r="A10" s="5">
        <v>1</v>
      </c>
      <c r="B10" s="6" t="s">
        <v>90</v>
      </c>
      <c r="C10" s="38" t="s">
        <v>14</v>
      </c>
      <c r="D10" s="38">
        <v>139</v>
      </c>
      <c r="E10" s="39">
        <v>2400</v>
      </c>
      <c r="F10" s="39">
        <f t="shared" ref="F10:F64" si="0">D10*E10</f>
        <v>333600</v>
      </c>
      <c r="H10" s="19">
        <f>G10*D10</f>
        <v>0</v>
      </c>
    </row>
    <row r="11" spans="1:8">
      <c r="A11" s="5">
        <v>2</v>
      </c>
      <c r="B11" s="6" t="s">
        <v>90</v>
      </c>
      <c r="C11" s="38" t="s">
        <v>14</v>
      </c>
      <c r="D11" s="38">
        <v>2</v>
      </c>
      <c r="E11" s="39">
        <v>2400</v>
      </c>
      <c r="F11" s="39">
        <f t="shared" si="0"/>
        <v>4800</v>
      </c>
      <c r="H11" s="19">
        <f t="shared" ref="H11:H74" si="1">G11*D11</f>
        <v>0</v>
      </c>
    </row>
    <row r="12" spans="1:8">
      <c r="A12" s="16">
        <v>3</v>
      </c>
      <c r="B12" s="17" t="s">
        <v>53</v>
      </c>
      <c r="C12" s="35" t="s">
        <v>54</v>
      </c>
      <c r="D12" s="35">
        <v>55</v>
      </c>
      <c r="E12" s="36">
        <v>54000</v>
      </c>
      <c r="F12" s="36">
        <f t="shared" si="0"/>
        <v>2970000</v>
      </c>
      <c r="G12" s="19">
        <v>2000</v>
      </c>
      <c r="H12" s="19">
        <f t="shared" si="1"/>
        <v>110000</v>
      </c>
    </row>
    <row r="13" spans="1:8">
      <c r="A13" s="16">
        <v>4</v>
      </c>
      <c r="B13" s="17" t="s">
        <v>55</v>
      </c>
      <c r="C13" s="35" t="s">
        <v>54</v>
      </c>
      <c r="D13" s="35">
        <v>4</v>
      </c>
      <c r="E13" s="36">
        <v>27000</v>
      </c>
      <c r="F13" s="36">
        <f t="shared" si="0"/>
        <v>108000</v>
      </c>
      <c r="G13" s="19">
        <v>1000</v>
      </c>
      <c r="H13" s="19">
        <f t="shared" si="1"/>
        <v>4000</v>
      </c>
    </row>
    <row r="14" spans="1:8">
      <c r="A14" s="16">
        <v>5</v>
      </c>
      <c r="B14" s="17" t="s">
        <v>57</v>
      </c>
      <c r="C14" s="35" t="s">
        <v>58</v>
      </c>
      <c r="D14" s="35">
        <v>552</v>
      </c>
      <c r="E14" s="36">
        <v>12500</v>
      </c>
      <c r="F14" s="36">
        <f t="shared" si="0"/>
        <v>6900000</v>
      </c>
      <c r="G14" s="19">
        <v>2000</v>
      </c>
      <c r="H14" s="19">
        <f t="shared" si="1"/>
        <v>1104000</v>
      </c>
    </row>
    <row r="15" spans="1:8">
      <c r="A15" s="5">
        <v>6</v>
      </c>
      <c r="B15" s="6" t="s">
        <v>59</v>
      </c>
      <c r="C15" s="38" t="s">
        <v>58</v>
      </c>
      <c r="D15" s="38">
        <v>210</v>
      </c>
      <c r="E15" s="39">
        <v>1400</v>
      </c>
      <c r="F15" s="39">
        <f t="shared" si="0"/>
        <v>294000</v>
      </c>
      <c r="H15" s="19">
        <f t="shared" si="1"/>
        <v>0</v>
      </c>
    </row>
    <row r="16" spans="1:8">
      <c r="A16" s="16">
        <v>7</v>
      </c>
      <c r="B16" s="17" t="s">
        <v>60</v>
      </c>
      <c r="C16" s="35" t="s">
        <v>58</v>
      </c>
      <c r="D16" s="35">
        <v>18</v>
      </c>
      <c r="E16" s="36">
        <v>12500</v>
      </c>
      <c r="F16" s="36">
        <f t="shared" si="0"/>
        <v>225000</v>
      </c>
      <c r="G16" s="19">
        <v>2000</v>
      </c>
      <c r="H16" s="19">
        <f t="shared" si="1"/>
        <v>36000</v>
      </c>
    </row>
    <row r="17" spans="1:8">
      <c r="A17" s="5">
        <v>8</v>
      </c>
      <c r="B17" s="6" t="s">
        <v>89</v>
      </c>
      <c r="C17" s="38" t="s">
        <v>58</v>
      </c>
      <c r="D17" s="38">
        <v>5</v>
      </c>
      <c r="E17" s="39">
        <v>4000</v>
      </c>
      <c r="F17" s="39">
        <f t="shared" si="0"/>
        <v>20000</v>
      </c>
      <c r="H17" s="19">
        <f t="shared" si="1"/>
        <v>0</v>
      </c>
    </row>
    <row r="18" spans="1:8">
      <c r="A18" s="5">
        <v>9</v>
      </c>
      <c r="B18" s="6" t="s">
        <v>106</v>
      </c>
      <c r="C18" s="38" t="s">
        <v>58</v>
      </c>
      <c r="D18" s="38">
        <v>6</v>
      </c>
      <c r="E18" s="39">
        <v>32000</v>
      </c>
      <c r="F18" s="39">
        <f t="shared" si="0"/>
        <v>192000</v>
      </c>
      <c r="H18" s="19">
        <f t="shared" si="1"/>
        <v>0</v>
      </c>
    </row>
    <row r="19" spans="1:8">
      <c r="A19" s="5">
        <v>10</v>
      </c>
      <c r="B19" s="6" t="s">
        <v>61</v>
      </c>
      <c r="C19" s="38" t="s">
        <v>14</v>
      </c>
      <c r="D19" s="38">
        <v>2</v>
      </c>
      <c r="E19" s="39">
        <v>3500</v>
      </c>
      <c r="F19" s="39">
        <f t="shared" si="0"/>
        <v>7000</v>
      </c>
      <c r="H19" s="19">
        <f t="shared" si="1"/>
        <v>0</v>
      </c>
    </row>
    <row r="20" spans="1:8">
      <c r="A20" s="5">
        <v>11</v>
      </c>
      <c r="B20" s="6" t="s">
        <v>61</v>
      </c>
      <c r="C20" s="38" t="s">
        <v>14</v>
      </c>
      <c r="D20" s="38">
        <v>3</v>
      </c>
      <c r="E20" s="39">
        <v>3500</v>
      </c>
      <c r="F20" s="39">
        <f t="shared" si="0"/>
        <v>10500</v>
      </c>
      <c r="H20" s="19">
        <f t="shared" si="1"/>
        <v>0</v>
      </c>
    </row>
    <row r="21" spans="1:8">
      <c r="A21" s="5">
        <v>12</v>
      </c>
      <c r="B21" s="6" t="s">
        <v>62</v>
      </c>
      <c r="C21" s="38" t="s">
        <v>14</v>
      </c>
      <c r="D21" s="38">
        <v>7</v>
      </c>
      <c r="E21" s="39">
        <v>6500</v>
      </c>
      <c r="F21" s="39">
        <f t="shared" si="0"/>
        <v>45500</v>
      </c>
      <c r="H21" s="19">
        <f t="shared" si="1"/>
        <v>0</v>
      </c>
    </row>
    <row r="22" spans="1:8">
      <c r="A22" s="5">
        <v>13</v>
      </c>
      <c r="B22" s="6" t="s">
        <v>13</v>
      </c>
      <c r="C22" s="38" t="s">
        <v>14</v>
      </c>
      <c r="D22" s="38">
        <v>30</v>
      </c>
      <c r="E22" s="39">
        <v>3000</v>
      </c>
      <c r="F22" s="39">
        <f t="shared" si="0"/>
        <v>90000</v>
      </c>
      <c r="H22" s="19">
        <f t="shared" si="1"/>
        <v>0</v>
      </c>
    </row>
    <row r="23" spans="1:8">
      <c r="A23" s="5">
        <v>14</v>
      </c>
      <c r="B23" s="6" t="s">
        <v>15</v>
      </c>
      <c r="C23" s="38" t="s">
        <v>16</v>
      </c>
      <c r="D23" s="38">
        <v>10</v>
      </c>
      <c r="E23" s="39">
        <v>20000</v>
      </c>
      <c r="F23" s="39">
        <f t="shared" si="0"/>
        <v>200000</v>
      </c>
      <c r="H23" s="19">
        <f t="shared" si="1"/>
        <v>0</v>
      </c>
    </row>
    <row r="24" spans="1:8">
      <c r="A24" s="5">
        <v>15</v>
      </c>
      <c r="B24" s="6" t="s">
        <v>78</v>
      </c>
      <c r="C24" s="38" t="s">
        <v>16</v>
      </c>
      <c r="D24" s="38">
        <v>10</v>
      </c>
      <c r="E24" s="39">
        <v>32000</v>
      </c>
      <c r="F24" s="39">
        <f t="shared" si="0"/>
        <v>320000</v>
      </c>
      <c r="H24" s="19">
        <f t="shared" si="1"/>
        <v>0</v>
      </c>
    </row>
    <row r="25" spans="1:8">
      <c r="A25" s="5">
        <v>16</v>
      </c>
      <c r="B25" s="6" t="s">
        <v>17</v>
      </c>
      <c r="C25" s="38" t="s">
        <v>18</v>
      </c>
      <c r="D25" s="38">
        <v>16</v>
      </c>
      <c r="E25" s="39">
        <v>3100</v>
      </c>
      <c r="F25" s="39">
        <f t="shared" si="0"/>
        <v>49600</v>
      </c>
      <c r="H25" s="19">
        <f t="shared" si="1"/>
        <v>0</v>
      </c>
    </row>
    <row r="26" spans="1:8">
      <c r="A26" s="5">
        <v>17</v>
      </c>
      <c r="B26" s="6" t="s">
        <v>19</v>
      </c>
      <c r="C26" s="38" t="s">
        <v>18</v>
      </c>
      <c r="D26" s="38">
        <v>96</v>
      </c>
      <c r="E26" s="39">
        <v>20200</v>
      </c>
      <c r="F26" s="39">
        <f t="shared" si="0"/>
        <v>1939200</v>
      </c>
      <c r="H26" s="19">
        <f t="shared" si="1"/>
        <v>0</v>
      </c>
    </row>
    <row r="27" spans="1:8">
      <c r="A27" s="16">
        <v>18</v>
      </c>
      <c r="B27" s="17" t="s">
        <v>24</v>
      </c>
      <c r="C27" s="35" t="s">
        <v>23</v>
      </c>
      <c r="D27" s="35">
        <v>5</v>
      </c>
      <c r="E27" s="36">
        <v>40000</v>
      </c>
      <c r="F27" s="36">
        <f t="shared" si="0"/>
        <v>200000</v>
      </c>
      <c r="G27" s="19">
        <v>1000</v>
      </c>
      <c r="H27" s="19">
        <f t="shared" si="1"/>
        <v>5000</v>
      </c>
    </row>
    <row r="28" spans="1:8">
      <c r="A28" s="5">
        <v>19</v>
      </c>
      <c r="B28" s="6" t="s">
        <v>35</v>
      </c>
      <c r="C28" s="38" t="s">
        <v>18</v>
      </c>
      <c r="D28" s="38">
        <v>1</v>
      </c>
      <c r="E28" s="39">
        <v>3500</v>
      </c>
      <c r="F28" s="39">
        <f t="shared" si="0"/>
        <v>3500</v>
      </c>
      <c r="H28" s="19">
        <f t="shared" si="1"/>
        <v>0</v>
      </c>
    </row>
    <row r="29" spans="1:8">
      <c r="A29" s="5">
        <v>20</v>
      </c>
      <c r="B29" s="6" t="s">
        <v>28</v>
      </c>
      <c r="C29" s="38" t="s">
        <v>27</v>
      </c>
      <c r="D29" s="38">
        <v>5</v>
      </c>
      <c r="E29" s="39">
        <v>26000</v>
      </c>
      <c r="F29" s="39">
        <f t="shared" si="0"/>
        <v>130000</v>
      </c>
      <c r="H29" s="19">
        <f t="shared" si="1"/>
        <v>0</v>
      </c>
    </row>
    <row r="30" spans="1:8">
      <c r="A30" s="5">
        <v>21</v>
      </c>
      <c r="B30" s="6" t="s">
        <v>29</v>
      </c>
      <c r="C30" s="38" t="s">
        <v>27</v>
      </c>
      <c r="D30" s="38">
        <v>10</v>
      </c>
      <c r="E30" s="39">
        <v>26000</v>
      </c>
      <c r="F30" s="39">
        <f t="shared" si="0"/>
        <v>260000</v>
      </c>
      <c r="H30" s="19">
        <f t="shared" si="1"/>
        <v>0</v>
      </c>
    </row>
    <row r="31" spans="1:8">
      <c r="A31" s="5">
        <v>22</v>
      </c>
      <c r="B31" s="6" t="s">
        <v>30</v>
      </c>
      <c r="C31" s="38" t="s">
        <v>27</v>
      </c>
      <c r="D31" s="38">
        <v>8</v>
      </c>
      <c r="E31" s="39">
        <v>49000</v>
      </c>
      <c r="F31" s="39">
        <f t="shared" si="0"/>
        <v>392000</v>
      </c>
      <c r="H31" s="19">
        <f t="shared" si="1"/>
        <v>0</v>
      </c>
    </row>
    <row r="32" spans="1:8">
      <c r="A32" s="16">
        <v>23</v>
      </c>
      <c r="B32" s="17" t="s">
        <v>32</v>
      </c>
      <c r="C32" s="35" t="s">
        <v>33</v>
      </c>
      <c r="D32" s="35">
        <v>1</v>
      </c>
      <c r="E32" s="36">
        <v>81000</v>
      </c>
      <c r="F32" s="36">
        <f t="shared" si="0"/>
        <v>81000</v>
      </c>
      <c r="G32" s="19">
        <v>24000</v>
      </c>
      <c r="H32" s="19">
        <f t="shared" si="1"/>
        <v>24000</v>
      </c>
    </row>
    <row r="33" spans="1:8">
      <c r="A33" s="16">
        <v>24</v>
      </c>
      <c r="B33" s="17" t="s">
        <v>117</v>
      </c>
      <c r="C33" s="35" t="s">
        <v>33</v>
      </c>
      <c r="D33" s="35">
        <v>1</v>
      </c>
      <c r="E33" s="36">
        <v>81000</v>
      </c>
      <c r="F33" s="36">
        <f t="shared" si="0"/>
        <v>81000</v>
      </c>
      <c r="G33" s="19">
        <v>24000</v>
      </c>
      <c r="H33" s="19">
        <f t="shared" si="1"/>
        <v>24000</v>
      </c>
    </row>
    <row r="34" spans="1:8">
      <c r="A34" s="16">
        <v>25</v>
      </c>
      <c r="B34" s="17" t="s">
        <v>118</v>
      </c>
      <c r="C34" s="35" t="s">
        <v>33</v>
      </c>
      <c r="D34" s="35">
        <v>1</v>
      </c>
      <c r="E34" s="36">
        <v>81000</v>
      </c>
      <c r="F34" s="36">
        <f t="shared" si="0"/>
        <v>81000</v>
      </c>
      <c r="G34" s="19">
        <v>24000</v>
      </c>
      <c r="H34" s="19">
        <f t="shared" si="1"/>
        <v>24000</v>
      </c>
    </row>
    <row r="35" spans="1:8">
      <c r="A35" s="5">
        <v>26</v>
      </c>
      <c r="B35" s="6" t="s">
        <v>92</v>
      </c>
      <c r="C35" s="38" t="s">
        <v>18</v>
      </c>
      <c r="D35" s="38">
        <v>40</v>
      </c>
      <c r="E35" s="39">
        <v>16500</v>
      </c>
      <c r="F35" s="39">
        <f t="shared" si="0"/>
        <v>660000</v>
      </c>
      <c r="H35" s="19">
        <f t="shared" si="1"/>
        <v>0</v>
      </c>
    </row>
    <row r="36" spans="1:8">
      <c r="A36" s="5">
        <v>27</v>
      </c>
      <c r="B36" s="6" t="s">
        <v>37</v>
      </c>
      <c r="C36" s="38" t="s">
        <v>38</v>
      </c>
      <c r="D36" s="38">
        <v>156</v>
      </c>
      <c r="E36" s="39">
        <v>2800</v>
      </c>
      <c r="F36" s="39">
        <f t="shared" si="0"/>
        <v>436800</v>
      </c>
      <c r="H36" s="19">
        <f t="shared" si="1"/>
        <v>0</v>
      </c>
    </row>
    <row r="37" spans="1:8">
      <c r="A37" s="5">
        <v>28</v>
      </c>
      <c r="B37" s="6" t="s">
        <v>101</v>
      </c>
      <c r="C37" s="38" t="s">
        <v>40</v>
      </c>
      <c r="D37" s="38">
        <v>8</v>
      </c>
      <c r="E37" s="39">
        <v>9400</v>
      </c>
      <c r="F37" s="39">
        <f t="shared" si="0"/>
        <v>75200</v>
      </c>
      <c r="H37" s="19">
        <f t="shared" si="1"/>
        <v>0</v>
      </c>
    </row>
    <row r="38" spans="1:8">
      <c r="A38" s="5">
        <v>29</v>
      </c>
      <c r="B38" s="6" t="s">
        <v>39</v>
      </c>
      <c r="C38" s="38" t="s">
        <v>40</v>
      </c>
      <c r="D38" s="38">
        <v>2</v>
      </c>
      <c r="E38" s="39">
        <v>4700</v>
      </c>
      <c r="F38" s="39">
        <f t="shared" si="0"/>
        <v>9400</v>
      </c>
      <c r="H38" s="19">
        <f t="shared" si="1"/>
        <v>0</v>
      </c>
    </row>
    <row r="39" spans="1:8">
      <c r="A39" s="5">
        <v>30</v>
      </c>
      <c r="B39" s="6" t="s">
        <v>67</v>
      </c>
      <c r="C39" s="38" t="s">
        <v>66</v>
      </c>
      <c r="D39" s="38">
        <v>60</v>
      </c>
      <c r="E39" s="39">
        <v>5500</v>
      </c>
      <c r="F39" s="39">
        <f t="shared" si="0"/>
        <v>330000</v>
      </c>
      <c r="H39" s="19">
        <f t="shared" si="1"/>
        <v>0</v>
      </c>
    </row>
    <row r="40" spans="1:8">
      <c r="A40" s="5">
        <v>31</v>
      </c>
      <c r="B40" s="6" t="s">
        <v>65</v>
      </c>
      <c r="C40" s="38" t="s">
        <v>66</v>
      </c>
      <c r="D40" s="38">
        <v>210</v>
      </c>
      <c r="E40" s="39">
        <v>3500</v>
      </c>
      <c r="F40" s="39">
        <f t="shared" si="0"/>
        <v>735000</v>
      </c>
      <c r="H40" s="19">
        <f t="shared" si="1"/>
        <v>0</v>
      </c>
    </row>
    <row r="41" spans="1:8">
      <c r="A41" s="5">
        <v>32</v>
      </c>
      <c r="B41" s="6" t="s">
        <v>98</v>
      </c>
      <c r="C41" s="38" t="s">
        <v>27</v>
      </c>
      <c r="D41" s="38">
        <v>2</v>
      </c>
      <c r="E41" s="39">
        <v>8000</v>
      </c>
      <c r="F41" s="39">
        <f t="shared" si="0"/>
        <v>16000</v>
      </c>
      <c r="H41" s="19">
        <f t="shared" si="1"/>
        <v>0</v>
      </c>
    </row>
    <row r="42" spans="1:8">
      <c r="A42" s="5">
        <v>33</v>
      </c>
      <c r="B42" s="6" t="s">
        <v>119</v>
      </c>
      <c r="C42" s="38" t="s">
        <v>18</v>
      </c>
      <c r="D42" s="38">
        <v>4</v>
      </c>
      <c r="E42" s="39">
        <v>3800</v>
      </c>
      <c r="F42" s="39">
        <f t="shared" si="0"/>
        <v>15200</v>
      </c>
      <c r="H42" s="19">
        <f t="shared" si="1"/>
        <v>0</v>
      </c>
    </row>
    <row r="43" spans="1:8">
      <c r="A43" s="5">
        <v>34</v>
      </c>
      <c r="B43" s="6" t="s">
        <v>20</v>
      </c>
      <c r="C43" s="38" t="s">
        <v>18</v>
      </c>
      <c r="D43" s="38">
        <v>1</v>
      </c>
      <c r="E43" s="39">
        <v>6800</v>
      </c>
      <c r="F43" s="39">
        <f t="shared" si="0"/>
        <v>6800</v>
      </c>
      <c r="H43" s="19">
        <f t="shared" si="1"/>
        <v>0</v>
      </c>
    </row>
    <row r="44" spans="1:8">
      <c r="A44" s="5">
        <v>35</v>
      </c>
      <c r="B44" s="6" t="s">
        <v>120</v>
      </c>
      <c r="C44" s="38" t="s">
        <v>18</v>
      </c>
      <c r="D44" s="38">
        <v>2</v>
      </c>
      <c r="E44" s="39">
        <v>21000</v>
      </c>
      <c r="F44" s="39">
        <f t="shared" si="0"/>
        <v>42000</v>
      </c>
      <c r="H44" s="19">
        <f t="shared" si="1"/>
        <v>0</v>
      </c>
    </row>
    <row r="45" spans="1:8">
      <c r="A45" s="5">
        <v>36</v>
      </c>
      <c r="B45" s="6" t="s">
        <v>121</v>
      </c>
      <c r="C45" s="38" t="s">
        <v>27</v>
      </c>
      <c r="D45" s="38">
        <v>1</v>
      </c>
      <c r="E45" s="39">
        <v>26000</v>
      </c>
      <c r="F45" s="39">
        <f t="shared" si="0"/>
        <v>26000</v>
      </c>
      <c r="H45" s="19">
        <f t="shared" si="1"/>
        <v>0</v>
      </c>
    </row>
    <row r="46" spans="1:8">
      <c r="A46" s="5">
        <v>37</v>
      </c>
      <c r="B46" s="6" t="s">
        <v>69</v>
      </c>
      <c r="C46" s="38" t="s">
        <v>40</v>
      </c>
      <c r="D46" s="38">
        <v>1</v>
      </c>
      <c r="E46" s="39">
        <v>23000</v>
      </c>
      <c r="F46" s="39">
        <f t="shared" si="0"/>
        <v>23000</v>
      </c>
      <c r="H46" s="19">
        <f t="shared" si="1"/>
        <v>0</v>
      </c>
    </row>
    <row r="47" spans="1:8">
      <c r="A47" s="5">
        <v>38</v>
      </c>
      <c r="B47" s="6" t="s">
        <v>95</v>
      </c>
      <c r="C47" s="38" t="s">
        <v>27</v>
      </c>
      <c r="D47" s="38">
        <v>4</v>
      </c>
      <c r="E47" s="39">
        <v>15000</v>
      </c>
      <c r="F47" s="39">
        <f t="shared" si="0"/>
        <v>60000</v>
      </c>
      <c r="H47" s="19">
        <f t="shared" si="1"/>
        <v>0</v>
      </c>
    </row>
    <row r="48" spans="1:8">
      <c r="A48" s="5">
        <v>39</v>
      </c>
      <c r="B48" s="6" t="s">
        <v>122</v>
      </c>
      <c r="C48" s="38" t="s">
        <v>14</v>
      </c>
      <c r="D48" s="38">
        <v>1</v>
      </c>
      <c r="E48" s="39">
        <v>13000</v>
      </c>
      <c r="F48" s="39">
        <f t="shared" si="0"/>
        <v>13000</v>
      </c>
      <c r="H48" s="19">
        <f t="shared" si="1"/>
        <v>0</v>
      </c>
    </row>
    <row r="49" spans="1:8">
      <c r="A49" s="5">
        <v>40</v>
      </c>
      <c r="B49" s="6" t="s">
        <v>21</v>
      </c>
      <c r="C49" s="38" t="s">
        <v>18</v>
      </c>
      <c r="D49" s="38">
        <v>7</v>
      </c>
      <c r="E49" s="39">
        <v>3200</v>
      </c>
      <c r="F49" s="39">
        <f t="shared" si="0"/>
        <v>22400</v>
      </c>
      <c r="H49" s="19">
        <f t="shared" si="1"/>
        <v>0</v>
      </c>
    </row>
    <row r="50" spans="1:8">
      <c r="A50" s="5">
        <v>41</v>
      </c>
      <c r="B50" s="6" t="s">
        <v>36</v>
      </c>
      <c r="C50" s="38" t="s">
        <v>14</v>
      </c>
      <c r="D50" s="38">
        <v>1</v>
      </c>
      <c r="E50" s="39">
        <v>3500</v>
      </c>
      <c r="F50" s="39">
        <f t="shared" si="0"/>
        <v>3500</v>
      </c>
      <c r="H50" s="19">
        <f t="shared" si="1"/>
        <v>0</v>
      </c>
    </row>
    <row r="51" spans="1:8">
      <c r="A51" s="5">
        <v>42</v>
      </c>
      <c r="B51" s="6" t="s">
        <v>96</v>
      </c>
      <c r="C51" s="38" t="s">
        <v>27</v>
      </c>
      <c r="D51" s="38">
        <v>1</v>
      </c>
      <c r="E51" s="39">
        <v>77000</v>
      </c>
      <c r="F51" s="39">
        <f t="shared" si="0"/>
        <v>77000</v>
      </c>
      <c r="H51" s="19">
        <f t="shared" si="1"/>
        <v>0</v>
      </c>
    </row>
    <row r="52" spans="1:8">
      <c r="A52" s="5">
        <v>43</v>
      </c>
      <c r="B52" s="6" t="s">
        <v>68</v>
      </c>
      <c r="C52" s="38" t="s">
        <v>14</v>
      </c>
      <c r="D52" s="38">
        <v>5</v>
      </c>
      <c r="E52" s="39">
        <v>3500</v>
      </c>
      <c r="F52" s="39">
        <f t="shared" si="0"/>
        <v>17500</v>
      </c>
      <c r="H52" s="19">
        <f t="shared" si="1"/>
        <v>0</v>
      </c>
    </row>
    <row r="53" spans="1:8">
      <c r="A53" s="5">
        <v>44</v>
      </c>
      <c r="B53" s="6" t="s">
        <v>47</v>
      </c>
      <c r="C53" s="38" t="s">
        <v>14</v>
      </c>
      <c r="D53" s="38">
        <v>1</v>
      </c>
      <c r="E53" s="39">
        <v>13000</v>
      </c>
      <c r="F53" s="39">
        <f t="shared" si="0"/>
        <v>13000</v>
      </c>
      <c r="H53" s="19">
        <f t="shared" si="1"/>
        <v>0</v>
      </c>
    </row>
    <row r="54" spans="1:8">
      <c r="A54" s="5">
        <v>45</v>
      </c>
      <c r="B54" s="6" t="s">
        <v>123</v>
      </c>
      <c r="C54" s="38" t="s">
        <v>124</v>
      </c>
      <c r="D54" s="38">
        <v>1</v>
      </c>
      <c r="E54" s="39">
        <v>3200</v>
      </c>
      <c r="F54" s="39">
        <f t="shared" si="0"/>
        <v>3200</v>
      </c>
      <c r="H54" s="19">
        <f t="shared" si="1"/>
        <v>0</v>
      </c>
    </row>
    <row r="55" spans="1:8">
      <c r="A55" s="5">
        <v>46</v>
      </c>
      <c r="B55" s="6" t="s">
        <v>125</v>
      </c>
      <c r="C55" s="38" t="s">
        <v>23</v>
      </c>
      <c r="D55" s="38">
        <v>1</v>
      </c>
      <c r="E55" s="39">
        <v>9000</v>
      </c>
      <c r="F55" s="39">
        <f t="shared" si="0"/>
        <v>9000</v>
      </c>
      <c r="H55" s="19">
        <f t="shared" si="1"/>
        <v>0</v>
      </c>
    </row>
    <row r="56" spans="1:8">
      <c r="A56" s="5">
        <v>47</v>
      </c>
      <c r="B56" s="6" t="s">
        <v>126</v>
      </c>
      <c r="C56" s="38" t="s">
        <v>82</v>
      </c>
      <c r="D56" s="38">
        <v>1</v>
      </c>
      <c r="E56" s="39">
        <v>35000</v>
      </c>
      <c r="F56" s="39">
        <f t="shared" si="0"/>
        <v>35000</v>
      </c>
      <c r="H56" s="19">
        <f t="shared" si="1"/>
        <v>0</v>
      </c>
    </row>
    <row r="57" spans="1:8">
      <c r="A57" s="5">
        <v>48</v>
      </c>
      <c r="B57" s="6" t="s">
        <v>127</v>
      </c>
      <c r="C57" s="38" t="s">
        <v>27</v>
      </c>
      <c r="D57" s="38">
        <v>1</v>
      </c>
      <c r="E57" s="39">
        <v>4800</v>
      </c>
      <c r="F57" s="39">
        <f t="shared" si="0"/>
        <v>4800</v>
      </c>
      <c r="H57" s="19">
        <f t="shared" si="1"/>
        <v>0</v>
      </c>
    </row>
    <row r="58" spans="1:8">
      <c r="A58" s="5">
        <v>49</v>
      </c>
      <c r="B58" s="6" t="s">
        <v>42</v>
      </c>
      <c r="C58" s="38" t="s">
        <v>14</v>
      </c>
      <c r="D58" s="38">
        <v>5</v>
      </c>
      <c r="E58" s="39">
        <v>6200</v>
      </c>
      <c r="F58" s="39">
        <f t="shared" si="0"/>
        <v>31000</v>
      </c>
      <c r="H58" s="19">
        <f t="shared" si="1"/>
        <v>0</v>
      </c>
    </row>
    <row r="59" spans="1:8">
      <c r="A59" s="5">
        <v>50</v>
      </c>
      <c r="B59" s="6" t="s">
        <v>128</v>
      </c>
      <c r="C59" s="38" t="s">
        <v>27</v>
      </c>
      <c r="D59" s="38">
        <v>3</v>
      </c>
      <c r="E59" s="39">
        <v>20500</v>
      </c>
      <c r="F59" s="39">
        <f t="shared" si="0"/>
        <v>61500</v>
      </c>
      <c r="H59" s="19">
        <f t="shared" si="1"/>
        <v>0</v>
      </c>
    </row>
    <row r="60" spans="1:8">
      <c r="A60" s="5">
        <v>51</v>
      </c>
      <c r="B60" s="6" t="s">
        <v>47</v>
      </c>
      <c r="C60" s="38" t="s">
        <v>14</v>
      </c>
      <c r="D60" s="38">
        <v>1</v>
      </c>
      <c r="E60" s="39">
        <v>13000</v>
      </c>
      <c r="F60" s="39">
        <f t="shared" si="0"/>
        <v>13000</v>
      </c>
      <c r="H60" s="19">
        <f t="shared" si="1"/>
        <v>0</v>
      </c>
    </row>
    <row r="61" spans="1:8">
      <c r="A61" s="5">
        <v>52</v>
      </c>
      <c r="B61" s="6" t="s">
        <v>129</v>
      </c>
      <c r="C61" s="38" t="s">
        <v>58</v>
      </c>
      <c r="D61" s="38">
        <v>1</v>
      </c>
      <c r="E61" s="39">
        <v>912000</v>
      </c>
      <c r="F61" s="39">
        <f t="shared" si="0"/>
        <v>912000</v>
      </c>
      <c r="H61" s="19">
        <f t="shared" si="1"/>
        <v>0</v>
      </c>
    </row>
    <row r="62" spans="1:8">
      <c r="A62" s="5">
        <v>53</v>
      </c>
      <c r="B62" s="6" t="s">
        <v>100</v>
      </c>
      <c r="C62" s="38" t="s">
        <v>18</v>
      </c>
      <c r="D62" s="38">
        <v>1</v>
      </c>
      <c r="E62" s="39">
        <v>16000</v>
      </c>
      <c r="F62" s="39">
        <f t="shared" si="0"/>
        <v>16000</v>
      </c>
      <c r="H62" s="19">
        <f t="shared" si="1"/>
        <v>0</v>
      </c>
    </row>
    <row r="63" spans="1:8">
      <c r="A63" s="5">
        <v>54</v>
      </c>
      <c r="B63" s="6" t="s">
        <v>123</v>
      </c>
      <c r="C63" s="38" t="s">
        <v>124</v>
      </c>
      <c r="D63" s="38">
        <v>2</v>
      </c>
      <c r="E63" s="75">
        <v>3200</v>
      </c>
      <c r="F63" s="39">
        <f t="shared" si="0"/>
        <v>6400</v>
      </c>
      <c r="H63" s="19">
        <f t="shared" si="1"/>
        <v>0</v>
      </c>
    </row>
    <row r="64" spans="1:8">
      <c r="A64" s="5">
        <v>55</v>
      </c>
      <c r="B64" s="6" t="s">
        <v>130</v>
      </c>
      <c r="C64" s="38" t="s">
        <v>14</v>
      </c>
      <c r="D64" s="38">
        <v>1</v>
      </c>
      <c r="E64" s="39">
        <v>28000</v>
      </c>
      <c r="F64" s="39">
        <f t="shared" si="0"/>
        <v>28000</v>
      </c>
      <c r="H64" s="19">
        <f t="shared" si="1"/>
        <v>0</v>
      </c>
    </row>
    <row r="65" spans="1:10">
      <c r="A65" s="68" t="s">
        <v>72</v>
      </c>
      <c r="B65" s="69"/>
      <c r="C65" s="69"/>
      <c r="D65" s="69"/>
      <c r="E65" s="70"/>
      <c r="F65" s="55">
        <f>SUM(F10:F64)</f>
        <v>18639400</v>
      </c>
      <c r="H65" s="19">
        <f t="shared" si="1"/>
        <v>0</v>
      </c>
    </row>
    <row r="66" spans="1:10">
      <c r="A66" s="63" t="s">
        <v>135</v>
      </c>
      <c r="B66" s="69"/>
      <c r="C66" s="69"/>
      <c r="D66" s="69"/>
      <c r="E66" s="70"/>
      <c r="F66" s="55">
        <f>F65*0.05</f>
        <v>931970</v>
      </c>
      <c r="H66" s="19">
        <f t="shared" si="1"/>
        <v>0</v>
      </c>
    </row>
    <row r="67" spans="1:10">
      <c r="H67" s="19">
        <f t="shared" si="1"/>
        <v>0</v>
      </c>
    </row>
    <row r="68" spans="1:10" ht="15.75">
      <c r="A68" s="61" t="s">
        <v>131</v>
      </c>
      <c r="B68" s="61"/>
      <c r="C68" s="61"/>
      <c r="D68" s="61"/>
      <c r="E68" s="61"/>
      <c r="F68" s="61"/>
      <c r="H68" s="19">
        <f t="shared" si="1"/>
        <v>0</v>
      </c>
    </row>
    <row r="69" spans="1:10" ht="15.75">
      <c r="A69" s="62" t="s">
        <v>132</v>
      </c>
      <c r="B69" s="62"/>
      <c r="C69" s="62"/>
      <c r="D69" s="62"/>
      <c r="E69" s="62"/>
      <c r="F69" s="62"/>
      <c r="H69" s="19">
        <f t="shared" si="1"/>
        <v>0</v>
      </c>
    </row>
    <row r="70" spans="1:10" ht="15.75">
      <c r="A70" s="61" t="s">
        <v>133</v>
      </c>
      <c r="B70" s="61"/>
      <c r="C70" s="61"/>
      <c r="D70" s="61"/>
      <c r="E70" s="61"/>
      <c r="F70" s="61"/>
      <c r="H70" s="19">
        <f t="shared" si="1"/>
        <v>0</v>
      </c>
    </row>
    <row r="71" spans="1:10">
      <c r="A71" s="3"/>
      <c r="B71" s="3"/>
      <c r="C71" s="32"/>
      <c r="D71" s="32"/>
      <c r="E71" s="32"/>
      <c r="F71" s="32"/>
      <c r="H71" s="19">
        <f t="shared" si="1"/>
        <v>0</v>
      </c>
    </row>
    <row r="72" spans="1:10" ht="15.75">
      <c r="A72" s="2" t="s">
        <v>4</v>
      </c>
      <c r="B72" s="3"/>
      <c r="C72" s="32"/>
      <c r="D72" s="32"/>
      <c r="E72" s="32"/>
      <c r="F72" s="32"/>
      <c r="H72" s="19">
        <f t="shared" si="1"/>
        <v>0</v>
      </c>
    </row>
    <row r="73" spans="1:10" ht="15.75">
      <c r="A73" s="2" t="s">
        <v>5</v>
      </c>
      <c r="B73" s="3"/>
      <c r="C73" s="32"/>
      <c r="D73" s="32"/>
      <c r="E73" s="32"/>
      <c r="F73" s="32"/>
      <c r="H73" s="19">
        <f t="shared" si="1"/>
        <v>0</v>
      </c>
    </row>
    <row r="74" spans="1:10" ht="15.75">
      <c r="A74" s="2" t="s">
        <v>6</v>
      </c>
      <c r="B74" s="3"/>
      <c r="C74" s="32"/>
      <c r="D74" s="32"/>
      <c r="E74" s="32"/>
      <c r="F74" s="32"/>
      <c r="H74" s="19">
        <f t="shared" si="1"/>
        <v>0</v>
      </c>
    </row>
    <row r="75" spans="1:10" ht="15.75">
      <c r="A75" s="13" t="s">
        <v>7</v>
      </c>
      <c r="B75" s="13" t="s">
        <v>8</v>
      </c>
      <c r="C75" s="33" t="s">
        <v>9</v>
      </c>
      <c r="D75" s="33" t="s">
        <v>10</v>
      </c>
      <c r="E75" s="33" t="s">
        <v>11</v>
      </c>
      <c r="F75" s="33" t="s">
        <v>12</v>
      </c>
    </row>
    <row r="76" spans="1:10">
      <c r="A76" s="16">
        <v>1</v>
      </c>
      <c r="B76" s="17" t="s">
        <v>53</v>
      </c>
      <c r="C76" s="35" t="s">
        <v>54</v>
      </c>
      <c r="D76" s="35">
        <v>1</v>
      </c>
      <c r="E76" s="36">
        <v>54000</v>
      </c>
      <c r="F76" s="36">
        <f t="shared" ref="F76:F87" si="2">D76*E76</f>
        <v>54000</v>
      </c>
      <c r="G76" s="19">
        <v>2000</v>
      </c>
      <c r="H76" s="19">
        <f t="shared" ref="H75:H90" si="3">G76*D76</f>
        <v>2000</v>
      </c>
    </row>
    <row r="77" spans="1:10">
      <c r="A77" s="5">
        <v>2</v>
      </c>
      <c r="B77" s="6" t="s">
        <v>76</v>
      </c>
      <c r="C77" s="38" t="s">
        <v>58</v>
      </c>
      <c r="D77" s="38">
        <v>30</v>
      </c>
      <c r="E77" s="39">
        <v>5800</v>
      </c>
      <c r="F77" s="39">
        <f t="shared" si="2"/>
        <v>174000</v>
      </c>
      <c r="H77" s="19">
        <f t="shared" si="3"/>
        <v>0</v>
      </c>
    </row>
    <row r="78" spans="1:10">
      <c r="A78" s="5">
        <v>3</v>
      </c>
      <c r="B78" s="6" t="s">
        <v>78</v>
      </c>
      <c r="C78" s="38" t="s">
        <v>16</v>
      </c>
      <c r="D78" s="38">
        <v>10</v>
      </c>
      <c r="E78" s="39">
        <v>20000</v>
      </c>
      <c r="F78" s="39">
        <f t="shared" si="2"/>
        <v>200000</v>
      </c>
      <c r="H78" s="19">
        <f t="shared" si="3"/>
        <v>0</v>
      </c>
    </row>
    <row r="79" spans="1:10">
      <c r="A79" s="16">
        <v>4</v>
      </c>
      <c r="B79" s="17" t="s">
        <v>107</v>
      </c>
      <c r="C79" s="35" t="s">
        <v>82</v>
      </c>
      <c r="D79" s="35">
        <v>10</v>
      </c>
      <c r="E79" s="36">
        <v>350000</v>
      </c>
      <c r="F79" s="36">
        <f t="shared" si="2"/>
        <v>3500000</v>
      </c>
      <c r="G79" s="19">
        <v>120000</v>
      </c>
      <c r="H79" s="19">
        <f t="shared" si="3"/>
        <v>1200000</v>
      </c>
      <c r="I79" s="19">
        <f>H79*0.1</f>
        <v>120000</v>
      </c>
      <c r="J79" s="19" t="s">
        <v>113</v>
      </c>
    </row>
    <row r="80" spans="1:10">
      <c r="A80" s="5">
        <v>5</v>
      </c>
      <c r="B80" s="6" t="s">
        <v>45</v>
      </c>
      <c r="C80" s="38" t="s">
        <v>18</v>
      </c>
      <c r="D80" s="38">
        <v>3</v>
      </c>
      <c r="E80" s="39">
        <v>19000</v>
      </c>
      <c r="F80" s="39">
        <f t="shared" si="2"/>
        <v>57000</v>
      </c>
      <c r="H80" s="19">
        <f t="shared" si="3"/>
        <v>0</v>
      </c>
    </row>
    <row r="81" spans="1:8">
      <c r="A81" s="16">
        <v>6</v>
      </c>
      <c r="B81" s="17" t="s">
        <v>57</v>
      </c>
      <c r="C81" s="35" t="s">
        <v>58</v>
      </c>
      <c r="D81" s="35">
        <v>30</v>
      </c>
      <c r="E81" s="36">
        <v>14500</v>
      </c>
      <c r="F81" s="36">
        <f t="shared" si="2"/>
        <v>435000</v>
      </c>
      <c r="G81" s="19">
        <v>2000</v>
      </c>
      <c r="H81" s="19">
        <f t="shared" si="3"/>
        <v>60000</v>
      </c>
    </row>
    <row r="82" spans="1:8">
      <c r="A82" s="5">
        <v>7</v>
      </c>
      <c r="B82" s="6" t="s">
        <v>13</v>
      </c>
      <c r="C82" s="38" t="s">
        <v>14</v>
      </c>
      <c r="D82" s="38">
        <v>10</v>
      </c>
      <c r="E82" s="39">
        <v>3000</v>
      </c>
      <c r="F82" s="39">
        <f t="shared" si="2"/>
        <v>30000</v>
      </c>
      <c r="H82" s="19">
        <f t="shared" si="3"/>
        <v>0</v>
      </c>
    </row>
    <row r="83" spans="1:8">
      <c r="A83" s="5">
        <v>8</v>
      </c>
      <c r="B83" s="6" t="s">
        <v>19</v>
      </c>
      <c r="C83" s="38" t="s">
        <v>18</v>
      </c>
      <c r="D83" s="38">
        <v>48</v>
      </c>
      <c r="E83" s="39">
        <v>20200</v>
      </c>
      <c r="F83" s="39">
        <f t="shared" si="2"/>
        <v>969600</v>
      </c>
      <c r="H83" s="19">
        <f t="shared" si="3"/>
        <v>0</v>
      </c>
    </row>
    <row r="84" spans="1:8">
      <c r="A84" s="16">
        <v>9</v>
      </c>
      <c r="B84" s="17" t="s">
        <v>24</v>
      </c>
      <c r="C84" s="35" t="s">
        <v>23</v>
      </c>
      <c r="D84" s="35">
        <v>1</v>
      </c>
      <c r="E84" s="36">
        <v>40000</v>
      </c>
      <c r="F84" s="36">
        <f t="shared" si="2"/>
        <v>40000</v>
      </c>
      <c r="G84" s="19">
        <v>1000</v>
      </c>
      <c r="H84" s="19">
        <f t="shared" si="3"/>
        <v>1000</v>
      </c>
    </row>
    <row r="85" spans="1:8">
      <c r="A85" s="5">
        <v>10</v>
      </c>
      <c r="B85" s="6" t="s">
        <v>121</v>
      </c>
      <c r="C85" s="38" t="s">
        <v>27</v>
      </c>
      <c r="D85" s="38">
        <v>1</v>
      </c>
      <c r="E85" s="39">
        <v>26000</v>
      </c>
      <c r="F85" s="39">
        <f t="shared" si="2"/>
        <v>26000</v>
      </c>
      <c r="H85" s="19">
        <f t="shared" si="3"/>
        <v>0</v>
      </c>
    </row>
    <row r="86" spans="1:8">
      <c r="A86" s="5">
        <v>11</v>
      </c>
      <c r="B86" s="6" t="s">
        <v>93</v>
      </c>
      <c r="C86" s="38" t="s">
        <v>14</v>
      </c>
      <c r="D86" s="38">
        <v>2</v>
      </c>
      <c r="E86" s="39">
        <v>19000</v>
      </c>
      <c r="F86" s="39">
        <f t="shared" si="2"/>
        <v>38000</v>
      </c>
      <c r="H86" s="19">
        <f t="shared" si="3"/>
        <v>0</v>
      </c>
    </row>
    <row r="87" spans="1:8">
      <c r="A87" s="5">
        <v>12</v>
      </c>
      <c r="B87" s="6" t="s">
        <v>94</v>
      </c>
      <c r="C87" s="38" t="s">
        <v>27</v>
      </c>
      <c r="D87" s="38">
        <v>5</v>
      </c>
      <c r="E87" s="39">
        <v>3000</v>
      </c>
      <c r="F87" s="39">
        <f t="shared" si="2"/>
        <v>15000</v>
      </c>
      <c r="H87" s="19">
        <f t="shared" si="3"/>
        <v>0</v>
      </c>
    </row>
    <row r="88" spans="1:8">
      <c r="A88" s="16">
        <v>13</v>
      </c>
      <c r="B88" s="17" t="s">
        <v>70</v>
      </c>
      <c r="C88" s="35" t="s">
        <v>66</v>
      </c>
      <c r="D88" s="35">
        <v>150</v>
      </c>
      <c r="E88" s="36">
        <v>5500</v>
      </c>
      <c r="F88" s="36">
        <f>D88*E88</f>
        <v>825000</v>
      </c>
      <c r="G88" s="19">
        <v>500</v>
      </c>
      <c r="H88" s="19">
        <f t="shared" si="3"/>
        <v>75000</v>
      </c>
    </row>
    <row r="89" spans="1:8">
      <c r="A89" s="5">
        <v>14</v>
      </c>
      <c r="B89" s="6" t="s">
        <v>79</v>
      </c>
      <c r="C89" s="38" t="s">
        <v>80</v>
      </c>
      <c r="D89" s="38">
        <v>1</v>
      </c>
      <c r="E89" s="39">
        <v>5800</v>
      </c>
      <c r="F89" s="39">
        <f>D89*E89</f>
        <v>5800</v>
      </c>
      <c r="H89" s="19">
        <f t="shared" si="3"/>
        <v>0</v>
      </c>
    </row>
    <row r="90" spans="1:8">
      <c r="A90" s="5">
        <v>15</v>
      </c>
      <c r="B90" s="6" t="s">
        <v>22</v>
      </c>
      <c r="C90" s="38" t="s">
        <v>23</v>
      </c>
      <c r="D90" s="38">
        <v>1</v>
      </c>
      <c r="E90" s="39">
        <v>6000</v>
      </c>
      <c r="F90" s="39">
        <f>D90*E90</f>
        <v>6000</v>
      </c>
      <c r="H90" s="19">
        <f t="shared" si="3"/>
        <v>0</v>
      </c>
    </row>
    <row r="91" spans="1:8">
      <c r="A91" s="68" t="s">
        <v>72</v>
      </c>
      <c r="B91" s="69"/>
      <c r="C91" s="69"/>
      <c r="D91" s="69"/>
      <c r="E91" s="70"/>
      <c r="F91" s="55">
        <f>SUM(F76:F90)</f>
        <v>6375400</v>
      </c>
      <c r="H91" s="19">
        <f>SUM(H10:H90)</f>
        <v>2669000</v>
      </c>
    </row>
    <row r="92" spans="1:8">
      <c r="A92" s="63" t="s">
        <v>135</v>
      </c>
      <c r="B92" s="69"/>
      <c r="C92" s="69"/>
      <c r="D92" s="69"/>
      <c r="E92" s="70"/>
      <c r="F92" s="55">
        <f>F91*0.05</f>
        <v>318770</v>
      </c>
      <c r="H92" s="24">
        <f>H91-I79</f>
        <v>2549000</v>
      </c>
    </row>
    <row r="95" spans="1:8" ht="15.75">
      <c r="A95" s="25">
        <v>1446</v>
      </c>
      <c r="B95" s="26" t="s">
        <v>109</v>
      </c>
      <c r="C95" s="27">
        <v>6080000</v>
      </c>
      <c r="D95" s="26">
        <v>0</v>
      </c>
      <c r="E95" s="26">
        <f t="shared" ref="E95:E96" si="4">C95+D95</f>
        <v>6080000</v>
      </c>
    </row>
    <row r="96" spans="1:8" ht="15.75">
      <c r="A96" s="25">
        <v>1457</v>
      </c>
      <c r="B96" s="26" t="s">
        <v>109</v>
      </c>
      <c r="C96" s="26">
        <v>6080000</v>
      </c>
      <c r="D96" s="26">
        <v>0</v>
      </c>
      <c r="E96" s="26">
        <f t="shared" si="4"/>
        <v>6080000</v>
      </c>
    </row>
    <row r="97" spans="4:6">
      <c r="E97" s="19">
        <f>SUM(E95:E96)</f>
        <v>12160000</v>
      </c>
    </row>
    <row r="98" spans="4:6">
      <c r="D98" s="76" t="s">
        <v>134</v>
      </c>
      <c r="E98" s="76">
        <f>E97*0.05</f>
        <v>608000</v>
      </c>
    </row>
    <row r="100" spans="4:6">
      <c r="E100" s="77" t="s">
        <v>136</v>
      </c>
      <c r="F100" s="77">
        <f>E98+H92+F92+F66</f>
        <v>4407740</v>
      </c>
    </row>
  </sheetData>
  <mergeCells count="11">
    <mergeCell ref="A68:F68"/>
    <mergeCell ref="A69:F69"/>
    <mergeCell ref="A70:F70"/>
    <mergeCell ref="A91:E91"/>
    <mergeCell ref="A92:E92"/>
    <mergeCell ref="A1:F1"/>
    <mergeCell ref="A2:F2"/>
    <mergeCell ref="A3:F3"/>
    <mergeCell ref="A4:F4"/>
    <mergeCell ref="A65:E65"/>
    <mergeCell ref="A66:E6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 10</vt:lpstr>
      <vt:lpstr>tháng 11</vt:lpstr>
      <vt:lpstr>THÁNG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2015-12-31T03:36:52Z</dcterms:created>
  <dcterms:modified xsi:type="dcterms:W3CDTF">2015-12-31T04:22:17Z</dcterms:modified>
</cp:coreProperties>
</file>