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30" windowWidth="19095" windowHeight="12015"/>
  </bookViews>
  <sheets>
    <sheet name="CK T.01" sheetId="1" r:id="rId1"/>
    <sheet name="CK T.02" sheetId="2" r:id="rId2"/>
    <sheet name="CK .T3" sheetId="3" r:id="rId3"/>
    <sheet name="CK T.4" sheetId="4" r:id="rId4"/>
    <sheet name="CK T.5" sheetId="5" r:id="rId5"/>
    <sheet name="CK T.6" sheetId="6" r:id="rId6"/>
    <sheet name="CK T.7" sheetId="7" r:id="rId7"/>
    <sheet name="CK T.8" sheetId="8" r:id="rId8"/>
    <sheet name="T.9" sheetId="9" r:id="rId9"/>
    <sheet name="T.10" sheetId="10" r:id="rId10"/>
    <sheet name="T.11" sheetId="11" r:id="rId11"/>
    <sheet name="T.12" sheetId="12" r:id="rId12"/>
  </sheets>
  <calcPr calcId="124519"/>
</workbook>
</file>

<file path=xl/calcChain.xml><?xml version="1.0" encoding="utf-8"?>
<calcChain xmlns="http://schemas.openxmlformats.org/spreadsheetml/2006/main">
  <c r="F103" i="1"/>
  <c r="F91"/>
  <c r="E101"/>
  <c r="G94"/>
  <c r="E95"/>
  <c r="E94"/>
  <c r="I80" l="1"/>
  <c r="H89"/>
  <c r="H81"/>
  <c r="H82"/>
  <c r="H83"/>
  <c r="H84"/>
  <c r="H85"/>
  <c r="H86"/>
  <c r="H87"/>
  <c r="H88"/>
  <c r="H80"/>
  <c r="H71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16"/>
  <c r="F74"/>
  <c r="E100" l="1"/>
  <c r="F89"/>
  <c r="F88"/>
  <c r="F87"/>
  <c r="F86"/>
  <c r="F85"/>
  <c r="F84"/>
  <c r="F83"/>
  <c r="F82"/>
  <c r="F81"/>
  <c r="F80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90" l="1"/>
  <c r="F73"/>
</calcChain>
</file>

<file path=xl/sharedStrings.xml><?xml version="1.0" encoding="utf-8"?>
<sst xmlns="http://schemas.openxmlformats.org/spreadsheetml/2006/main" count="169" uniqueCount="85">
  <si>
    <t>CÔNG TY TNHH TM DV VĂN PHÒNG PHẨM PHƯƠNG NAM</t>
  </si>
  <si>
    <t>Địa chỉ: B18/19K - Đường Liên Ấp - Bình Hưng - Bình Chánh - Tp.HCM</t>
  </si>
  <si>
    <t>MST: 0307229914</t>
  </si>
  <si>
    <t>BẢNG KÊ DANH MỤC HÀNG HÓA</t>
  </si>
  <si>
    <t>Tên đơn vị: Công ty TNHH D &amp; Y Technology Việt Nam</t>
  </si>
  <si>
    <t xml:space="preserve">Điạ chỉ: Đường số 18 - KCX Tân Thuận, Quận 7, TPHCM </t>
  </si>
  <si>
    <t>MST: 0304354755</t>
  </si>
  <si>
    <t>STT</t>
  </si>
  <si>
    <t>Tên hàng</t>
  </si>
  <si>
    <t>ĐVT</t>
  </si>
  <si>
    <t>SL</t>
  </si>
  <si>
    <t>Đơn giá</t>
  </si>
  <si>
    <t>Thành Tiền</t>
  </si>
  <si>
    <t>Dây Đai</t>
  </si>
  <si>
    <t>Cuộn</t>
  </si>
  <si>
    <t>Cây</t>
  </si>
  <si>
    <t>Giấy trắng A4 82 Excel</t>
  </si>
  <si>
    <t>Ram</t>
  </si>
  <si>
    <t>Giấy trắng Excell A5 82</t>
  </si>
  <si>
    <t>Giấy ford màu A4 - 80 ( X dương, X lá, hồng, vàng)</t>
  </si>
  <si>
    <t>Bìa Thái A4 ( Xanh dương, x lá, vàng, hồng)</t>
  </si>
  <si>
    <t>Xấp</t>
  </si>
  <si>
    <t>Băng keo trong 4p7- 100Y</t>
  </si>
  <si>
    <t xml:space="preserve">Băng keo đục 4p7 100 ya </t>
  </si>
  <si>
    <t>Băng keo trong 18m/m x 20Y</t>
  </si>
  <si>
    <t>Băng keo mouse đen 2p4</t>
  </si>
  <si>
    <t>Bút lông dầu kim Zebra (xanh,đỏ, đen)</t>
  </si>
  <si>
    <t>Ruột chì tốt 5280 Yoyo</t>
  </si>
  <si>
    <t>Hộp</t>
  </si>
  <si>
    <t>Găng tay vải</t>
  </si>
  <si>
    <t>Đôi</t>
  </si>
  <si>
    <t>Bao tay len dày</t>
  </si>
  <si>
    <t>Găng tay vải (Thun lạnh)</t>
  </si>
  <si>
    <t>Găng tay nylong</t>
  </si>
  <si>
    <t>Kẹp giấy  C62</t>
  </si>
  <si>
    <t>Cái</t>
  </si>
  <si>
    <t>Tăm  bông ráy tai 2 đầu nhỏ Baby Mis</t>
  </si>
  <si>
    <t>Lốc</t>
  </si>
  <si>
    <t>Tăm bông ráy tai Bạch Tuyết (loại tốt)</t>
  </si>
  <si>
    <t>Kim bấm N.10 Plus</t>
  </si>
  <si>
    <t xml:space="preserve">Dao sếp SDI </t>
  </si>
  <si>
    <t>Kẹp Bướm 15 mm</t>
  </si>
  <si>
    <t>Kẹp bướm 25 mm</t>
  </si>
  <si>
    <t>Tập VT 200T</t>
  </si>
  <si>
    <t>Quyển</t>
  </si>
  <si>
    <t>Bìa lỗ A4 (4.5)</t>
  </si>
  <si>
    <t>Bìa còng bật 2 mặt 7P F4 GL</t>
  </si>
  <si>
    <t>Giấy ghi chú nhiều màu có keo 3x3</t>
  </si>
  <si>
    <t>Note đánh dấu 5 màu mũi tên pronoti</t>
  </si>
  <si>
    <t>Kéo cán đen lớn S100</t>
  </si>
  <si>
    <t xml:space="preserve">Keo nước TL G 08 30 ml </t>
  </si>
  <si>
    <t>Chai</t>
  </si>
  <si>
    <t xml:space="preserve">Bìa hộp giấy 10cm </t>
  </si>
  <si>
    <t>Bìa còng bật 10P KNP</t>
  </si>
  <si>
    <t xml:space="preserve">Cộng: </t>
  </si>
  <si>
    <t>Băng keo giấy 24m/m x 18 ya</t>
  </si>
  <si>
    <t xml:space="preserve">Găng tay cao su ngón </t>
  </si>
  <si>
    <t>Bịch</t>
  </si>
  <si>
    <t>Bút bi TL 027 ( xanh, đỏ, đen )</t>
  </si>
  <si>
    <t>Giấy decal A4 (đế vàng)</t>
  </si>
  <si>
    <t xml:space="preserve">Giấy ghi chú Pronoti 3 x 3 </t>
  </si>
  <si>
    <t xml:space="preserve">Xấp </t>
  </si>
  <si>
    <t xml:space="preserve">Keo 502 Thuận Phong </t>
  </si>
  <si>
    <t>DY</t>
  </si>
  <si>
    <t>tc:</t>
  </si>
  <si>
    <t>Lưỡi dao rọc giấy  lớn hồng UNC</t>
  </si>
  <si>
    <t>Bấm kim PS 10 E  Plus</t>
  </si>
  <si>
    <t>Bìa 1 nút My Clear khổ A</t>
  </si>
  <si>
    <t>Máy tính Casio JS120L</t>
  </si>
  <si>
    <t>Cana đánh bóng xe</t>
  </si>
  <si>
    <t>Hộp lớn</t>
  </si>
  <si>
    <t>Dao rọc giấy nhỏ 0404 SDI ( 3 lưỡi)</t>
  </si>
  <si>
    <t>Dao rọc giấy lớn 0426 SDI  (1 lưỡi)</t>
  </si>
  <si>
    <t xml:space="preserve">Tổng cộng: </t>
  </si>
  <si>
    <t>Số: 1306</t>
  </si>
  <si>
    <t>Ngày     12    tháng      01      năm     2017</t>
  </si>
  <si>
    <t>( Đính kèm hoá đơn số: PN/16P  1306  )</t>
  </si>
  <si>
    <t>Dấu hộp Shiny R-524</t>
  </si>
  <si>
    <t>Dấu cán gỗ 35mm x 22mm</t>
  </si>
  <si>
    <t>Dấu cán gỗ 37mm x 16mm</t>
  </si>
  <si>
    <t>Dấu cán gỗ 31mm x 29mm</t>
  </si>
  <si>
    <t>Tăm  bông ráy tai Bạch Tuyết ( Loại tốt )</t>
  </si>
  <si>
    <t>giấy parafin</t>
  </si>
  <si>
    <t>ck 5%</t>
  </si>
  <si>
    <t>tc ck:</t>
  </si>
</sst>
</file>

<file path=xl/styles.xml><?xml version="1.0" encoding="utf-8"?>
<styleSheet xmlns="http://schemas.openxmlformats.org/spreadsheetml/2006/main">
  <fonts count="16">
    <font>
      <sz val="11"/>
      <color theme="1"/>
      <name val="Calibri"/>
      <family val="2"/>
      <scheme val="minor"/>
    </font>
    <font>
      <b/>
      <sz val="13"/>
      <name val="Arial"/>
    </font>
    <font>
      <b/>
      <sz val="12"/>
      <name val="Arial"/>
    </font>
    <font>
      <b/>
      <sz val="16"/>
      <name val="Arial"/>
    </font>
    <font>
      <b/>
      <i/>
      <sz val="12"/>
      <name val="Cambria"/>
      <family val="1"/>
      <scheme val="major"/>
    </font>
    <font>
      <b/>
      <i/>
      <sz val="12"/>
      <color rgb="FFFF0000"/>
      <name val="Cambria"/>
      <family val="1"/>
      <scheme val="major"/>
    </font>
    <font>
      <b/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2"/>
      <color rgb="FFFF0000"/>
      <name val="Times New Roman"/>
      <family val="1"/>
    </font>
    <font>
      <sz val="12"/>
      <name val="Times New Roman"/>
      <family val="1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0"/>
      <color theme="1"/>
      <name val="Arial"/>
      <family val="2"/>
    </font>
    <font>
      <b/>
      <sz val="13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</fills>
  <borders count="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0">
    <xf numFmtId="0" fontId="0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</cellStyleXfs>
  <cellXfs count="59">
    <xf numFmtId="0" fontId="0" fillId="0" borderId="0" xfId="0"/>
    <xf numFmtId="3" fontId="11" fillId="0" borderId="2" xfId="0" applyNumberFormat="1" applyFont="1" applyFill="1" applyBorder="1"/>
    <xf numFmtId="3" fontId="11" fillId="3" borderId="2" xfId="0" applyNumberFormat="1" applyFont="1" applyFill="1" applyBorder="1"/>
    <xf numFmtId="3" fontId="0" fillId="0" borderId="0" xfId="0" applyNumberFormat="1" applyFont="1" applyFill="1" applyBorder="1" applyAlignment="1"/>
    <xf numFmtId="3" fontId="0" fillId="0" borderId="0" xfId="0" applyNumberFormat="1" applyFont="1" applyFill="1" applyBorder="1" applyAlignment="1"/>
    <xf numFmtId="3" fontId="2" fillId="0" borderId="0" xfId="0" applyNumberFormat="1" applyFont="1" applyFill="1" applyBorder="1" applyAlignment="1">
      <alignment horizontal="left"/>
    </xf>
    <xf numFmtId="3" fontId="2" fillId="2" borderId="1" xfId="0" applyNumberFormat="1" applyFont="1" applyFill="1" applyBorder="1" applyAlignment="1">
      <alignment horizontal="center" vertical="center" wrapText="1"/>
    </xf>
    <xf numFmtId="3" fontId="0" fillId="0" borderId="0" xfId="0" applyNumberFormat="1" applyFont="1" applyFill="1" applyBorder="1" applyAlignment="1">
      <alignment vertical="center"/>
    </xf>
    <xf numFmtId="3" fontId="0" fillId="0" borderId="1" xfId="0" applyNumberFormat="1" applyFont="1" applyFill="1" applyBorder="1" applyAlignment="1">
      <alignment horizontal="center"/>
    </xf>
    <xf numFmtId="3" fontId="0" fillId="0" borderId="1" xfId="0" applyNumberFormat="1" applyFont="1" applyFill="1" applyBorder="1" applyAlignment="1">
      <alignment horizontal="left"/>
    </xf>
    <xf numFmtId="3" fontId="0" fillId="0" borderId="1" xfId="0" applyNumberFormat="1" applyFont="1" applyFill="1" applyBorder="1" applyAlignment="1">
      <alignment horizontal="right"/>
    </xf>
    <xf numFmtId="3" fontId="6" fillId="0" borderId="1" xfId="0" applyNumberFormat="1" applyFont="1" applyFill="1" applyBorder="1" applyAlignment="1">
      <alignment horizontal="right"/>
    </xf>
    <xf numFmtId="3" fontId="10" fillId="0" borderId="2" xfId="0" quotePrefix="1" applyNumberFormat="1" applyFont="1" applyFill="1" applyBorder="1"/>
    <xf numFmtId="3" fontId="0" fillId="4" borderId="2" xfId="0" applyNumberFormat="1" applyFont="1" applyFill="1" applyBorder="1" applyAlignment="1"/>
    <xf numFmtId="3" fontId="7" fillId="0" borderId="2" xfId="0" applyNumberFormat="1" applyFont="1" applyBorder="1" applyAlignment="1">
      <alignment horizontal="left"/>
    </xf>
    <xf numFmtId="3" fontId="7" fillId="0" borderId="2" xfId="0" applyNumberFormat="1" applyFont="1" applyBorder="1" applyAlignment="1">
      <alignment horizontal="center"/>
    </xf>
    <xf numFmtId="3" fontId="7" fillId="0" borderId="2" xfId="0" applyNumberFormat="1" applyFont="1" applyBorder="1" applyAlignment="1">
      <alignment horizontal="right"/>
    </xf>
    <xf numFmtId="3" fontId="8" fillId="0" borderId="1" xfId="0" applyNumberFormat="1" applyFont="1" applyFill="1" applyBorder="1" applyAlignment="1">
      <alignment horizontal="right"/>
    </xf>
    <xf numFmtId="3" fontId="0" fillId="0" borderId="0" xfId="0" applyNumberFormat="1" applyFont="1" applyFill="1" applyBorder="1" applyAlignment="1"/>
    <xf numFmtId="3" fontId="9" fillId="2" borderId="1" xfId="0" applyNumberFormat="1" applyFont="1" applyFill="1" applyBorder="1" applyAlignment="1">
      <alignment horizontal="center" wrapText="1"/>
    </xf>
    <xf numFmtId="3" fontId="0" fillId="0" borderId="0" xfId="0" applyNumberFormat="1" applyFont="1" applyFill="1" applyBorder="1" applyAlignment="1"/>
    <xf numFmtId="3" fontId="0" fillId="4" borderId="0" xfId="0" applyNumberFormat="1" applyFont="1" applyFill="1" applyBorder="1" applyAlignment="1"/>
    <xf numFmtId="3" fontId="13" fillId="0" borderId="0" xfId="0" applyNumberFormat="1" applyFont="1" applyFill="1" applyBorder="1" applyAlignment="1"/>
    <xf numFmtId="3" fontId="13" fillId="0" borderId="0" xfId="0" applyNumberFormat="1" applyFont="1" applyFill="1" applyBorder="1" applyAlignment="1"/>
    <xf numFmtId="3" fontId="13" fillId="0" borderId="0" xfId="0" applyNumberFormat="1" applyFont="1" applyFill="1" applyBorder="1" applyAlignment="1"/>
    <xf numFmtId="3" fontId="0" fillId="0" borderId="0" xfId="0" applyNumberFormat="1" applyFont="1" applyFill="1" applyBorder="1" applyAlignment="1"/>
    <xf numFmtId="3" fontId="1" fillId="0" borderId="0" xfId="0" applyNumberFormat="1" applyFont="1" applyFill="1" applyBorder="1" applyAlignment="1">
      <alignment horizontal="center"/>
    </xf>
    <xf numFmtId="3" fontId="0" fillId="0" borderId="0" xfId="0" applyNumberFormat="1" applyFont="1" applyFill="1" applyBorder="1" applyAlignment="1"/>
    <xf numFmtId="3" fontId="2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4" fillId="0" borderId="0" xfId="0" applyNumberFormat="1" applyFont="1" applyFill="1" applyBorder="1" applyAlignment="1">
      <alignment horizontal="center"/>
    </xf>
    <xf numFmtId="3" fontId="5" fillId="0" borderId="0" xfId="0" applyNumberFormat="1" applyFont="1" applyFill="1" applyBorder="1" applyAlignment="1">
      <alignment horizontal="center"/>
    </xf>
    <xf numFmtId="3" fontId="8" fillId="0" borderId="3" xfId="0" applyNumberFormat="1" applyFont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3" fontId="6" fillId="0" borderId="5" xfId="0" applyNumberFormat="1" applyFont="1" applyBorder="1" applyAlignment="1">
      <alignment horizontal="right"/>
    </xf>
    <xf numFmtId="3" fontId="6" fillId="0" borderId="3" xfId="0" applyNumberFormat="1" applyFont="1" applyBorder="1" applyAlignment="1">
      <alignment horizontal="right"/>
    </xf>
    <xf numFmtId="3" fontId="8" fillId="0" borderId="4" xfId="0" applyNumberFormat="1" applyFont="1" applyBorder="1" applyAlignment="1">
      <alignment horizontal="right"/>
    </xf>
    <xf numFmtId="3" fontId="8" fillId="0" borderId="5" xfId="0" applyNumberFormat="1" applyFont="1" applyBorder="1" applyAlignment="1">
      <alignment horizontal="right"/>
    </xf>
    <xf numFmtId="3" fontId="14" fillId="0" borderId="2" xfId="1" quotePrefix="1" applyNumberFormat="1" applyFont="1" applyBorder="1"/>
    <xf numFmtId="3" fontId="14" fillId="0" borderId="2" xfId="1" quotePrefix="1" applyNumberFormat="1" applyFont="1" applyBorder="1" applyAlignment="1">
      <alignment horizontal="center"/>
    </xf>
    <xf numFmtId="3" fontId="14" fillId="0" borderId="2" xfId="2" applyNumberFormat="1" applyFont="1" applyBorder="1" applyAlignment="1">
      <alignment horizontal="center"/>
    </xf>
    <xf numFmtId="3" fontId="14" fillId="0" borderId="2" xfId="3" applyNumberFormat="1" applyFont="1" applyBorder="1"/>
    <xf numFmtId="3" fontId="7" fillId="0" borderId="5" xfId="0" applyNumberFormat="1" applyFont="1" applyBorder="1" applyAlignment="1">
      <alignment horizontal="right"/>
    </xf>
    <xf numFmtId="3" fontId="14" fillId="0" borderId="2" xfId="4" quotePrefix="1" applyNumberFormat="1" applyFont="1" applyBorder="1"/>
    <xf numFmtId="3" fontId="14" fillId="0" borderId="2" xfId="4" quotePrefix="1" applyNumberFormat="1" applyFont="1" applyBorder="1" applyAlignment="1">
      <alignment horizontal="center"/>
    </xf>
    <xf numFmtId="3" fontId="14" fillId="0" borderId="2" xfId="5" applyNumberFormat="1" applyFont="1" applyBorder="1" applyAlignment="1">
      <alignment horizontal="center"/>
    </xf>
    <xf numFmtId="3" fontId="14" fillId="0" borderId="2" xfId="6" applyNumberFormat="1" applyFont="1" applyBorder="1"/>
    <xf numFmtId="3" fontId="14" fillId="0" borderId="2" xfId="7" quotePrefix="1" applyNumberFormat="1" applyFont="1" applyBorder="1"/>
    <xf numFmtId="3" fontId="14" fillId="0" borderId="2" xfId="7" quotePrefix="1" applyNumberFormat="1" applyFont="1" applyBorder="1" applyAlignment="1">
      <alignment horizontal="center"/>
    </xf>
    <xf numFmtId="3" fontId="14" fillId="0" borderId="2" xfId="8" applyNumberFormat="1" applyFont="1" applyBorder="1" applyAlignment="1">
      <alignment horizontal="center"/>
    </xf>
    <xf numFmtId="3" fontId="14" fillId="0" borderId="2" xfId="9" applyNumberFormat="1" applyFont="1" applyBorder="1"/>
    <xf numFmtId="3" fontId="6" fillId="4" borderId="1" xfId="0" applyNumberFormat="1" applyFont="1" applyFill="1" applyBorder="1" applyAlignment="1">
      <alignment horizontal="right"/>
    </xf>
    <xf numFmtId="3" fontId="7" fillId="0" borderId="4" xfId="0" applyNumberFormat="1" applyFont="1" applyBorder="1" applyAlignment="1">
      <alignment horizontal="right"/>
    </xf>
    <xf numFmtId="3" fontId="0" fillId="0" borderId="2" xfId="0" applyNumberFormat="1" applyFill="1" applyBorder="1" applyAlignment="1">
      <alignment horizontal="right"/>
    </xf>
    <xf numFmtId="3" fontId="10" fillId="0" borderId="0" xfId="0" quotePrefix="1" applyNumberFormat="1" applyFont="1" applyFill="1" applyBorder="1"/>
    <xf numFmtId="3" fontId="11" fillId="0" borderId="0" xfId="0" applyNumberFormat="1" applyFont="1" applyFill="1" applyBorder="1"/>
    <xf numFmtId="3" fontId="11" fillId="3" borderId="0" xfId="0" applyNumberFormat="1" applyFont="1" applyFill="1" applyBorder="1"/>
    <xf numFmtId="3" fontId="11" fillId="4" borderId="0" xfId="0" applyNumberFormat="1" applyFont="1" applyFill="1" applyBorder="1"/>
    <xf numFmtId="3" fontId="15" fillId="5" borderId="2" xfId="0" applyNumberFormat="1" applyFont="1" applyFill="1" applyBorder="1" applyAlignment="1"/>
  </cellXfs>
  <cellStyles count="10">
    <cellStyle name="Normal" xfId="0" builtinId="0"/>
    <cellStyle name="Normal 10" xfId="9"/>
    <cellStyle name="Normal 2" xfId="1"/>
    <cellStyle name="Normal 3" xfId="2"/>
    <cellStyle name="Normal 4" xfId="3"/>
    <cellStyle name="Normal 5" xfId="4"/>
    <cellStyle name="Normal 6" xfId="5"/>
    <cellStyle name="Normal 7" xfId="6"/>
    <cellStyle name="Normal 8" xfId="7"/>
    <cellStyle name="Normal 9" xfId="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I103"/>
  <sheetViews>
    <sheetView tabSelected="1" topLeftCell="A83" workbookViewId="0">
      <selection activeCell="H99" sqref="H99"/>
    </sheetView>
  </sheetViews>
  <sheetFormatPr defaultRowHeight="15"/>
  <cols>
    <col min="1" max="1" width="7.28515625" style="25" customWidth="1"/>
    <col min="2" max="2" width="40" style="25" customWidth="1"/>
    <col min="3" max="3" width="11.28515625" style="25" customWidth="1"/>
    <col min="4" max="4" width="9.28515625" style="25" customWidth="1"/>
    <col min="5" max="5" width="14.7109375" style="25" customWidth="1"/>
    <col min="6" max="6" width="14.42578125" style="25" customWidth="1"/>
    <col min="7" max="7" width="9.140625" style="25"/>
    <col min="8" max="8" width="11.7109375" style="25" customWidth="1"/>
    <col min="9" max="16384" width="9.140625" style="25"/>
  </cols>
  <sheetData>
    <row r="2" spans="1:8" ht="16.5">
      <c r="A2" s="26" t="s">
        <v>0</v>
      </c>
      <c r="B2" s="27"/>
      <c r="C2" s="27"/>
      <c r="D2" s="27"/>
      <c r="E2" s="27"/>
      <c r="F2" s="27"/>
    </row>
    <row r="3" spans="1:8" ht="15.75">
      <c r="A3" s="28" t="s">
        <v>1</v>
      </c>
      <c r="B3" s="27"/>
      <c r="C3" s="27"/>
      <c r="D3" s="27"/>
      <c r="E3" s="27"/>
      <c r="F3" s="27"/>
    </row>
    <row r="4" spans="1:8" ht="16.5">
      <c r="A4" s="26" t="s">
        <v>2</v>
      </c>
      <c r="B4" s="27"/>
      <c r="C4" s="27"/>
      <c r="D4" s="27"/>
      <c r="E4" s="27"/>
      <c r="F4" s="27"/>
    </row>
    <row r="7" spans="1:8" ht="20.25">
      <c r="A7" s="29" t="s">
        <v>3</v>
      </c>
      <c r="B7" s="27"/>
      <c r="C7" s="27"/>
      <c r="D7" s="27"/>
      <c r="E7" s="27"/>
      <c r="F7" s="27"/>
    </row>
    <row r="8" spans="1:8" ht="15.75">
      <c r="A8" s="30" t="s">
        <v>74</v>
      </c>
      <c r="B8" s="30"/>
      <c r="C8" s="30"/>
      <c r="D8" s="30"/>
      <c r="E8" s="30"/>
      <c r="F8" s="30"/>
    </row>
    <row r="9" spans="1:8" ht="15.75">
      <c r="A9" s="31" t="s">
        <v>75</v>
      </c>
      <c r="B9" s="31"/>
      <c r="C9" s="31"/>
      <c r="D9" s="31"/>
      <c r="E9" s="31"/>
      <c r="F9" s="31"/>
    </row>
    <row r="10" spans="1:8" ht="15.75">
      <c r="A10" s="30" t="s">
        <v>76</v>
      </c>
      <c r="B10" s="30"/>
      <c r="C10" s="30"/>
      <c r="D10" s="30"/>
      <c r="E10" s="30"/>
      <c r="F10" s="30"/>
    </row>
    <row r="12" spans="1:8" ht="15.75">
      <c r="A12" s="5" t="s">
        <v>4</v>
      </c>
    </row>
    <row r="13" spans="1:8" ht="15.75">
      <c r="A13" s="5" t="s">
        <v>5</v>
      </c>
    </row>
    <row r="14" spans="1:8" ht="15.75">
      <c r="A14" s="5" t="s">
        <v>6</v>
      </c>
    </row>
    <row r="15" spans="1:8" s="7" customFormat="1" ht="15.75">
      <c r="A15" s="6" t="s">
        <v>7</v>
      </c>
      <c r="B15" s="6" t="s">
        <v>8</v>
      </c>
      <c r="C15" s="6" t="s">
        <v>9</v>
      </c>
      <c r="D15" s="6" t="s">
        <v>10</v>
      </c>
      <c r="E15" s="6" t="s">
        <v>11</v>
      </c>
      <c r="F15" s="6" t="s">
        <v>12</v>
      </c>
    </row>
    <row r="16" spans="1:8">
      <c r="A16" s="8">
        <v>1</v>
      </c>
      <c r="B16" s="9" t="s">
        <v>16</v>
      </c>
      <c r="C16" s="8" t="s">
        <v>17</v>
      </c>
      <c r="D16" s="8">
        <v>44</v>
      </c>
      <c r="E16" s="10">
        <v>54000</v>
      </c>
      <c r="F16" s="10">
        <f t="shared" ref="F16:F54" si="0">D16*E16</f>
        <v>2376000</v>
      </c>
      <c r="G16" s="25">
        <v>2000</v>
      </c>
      <c r="H16" s="25">
        <f>G16*D16</f>
        <v>88000</v>
      </c>
    </row>
    <row r="17" spans="1:8">
      <c r="A17" s="8">
        <v>2</v>
      </c>
      <c r="B17" s="9" t="s">
        <v>18</v>
      </c>
      <c r="C17" s="8" t="s">
        <v>17</v>
      </c>
      <c r="D17" s="8">
        <v>4</v>
      </c>
      <c r="E17" s="10">
        <v>27000</v>
      </c>
      <c r="F17" s="10">
        <f t="shared" si="0"/>
        <v>108000</v>
      </c>
      <c r="G17" s="25">
        <v>1000</v>
      </c>
      <c r="H17" s="25">
        <f t="shared" ref="H17:H70" si="1">G17*D17</f>
        <v>4000</v>
      </c>
    </row>
    <row r="18" spans="1:8">
      <c r="A18" s="8">
        <v>3</v>
      </c>
      <c r="B18" s="9" t="s">
        <v>16</v>
      </c>
      <c r="C18" s="8" t="s">
        <v>17</v>
      </c>
      <c r="D18" s="8">
        <v>4</v>
      </c>
      <c r="E18" s="10">
        <v>54000</v>
      </c>
      <c r="F18" s="10">
        <f t="shared" si="0"/>
        <v>216000</v>
      </c>
      <c r="G18" s="25">
        <v>2000</v>
      </c>
      <c r="H18" s="25">
        <f t="shared" si="1"/>
        <v>8000</v>
      </c>
    </row>
    <row r="19" spans="1:8">
      <c r="A19" s="8">
        <v>4</v>
      </c>
      <c r="B19" s="9" t="s">
        <v>58</v>
      </c>
      <c r="C19" s="8" t="s">
        <v>15</v>
      </c>
      <c r="D19" s="8">
        <v>91</v>
      </c>
      <c r="E19" s="10">
        <v>2500</v>
      </c>
      <c r="F19" s="10">
        <f t="shared" si="0"/>
        <v>227500</v>
      </c>
      <c r="H19" s="25">
        <f t="shared" si="1"/>
        <v>0</v>
      </c>
    </row>
    <row r="20" spans="1:8">
      <c r="A20" s="8">
        <v>5</v>
      </c>
      <c r="B20" s="9" t="s">
        <v>19</v>
      </c>
      <c r="C20" s="8" t="s">
        <v>17</v>
      </c>
      <c r="D20" s="8">
        <v>4</v>
      </c>
      <c r="E20" s="10">
        <v>76000</v>
      </c>
      <c r="F20" s="10">
        <f t="shared" si="0"/>
        <v>304000</v>
      </c>
      <c r="G20" s="25">
        <v>4000</v>
      </c>
      <c r="H20" s="25">
        <f t="shared" si="1"/>
        <v>16000</v>
      </c>
    </row>
    <row r="21" spans="1:8">
      <c r="A21" s="8">
        <v>6</v>
      </c>
      <c r="B21" s="9" t="s">
        <v>19</v>
      </c>
      <c r="C21" s="8" t="s">
        <v>17</v>
      </c>
      <c r="D21" s="8">
        <v>6</v>
      </c>
      <c r="E21" s="10">
        <v>76000</v>
      </c>
      <c r="F21" s="10">
        <f t="shared" si="0"/>
        <v>456000</v>
      </c>
      <c r="G21" s="25">
        <v>4000</v>
      </c>
      <c r="H21" s="25">
        <f t="shared" si="1"/>
        <v>24000</v>
      </c>
    </row>
    <row r="22" spans="1:8">
      <c r="A22" s="8">
        <v>7</v>
      </c>
      <c r="B22" s="9" t="s">
        <v>47</v>
      </c>
      <c r="C22" s="8" t="s">
        <v>21</v>
      </c>
      <c r="D22" s="8">
        <v>3</v>
      </c>
      <c r="E22" s="10">
        <v>6000</v>
      </c>
      <c r="F22" s="10">
        <f t="shared" si="0"/>
        <v>18000</v>
      </c>
      <c r="H22" s="25">
        <f t="shared" si="1"/>
        <v>0</v>
      </c>
    </row>
    <row r="23" spans="1:8">
      <c r="A23" s="8">
        <v>8</v>
      </c>
      <c r="B23" s="9" t="s">
        <v>60</v>
      </c>
      <c r="C23" s="8" t="s">
        <v>61</v>
      </c>
      <c r="D23" s="8">
        <v>2</v>
      </c>
      <c r="E23" s="10">
        <v>5800</v>
      </c>
      <c r="F23" s="10">
        <f t="shared" si="0"/>
        <v>11600</v>
      </c>
      <c r="H23" s="25">
        <f t="shared" si="1"/>
        <v>0</v>
      </c>
    </row>
    <row r="24" spans="1:8">
      <c r="A24" s="8">
        <v>9</v>
      </c>
      <c r="B24" s="9" t="s">
        <v>48</v>
      </c>
      <c r="C24" s="8" t="s">
        <v>21</v>
      </c>
      <c r="D24" s="8">
        <v>1</v>
      </c>
      <c r="E24" s="10">
        <v>12000</v>
      </c>
      <c r="F24" s="10">
        <f t="shared" si="0"/>
        <v>12000</v>
      </c>
      <c r="H24" s="25">
        <f t="shared" si="1"/>
        <v>0</v>
      </c>
    </row>
    <row r="25" spans="1:8">
      <c r="A25" s="8">
        <v>10</v>
      </c>
      <c r="B25" s="9" t="s">
        <v>20</v>
      </c>
      <c r="C25" s="8" t="s">
        <v>21</v>
      </c>
      <c r="D25" s="8">
        <v>2</v>
      </c>
      <c r="E25" s="10">
        <v>40000</v>
      </c>
      <c r="F25" s="10">
        <f t="shared" si="0"/>
        <v>80000</v>
      </c>
      <c r="H25" s="25">
        <f t="shared" si="1"/>
        <v>0</v>
      </c>
    </row>
    <row r="26" spans="1:8">
      <c r="A26" s="8">
        <v>11</v>
      </c>
      <c r="B26" s="9" t="s">
        <v>22</v>
      </c>
      <c r="C26" s="8" t="s">
        <v>14</v>
      </c>
      <c r="D26" s="8">
        <v>432</v>
      </c>
      <c r="E26" s="10">
        <v>12500</v>
      </c>
      <c r="F26" s="10">
        <f t="shared" si="0"/>
        <v>5400000</v>
      </c>
      <c r="G26" s="25">
        <v>2000</v>
      </c>
      <c r="H26" s="25">
        <f t="shared" si="1"/>
        <v>864000</v>
      </c>
    </row>
    <row r="27" spans="1:8">
      <c r="A27" s="8">
        <v>12</v>
      </c>
      <c r="B27" s="9" t="s">
        <v>23</v>
      </c>
      <c r="C27" s="8" t="s">
        <v>14</v>
      </c>
      <c r="D27" s="8">
        <v>24</v>
      </c>
      <c r="E27" s="10">
        <v>12500</v>
      </c>
      <c r="F27" s="10">
        <f t="shared" si="0"/>
        <v>300000</v>
      </c>
      <c r="G27" s="25">
        <v>2000</v>
      </c>
      <c r="H27" s="25">
        <f t="shared" si="1"/>
        <v>48000</v>
      </c>
    </row>
    <row r="28" spans="1:8">
      <c r="A28" s="8">
        <v>13</v>
      </c>
      <c r="B28" s="9" t="s">
        <v>55</v>
      </c>
      <c r="C28" s="8" t="s">
        <v>14</v>
      </c>
      <c r="D28" s="8">
        <v>10</v>
      </c>
      <c r="E28" s="10">
        <v>5800</v>
      </c>
      <c r="F28" s="10">
        <f t="shared" si="0"/>
        <v>58000</v>
      </c>
      <c r="H28" s="25">
        <f t="shared" si="1"/>
        <v>0</v>
      </c>
    </row>
    <row r="29" spans="1:8">
      <c r="A29" s="8">
        <v>14</v>
      </c>
      <c r="B29" s="9" t="s">
        <v>24</v>
      </c>
      <c r="C29" s="8" t="s">
        <v>14</v>
      </c>
      <c r="D29" s="8">
        <v>110</v>
      </c>
      <c r="E29" s="10">
        <v>1400</v>
      </c>
      <c r="F29" s="10">
        <f t="shared" si="0"/>
        <v>154000</v>
      </c>
      <c r="H29" s="25">
        <f t="shared" si="1"/>
        <v>0</v>
      </c>
    </row>
    <row r="30" spans="1:8">
      <c r="A30" s="8">
        <v>15</v>
      </c>
      <c r="B30" s="9" t="s">
        <v>29</v>
      </c>
      <c r="C30" s="8" t="s">
        <v>30</v>
      </c>
      <c r="D30" s="8">
        <v>100</v>
      </c>
      <c r="E30" s="10">
        <v>3500</v>
      </c>
      <c r="F30" s="10">
        <f t="shared" si="0"/>
        <v>350000</v>
      </c>
      <c r="H30" s="25">
        <f t="shared" si="1"/>
        <v>0</v>
      </c>
    </row>
    <row r="31" spans="1:8">
      <c r="A31" s="8">
        <v>16</v>
      </c>
      <c r="B31" s="9" t="s">
        <v>32</v>
      </c>
      <c r="C31" s="8" t="s">
        <v>30</v>
      </c>
      <c r="D31" s="8">
        <v>250</v>
      </c>
      <c r="E31" s="10">
        <v>5500</v>
      </c>
      <c r="F31" s="10">
        <f t="shared" si="0"/>
        <v>1375000</v>
      </c>
      <c r="G31" s="25">
        <v>500</v>
      </c>
      <c r="H31" s="25">
        <f t="shared" si="1"/>
        <v>125000</v>
      </c>
    </row>
    <row r="32" spans="1:8">
      <c r="A32" s="8">
        <v>17</v>
      </c>
      <c r="B32" s="9" t="s">
        <v>36</v>
      </c>
      <c r="C32" s="8" t="s">
        <v>37</v>
      </c>
      <c r="D32" s="8">
        <v>10</v>
      </c>
      <c r="E32" s="10">
        <v>20000</v>
      </c>
      <c r="F32" s="10">
        <f t="shared" si="0"/>
        <v>200000</v>
      </c>
      <c r="H32" s="25">
        <f t="shared" si="1"/>
        <v>0</v>
      </c>
    </row>
    <row r="33" spans="1:8">
      <c r="A33" s="8">
        <v>18</v>
      </c>
      <c r="B33" s="9" t="s">
        <v>38</v>
      </c>
      <c r="C33" s="8" t="s">
        <v>37</v>
      </c>
      <c r="D33" s="8">
        <v>10</v>
      </c>
      <c r="E33" s="10">
        <v>32000</v>
      </c>
      <c r="F33" s="10">
        <f t="shared" si="0"/>
        <v>320000</v>
      </c>
      <c r="H33" s="25">
        <f t="shared" si="1"/>
        <v>0</v>
      </c>
    </row>
    <row r="34" spans="1:8">
      <c r="A34" s="8">
        <v>19</v>
      </c>
      <c r="B34" s="9" t="s">
        <v>39</v>
      </c>
      <c r="C34" s="8" t="s">
        <v>28</v>
      </c>
      <c r="D34" s="8">
        <v>3</v>
      </c>
      <c r="E34" s="10">
        <v>3100</v>
      </c>
      <c r="F34" s="10">
        <f t="shared" si="0"/>
        <v>9300</v>
      </c>
      <c r="H34" s="25">
        <f t="shared" si="1"/>
        <v>0</v>
      </c>
    </row>
    <row r="35" spans="1:8">
      <c r="A35" s="8">
        <v>20</v>
      </c>
      <c r="B35" s="9" t="s">
        <v>34</v>
      </c>
      <c r="C35" s="8" t="s">
        <v>28</v>
      </c>
      <c r="D35" s="8">
        <v>1</v>
      </c>
      <c r="E35" s="10">
        <v>3200</v>
      </c>
      <c r="F35" s="10">
        <f t="shared" si="0"/>
        <v>3200</v>
      </c>
      <c r="H35" s="25">
        <f t="shared" si="1"/>
        <v>0</v>
      </c>
    </row>
    <row r="36" spans="1:8">
      <c r="A36" s="8">
        <v>21</v>
      </c>
      <c r="B36" s="9" t="s">
        <v>40</v>
      </c>
      <c r="C36" s="8" t="s">
        <v>28</v>
      </c>
      <c r="D36" s="8">
        <v>96</v>
      </c>
      <c r="E36" s="10">
        <v>20200</v>
      </c>
      <c r="F36" s="10">
        <f t="shared" si="0"/>
        <v>1939200</v>
      </c>
      <c r="H36" s="25">
        <f t="shared" si="1"/>
        <v>0</v>
      </c>
    </row>
    <row r="37" spans="1:8">
      <c r="A37" s="8">
        <v>22</v>
      </c>
      <c r="B37" s="9" t="s">
        <v>45</v>
      </c>
      <c r="C37" s="8" t="s">
        <v>21</v>
      </c>
      <c r="D37" s="8">
        <v>3</v>
      </c>
      <c r="E37" s="10">
        <v>41000</v>
      </c>
      <c r="F37" s="10">
        <f t="shared" si="0"/>
        <v>123000</v>
      </c>
      <c r="H37" s="25">
        <f t="shared" si="1"/>
        <v>0</v>
      </c>
    </row>
    <row r="38" spans="1:8">
      <c r="A38" s="8">
        <v>23</v>
      </c>
      <c r="B38" s="9" t="s">
        <v>53</v>
      </c>
      <c r="C38" s="8" t="s">
        <v>35</v>
      </c>
      <c r="D38" s="8">
        <v>2</v>
      </c>
      <c r="E38" s="10">
        <v>49000</v>
      </c>
      <c r="F38" s="10">
        <f t="shared" si="0"/>
        <v>98000</v>
      </c>
      <c r="H38" s="25">
        <f t="shared" si="1"/>
        <v>0</v>
      </c>
    </row>
    <row r="39" spans="1:8">
      <c r="A39" s="8">
        <v>24</v>
      </c>
      <c r="B39" s="9" t="s">
        <v>46</v>
      </c>
      <c r="C39" s="8" t="s">
        <v>35</v>
      </c>
      <c r="D39" s="8">
        <v>8</v>
      </c>
      <c r="E39" s="10">
        <v>26000</v>
      </c>
      <c r="F39" s="10">
        <f t="shared" si="0"/>
        <v>208000</v>
      </c>
      <c r="H39" s="25">
        <f t="shared" si="1"/>
        <v>0</v>
      </c>
    </row>
    <row r="40" spans="1:8">
      <c r="A40" s="8">
        <v>25</v>
      </c>
      <c r="B40" s="9" t="s">
        <v>69</v>
      </c>
      <c r="C40" s="8" t="s">
        <v>70</v>
      </c>
      <c r="D40" s="8">
        <v>10</v>
      </c>
      <c r="E40" s="10">
        <v>65000</v>
      </c>
      <c r="F40" s="10">
        <f t="shared" si="0"/>
        <v>650000</v>
      </c>
      <c r="H40" s="25">
        <f t="shared" si="1"/>
        <v>0</v>
      </c>
    </row>
    <row r="41" spans="1:8">
      <c r="A41" s="8">
        <v>26</v>
      </c>
      <c r="B41" s="9" t="s">
        <v>41</v>
      </c>
      <c r="C41" s="8" t="s">
        <v>28</v>
      </c>
      <c r="D41" s="8">
        <v>5</v>
      </c>
      <c r="E41" s="10">
        <v>3800</v>
      </c>
      <c r="F41" s="10">
        <f t="shared" si="0"/>
        <v>19000</v>
      </c>
      <c r="H41" s="25">
        <f t="shared" si="1"/>
        <v>0</v>
      </c>
    </row>
    <row r="42" spans="1:8">
      <c r="A42" s="8">
        <v>27</v>
      </c>
      <c r="B42" s="9" t="s">
        <v>42</v>
      </c>
      <c r="C42" s="8" t="s">
        <v>28</v>
      </c>
      <c r="D42" s="8">
        <v>1</v>
      </c>
      <c r="E42" s="10">
        <v>6800</v>
      </c>
      <c r="F42" s="10">
        <f t="shared" si="0"/>
        <v>6800</v>
      </c>
      <c r="H42" s="25">
        <f t="shared" si="1"/>
        <v>0</v>
      </c>
    </row>
    <row r="43" spans="1:8">
      <c r="A43" s="8">
        <v>28</v>
      </c>
      <c r="B43" s="9" t="s">
        <v>27</v>
      </c>
      <c r="C43" s="8" t="s">
        <v>28</v>
      </c>
      <c r="D43" s="8">
        <v>1</v>
      </c>
      <c r="E43" s="10">
        <v>3500</v>
      </c>
      <c r="F43" s="10">
        <f t="shared" si="0"/>
        <v>3500</v>
      </c>
      <c r="H43" s="25">
        <f t="shared" si="1"/>
        <v>0</v>
      </c>
    </row>
    <row r="44" spans="1:8">
      <c r="A44" s="8">
        <v>29</v>
      </c>
      <c r="B44" s="9" t="s">
        <v>33</v>
      </c>
      <c r="C44" s="8" t="s">
        <v>28</v>
      </c>
      <c r="D44" s="8">
        <v>3</v>
      </c>
      <c r="E44" s="10">
        <v>19000</v>
      </c>
      <c r="F44" s="10">
        <f t="shared" si="0"/>
        <v>57000</v>
      </c>
      <c r="H44" s="25">
        <f t="shared" si="1"/>
        <v>0</v>
      </c>
    </row>
    <row r="45" spans="1:8">
      <c r="A45" s="8">
        <v>30</v>
      </c>
      <c r="B45" s="9" t="s">
        <v>62</v>
      </c>
      <c r="C45" s="8" t="s">
        <v>51</v>
      </c>
      <c r="D45" s="8">
        <v>2</v>
      </c>
      <c r="E45" s="10">
        <v>8000</v>
      </c>
      <c r="F45" s="10">
        <f t="shared" si="0"/>
        <v>16000</v>
      </c>
      <c r="H45" s="25">
        <f t="shared" si="1"/>
        <v>0</v>
      </c>
    </row>
    <row r="46" spans="1:8">
      <c r="A46" s="8">
        <v>31</v>
      </c>
      <c r="B46" s="9" t="s">
        <v>67</v>
      </c>
      <c r="C46" s="8" t="s">
        <v>35</v>
      </c>
      <c r="D46" s="8">
        <v>10</v>
      </c>
      <c r="E46" s="10">
        <v>3100</v>
      </c>
      <c r="F46" s="10">
        <f t="shared" si="0"/>
        <v>31000</v>
      </c>
      <c r="H46" s="25">
        <f t="shared" si="1"/>
        <v>0</v>
      </c>
    </row>
    <row r="47" spans="1:8">
      <c r="A47" s="8">
        <v>32</v>
      </c>
      <c r="B47" s="9" t="s">
        <v>26</v>
      </c>
      <c r="C47" s="8" t="s">
        <v>15</v>
      </c>
      <c r="D47" s="8">
        <v>20</v>
      </c>
      <c r="E47" s="10">
        <v>3000</v>
      </c>
      <c r="F47" s="10">
        <f t="shared" si="0"/>
        <v>60000</v>
      </c>
      <c r="H47" s="25">
        <f t="shared" si="1"/>
        <v>0</v>
      </c>
    </row>
    <row r="48" spans="1:8">
      <c r="A48" s="8">
        <v>33</v>
      </c>
      <c r="B48" s="9" t="s">
        <v>26</v>
      </c>
      <c r="C48" s="8" t="s">
        <v>15</v>
      </c>
      <c r="D48" s="8">
        <v>30</v>
      </c>
      <c r="E48" s="10">
        <v>3000</v>
      </c>
      <c r="F48" s="10">
        <f t="shared" si="0"/>
        <v>90000</v>
      </c>
      <c r="H48" s="25">
        <f t="shared" si="1"/>
        <v>0</v>
      </c>
    </row>
    <row r="49" spans="1:8">
      <c r="A49" s="8">
        <v>34</v>
      </c>
      <c r="B49" s="9" t="s">
        <v>71</v>
      </c>
      <c r="C49" s="8" t="s">
        <v>15</v>
      </c>
      <c r="D49" s="8">
        <v>2</v>
      </c>
      <c r="E49" s="10">
        <v>13000</v>
      </c>
      <c r="F49" s="10">
        <f t="shared" si="0"/>
        <v>26000</v>
      </c>
      <c r="H49" s="25">
        <f t="shared" si="1"/>
        <v>0</v>
      </c>
    </row>
    <row r="50" spans="1:8">
      <c r="A50" s="8">
        <v>35</v>
      </c>
      <c r="B50" s="9" t="s">
        <v>68</v>
      </c>
      <c r="C50" s="8" t="s">
        <v>35</v>
      </c>
      <c r="D50" s="8">
        <v>1</v>
      </c>
      <c r="E50" s="10">
        <v>80000</v>
      </c>
      <c r="F50" s="10">
        <f t="shared" si="0"/>
        <v>80000</v>
      </c>
      <c r="H50" s="25">
        <f t="shared" si="1"/>
        <v>0</v>
      </c>
    </row>
    <row r="51" spans="1:8">
      <c r="A51" s="8">
        <v>36</v>
      </c>
      <c r="B51" s="9" t="s">
        <v>31</v>
      </c>
      <c r="C51" s="8" t="s">
        <v>30</v>
      </c>
      <c r="D51" s="8">
        <v>70</v>
      </c>
      <c r="E51" s="10">
        <v>5500</v>
      </c>
      <c r="F51" s="10">
        <f t="shared" si="0"/>
        <v>385000</v>
      </c>
      <c r="H51" s="25">
        <f t="shared" si="1"/>
        <v>0</v>
      </c>
    </row>
    <row r="52" spans="1:8">
      <c r="A52" s="8">
        <v>37</v>
      </c>
      <c r="B52" s="9" t="s">
        <v>43</v>
      </c>
      <c r="C52" s="8" t="s">
        <v>44</v>
      </c>
      <c r="D52" s="8">
        <v>5</v>
      </c>
      <c r="E52" s="10">
        <v>9400</v>
      </c>
      <c r="F52" s="10">
        <f t="shared" si="0"/>
        <v>47000</v>
      </c>
      <c r="H52" s="25">
        <f t="shared" si="1"/>
        <v>0</v>
      </c>
    </row>
    <row r="53" spans="1:8">
      <c r="A53" s="8">
        <v>38</v>
      </c>
      <c r="B53" s="9" t="s">
        <v>50</v>
      </c>
      <c r="C53" s="8" t="s">
        <v>51</v>
      </c>
      <c r="D53" s="8">
        <v>36</v>
      </c>
      <c r="E53" s="10">
        <v>2800</v>
      </c>
      <c r="F53" s="10">
        <f t="shared" si="0"/>
        <v>100800</v>
      </c>
      <c r="H53" s="25">
        <f t="shared" si="1"/>
        <v>0</v>
      </c>
    </row>
    <row r="54" spans="1:8">
      <c r="A54" s="8">
        <v>39</v>
      </c>
      <c r="B54" s="9" t="s">
        <v>66</v>
      </c>
      <c r="C54" s="8" t="s">
        <v>35</v>
      </c>
      <c r="D54" s="8">
        <v>1</v>
      </c>
      <c r="E54" s="10">
        <v>27000</v>
      </c>
      <c r="F54" s="10">
        <f t="shared" si="0"/>
        <v>27000</v>
      </c>
      <c r="H54" s="25">
        <f t="shared" si="1"/>
        <v>0</v>
      </c>
    </row>
    <row r="55" spans="1:8">
      <c r="A55" s="8">
        <v>40</v>
      </c>
      <c r="B55" s="38" t="s">
        <v>58</v>
      </c>
      <c r="C55" s="39" t="s">
        <v>15</v>
      </c>
      <c r="D55" s="40">
        <v>20</v>
      </c>
      <c r="E55" s="41">
        <v>2500</v>
      </c>
      <c r="F55" s="42">
        <f>E55*D55</f>
        <v>50000</v>
      </c>
      <c r="H55" s="25">
        <f t="shared" si="1"/>
        <v>0</v>
      </c>
    </row>
    <row r="56" spans="1:8">
      <c r="A56" s="8">
        <v>41</v>
      </c>
      <c r="B56" s="38" t="s">
        <v>50</v>
      </c>
      <c r="C56" s="39" t="s">
        <v>51</v>
      </c>
      <c r="D56" s="40">
        <v>96</v>
      </c>
      <c r="E56" s="41">
        <v>2800</v>
      </c>
      <c r="F56" s="42">
        <f t="shared" ref="F56:F72" si="2">E56*D56</f>
        <v>268800</v>
      </c>
      <c r="H56" s="25">
        <f t="shared" si="1"/>
        <v>0</v>
      </c>
    </row>
    <row r="57" spans="1:8">
      <c r="A57" s="8">
        <v>42</v>
      </c>
      <c r="B57" s="38" t="s">
        <v>40</v>
      </c>
      <c r="C57" s="39" t="s">
        <v>28</v>
      </c>
      <c r="D57" s="40">
        <v>24</v>
      </c>
      <c r="E57" s="41">
        <v>20200</v>
      </c>
      <c r="F57" s="42">
        <f t="shared" si="2"/>
        <v>484800</v>
      </c>
      <c r="H57" s="25">
        <f t="shared" si="1"/>
        <v>0</v>
      </c>
    </row>
    <row r="58" spans="1:8">
      <c r="A58" s="8">
        <v>43</v>
      </c>
      <c r="B58" s="38" t="s">
        <v>65</v>
      </c>
      <c r="C58" s="39" t="s">
        <v>28</v>
      </c>
      <c r="D58" s="40">
        <v>2</v>
      </c>
      <c r="E58" s="41">
        <v>21000</v>
      </c>
      <c r="F58" s="42">
        <f t="shared" si="2"/>
        <v>42000</v>
      </c>
      <c r="H58" s="25">
        <f t="shared" si="1"/>
        <v>0</v>
      </c>
    </row>
    <row r="59" spans="1:8">
      <c r="A59" s="8">
        <v>44</v>
      </c>
      <c r="B59" s="38" t="s">
        <v>72</v>
      </c>
      <c r="C59" s="39" t="s">
        <v>15</v>
      </c>
      <c r="D59" s="40">
        <v>2</v>
      </c>
      <c r="E59" s="41">
        <v>16000</v>
      </c>
      <c r="F59" s="42">
        <f t="shared" si="2"/>
        <v>32000</v>
      </c>
      <c r="H59" s="25">
        <f t="shared" si="1"/>
        <v>0</v>
      </c>
    </row>
    <row r="60" spans="1:8">
      <c r="A60" s="8">
        <v>45</v>
      </c>
      <c r="B60" s="38" t="s">
        <v>13</v>
      </c>
      <c r="C60" s="39" t="s">
        <v>14</v>
      </c>
      <c r="D60" s="40">
        <v>1</v>
      </c>
      <c r="E60" s="41">
        <v>988000</v>
      </c>
      <c r="F60" s="42">
        <f t="shared" si="2"/>
        <v>988000</v>
      </c>
      <c r="H60" s="25">
        <f t="shared" si="1"/>
        <v>0</v>
      </c>
    </row>
    <row r="61" spans="1:8">
      <c r="A61" s="8">
        <v>46</v>
      </c>
      <c r="B61" s="38" t="s">
        <v>43</v>
      </c>
      <c r="C61" s="39" t="s">
        <v>44</v>
      </c>
      <c r="D61" s="40">
        <v>1</v>
      </c>
      <c r="E61" s="41">
        <v>9400</v>
      </c>
      <c r="F61" s="42">
        <f t="shared" si="2"/>
        <v>9400</v>
      </c>
      <c r="H61" s="25">
        <f t="shared" si="1"/>
        <v>0</v>
      </c>
    </row>
    <row r="62" spans="1:8">
      <c r="A62" s="8">
        <v>47</v>
      </c>
      <c r="B62" s="38" t="s">
        <v>59</v>
      </c>
      <c r="C62" s="39" t="s">
        <v>21</v>
      </c>
      <c r="D62" s="40">
        <v>2</v>
      </c>
      <c r="E62" s="41">
        <v>75000</v>
      </c>
      <c r="F62" s="42">
        <f t="shared" si="2"/>
        <v>150000</v>
      </c>
      <c r="H62" s="25">
        <f t="shared" si="1"/>
        <v>0</v>
      </c>
    </row>
    <row r="63" spans="1:8">
      <c r="A63" s="8">
        <v>48</v>
      </c>
      <c r="B63" s="43" t="s">
        <v>52</v>
      </c>
      <c r="C63" s="44" t="s">
        <v>35</v>
      </c>
      <c r="D63" s="45">
        <v>1</v>
      </c>
      <c r="E63" s="46">
        <v>35000</v>
      </c>
      <c r="F63" s="42">
        <f t="shared" si="2"/>
        <v>35000</v>
      </c>
      <c r="H63" s="25">
        <f t="shared" si="1"/>
        <v>0</v>
      </c>
    </row>
    <row r="64" spans="1:8">
      <c r="A64" s="8">
        <v>49</v>
      </c>
      <c r="B64" s="43" t="s">
        <v>25</v>
      </c>
      <c r="C64" s="44" t="s">
        <v>14</v>
      </c>
      <c r="D64" s="45">
        <v>6</v>
      </c>
      <c r="E64" s="46">
        <v>32000</v>
      </c>
      <c r="F64" s="42">
        <f t="shared" si="2"/>
        <v>192000</v>
      </c>
      <c r="H64" s="25">
        <f t="shared" si="1"/>
        <v>0</v>
      </c>
    </row>
    <row r="65" spans="1:9">
      <c r="A65" s="8">
        <v>50</v>
      </c>
      <c r="B65" s="43" t="s">
        <v>45</v>
      </c>
      <c r="C65" s="44" t="s">
        <v>21</v>
      </c>
      <c r="D65" s="45">
        <v>2</v>
      </c>
      <c r="E65" s="46">
        <v>41000</v>
      </c>
      <c r="F65" s="42">
        <f t="shared" si="2"/>
        <v>82000</v>
      </c>
      <c r="H65" s="25">
        <f t="shared" si="1"/>
        <v>0</v>
      </c>
    </row>
    <row r="66" spans="1:9">
      <c r="A66" s="8">
        <v>51</v>
      </c>
      <c r="B66" s="43" t="s">
        <v>16</v>
      </c>
      <c r="C66" s="44" t="s">
        <v>17</v>
      </c>
      <c r="D66" s="45">
        <v>2</v>
      </c>
      <c r="E66" s="46">
        <v>56000</v>
      </c>
      <c r="F66" s="42">
        <f t="shared" si="2"/>
        <v>112000</v>
      </c>
      <c r="H66" s="25">
        <f t="shared" si="1"/>
        <v>0</v>
      </c>
    </row>
    <row r="67" spans="1:9">
      <c r="A67" s="8">
        <v>52</v>
      </c>
      <c r="B67" s="43" t="s">
        <v>49</v>
      </c>
      <c r="C67" s="44" t="s">
        <v>15</v>
      </c>
      <c r="D67" s="45">
        <v>1</v>
      </c>
      <c r="E67" s="46">
        <v>19000</v>
      </c>
      <c r="F67" s="42">
        <f t="shared" si="2"/>
        <v>19000</v>
      </c>
      <c r="H67" s="25">
        <f t="shared" si="1"/>
        <v>0</v>
      </c>
    </row>
    <row r="68" spans="1:9">
      <c r="A68" s="8">
        <v>53</v>
      </c>
      <c r="B68" s="47" t="s">
        <v>77</v>
      </c>
      <c r="C68" s="48" t="s">
        <v>35</v>
      </c>
      <c r="D68" s="49">
        <v>2</v>
      </c>
      <c r="E68" s="50">
        <v>195000</v>
      </c>
      <c r="F68" s="42">
        <f t="shared" si="2"/>
        <v>390000</v>
      </c>
      <c r="H68" s="25">
        <f t="shared" si="1"/>
        <v>0</v>
      </c>
    </row>
    <row r="69" spans="1:9">
      <c r="A69" s="8">
        <v>54</v>
      </c>
      <c r="B69" s="47" t="s">
        <v>78</v>
      </c>
      <c r="C69" s="48" t="s">
        <v>35</v>
      </c>
      <c r="D69" s="49">
        <v>1</v>
      </c>
      <c r="E69" s="50">
        <v>70000</v>
      </c>
      <c r="F69" s="42">
        <f t="shared" si="2"/>
        <v>70000</v>
      </c>
      <c r="H69" s="25">
        <f t="shared" si="1"/>
        <v>0</v>
      </c>
    </row>
    <row r="70" spans="1:9">
      <c r="A70" s="8">
        <v>55</v>
      </c>
      <c r="B70" s="47" t="s">
        <v>79</v>
      </c>
      <c r="C70" s="48" t="s">
        <v>35</v>
      </c>
      <c r="D70" s="49">
        <v>1</v>
      </c>
      <c r="E70" s="50">
        <v>65000</v>
      </c>
      <c r="F70" s="42">
        <f t="shared" si="2"/>
        <v>65000</v>
      </c>
      <c r="H70" s="25">
        <f t="shared" si="1"/>
        <v>0</v>
      </c>
    </row>
    <row r="71" spans="1:9">
      <c r="A71" s="8">
        <v>56</v>
      </c>
      <c r="B71" s="47" t="s">
        <v>80</v>
      </c>
      <c r="C71" s="48" t="s">
        <v>35</v>
      </c>
      <c r="D71" s="49">
        <v>1</v>
      </c>
      <c r="E71" s="50">
        <v>75000</v>
      </c>
      <c r="F71" s="52">
        <f t="shared" si="2"/>
        <v>75000</v>
      </c>
      <c r="G71" s="53" t="s">
        <v>64</v>
      </c>
      <c r="H71" s="13">
        <f>SUM(H16:H70)</f>
        <v>1177000</v>
      </c>
    </row>
    <row r="72" spans="1:9">
      <c r="A72" s="8">
        <v>57</v>
      </c>
      <c r="B72" s="47" t="s">
        <v>60</v>
      </c>
      <c r="C72" s="48" t="s">
        <v>61</v>
      </c>
      <c r="D72" s="49">
        <v>1</v>
      </c>
      <c r="E72" s="50">
        <v>5800</v>
      </c>
      <c r="F72" s="42">
        <f t="shared" si="2"/>
        <v>5800</v>
      </c>
    </row>
    <row r="73" spans="1:9">
      <c r="A73" s="35" t="s">
        <v>54</v>
      </c>
      <c r="B73" s="33"/>
      <c r="C73" s="33"/>
      <c r="D73" s="33"/>
      <c r="E73" s="34"/>
      <c r="F73" s="11">
        <f>SUM(F16:F72)</f>
        <v>19016700</v>
      </c>
    </row>
    <row r="74" spans="1:9">
      <c r="A74" s="35" t="s">
        <v>73</v>
      </c>
      <c r="B74" s="33"/>
      <c r="C74" s="33"/>
      <c r="D74" s="33"/>
      <c r="E74" s="34"/>
      <c r="F74" s="51">
        <f>F73*0.05</f>
        <v>950835</v>
      </c>
    </row>
    <row r="76" spans="1:9" ht="15.75">
      <c r="A76" s="5" t="s">
        <v>4</v>
      </c>
    </row>
    <row r="77" spans="1:9" ht="15.75">
      <c r="A77" s="5" t="s">
        <v>5</v>
      </c>
    </row>
    <row r="78" spans="1:9" ht="15.75">
      <c r="A78" s="5" t="s">
        <v>6</v>
      </c>
    </row>
    <row r="79" spans="1:9" ht="15.75">
      <c r="A79" s="19" t="s">
        <v>7</v>
      </c>
      <c r="B79" s="19" t="s">
        <v>8</v>
      </c>
      <c r="C79" s="19" t="s">
        <v>9</v>
      </c>
      <c r="D79" s="19" t="s">
        <v>10</v>
      </c>
      <c r="E79" s="19" t="s">
        <v>11</v>
      </c>
      <c r="F79" s="19" t="s">
        <v>12</v>
      </c>
    </row>
    <row r="80" spans="1:9">
      <c r="A80" s="8">
        <v>1</v>
      </c>
      <c r="B80" s="9" t="s">
        <v>56</v>
      </c>
      <c r="C80" s="8" t="s">
        <v>57</v>
      </c>
      <c r="D80" s="8">
        <v>15</v>
      </c>
      <c r="E80" s="10">
        <v>350000</v>
      </c>
      <c r="F80" s="10">
        <f t="shared" ref="F80:F88" si="3">D80*E80</f>
        <v>5250000</v>
      </c>
      <c r="G80" s="25">
        <v>120000</v>
      </c>
      <c r="H80" s="25">
        <f>G80*D80</f>
        <v>1800000</v>
      </c>
      <c r="I80" s="25">
        <f>H80*0.1</f>
        <v>180000</v>
      </c>
    </row>
    <row r="81" spans="1:8">
      <c r="A81" s="8">
        <v>2</v>
      </c>
      <c r="B81" s="9" t="s">
        <v>22</v>
      </c>
      <c r="C81" s="8" t="s">
        <v>14</v>
      </c>
      <c r="D81" s="8">
        <v>50</v>
      </c>
      <c r="E81" s="10">
        <v>12500</v>
      </c>
      <c r="F81" s="10">
        <f t="shared" si="3"/>
        <v>625000</v>
      </c>
      <c r="G81" s="25">
        <v>2000</v>
      </c>
      <c r="H81" s="25">
        <f t="shared" ref="H81:H88" si="4">G81*D81</f>
        <v>100000</v>
      </c>
    </row>
    <row r="82" spans="1:8">
      <c r="A82" s="8">
        <v>3</v>
      </c>
      <c r="B82" s="9" t="s">
        <v>16</v>
      </c>
      <c r="C82" s="8" t="s">
        <v>17</v>
      </c>
      <c r="D82" s="8">
        <v>2</v>
      </c>
      <c r="E82" s="10">
        <v>0</v>
      </c>
      <c r="F82" s="10">
        <f t="shared" si="3"/>
        <v>0</v>
      </c>
      <c r="G82" s="25">
        <v>56000</v>
      </c>
      <c r="H82" s="25">
        <f t="shared" si="4"/>
        <v>112000</v>
      </c>
    </row>
    <row r="83" spans="1:8">
      <c r="A83" s="8">
        <v>4</v>
      </c>
      <c r="B83" s="9" t="s">
        <v>55</v>
      </c>
      <c r="C83" s="8" t="s">
        <v>14</v>
      </c>
      <c r="D83" s="8">
        <v>25</v>
      </c>
      <c r="E83" s="10">
        <v>5800</v>
      </c>
      <c r="F83" s="10">
        <f t="shared" si="3"/>
        <v>145000</v>
      </c>
      <c r="H83" s="25">
        <f t="shared" si="4"/>
        <v>0</v>
      </c>
    </row>
    <row r="84" spans="1:8">
      <c r="A84" s="8">
        <v>5</v>
      </c>
      <c r="B84" s="9" t="s">
        <v>26</v>
      </c>
      <c r="C84" s="8" t="s">
        <v>15</v>
      </c>
      <c r="D84" s="8">
        <v>20</v>
      </c>
      <c r="E84" s="10">
        <v>3000</v>
      </c>
      <c r="F84" s="10">
        <f t="shared" si="3"/>
        <v>60000</v>
      </c>
      <c r="H84" s="25">
        <f t="shared" si="4"/>
        <v>0</v>
      </c>
    </row>
    <row r="85" spans="1:8">
      <c r="A85" s="8">
        <v>6</v>
      </c>
      <c r="B85" s="9" t="s">
        <v>32</v>
      </c>
      <c r="C85" s="8" t="s">
        <v>30</v>
      </c>
      <c r="D85" s="8">
        <v>70</v>
      </c>
      <c r="E85" s="10">
        <v>5500</v>
      </c>
      <c r="F85" s="10">
        <f t="shared" si="3"/>
        <v>385000</v>
      </c>
      <c r="G85" s="25">
        <v>500</v>
      </c>
      <c r="H85" s="25">
        <f t="shared" si="4"/>
        <v>35000</v>
      </c>
    </row>
    <row r="86" spans="1:8">
      <c r="A86" s="8">
        <v>7</v>
      </c>
      <c r="B86" s="9" t="s">
        <v>36</v>
      </c>
      <c r="C86" s="8" t="s">
        <v>37</v>
      </c>
      <c r="D86" s="8">
        <v>10</v>
      </c>
      <c r="E86" s="10">
        <v>20000</v>
      </c>
      <c r="F86" s="10">
        <f t="shared" si="3"/>
        <v>200000</v>
      </c>
      <c r="H86" s="25">
        <f t="shared" si="4"/>
        <v>0</v>
      </c>
    </row>
    <row r="87" spans="1:8">
      <c r="A87" s="8">
        <v>8</v>
      </c>
      <c r="B87" s="9" t="s">
        <v>33</v>
      </c>
      <c r="C87" s="8" t="s">
        <v>28</v>
      </c>
      <c r="D87" s="8">
        <v>3</v>
      </c>
      <c r="E87" s="10">
        <v>19000</v>
      </c>
      <c r="F87" s="10">
        <f t="shared" si="3"/>
        <v>57000</v>
      </c>
      <c r="H87" s="25">
        <f t="shared" si="4"/>
        <v>0</v>
      </c>
    </row>
    <row r="88" spans="1:8">
      <c r="A88" s="8">
        <v>9</v>
      </c>
      <c r="B88" s="9" t="s">
        <v>58</v>
      </c>
      <c r="C88" s="8" t="s">
        <v>15</v>
      </c>
      <c r="D88" s="8">
        <v>20</v>
      </c>
      <c r="E88" s="10">
        <v>2500</v>
      </c>
      <c r="F88" s="10">
        <f t="shared" si="3"/>
        <v>50000</v>
      </c>
      <c r="H88" s="25">
        <f t="shared" si="4"/>
        <v>0</v>
      </c>
    </row>
    <row r="89" spans="1:8">
      <c r="A89" s="8">
        <v>10</v>
      </c>
      <c r="B89" s="14" t="s">
        <v>81</v>
      </c>
      <c r="C89" s="15" t="s">
        <v>37</v>
      </c>
      <c r="D89" s="15">
        <v>2</v>
      </c>
      <c r="E89" s="16">
        <v>32000</v>
      </c>
      <c r="F89" s="16">
        <f>E89*D89</f>
        <v>64000</v>
      </c>
      <c r="G89" s="53" t="s">
        <v>64</v>
      </c>
      <c r="H89" s="13">
        <f>SUM(H80:H88)</f>
        <v>2047000</v>
      </c>
    </row>
    <row r="90" spans="1:8">
      <c r="A90" s="32" t="s">
        <v>54</v>
      </c>
      <c r="B90" s="36"/>
      <c r="C90" s="36"/>
      <c r="D90" s="36"/>
      <c r="E90" s="37"/>
      <c r="F90" s="17">
        <f>SUM(F80:F89)</f>
        <v>6836000</v>
      </c>
    </row>
    <row r="91" spans="1:8">
      <c r="A91" s="32" t="s">
        <v>73</v>
      </c>
      <c r="B91" s="36"/>
      <c r="C91" s="36"/>
      <c r="D91" s="36"/>
      <c r="E91" s="37"/>
      <c r="F91" s="17">
        <f>F90*0.05</f>
        <v>341800</v>
      </c>
    </row>
    <row r="94" spans="1:8" ht="15.75">
      <c r="A94" s="12">
        <v>1278</v>
      </c>
      <c r="B94" s="1" t="s">
        <v>82</v>
      </c>
      <c r="C94" s="1">
        <v>10000</v>
      </c>
      <c r="D94" s="2">
        <v>210</v>
      </c>
      <c r="E94" s="1">
        <f>D94*C94</f>
        <v>2100000</v>
      </c>
      <c r="F94" s="25">
        <v>200</v>
      </c>
      <c r="G94" s="21">
        <f>F94*C94</f>
        <v>2000000</v>
      </c>
    </row>
    <row r="95" spans="1:8" ht="15.75">
      <c r="A95" s="54"/>
      <c r="B95" s="55"/>
      <c r="C95" s="55"/>
      <c r="D95" s="56" t="s">
        <v>83</v>
      </c>
      <c r="E95" s="57">
        <f>E94*0.05</f>
        <v>105000</v>
      </c>
    </row>
    <row r="96" spans="1:8" ht="15.75">
      <c r="A96" s="54"/>
      <c r="B96" s="55"/>
      <c r="C96" s="55"/>
      <c r="D96" s="56"/>
      <c r="E96" s="55"/>
    </row>
    <row r="97" spans="1:6" ht="15.75">
      <c r="A97" s="54"/>
      <c r="B97" s="55"/>
      <c r="C97" s="55"/>
      <c r="D97" s="56"/>
      <c r="E97" s="55"/>
    </row>
    <row r="98" spans="1:6" ht="15.75">
      <c r="A98" s="54"/>
      <c r="B98" s="55"/>
      <c r="C98" s="55"/>
      <c r="D98" s="56"/>
      <c r="E98" s="55"/>
    </row>
    <row r="99" spans="1:6" ht="15.75">
      <c r="A99" s="54"/>
      <c r="B99" s="55"/>
      <c r="C99" s="55"/>
      <c r="D99" s="56"/>
      <c r="E99" s="55"/>
    </row>
    <row r="100" spans="1:6" ht="15.75">
      <c r="A100" s="12">
        <v>1308</v>
      </c>
      <c r="B100" s="1" t="s">
        <v>63</v>
      </c>
      <c r="C100" s="1">
        <v>9120000</v>
      </c>
      <c r="D100" s="2">
        <v>0</v>
      </c>
      <c r="E100" s="2">
        <f t="shared" ref="E94:E100" si="5">C100+D100</f>
        <v>9120000</v>
      </c>
    </row>
    <row r="101" spans="1:6">
      <c r="E101" s="21">
        <f>E100*0.05</f>
        <v>456000</v>
      </c>
    </row>
    <row r="103" spans="1:6" ht="17.25">
      <c r="E103" s="58" t="s">
        <v>84</v>
      </c>
      <c r="F103" s="58">
        <f>(E101+E95+G94+H89+F74+H71+F91)-(I80+150000)</f>
        <v>6747635</v>
      </c>
    </row>
  </sheetData>
  <mergeCells count="11">
    <mergeCell ref="A90:E90"/>
    <mergeCell ref="A91:E91"/>
    <mergeCell ref="A2:F2"/>
    <mergeCell ref="A3:F3"/>
    <mergeCell ref="A4:F4"/>
    <mergeCell ref="A7:F7"/>
    <mergeCell ref="A8:F8"/>
    <mergeCell ref="A9:F9"/>
    <mergeCell ref="A10:F10"/>
    <mergeCell ref="A73:E73"/>
    <mergeCell ref="A74:E74"/>
  </mergeCells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"/>
  <sheetViews>
    <sheetView topLeftCell="A10" workbookViewId="0">
      <selection activeCell="A10" sqref="A1:XFD1048576"/>
    </sheetView>
  </sheetViews>
  <sheetFormatPr defaultRowHeight="15"/>
  <cols>
    <col min="1" max="16384" width="9.140625" style="23"/>
  </cols>
  <sheetData/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"/>
  <sheetViews>
    <sheetView topLeftCell="A49" workbookViewId="0">
      <selection activeCell="A49" sqref="A1:XFD1048576"/>
    </sheetView>
  </sheetViews>
  <sheetFormatPr defaultRowHeight="15"/>
  <cols>
    <col min="1" max="16384" width="9.140625" style="24"/>
  </cols>
  <sheetData/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"/>
  <sheetViews>
    <sheetView topLeftCell="A85" workbookViewId="0">
      <selection activeCell="A85" sqref="A1:XFD1048576"/>
    </sheetView>
  </sheetViews>
  <sheetFormatPr defaultRowHeight="15"/>
  <cols>
    <col min="1" max="16384" width="9.140625" style="24"/>
  </cols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topLeftCell="A82" workbookViewId="0">
      <selection activeCell="A82" sqref="A1:XFD1048576"/>
    </sheetView>
  </sheetViews>
  <sheetFormatPr defaultRowHeight="15"/>
  <cols>
    <col min="1" max="16384" width="9.140625" style="3"/>
  </cols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topLeftCell="A96" workbookViewId="0">
      <selection activeCell="A96" sqref="A1:XFD1048576"/>
    </sheetView>
  </sheetViews>
  <sheetFormatPr defaultRowHeight="15"/>
  <cols>
    <col min="1" max="16384" width="9.140625" style="4"/>
  </cols>
  <sheetData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topLeftCell="A22" workbookViewId="0">
      <selection activeCell="A10" sqref="A1:XFD1048576"/>
    </sheetView>
  </sheetViews>
  <sheetFormatPr defaultRowHeight="15"/>
  <cols>
    <col min="1" max="16384" width="9.140625" style="4"/>
  </cols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topLeftCell="A8" workbookViewId="0">
      <selection activeCell="A8" sqref="A1:XFD1048576"/>
    </sheetView>
  </sheetViews>
  <sheetFormatPr defaultRowHeight="15"/>
  <cols>
    <col min="1" max="16384" width="9.140625" style="18"/>
  </cols>
  <sheetData/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topLeftCell="A42" workbookViewId="0">
      <selection activeCell="A42" sqref="A1:XFD1048576"/>
    </sheetView>
  </sheetViews>
  <sheetFormatPr defaultRowHeight="15"/>
  <cols>
    <col min="1" max="16384" width="9.140625" style="18"/>
  </cols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topLeftCell="A10" workbookViewId="0">
      <selection activeCell="A10" sqref="A1:XFD1048576"/>
    </sheetView>
  </sheetViews>
  <sheetFormatPr defaultRowHeight="15"/>
  <cols>
    <col min="1" max="16384" width="9.140625" style="20"/>
  </cols>
  <sheetData/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"/>
  <sheetViews>
    <sheetView topLeftCell="A25" workbookViewId="0">
      <selection activeCell="A25" sqref="A1:XFD1048576"/>
    </sheetView>
  </sheetViews>
  <sheetFormatPr defaultRowHeight="15"/>
  <cols>
    <col min="1" max="16384" width="9.140625" style="22"/>
  </cols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"/>
  <sheetViews>
    <sheetView topLeftCell="A41" workbookViewId="0">
      <selection activeCell="H79" sqref="H79"/>
    </sheetView>
  </sheetViews>
  <sheetFormatPr defaultRowHeight="15"/>
  <cols>
    <col min="1" max="16384" width="9.140625" style="23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CK T.01</vt:lpstr>
      <vt:lpstr>CK T.02</vt:lpstr>
      <vt:lpstr>CK .T3</vt:lpstr>
      <vt:lpstr>CK T.4</vt:lpstr>
      <vt:lpstr>CK T.5</vt:lpstr>
      <vt:lpstr>CK T.6</vt:lpstr>
      <vt:lpstr>CK T.7</vt:lpstr>
      <vt:lpstr>CK T.8</vt:lpstr>
      <vt:lpstr>T.9</vt:lpstr>
      <vt:lpstr>T.10</vt:lpstr>
      <vt:lpstr>T.11</vt:lpstr>
      <vt:lpstr>T.12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phuongnam-server</dc:creator>
  <cp:lastModifiedBy>phuongnam-server</cp:lastModifiedBy>
  <dcterms:created xsi:type="dcterms:W3CDTF">2016-03-31T01:51:16Z</dcterms:created>
  <dcterms:modified xsi:type="dcterms:W3CDTF">2017-03-08T08:48:51Z</dcterms:modified>
</cp:coreProperties>
</file>