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8"/>
  </bookViews>
  <sheets>
    <sheet name="tháng 2" sheetId="1" r:id="rId1"/>
    <sheet name="tháng 3" sheetId="2" r:id="rId2"/>
    <sheet name="tháng 5" sheetId="3" r:id="rId3"/>
    <sheet name="tháng 6" sheetId="4" r:id="rId4"/>
    <sheet name="tháng 7" sheetId="5" r:id="rId5"/>
    <sheet name="tháng 9" sheetId="6" r:id="rId6"/>
    <sheet name="tháng 10" sheetId="7" r:id="rId7"/>
    <sheet name="tháng 12" sheetId="8" r:id="rId8"/>
    <sheet name="Sheet9" sheetId="9" r:id="rId9"/>
  </sheets>
  <calcPr calcId="124519"/>
</workbook>
</file>

<file path=xl/calcChain.xml><?xml version="1.0" encoding="utf-8"?>
<calcChain xmlns="http://schemas.openxmlformats.org/spreadsheetml/2006/main">
  <c r="D7" i="9"/>
  <c r="G26" i="8"/>
  <c r="F34" i="7"/>
  <c r="F26" i="6"/>
  <c r="F23" i="5"/>
  <c r="F20" i="4"/>
  <c r="G34" i="3"/>
  <c r="F27" i="2"/>
  <c r="F38" i="1"/>
  <c r="G23" i="8"/>
  <c r="G22"/>
  <c r="G21"/>
  <c r="A24" s="1"/>
  <c r="G19"/>
  <c r="G18"/>
  <c r="A20" s="1"/>
  <c r="G16"/>
  <c r="A17" s="1"/>
  <c r="G14"/>
  <c r="G13"/>
  <c r="G12"/>
  <c r="A15" s="1"/>
  <c r="F32" i="7"/>
  <c r="F31"/>
  <c r="F30"/>
  <c r="F29"/>
  <c r="F28"/>
  <c r="F27"/>
  <c r="F26"/>
  <c r="F25"/>
  <c r="F24"/>
  <c r="F23"/>
  <c r="F22"/>
  <c r="F21"/>
  <c r="F20"/>
  <c r="F19"/>
  <c r="F18"/>
  <c r="F17"/>
  <c r="F16"/>
  <c r="F33" s="1"/>
  <c r="F24" i="6"/>
  <c r="F23"/>
  <c r="F22"/>
  <c r="F21"/>
  <c r="F20"/>
  <c r="F19"/>
  <c r="F18"/>
  <c r="F17"/>
  <c r="F16"/>
  <c r="F25" s="1"/>
  <c r="F21" i="5"/>
  <c r="F20"/>
  <c r="F19"/>
  <c r="F18"/>
  <c r="F17"/>
  <c r="F16"/>
  <c r="F15"/>
  <c r="F22" s="1"/>
  <c r="F18" i="4"/>
  <c r="F17"/>
  <c r="F16"/>
  <c r="F15"/>
  <c r="F19" s="1"/>
  <c r="G31" i="3"/>
  <c r="G30"/>
  <c r="G29"/>
  <c r="G28"/>
  <c r="G27"/>
  <c r="G26"/>
  <c r="G25"/>
  <c r="A32" s="1"/>
  <c r="G23"/>
  <c r="G22"/>
  <c r="G21"/>
  <c r="G20"/>
  <c r="G19"/>
  <c r="G18"/>
  <c r="A24" s="1"/>
  <c r="G16"/>
  <c r="G15"/>
  <c r="G14"/>
  <c r="G13"/>
  <c r="G12"/>
  <c r="F25" i="2"/>
  <c r="F24"/>
  <c r="F23"/>
  <c r="F22"/>
  <c r="F21"/>
  <c r="F20"/>
  <c r="F19"/>
  <c r="F18"/>
  <c r="F17"/>
  <c r="F16"/>
  <c r="F15"/>
  <c r="F26" s="1"/>
  <c r="F36" i="1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37" s="1"/>
  <c r="G33" i="3" l="1"/>
  <c r="G25" i="8"/>
  <c r="A17" i="3"/>
</calcChain>
</file>

<file path=xl/sharedStrings.xml><?xml version="1.0" encoding="utf-8"?>
<sst xmlns="http://schemas.openxmlformats.org/spreadsheetml/2006/main" count="414" uniqueCount="151">
  <si>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</si>
  <si>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</si>
  <si>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</si>
  <si>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</si>
  <si>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Soá: 1063</t>
  </si>
  <si>
    <t xml:space="preserve"> Ngaøy         28     thaùng       2       naêm   2014</t>
  </si>
  <si>
    <t xml:space="preserve">     (Ñính keøm hoaù ñôn soá: PN/12P-0001063)</t>
  </si>
  <si>
    <t>Tên đơn vị: CÔNG TY CỔ PHẦN PHÁT TRIỂN CÔNG NGHỆ THIỀU QUANG</t>
  </si>
  <si>
    <t>Địa chỉ: Lầu 4, Toà nhà Xbuilding, Số 02 Nguyễn Thế Lộc, P.12, Q.Tân Bình, TPHCM</t>
  </si>
  <si>
    <t>MST: 0305243705</t>
  </si>
  <si>
    <t>STT</t>
  </si>
  <si>
    <t>Teân HH-DV</t>
  </si>
  <si>
    <t>ÑVT</t>
  </si>
  <si>
    <t>Soá löôïng</t>
  </si>
  <si>
    <t>Ñôn gía</t>
  </si>
  <si>
    <t>Thaønh tieàn</t>
  </si>
  <si>
    <t>6 = 4 x 5</t>
  </si>
  <si>
    <t>Kim bấm N.10 Plus</t>
  </si>
  <si>
    <t xml:space="preserve">Hộp </t>
  </si>
  <si>
    <t>Bấm kim No.3 sdi</t>
  </si>
  <si>
    <t>Cái</t>
  </si>
  <si>
    <t>Máy tính Casio JS120L</t>
  </si>
  <si>
    <t>Kim bấm N0.3 SDI</t>
  </si>
  <si>
    <t>Hộp</t>
  </si>
  <si>
    <t>Bìa 2 còng cua si 7P  A bọc kiếng</t>
  </si>
  <si>
    <t xml:space="preserve">Bìa còng cua si 5P A bọc kiếng </t>
  </si>
  <si>
    <t xml:space="preserve">Cái </t>
  </si>
  <si>
    <t>Bìa còng cua kiếng Trắng 3.5p</t>
  </si>
  <si>
    <t>Giấy Double A4 80</t>
  </si>
  <si>
    <t>Ram</t>
  </si>
  <si>
    <t>Giấy trắng A4 82 Excel</t>
  </si>
  <si>
    <t>Kẹp bướm 19 mm</t>
  </si>
  <si>
    <t>Kẹp bướm 25 mm</t>
  </si>
  <si>
    <t>Kẹp bướm 41 mm</t>
  </si>
  <si>
    <t>Bút bi TL 027 ( xanh, đỏ, đen )</t>
  </si>
  <si>
    <t xml:space="preserve">Cây </t>
  </si>
  <si>
    <t>Giấy ghi chú  Post-it 2x3</t>
  </si>
  <si>
    <t>Xấp</t>
  </si>
  <si>
    <t>File rổ nhựa 1 ngăn</t>
  </si>
  <si>
    <t>Keo khô G-05 TL 8gr</t>
  </si>
  <si>
    <t>Thỏi</t>
  </si>
  <si>
    <t>Bìa còng 10 P ( D)</t>
  </si>
  <si>
    <t xml:space="preserve">Cộng: </t>
  </si>
  <si>
    <t>Tổng số tiền bằng chữ: Ba triệu, sáu trăm hai mươi mốt ngàn, bảy trăm năm chục đồng</t>
  </si>
  <si>
    <t>Người lập phiếu</t>
  </si>
  <si>
    <t>(Ký, ghi rõ họ tên)</t>
  </si>
  <si>
    <t>Hứa Tuyết Bình</t>
  </si>
  <si>
    <t>Soá: 1139</t>
  </si>
  <si>
    <t xml:space="preserve"> Ngaøy     29     thaùng       03       naêm   2014</t>
  </si>
  <si>
    <t xml:space="preserve">     (Ñính keøm hoaù ñôn soá: PN/12P-0001139)</t>
  </si>
  <si>
    <t>Tên đơn vị: Công ty Cổ Phần PHÁT TRIỂN CÔNG NGHỆ THIỀU QUANG</t>
  </si>
  <si>
    <t xml:space="preserve">Điạ chỉ: Lầu 4 toà nhà Xbuilding Số 02 Nguyễn Thế Lộc, P.12, Q. Tân Bình, Tp.HCm </t>
  </si>
  <si>
    <t>Tên hàng</t>
  </si>
  <si>
    <t>ĐVT</t>
  </si>
  <si>
    <t>SL</t>
  </si>
  <si>
    <t>Đơn giá</t>
  </si>
  <si>
    <t>Thành Tiền</t>
  </si>
  <si>
    <t>Bìa cột dây giấy A 4 7P</t>
  </si>
  <si>
    <t>Bìa 3 dây giấy góc 20F</t>
  </si>
  <si>
    <t>Giấy trắng A4 72 Excel</t>
  </si>
  <si>
    <t>Bìa Thái A4 ( Xanh dương, x lá, vàng, hồng)</t>
  </si>
  <si>
    <t>Bấm kim 10 Plus</t>
  </si>
  <si>
    <t>Dấu hộp Shiny S842</t>
  </si>
  <si>
    <t>Lê Thị Kim Anh</t>
  </si>
  <si>
    <t>Điạ chỉ: B18/19K - Đường Bình Hưng - Bình Chánh - TP.HCM</t>
  </si>
  <si>
    <t>Điện thoại: (08)37583302</t>
  </si>
  <si>
    <t>BẢNG CHI TIẾT CÔNG NỢ PHẢI THU</t>
  </si>
  <si>
    <t>Từ ngày 27/03/2014 đến ngày 16/05/2014</t>
  </si>
  <si>
    <t>Công ty Cổ Phần PHÁT TRIỂN CÔNG NGHỆ THIỀU QUANG</t>
  </si>
  <si>
    <t>Điạ chỉ: Số 2, Nguyễn Thế Lộc, Q Tân Bình (lầu 4)</t>
  </si>
  <si>
    <t>Điện thoại: 3811 9451 (701)</t>
  </si>
  <si>
    <t>Người giao dịch: Chị Vân</t>
  </si>
  <si>
    <t>Ngày</t>
  </si>
  <si>
    <t>Số CT</t>
  </si>
  <si>
    <t>10/04/2014</t>
  </si>
  <si>
    <t>HDBH-04/94</t>
  </si>
  <si>
    <t xml:space="preserve"> </t>
  </si>
  <si>
    <t>Bìa kiếng A-D</t>
  </si>
  <si>
    <t xml:space="preserve">Bìa phân trang nhựa 12 số   T- L </t>
  </si>
  <si>
    <t>Bộ</t>
  </si>
  <si>
    <t>25/04/2014</t>
  </si>
  <si>
    <t>HDBH-04/248</t>
  </si>
  <si>
    <t>Lò xo nhựa 16 li</t>
  </si>
  <si>
    <t xml:space="preserve">Lò xo nhựa 18 li </t>
  </si>
  <si>
    <t xml:space="preserve">Lò xo nhựa 32 li </t>
  </si>
  <si>
    <t xml:space="preserve">Accor nhựa UNC </t>
  </si>
  <si>
    <t>Kẹp giấy  C62</t>
  </si>
  <si>
    <t>12/05/2014</t>
  </si>
  <si>
    <t>HDBH-05/104</t>
  </si>
  <si>
    <t>Bìa còng cua kiếng trắng 2p5</t>
  </si>
  <si>
    <t>Bao đựng đĩa giấy</t>
  </si>
  <si>
    <t>Phiếu thu 2L</t>
  </si>
  <si>
    <t>Quyển</t>
  </si>
  <si>
    <t>Phiếu chi 2 Liên 30 bộ</t>
  </si>
  <si>
    <t>Quý công ty xem xét công nợ như trên. Mọi thắc mắc xin vui lòng liên hệ: (08)37583302</t>
  </si>
  <si>
    <t>Khách hàng xác nhận</t>
  </si>
  <si>
    <t>Kế toán</t>
  </si>
  <si>
    <t>(Xuất kèm HĐGTGT số :  PN/11P  -  000    Ngày  0  tháng  0  năm 2014)</t>
  </si>
  <si>
    <t>Ribbon LQ 300</t>
  </si>
  <si>
    <t>Giấy liên tục 1 liên 210/2</t>
  </si>
  <si>
    <t>Thùng</t>
  </si>
  <si>
    <t>số: 1441</t>
  </si>
  <si>
    <t>Giấy trắng A5 72 Excel</t>
  </si>
  <si>
    <t>Bìa 40 lá nhựa A TL</t>
  </si>
  <si>
    <t>Giấy ghi chú 4 màu giấy   pronoti</t>
  </si>
  <si>
    <t>Giấy ghi chú 4 màu suremark 6670</t>
  </si>
  <si>
    <t xml:space="preserve">Xấp </t>
  </si>
  <si>
    <t>Soá: 0000102</t>
  </si>
  <si>
    <t xml:space="preserve"> Ngaøy      13   thaùng      09       naêm   2014</t>
  </si>
  <si>
    <t xml:space="preserve">     (Ñính keøm hoaù ñôn soá: PN/14P 0000102)</t>
  </si>
  <si>
    <t>Tên đơn vị:Công ty Cổ Phần PHÁT TRIỂN CÔNG NGHỆ THIỀU QUANG</t>
  </si>
  <si>
    <t>Điạ chỉ: Lầu 4 toà nhà Xbuilding, Số 02 Nguyễn Thế Lộc, P12, Q.Tân Bình, TPHCM</t>
  </si>
  <si>
    <t xml:space="preserve">Bìa phân trang nhựa 12 số LD </t>
  </si>
  <si>
    <t>Bút lông bi Uniball UB 150</t>
  </si>
  <si>
    <t>Cây</t>
  </si>
  <si>
    <t>Dấu Hộp S824</t>
  </si>
  <si>
    <t>Con</t>
  </si>
  <si>
    <t>Băng keo trong 48m/m x 80Y</t>
  </si>
  <si>
    <t>Cuộn</t>
  </si>
  <si>
    <t>Băng keo trong 18m/m x 20Y</t>
  </si>
  <si>
    <t>Soá: 0000210</t>
  </si>
  <si>
    <t xml:space="preserve"> Ngaøy    27    thaùng    10       naêm   2014</t>
  </si>
  <si>
    <t xml:space="preserve">     (Ñính keøm hoaù ñôn soá: PN/14P 0000210)</t>
  </si>
  <si>
    <t>Điạ chỉ: Lầu 4 toà nhà Xbuilding Số 02 Nguyễn Thế Lộc 
P12 QTân Bình TPHCM</t>
  </si>
  <si>
    <t>Lò xo nhựa 6 li</t>
  </si>
  <si>
    <t xml:space="preserve">Lò xo nhựa 8 li </t>
  </si>
  <si>
    <t>Sổ CK 7 D - TP</t>
  </si>
  <si>
    <t>Cuốn</t>
  </si>
  <si>
    <t>Bút xoá  kéo Plus WhiperV WH-105T 42-207</t>
  </si>
  <si>
    <t>Bút lông dầu nhỏ PM-04 CeeDee TL (xanh,đỏ,đen)</t>
  </si>
  <si>
    <t>Bìa lỗ A4 (4.5)</t>
  </si>
  <si>
    <t>Bút gel  06 Hi - Master TL (xanh,,đỏ,đen)</t>
  </si>
  <si>
    <t>Từ ngày 23/10/2014 đến ngày 19/12/2014</t>
  </si>
  <si>
    <t>05/11/2014</t>
  </si>
  <si>
    <t>HDBH-11/63</t>
  </si>
  <si>
    <t>Bút dạ quang HL-03 TL (vàng,cam,hồng,xanh,lá)</t>
  </si>
  <si>
    <t>Giấy decal A4( đế vàng )</t>
  </si>
  <si>
    <t>06/11/2014</t>
  </si>
  <si>
    <t>HDBH-11/68</t>
  </si>
  <si>
    <t>Tampon Trodat 4924</t>
  </si>
  <si>
    <t>17/11/2014</t>
  </si>
  <si>
    <t>HDBH-11/148</t>
  </si>
  <si>
    <t>Mặt dấu S844</t>
  </si>
  <si>
    <t>Bảng tên dẻo đứng</t>
  </si>
  <si>
    <t>16/12/2014</t>
  </si>
  <si>
    <t>HDBH-12/170</t>
  </si>
  <si>
    <t>ck 5%:</t>
  </si>
  <si>
    <t>ttti</t>
  </si>
  <si>
    <t>hop tri</t>
  </si>
  <si>
    <t>tbao+btong</t>
  </si>
  <si>
    <t>thieu quang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</si>
</sst>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sz val="11"/>
      <name val="VNI-Times"/>
    </font>
    <font>
      <b/>
      <sz val="10"/>
      <name val="VNI-Times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NumberFormat="1" applyFont="1" applyFill="1" applyBorder="1" applyAlignment="1"/>
    <xf numFmtId="0" fontId="8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right"/>
    </xf>
    <xf numFmtId="165" fontId="10" fillId="0" borderId="2" xfId="0" applyNumberFormat="1" applyFont="1" applyFill="1" applyBorder="1" applyAlignment="1">
      <alignment horizontal="right"/>
    </xf>
    <xf numFmtId="0" fontId="11" fillId="0" borderId="0" xfId="0" applyFont="1" applyAlignment="1"/>
    <xf numFmtId="0" fontId="12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/>
    </xf>
    <xf numFmtId="165" fontId="15" fillId="0" borderId="2" xfId="0" applyNumberFormat="1" applyFont="1" applyFill="1" applyBorder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left"/>
    </xf>
    <xf numFmtId="165" fontId="0" fillId="0" borderId="6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/>
    <xf numFmtId="0" fontId="0" fillId="0" borderId="6" xfId="0" applyNumberForma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13" fillId="3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3" fontId="2" fillId="0" borderId="0" xfId="0" applyNumberFormat="1" applyFont="1"/>
    <xf numFmtId="0" fontId="6" fillId="0" borderId="0" xfId="0" applyFont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6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NumberFormat="1" applyFont="1" applyFill="1" applyBorder="1" applyAlignment="1">
      <alignment horizontal="left" wrapText="1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165" fontId="15" fillId="0" borderId="3" xfId="0" applyNumberFormat="1" applyFont="1" applyBorder="1" applyAlignment="1">
      <alignment horizontal="right"/>
    </xf>
    <xf numFmtId="165" fontId="15" fillId="0" borderId="4" xfId="0" applyNumberFormat="1" applyFont="1" applyBorder="1" applyAlignment="1">
      <alignment horizontal="right"/>
    </xf>
    <xf numFmtId="165" fontId="15" fillId="0" borderId="5" xfId="0" applyNumberFormat="1" applyFont="1" applyBorder="1" applyAlignment="1">
      <alignment horizontal="right"/>
    </xf>
    <xf numFmtId="0" fontId="15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165" fontId="10" fillId="0" borderId="7" xfId="0" applyNumberFormat="1" applyFont="1" applyBorder="1" applyAlignment="1">
      <alignment horizontal="right"/>
    </xf>
    <xf numFmtId="165" fontId="10" fillId="0" borderId="8" xfId="0" applyNumberFormat="1" applyFont="1" applyBorder="1" applyAlignment="1">
      <alignment horizontal="right"/>
    </xf>
    <xf numFmtId="165" fontId="10" fillId="0" borderId="9" xfId="0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10" fillId="0" borderId="4" xfId="0" applyNumberFormat="1" applyFont="1" applyBorder="1" applyAlignment="1">
      <alignment horizontal="right"/>
    </xf>
    <xf numFmtId="165" fontId="10" fillId="0" borderId="5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6"/>
  <sheetViews>
    <sheetView topLeftCell="A13" workbookViewId="0">
      <selection activeCell="F39" sqref="F39"/>
    </sheetView>
  </sheetViews>
  <sheetFormatPr defaultRowHeight="15"/>
  <cols>
    <col min="1" max="1" width="5.7109375" style="1" customWidth="1"/>
    <col min="2" max="2" width="30.7109375" style="1" customWidth="1"/>
    <col min="3" max="5" width="9.140625" style="1"/>
    <col min="6" max="6" width="13.5703125" style="1" customWidth="1"/>
    <col min="7" max="16384" width="9.140625" style="1"/>
  </cols>
  <sheetData>
    <row r="2" spans="1:6" ht="16.5">
      <c r="A2" s="46" t="s">
        <v>0</v>
      </c>
      <c r="B2" s="41"/>
      <c r="C2" s="41"/>
      <c r="D2" s="41"/>
      <c r="E2" s="41"/>
      <c r="F2" s="41"/>
    </row>
    <row r="3" spans="1:6" ht="15.75">
      <c r="A3" s="47" t="s">
        <v>1</v>
      </c>
      <c r="B3" s="41"/>
      <c r="C3" s="41"/>
      <c r="D3" s="41"/>
      <c r="E3" s="41"/>
      <c r="F3" s="41"/>
    </row>
    <row r="4" spans="1:6" ht="16.5">
      <c r="A4" s="46" t="s">
        <v>2</v>
      </c>
      <c r="B4" s="41"/>
      <c r="C4" s="41"/>
      <c r="D4" s="41"/>
      <c r="E4" s="41"/>
      <c r="F4" s="41"/>
    </row>
    <row r="7" spans="1:6" ht="20.25">
      <c r="A7" s="48" t="s">
        <v>3</v>
      </c>
      <c r="B7" s="41"/>
      <c r="C7" s="41"/>
      <c r="D7" s="41"/>
      <c r="E7" s="41"/>
      <c r="F7" s="41"/>
    </row>
    <row r="8" spans="1:6" ht="15.75">
      <c r="A8" s="39" t="s">
        <v>4</v>
      </c>
      <c r="B8" s="39"/>
      <c r="C8" s="39"/>
      <c r="D8" s="39"/>
      <c r="E8" s="39"/>
      <c r="F8" s="39"/>
    </row>
    <row r="9" spans="1:6" ht="16.5">
      <c r="A9" s="49" t="s">
        <v>5</v>
      </c>
      <c r="B9" s="49"/>
      <c r="C9" s="49"/>
      <c r="D9" s="49"/>
      <c r="E9" s="49"/>
      <c r="F9" s="49"/>
    </row>
    <row r="10" spans="1:6" ht="15.75">
      <c r="A10" s="42" t="s">
        <v>6</v>
      </c>
      <c r="B10" s="42"/>
      <c r="C10" s="42"/>
      <c r="D10" s="42"/>
      <c r="E10" s="42"/>
      <c r="F10" s="42"/>
    </row>
    <row r="11" spans="1:6" ht="15.75">
      <c r="A11" s="2"/>
      <c r="B11" s="2"/>
      <c r="C11" s="2"/>
      <c r="D11" s="2"/>
      <c r="E11" s="2"/>
      <c r="F11" s="2"/>
    </row>
    <row r="12" spans="1:6" ht="15.75">
      <c r="A12" s="3" t="s">
        <v>7</v>
      </c>
      <c r="B12" s="4"/>
      <c r="C12" s="4"/>
      <c r="D12" s="4"/>
      <c r="E12" s="4"/>
      <c r="F12" s="4"/>
    </row>
    <row r="13" spans="1:6" ht="15.75">
      <c r="A13" s="3" t="s">
        <v>8</v>
      </c>
      <c r="B13" s="4"/>
      <c r="C13" s="4"/>
      <c r="D13" s="4"/>
      <c r="E13" s="4"/>
      <c r="F13" s="4"/>
    </row>
    <row r="14" spans="1:6" ht="15.75">
      <c r="A14" s="3" t="s">
        <v>9</v>
      </c>
      <c r="B14" s="4"/>
      <c r="C14" s="4"/>
      <c r="D14" s="4"/>
      <c r="E14" s="4"/>
      <c r="F14" s="4"/>
    </row>
    <row r="15" spans="1:6" ht="28.5">
      <c r="A15" s="5" t="s">
        <v>10</v>
      </c>
      <c r="B15" s="5" t="s">
        <v>11</v>
      </c>
      <c r="C15" s="5" t="s">
        <v>12</v>
      </c>
      <c r="D15" s="6" t="s">
        <v>13</v>
      </c>
      <c r="E15" s="7" t="s">
        <v>14</v>
      </c>
      <c r="F15" s="8" t="s">
        <v>15</v>
      </c>
    </row>
    <row r="16" spans="1:6" ht="15.75">
      <c r="A16" s="9">
        <v>1</v>
      </c>
      <c r="B16" s="9">
        <v>2</v>
      </c>
      <c r="C16" s="9">
        <v>3</v>
      </c>
      <c r="D16" s="9">
        <v>4</v>
      </c>
      <c r="E16" s="9">
        <v>5</v>
      </c>
      <c r="F16" s="9" t="s">
        <v>16</v>
      </c>
    </row>
    <row r="17" spans="1:6">
      <c r="A17" s="10">
        <v>1</v>
      </c>
      <c r="B17" s="11" t="s">
        <v>17</v>
      </c>
      <c r="C17" s="10" t="s">
        <v>18</v>
      </c>
      <c r="D17" s="10">
        <v>50</v>
      </c>
      <c r="E17" s="12">
        <v>3200</v>
      </c>
      <c r="F17" s="12">
        <f t="shared" ref="F17:F36" si="0">D17*E17</f>
        <v>160000</v>
      </c>
    </row>
    <row r="18" spans="1:6">
      <c r="A18" s="10">
        <v>2</v>
      </c>
      <c r="B18" s="11" t="s">
        <v>19</v>
      </c>
      <c r="C18" s="10" t="s">
        <v>20</v>
      </c>
      <c r="D18" s="10">
        <v>3</v>
      </c>
      <c r="E18" s="12">
        <v>56000</v>
      </c>
      <c r="F18" s="12">
        <f t="shared" si="0"/>
        <v>168000</v>
      </c>
    </row>
    <row r="19" spans="1:6">
      <c r="A19" s="10">
        <v>3</v>
      </c>
      <c r="B19" s="11" t="s">
        <v>21</v>
      </c>
      <c r="C19" s="10" t="s">
        <v>20</v>
      </c>
      <c r="D19" s="10">
        <v>1</v>
      </c>
      <c r="E19" s="12">
        <v>75000</v>
      </c>
      <c r="F19" s="12">
        <f t="shared" si="0"/>
        <v>75000</v>
      </c>
    </row>
    <row r="20" spans="1:6">
      <c r="A20" s="10">
        <v>4</v>
      </c>
      <c r="B20" s="11" t="s">
        <v>22</v>
      </c>
      <c r="C20" s="10" t="s">
        <v>23</v>
      </c>
      <c r="D20" s="10">
        <v>5</v>
      </c>
      <c r="E20" s="12">
        <v>4500</v>
      </c>
      <c r="F20" s="12">
        <f t="shared" si="0"/>
        <v>22500</v>
      </c>
    </row>
    <row r="21" spans="1:6">
      <c r="A21" s="10">
        <v>5</v>
      </c>
      <c r="B21" s="11" t="s">
        <v>24</v>
      </c>
      <c r="C21" s="10" t="s">
        <v>20</v>
      </c>
      <c r="D21" s="10">
        <v>15</v>
      </c>
      <c r="E21" s="12">
        <v>37000</v>
      </c>
      <c r="F21" s="12">
        <f t="shared" si="0"/>
        <v>555000</v>
      </c>
    </row>
    <row r="22" spans="1:6">
      <c r="A22" s="10">
        <v>6</v>
      </c>
      <c r="B22" s="11" t="s">
        <v>25</v>
      </c>
      <c r="C22" s="10" t="s">
        <v>26</v>
      </c>
      <c r="D22" s="10">
        <v>5</v>
      </c>
      <c r="E22" s="12">
        <v>35000</v>
      </c>
      <c r="F22" s="12">
        <f t="shared" si="0"/>
        <v>175000</v>
      </c>
    </row>
    <row r="23" spans="1:6">
      <c r="A23" s="10">
        <v>7</v>
      </c>
      <c r="B23" s="11" t="s">
        <v>27</v>
      </c>
      <c r="C23" s="10" t="s">
        <v>20</v>
      </c>
      <c r="D23" s="10">
        <v>5</v>
      </c>
      <c r="E23" s="12">
        <v>28000</v>
      </c>
      <c r="F23" s="12">
        <f t="shared" si="0"/>
        <v>140000</v>
      </c>
    </row>
    <row r="24" spans="1:6">
      <c r="A24" s="10">
        <v>8</v>
      </c>
      <c r="B24" s="11" t="s">
        <v>28</v>
      </c>
      <c r="C24" s="10" t="s">
        <v>29</v>
      </c>
      <c r="D24" s="10">
        <v>5</v>
      </c>
      <c r="E24" s="12">
        <v>74000</v>
      </c>
      <c r="F24" s="12">
        <f t="shared" si="0"/>
        <v>370000</v>
      </c>
    </row>
    <row r="25" spans="1:6">
      <c r="A25" s="10">
        <v>9</v>
      </c>
      <c r="B25" s="11" t="s">
        <v>30</v>
      </c>
      <c r="C25" s="10" t="s">
        <v>29</v>
      </c>
      <c r="D25" s="10">
        <v>5</v>
      </c>
      <c r="E25" s="12">
        <v>52000</v>
      </c>
      <c r="F25" s="12">
        <f t="shared" si="0"/>
        <v>260000</v>
      </c>
    </row>
    <row r="26" spans="1:6">
      <c r="A26" s="10">
        <v>10</v>
      </c>
      <c r="B26" s="11" t="s">
        <v>31</v>
      </c>
      <c r="C26" s="10" t="s">
        <v>23</v>
      </c>
      <c r="D26" s="10">
        <v>20</v>
      </c>
      <c r="E26" s="12">
        <v>4000</v>
      </c>
      <c r="F26" s="12">
        <f t="shared" si="0"/>
        <v>80000</v>
      </c>
    </row>
    <row r="27" spans="1:6">
      <c r="A27" s="10">
        <v>11</v>
      </c>
      <c r="B27" s="11" t="s">
        <v>32</v>
      </c>
      <c r="C27" s="10" t="s">
        <v>23</v>
      </c>
      <c r="D27" s="10">
        <v>20</v>
      </c>
      <c r="E27" s="12">
        <v>9900</v>
      </c>
      <c r="F27" s="12">
        <f t="shared" si="0"/>
        <v>198000</v>
      </c>
    </row>
    <row r="28" spans="1:6">
      <c r="A28" s="10">
        <v>12</v>
      </c>
      <c r="B28" s="11" t="s">
        <v>33</v>
      </c>
      <c r="C28" s="10" t="s">
        <v>23</v>
      </c>
      <c r="D28" s="10">
        <v>10</v>
      </c>
      <c r="E28" s="12">
        <v>13000</v>
      </c>
      <c r="F28" s="12">
        <f t="shared" si="0"/>
        <v>130000</v>
      </c>
    </row>
    <row r="29" spans="1:6">
      <c r="A29" s="10">
        <v>13</v>
      </c>
      <c r="B29" s="11" t="s">
        <v>34</v>
      </c>
      <c r="C29" s="10" t="s">
        <v>35</v>
      </c>
      <c r="D29" s="10">
        <v>40</v>
      </c>
      <c r="E29" s="12">
        <v>2500</v>
      </c>
      <c r="F29" s="12">
        <f t="shared" si="0"/>
        <v>100000</v>
      </c>
    </row>
    <row r="30" spans="1:6">
      <c r="A30" s="10">
        <v>14</v>
      </c>
      <c r="B30" s="11" t="s">
        <v>36</v>
      </c>
      <c r="C30" s="10" t="s">
        <v>37</v>
      </c>
      <c r="D30" s="10">
        <v>20</v>
      </c>
      <c r="E30" s="12">
        <v>4600</v>
      </c>
      <c r="F30" s="12">
        <f t="shared" si="0"/>
        <v>92000</v>
      </c>
    </row>
    <row r="31" spans="1:6">
      <c r="A31" s="10">
        <v>15</v>
      </c>
      <c r="B31" s="11" t="s">
        <v>38</v>
      </c>
      <c r="C31" s="10" t="s">
        <v>20</v>
      </c>
      <c r="D31" s="10">
        <v>1</v>
      </c>
      <c r="E31" s="12">
        <v>12500</v>
      </c>
      <c r="F31" s="12">
        <f t="shared" si="0"/>
        <v>12500</v>
      </c>
    </row>
    <row r="32" spans="1:6">
      <c r="A32" s="10">
        <v>17</v>
      </c>
      <c r="B32" s="11" t="s">
        <v>39</v>
      </c>
      <c r="C32" s="10" t="s">
        <v>40</v>
      </c>
      <c r="D32" s="10">
        <v>5</v>
      </c>
      <c r="E32" s="12">
        <v>6500</v>
      </c>
      <c r="F32" s="12">
        <f t="shared" si="0"/>
        <v>32500</v>
      </c>
    </row>
    <row r="33" spans="1:6">
      <c r="A33" s="10">
        <v>18</v>
      </c>
      <c r="B33" s="11" t="s">
        <v>41</v>
      </c>
      <c r="C33" s="10" t="s">
        <v>26</v>
      </c>
      <c r="D33" s="10">
        <v>1</v>
      </c>
      <c r="E33" s="12">
        <v>47000</v>
      </c>
      <c r="F33" s="12">
        <f t="shared" si="0"/>
        <v>47000</v>
      </c>
    </row>
    <row r="34" spans="1:6">
      <c r="A34" s="10">
        <v>19</v>
      </c>
      <c r="B34" s="11" t="s">
        <v>24</v>
      </c>
      <c r="C34" s="10" t="s">
        <v>20</v>
      </c>
      <c r="D34" s="10">
        <v>5</v>
      </c>
      <c r="E34" s="12">
        <v>37000</v>
      </c>
      <c r="F34" s="12">
        <f t="shared" si="0"/>
        <v>185000</v>
      </c>
    </row>
    <row r="35" spans="1:6">
      <c r="A35" s="10">
        <v>20</v>
      </c>
      <c r="B35" s="11" t="s">
        <v>25</v>
      </c>
      <c r="C35" s="10" t="s">
        <v>26</v>
      </c>
      <c r="D35" s="10">
        <v>10</v>
      </c>
      <c r="E35" s="12">
        <v>35000</v>
      </c>
      <c r="F35" s="12">
        <f t="shared" si="0"/>
        <v>350000</v>
      </c>
    </row>
    <row r="36" spans="1:6">
      <c r="A36" s="10">
        <v>21</v>
      </c>
      <c r="B36" s="11" t="s">
        <v>27</v>
      </c>
      <c r="C36" s="10" t="s">
        <v>20</v>
      </c>
      <c r="D36" s="10">
        <v>5</v>
      </c>
      <c r="E36" s="12">
        <v>28000</v>
      </c>
      <c r="F36" s="12">
        <f t="shared" si="0"/>
        <v>140000</v>
      </c>
    </row>
    <row r="37" spans="1:6">
      <c r="A37" s="43" t="s">
        <v>42</v>
      </c>
      <c r="B37" s="44"/>
      <c r="C37" s="44"/>
      <c r="D37" s="44"/>
      <c r="E37" s="45"/>
      <c r="F37" s="13">
        <f>SUM(F17:F36)</f>
        <v>3292500</v>
      </c>
    </row>
    <row r="38" spans="1:6">
      <c r="A38" s="43" t="s">
        <v>146</v>
      </c>
      <c r="B38" s="44"/>
      <c r="C38" s="44"/>
      <c r="D38" s="44"/>
      <c r="E38" s="45"/>
      <c r="F38" s="13">
        <f>F37*0.05</f>
        <v>164625</v>
      </c>
    </row>
    <row r="40" spans="1:6">
      <c r="A40" s="14" t="s">
        <v>43</v>
      </c>
    </row>
    <row r="41" spans="1:6" ht="15.75">
      <c r="A41" s="39"/>
      <c r="B41" s="39"/>
      <c r="E41" s="40" t="s">
        <v>44</v>
      </c>
      <c r="F41" s="41"/>
    </row>
    <row r="42" spans="1:6" ht="15.75">
      <c r="A42" s="39"/>
      <c r="B42" s="39"/>
      <c r="E42" s="40" t="s">
        <v>45</v>
      </c>
      <c r="F42" s="41"/>
    </row>
    <row r="46" spans="1:6">
      <c r="E46" s="40" t="s">
        <v>46</v>
      </c>
      <c r="F46" s="41"/>
    </row>
  </sheetData>
  <mergeCells count="14">
    <mergeCell ref="A9:F9"/>
    <mergeCell ref="A2:F2"/>
    <mergeCell ref="A3:F3"/>
    <mergeCell ref="A4:F4"/>
    <mergeCell ref="A7:F7"/>
    <mergeCell ref="A8:F8"/>
    <mergeCell ref="A42:B42"/>
    <mergeCell ref="E42:F42"/>
    <mergeCell ref="E46:F46"/>
    <mergeCell ref="A10:F10"/>
    <mergeCell ref="A37:E37"/>
    <mergeCell ref="A38:E38"/>
    <mergeCell ref="A41:B41"/>
    <mergeCell ref="E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5"/>
  <sheetViews>
    <sheetView workbookViewId="0">
      <selection activeCell="F28" sqref="F28"/>
    </sheetView>
  </sheetViews>
  <sheetFormatPr defaultRowHeight="15"/>
  <cols>
    <col min="1" max="1" width="7.7109375" style="1" customWidth="1"/>
    <col min="2" max="2" width="28.5703125" style="1" customWidth="1"/>
    <col min="3" max="4" width="9.140625" style="1"/>
    <col min="5" max="5" width="11.5703125" style="1" customWidth="1"/>
    <col min="6" max="6" width="13.85546875" style="1" customWidth="1"/>
    <col min="7" max="16384" width="9.140625" style="1"/>
  </cols>
  <sheetData>
    <row r="2" spans="1:7" ht="16.5">
      <c r="A2" s="46" t="s">
        <v>0</v>
      </c>
      <c r="B2" s="41"/>
      <c r="C2" s="41"/>
      <c r="D2" s="41"/>
      <c r="E2" s="41"/>
      <c r="F2" s="41"/>
    </row>
    <row r="3" spans="1:7" ht="15.75">
      <c r="A3" s="47" t="s">
        <v>1</v>
      </c>
      <c r="B3" s="41"/>
      <c r="C3" s="41"/>
      <c r="D3" s="41"/>
      <c r="E3" s="41"/>
      <c r="F3" s="41"/>
    </row>
    <row r="4" spans="1:7" ht="16.5">
      <c r="A4" s="46" t="s">
        <v>2</v>
      </c>
      <c r="B4" s="41"/>
      <c r="C4" s="41"/>
      <c r="D4" s="41"/>
      <c r="E4" s="41"/>
      <c r="F4" s="41"/>
    </row>
    <row r="7" spans="1:7" ht="20.25">
      <c r="A7" s="48" t="s">
        <v>3</v>
      </c>
      <c r="B7" s="41"/>
      <c r="C7" s="41"/>
      <c r="D7" s="41"/>
      <c r="E7" s="41"/>
      <c r="F7" s="41"/>
    </row>
    <row r="8" spans="1:7" ht="15.75">
      <c r="A8" s="39" t="s">
        <v>47</v>
      </c>
      <c r="B8" s="39"/>
      <c r="C8" s="39"/>
      <c r="D8" s="39"/>
      <c r="E8" s="39"/>
      <c r="F8" s="39"/>
    </row>
    <row r="9" spans="1:7" ht="16.5">
      <c r="A9" s="49" t="s">
        <v>48</v>
      </c>
      <c r="B9" s="49"/>
      <c r="C9" s="49"/>
      <c r="D9" s="49"/>
      <c r="E9" s="49"/>
      <c r="F9" s="49"/>
    </row>
    <row r="10" spans="1:7" ht="15.75">
      <c r="A10" s="42" t="s">
        <v>49</v>
      </c>
      <c r="B10" s="42"/>
      <c r="C10" s="42"/>
      <c r="D10" s="42"/>
      <c r="E10" s="42"/>
      <c r="F10" s="42"/>
    </row>
    <row r="11" spans="1:7" ht="15.75">
      <c r="A11" s="3" t="s">
        <v>50</v>
      </c>
    </row>
    <row r="12" spans="1:7" ht="15.75">
      <c r="A12" s="50" t="s">
        <v>51</v>
      </c>
      <c r="B12" s="50"/>
      <c r="C12" s="50"/>
      <c r="D12" s="50"/>
      <c r="E12" s="50"/>
      <c r="F12" s="50"/>
      <c r="G12" s="50"/>
    </row>
    <row r="13" spans="1:7" ht="15.75">
      <c r="A13" s="3" t="s">
        <v>9</v>
      </c>
    </row>
    <row r="14" spans="1:7" s="34" customFormat="1" ht="15.75">
      <c r="A14" s="33" t="s">
        <v>10</v>
      </c>
      <c r="B14" s="33" t="s">
        <v>52</v>
      </c>
      <c r="C14" s="33" t="s">
        <v>53</v>
      </c>
      <c r="D14" s="33" t="s">
        <v>54</v>
      </c>
      <c r="E14" s="33" t="s">
        <v>55</v>
      </c>
      <c r="F14" s="33" t="s">
        <v>56</v>
      </c>
    </row>
    <row r="15" spans="1:7">
      <c r="A15" s="10">
        <v>1</v>
      </c>
      <c r="B15" s="11" t="s">
        <v>57</v>
      </c>
      <c r="C15" s="10" t="s">
        <v>20</v>
      </c>
      <c r="D15" s="10">
        <v>24</v>
      </c>
      <c r="E15" s="12">
        <v>8000</v>
      </c>
      <c r="F15" s="12">
        <f t="shared" ref="F15:F25" si="0">D15*E15</f>
        <v>192000</v>
      </c>
    </row>
    <row r="16" spans="1:7">
      <c r="A16" s="10">
        <v>2</v>
      </c>
      <c r="B16" s="11" t="s">
        <v>58</v>
      </c>
      <c r="C16" s="10" t="s">
        <v>20</v>
      </c>
      <c r="D16" s="10">
        <v>100</v>
      </c>
      <c r="E16" s="12">
        <v>9900</v>
      </c>
      <c r="F16" s="12">
        <f t="shared" si="0"/>
        <v>990000</v>
      </c>
    </row>
    <row r="17" spans="1:6">
      <c r="A17" s="10">
        <v>3</v>
      </c>
      <c r="B17" s="11" t="s">
        <v>24</v>
      </c>
      <c r="C17" s="10" t="s">
        <v>20</v>
      </c>
      <c r="D17" s="10">
        <v>5</v>
      </c>
      <c r="E17" s="12">
        <v>37000</v>
      </c>
      <c r="F17" s="12">
        <f t="shared" si="0"/>
        <v>185000</v>
      </c>
    </row>
    <row r="18" spans="1:6">
      <c r="A18" s="10">
        <v>4</v>
      </c>
      <c r="B18" s="11" t="s">
        <v>25</v>
      </c>
      <c r="C18" s="10" t="s">
        <v>26</v>
      </c>
      <c r="D18" s="10">
        <v>15</v>
      </c>
      <c r="E18" s="12">
        <v>35000</v>
      </c>
      <c r="F18" s="12">
        <f t="shared" si="0"/>
        <v>525000</v>
      </c>
    </row>
    <row r="19" spans="1:6">
      <c r="A19" s="10">
        <v>5</v>
      </c>
      <c r="B19" s="11" t="s">
        <v>27</v>
      </c>
      <c r="C19" s="10" t="s">
        <v>20</v>
      </c>
      <c r="D19" s="10">
        <v>15</v>
      </c>
      <c r="E19" s="12">
        <v>28000</v>
      </c>
      <c r="F19" s="12">
        <f t="shared" si="0"/>
        <v>420000</v>
      </c>
    </row>
    <row r="20" spans="1:6">
      <c r="A20" s="10">
        <v>6</v>
      </c>
      <c r="B20" s="11" t="s">
        <v>57</v>
      </c>
      <c r="C20" s="10" t="s">
        <v>20</v>
      </c>
      <c r="D20" s="10">
        <v>15</v>
      </c>
      <c r="E20" s="12">
        <v>8000</v>
      </c>
      <c r="F20" s="12">
        <f t="shared" si="0"/>
        <v>120000</v>
      </c>
    </row>
    <row r="21" spans="1:6">
      <c r="A21" s="10">
        <v>7</v>
      </c>
      <c r="B21" s="11" t="s">
        <v>30</v>
      </c>
      <c r="C21" s="10" t="s">
        <v>29</v>
      </c>
      <c r="D21" s="10">
        <v>10</v>
      </c>
      <c r="E21" s="12">
        <v>52000</v>
      </c>
      <c r="F21" s="12">
        <f t="shared" si="0"/>
        <v>520000</v>
      </c>
    </row>
    <row r="22" spans="1:6">
      <c r="A22" s="10">
        <v>8</v>
      </c>
      <c r="B22" s="11" t="s">
        <v>59</v>
      </c>
      <c r="C22" s="10" t="s">
        <v>29</v>
      </c>
      <c r="D22" s="10">
        <v>10</v>
      </c>
      <c r="E22" s="12">
        <v>46000</v>
      </c>
      <c r="F22" s="12">
        <f t="shared" si="0"/>
        <v>460000</v>
      </c>
    </row>
    <row r="23" spans="1:6">
      <c r="A23" s="10">
        <v>9</v>
      </c>
      <c r="B23" s="11" t="s">
        <v>60</v>
      </c>
      <c r="C23" s="10" t="s">
        <v>37</v>
      </c>
      <c r="D23" s="10">
        <v>3</v>
      </c>
      <c r="E23" s="12">
        <v>46000</v>
      </c>
      <c r="F23" s="12">
        <f t="shared" si="0"/>
        <v>138000</v>
      </c>
    </row>
    <row r="24" spans="1:6">
      <c r="A24" s="10">
        <v>10</v>
      </c>
      <c r="B24" s="11" t="s">
        <v>61</v>
      </c>
      <c r="C24" s="10" t="s">
        <v>20</v>
      </c>
      <c r="D24" s="10">
        <v>5</v>
      </c>
      <c r="E24" s="12">
        <v>26000</v>
      </c>
      <c r="F24" s="12">
        <f t="shared" si="0"/>
        <v>130000</v>
      </c>
    </row>
    <row r="25" spans="1:6">
      <c r="A25" s="10">
        <v>11</v>
      </c>
      <c r="B25" s="11" t="s">
        <v>62</v>
      </c>
      <c r="C25" s="10" t="s">
        <v>20</v>
      </c>
      <c r="D25" s="10">
        <v>4</v>
      </c>
      <c r="E25" s="12">
        <v>50000</v>
      </c>
      <c r="F25" s="12">
        <f t="shared" si="0"/>
        <v>200000</v>
      </c>
    </row>
    <row r="26" spans="1:6">
      <c r="A26" s="43" t="s">
        <v>42</v>
      </c>
      <c r="B26" s="44"/>
      <c r="C26" s="44"/>
      <c r="D26" s="44"/>
      <c r="E26" s="45"/>
      <c r="F26" s="13">
        <f>SUM(F15:F25)</f>
        <v>3880000</v>
      </c>
    </row>
    <row r="27" spans="1:6">
      <c r="A27" s="43" t="s">
        <v>146</v>
      </c>
      <c r="B27" s="44"/>
      <c r="C27" s="44"/>
      <c r="D27" s="44"/>
      <c r="E27" s="45"/>
      <c r="F27" s="13">
        <f>F26*0.05</f>
        <v>194000</v>
      </c>
    </row>
    <row r="30" spans="1:6">
      <c r="E30" s="40" t="s">
        <v>44</v>
      </c>
      <c r="F30" s="41"/>
    </row>
    <row r="31" spans="1:6">
      <c r="E31" s="40" t="s">
        <v>45</v>
      </c>
      <c r="F31" s="41"/>
    </row>
    <row r="35" spans="5:6">
      <c r="E35" s="40" t="s">
        <v>63</v>
      </c>
      <c r="F35" s="41"/>
    </row>
  </sheetData>
  <mergeCells count="13">
    <mergeCell ref="A9:F9"/>
    <mergeCell ref="A2:F2"/>
    <mergeCell ref="A3:F3"/>
    <mergeCell ref="A4:F4"/>
    <mergeCell ref="A7:F7"/>
    <mergeCell ref="A8:F8"/>
    <mergeCell ref="E31:F31"/>
    <mergeCell ref="E35:F35"/>
    <mergeCell ref="A10:F10"/>
    <mergeCell ref="A12:G12"/>
    <mergeCell ref="A26:E26"/>
    <mergeCell ref="A27:E27"/>
    <mergeCell ref="E30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topLeftCell="A9" workbookViewId="0">
      <selection activeCell="G35" sqref="G35"/>
    </sheetView>
  </sheetViews>
  <sheetFormatPr defaultRowHeight="15"/>
  <cols>
    <col min="1" max="2" width="9.140625" style="1"/>
    <col min="3" max="3" width="24.140625" style="1" customWidth="1"/>
    <col min="4" max="5" width="9.140625" style="1"/>
    <col min="6" max="6" width="13" style="1" customWidth="1"/>
    <col min="7" max="7" width="14" style="1" customWidth="1"/>
    <col min="8" max="16384" width="9.140625" style="1"/>
  </cols>
  <sheetData>
    <row r="1" spans="1:7" ht="16.5">
      <c r="A1" s="15" t="s">
        <v>0</v>
      </c>
    </row>
    <row r="2" spans="1:7" ht="15.75">
      <c r="A2" s="16" t="s">
        <v>64</v>
      </c>
    </row>
    <row r="3" spans="1:7" ht="15.75">
      <c r="A3" s="16" t="s">
        <v>65</v>
      </c>
    </row>
    <row r="4" spans="1:7" ht="15.75">
      <c r="A4" s="16" t="s">
        <v>2</v>
      </c>
    </row>
    <row r="5" spans="1:7" ht="20.25">
      <c r="A5" s="55" t="s">
        <v>66</v>
      </c>
      <c r="B5" s="41"/>
      <c r="C5" s="41"/>
      <c r="D5" s="41"/>
      <c r="E5" s="41"/>
      <c r="F5" s="41"/>
      <c r="G5" s="41"/>
    </row>
    <row r="6" spans="1:7">
      <c r="A6" s="54" t="s">
        <v>67</v>
      </c>
      <c r="B6" s="41"/>
      <c r="C6" s="41"/>
      <c r="D6" s="41"/>
      <c r="E6" s="41"/>
      <c r="F6" s="41"/>
      <c r="G6" s="41"/>
    </row>
    <row r="7" spans="1:7" ht="16.5">
      <c r="A7" s="15" t="s">
        <v>68</v>
      </c>
    </row>
    <row r="8" spans="1:7" ht="15.75">
      <c r="A8" s="16" t="s">
        <v>69</v>
      </c>
    </row>
    <row r="9" spans="1:7" ht="15.75">
      <c r="A9" s="16" t="s">
        <v>70</v>
      </c>
    </row>
    <row r="10" spans="1:7" ht="15.75">
      <c r="A10" s="16" t="s">
        <v>71</v>
      </c>
    </row>
    <row r="11" spans="1:7" s="34" customFormat="1" ht="15.75">
      <c r="A11" s="35" t="s">
        <v>72</v>
      </c>
      <c r="B11" s="35" t="s">
        <v>73</v>
      </c>
      <c r="C11" s="35" t="s">
        <v>52</v>
      </c>
      <c r="D11" s="35" t="s">
        <v>53</v>
      </c>
      <c r="E11" s="35" t="s">
        <v>54</v>
      </c>
      <c r="F11" s="35" t="s">
        <v>55</v>
      </c>
      <c r="G11" s="35" t="s">
        <v>56</v>
      </c>
    </row>
    <row r="12" spans="1:7">
      <c r="A12" s="10" t="s">
        <v>74</v>
      </c>
      <c r="B12" s="10" t="s">
        <v>75</v>
      </c>
      <c r="C12" s="11" t="s">
        <v>60</v>
      </c>
      <c r="D12" s="10" t="s">
        <v>37</v>
      </c>
      <c r="E12" s="10">
        <v>3</v>
      </c>
      <c r="F12" s="12">
        <v>40000</v>
      </c>
      <c r="G12" s="12">
        <f>E12*F12</f>
        <v>120000</v>
      </c>
    </row>
    <row r="13" spans="1:7">
      <c r="A13" s="10" t="s">
        <v>76</v>
      </c>
      <c r="B13" s="10" t="s">
        <v>76</v>
      </c>
      <c r="C13" s="11" t="s">
        <v>60</v>
      </c>
      <c r="D13" s="10" t="s">
        <v>37</v>
      </c>
      <c r="E13" s="10">
        <v>1</v>
      </c>
      <c r="F13" s="12">
        <v>40000</v>
      </c>
      <c r="G13" s="12">
        <f>E13*F13</f>
        <v>40000</v>
      </c>
    </row>
    <row r="14" spans="1:7">
      <c r="A14" s="10" t="s">
        <v>76</v>
      </c>
      <c r="B14" s="10" t="s">
        <v>76</v>
      </c>
      <c r="C14" s="11" t="s">
        <v>77</v>
      </c>
      <c r="D14" s="10" t="s">
        <v>37</v>
      </c>
      <c r="E14" s="10">
        <v>2</v>
      </c>
      <c r="F14" s="12">
        <v>75000</v>
      </c>
      <c r="G14" s="12">
        <f>E14*F14</f>
        <v>150000</v>
      </c>
    </row>
    <row r="15" spans="1:7">
      <c r="A15" s="10" t="s">
        <v>76</v>
      </c>
      <c r="B15" s="10" t="s">
        <v>76</v>
      </c>
      <c r="C15" s="11" t="s">
        <v>30</v>
      </c>
      <c r="D15" s="10" t="s">
        <v>29</v>
      </c>
      <c r="E15" s="10">
        <v>10</v>
      </c>
      <c r="F15" s="12">
        <v>52000</v>
      </c>
      <c r="G15" s="12">
        <f>E15*F15</f>
        <v>520000</v>
      </c>
    </row>
    <row r="16" spans="1:7">
      <c r="A16" s="10" t="s">
        <v>76</v>
      </c>
      <c r="B16" s="10" t="s">
        <v>76</v>
      </c>
      <c r="C16" s="11" t="s">
        <v>78</v>
      </c>
      <c r="D16" s="10" t="s">
        <v>79</v>
      </c>
      <c r="E16" s="10">
        <v>20</v>
      </c>
      <c r="F16" s="12">
        <v>9000</v>
      </c>
      <c r="G16" s="12">
        <f>E16*F16</f>
        <v>180000</v>
      </c>
    </row>
    <row r="17" spans="1:7">
      <c r="A17" s="56">
        <f>SUM(G12:G16)</f>
        <v>1010000</v>
      </c>
      <c r="B17" s="57"/>
      <c r="C17" s="57"/>
      <c r="D17" s="57"/>
      <c r="E17" s="57"/>
      <c r="F17" s="57"/>
      <c r="G17" s="58"/>
    </row>
    <row r="18" spans="1:7">
      <c r="A18" s="10" t="s">
        <v>80</v>
      </c>
      <c r="B18" s="10" t="s">
        <v>81</v>
      </c>
      <c r="C18" s="11" t="s">
        <v>82</v>
      </c>
      <c r="D18" s="10" t="s">
        <v>20</v>
      </c>
      <c r="E18" s="10">
        <v>10</v>
      </c>
      <c r="F18" s="12">
        <v>1500</v>
      </c>
      <c r="G18" s="12">
        <f t="shared" ref="G18:G23" si="0">E18*F18</f>
        <v>15000</v>
      </c>
    </row>
    <row r="19" spans="1:7">
      <c r="A19" s="10" t="s">
        <v>76</v>
      </c>
      <c r="B19" s="10" t="s">
        <v>76</v>
      </c>
      <c r="C19" s="11" t="s">
        <v>83</v>
      </c>
      <c r="D19" s="10" t="s">
        <v>20</v>
      </c>
      <c r="E19" s="10">
        <v>10</v>
      </c>
      <c r="F19" s="12">
        <v>1600</v>
      </c>
      <c r="G19" s="12">
        <f t="shared" si="0"/>
        <v>16000</v>
      </c>
    </row>
    <row r="20" spans="1:7">
      <c r="A20" s="10" t="s">
        <v>76</v>
      </c>
      <c r="B20" s="10" t="s">
        <v>76</v>
      </c>
      <c r="C20" s="11" t="s">
        <v>84</v>
      </c>
      <c r="D20" s="10" t="s">
        <v>20</v>
      </c>
      <c r="E20" s="10">
        <v>20</v>
      </c>
      <c r="F20" s="12">
        <v>3400</v>
      </c>
      <c r="G20" s="12">
        <f t="shared" si="0"/>
        <v>68000</v>
      </c>
    </row>
    <row r="21" spans="1:7">
      <c r="A21" s="10" t="s">
        <v>76</v>
      </c>
      <c r="B21" s="10" t="s">
        <v>76</v>
      </c>
      <c r="C21" s="11" t="s">
        <v>30</v>
      </c>
      <c r="D21" s="10" t="s">
        <v>29</v>
      </c>
      <c r="E21" s="10">
        <v>20</v>
      </c>
      <c r="F21" s="12">
        <v>53000</v>
      </c>
      <c r="G21" s="12">
        <f t="shared" si="0"/>
        <v>1060000</v>
      </c>
    </row>
    <row r="22" spans="1:7">
      <c r="A22" s="10" t="s">
        <v>76</v>
      </c>
      <c r="B22" s="10" t="s">
        <v>76</v>
      </c>
      <c r="C22" s="11" t="s">
        <v>85</v>
      </c>
      <c r="D22" s="10" t="s">
        <v>23</v>
      </c>
      <c r="E22" s="10">
        <v>2</v>
      </c>
      <c r="F22" s="12">
        <v>14000</v>
      </c>
      <c r="G22" s="12">
        <f t="shared" si="0"/>
        <v>28000</v>
      </c>
    </row>
    <row r="23" spans="1:7">
      <c r="A23" s="10" t="s">
        <v>76</v>
      </c>
      <c r="B23" s="10" t="s">
        <v>76</v>
      </c>
      <c r="C23" s="11" t="s">
        <v>86</v>
      </c>
      <c r="D23" s="10" t="s">
        <v>18</v>
      </c>
      <c r="E23" s="10">
        <v>20</v>
      </c>
      <c r="F23" s="12">
        <v>2700</v>
      </c>
      <c r="G23" s="12">
        <f t="shared" si="0"/>
        <v>54000</v>
      </c>
    </row>
    <row r="24" spans="1:7">
      <c r="A24" s="56">
        <f>SUM(G18:G23)</f>
        <v>1241000</v>
      </c>
      <c r="B24" s="57"/>
      <c r="C24" s="57"/>
      <c r="D24" s="57"/>
      <c r="E24" s="57"/>
      <c r="F24" s="57"/>
      <c r="G24" s="58"/>
    </row>
    <row r="25" spans="1:7">
      <c r="A25" s="10" t="s">
        <v>87</v>
      </c>
      <c r="B25" s="10" t="s">
        <v>88</v>
      </c>
      <c r="C25" s="11" t="s">
        <v>27</v>
      </c>
      <c r="D25" s="10" t="s">
        <v>20</v>
      </c>
      <c r="E25" s="10">
        <v>10</v>
      </c>
      <c r="F25" s="12">
        <v>28000</v>
      </c>
      <c r="G25" s="12">
        <f t="shared" ref="G25:G31" si="1">E25*F25</f>
        <v>280000</v>
      </c>
    </row>
    <row r="26" spans="1:7">
      <c r="A26" s="10" t="s">
        <v>76</v>
      </c>
      <c r="B26" s="10" t="s">
        <v>76</v>
      </c>
      <c r="C26" s="11" t="s">
        <v>89</v>
      </c>
      <c r="D26" s="10" t="s">
        <v>20</v>
      </c>
      <c r="E26" s="10">
        <v>10</v>
      </c>
      <c r="F26" s="12">
        <v>31000</v>
      </c>
      <c r="G26" s="12">
        <f t="shared" si="1"/>
        <v>310000</v>
      </c>
    </row>
    <row r="27" spans="1:7">
      <c r="A27" s="10" t="s">
        <v>76</v>
      </c>
      <c r="B27" s="10" t="s">
        <v>76</v>
      </c>
      <c r="C27" s="11" t="s">
        <v>57</v>
      </c>
      <c r="D27" s="10" t="s">
        <v>20</v>
      </c>
      <c r="E27" s="10">
        <v>35</v>
      </c>
      <c r="F27" s="12">
        <v>8000</v>
      </c>
      <c r="G27" s="12">
        <f t="shared" si="1"/>
        <v>280000</v>
      </c>
    </row>
    <row r="28" spans="1:7">
      <c r="A28" s="10" t="s">
        <v>76</v>
      </c>
      <c r="B28" s="10" t="s">
        <v>76</v>
      </c>
      <c r="C28" s="11" t="s">
        <v>59</v>
      </c>
      <c r="D28" s="10" t="s">
        <v>29</v>
      </c>
      <c r="E28" s="10">
        <v>10</v>
      </c>
      <c r="F28" s="12">
        <v>46000</v>
      </c>
      <c r="G28" s="12">
        <f t="shared" si="1"/>
        <v>460000</v>
      </c>
    </row>
    <row r="29" spans="1:7">
      <c r="A29" s="10" t="s">
        <v>76</v>
      </c>
      <c r="B29" s="10" t="s">
        <v>76</v>
      </c>
      <c r="C29" s="11" t="s">
        <v>90</v>
      </c>
      <c r="D29" s="10" t="s">
        <v>26</v>
      </c>
      <c r="E29" s="10">
        <v>100</v>
      </c>
      <c r="F29" s="12">
        <v>300</v>
      </c>
      <c r="G29" s="12">
        <f t="shared" si="1"/>
        <v>30000</v>
      </c>
    </row>
    <row r="30" spans="1:7">
      <c r="A30" s="10" t="s">
        <v>76</v>
      </c>
      <c r="B30" s="10" t="s">
        <v>76</v>
      </c>
      <c r="C30" s="11" t="s">
        <v>91</v>
      </c>
      <c r="D30" s="10" t="s">
        <v>92</v>
      </c>
      <c r="E30" s="10">
        <v>2</v>
      </c>
      <c r="F30" s="12">
        <v>6500</v>
      </c>
      <c r="G30" s="12">
        <f t="shared" si="1"/>
        <v>13000</v>
      </c>
    </row>
    <row r="31" spans="1:7">
      <c r="A31" s="10" t="s">
        <v>76</v>
      </c>
      <c r="B31" s="10" t="s">
        <v>76</v>
      </c>
      <c r="C31" s="11" t="s">
        <v>93</v>
      </c>
      <c r="D31" s="10" t="s">
        <v>92</v>
      </c>
      <c r="E31" s="10">
        <v>2</v>
      </c>
      <c r="F31" s="12">
        <v>6500</v>
      </c>
      <c r="G31" s="12">
        <f t="shared" si="1"/>
        <v>13000</v>
      </c>
    </row>
    <row r="32" spans="1:7">
      <c r="A32" s="56">
        <f>SUM(G25:G31)</f>
        <v>1386000</v>
      </c>
      <c r="B32" s="57"/>
      <c r="C32" s="57"/>
      <c r="D32" s="57"/>
      <c r="E32" s="57"/>
      <c r="F32" s="57"/>
      <c r="G32" s="58"/>
    </row>
    <row r="33" spans="1:7">
      <c r="A33" s="51" t="s">
        <v>42</v>
      </c>
      <c r="B33" s="52"/>
      <c r="C33" s="52"/>
      <c r="D33" s="52"/>
      <c r="E33" s="52"/>
      <c r="F33" s="53"/>
      <c r="G33" s="17">
        <f>SUM(G12:G32)</f>
        <v>3637000</v>
      </c>
    </row>
    <row r="34" spans="1:7">
      <c r="A34" s="51" t="s">
        <v>146</v>
      </c>
      <c r="B34" s="52"/>
      <c r="C34" s="52"/>
      <c r="D34" s="52"/>
      <c r="E34" s="52"/>
      <c r="F34" s="53"/>
      <c r="G34" s="17">
        <f>G33*0.05</f>
        <v>181850</v>
      </c>
    </row>
    <row r="35" spans="1:7" ht="15.75">
      <c r="A35" s="18" t="s">
        <v>94</v>
      </c>
    </row>
    <row r="37" spans="1:7">
      <c r="A37" s="54" t="s">
        <v>95</v>
      </c>
      <c r="B37" s="41"/>
      <c r="C37" s="54" t="s">
        <v>96</v>
      </c>
      <c r="D37" s="41"/>
      <c r="E37" s="54" t="s">
        <v>44</v>
      </c>
      <c r="F37" s="41"/>
      <c r="G37" s="41"/>
    </row>
  </sheetData>
  <mergeCells count="10">
    <mergeCell ref="A34:F34"/>
    <mergeCell ref="A37:B37"/>
    <mergeCell ref="C37:D37"/>
    <mergeCell ref="E37:G37"/>
    <mergeCell ref="A5:G5"/>
    <mergeCell ref="A6:G6"/>
    <mergeCell ref="A17:G17"/>
    <mergeCell ref="A24:G24"/>
    <mergeCell ref="A32:G32"/>
    <mergeCell ref="A33:F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F21" sqref="F21"/>
    </sheetView>
  </sheetViews>
  <sheetFormatPr defaultRowHeight="15"/>
  <cols>
    <col min="1" max="1" width="8.28515625" style="1" customWidth="1"/>
    <col min="2" max="2" width="23.5703125" style="1" customWidth="1"/>
    <col min="3" max="4" width="9.140625" style="1"/>
    <col min="5" max="5" width="11.7109375" style="1" customWidth="1"/>
    <col min="6" max="6" width="14.140625" style="1" customWidth="1"/>
    <col min="7" max="16384" width="9.140625" style="1"/>
  </cols>
  <sheetData>
    <row r="2" spans="1:6" ht="16.5">
      <c r="A2" s="60" t="s">
        <v>0</v>
      </c>
      <c r="B2" s="41"/>
      <c r="C2" s="41"/>
      <c r="D2" s="41"/>
      <c r="E2" s="41"/>
      <c r="F2" s="41"/>
    </row>
    <row r="3" spans="1:6" ht="15.75">
      <c r="A3" s="61" t="s">
        <v>1</v>
      </c>
      <c r="B3" s="41"/>
      <c r="C3" s="41"/>
      <c r="D3" s="41"/>
      <c r="E3" s="41"/>
      <c r="F3" s="41"/>
    </row>
    <row r="4" spans="1:6" ht="16.5">
      <c r="A4" s="60" t="s">
        <v>2</v>
      </c>
      <c r="B4" s="41"/>
      <c r="C4" s="41"/>
      <c r="D4" s="41"/>
      <c r="E4" s="41"/>
      <c r="F4" s="41"/>
    </row>
    <row r="7" spans="1:6" ht="20.25">
      <c r="A7" s="55" t="s">
        <v>3</v>
      </c>
      <c r="B7" s="41"/>
      <c r="C7" s="41"/>
      <c r="D7" s="41"/>
      <c r="E7" s="41"/>
      <c r="F7" s="41"/>
    </row>
    <row r="8" spans="1:6">
      <c r="A8" s="54" t="s">
        <v>97</v>
      </c>
      <c r="B8" s="41"/>
      <c r="C8" s="41"/>
      <c r="D8" s="41"/>
      <c r="E8" s="41"/>
      <c r="F8" s="41"/>
    </row>
    <row r="11" spans="1:6" ht="15.75">
      <c r="A11" s="16" t="s">
        <v>50</v>
      </c>
    </row>
    <row r="12" spans="1:6" ht="15.75">
      <c r="A12" s="16" t="s">
        <v>69</v>
      </c>
    </row>
    <row r="13" spans="1:6" ht="15.75">
      <c r="A13" s="16" t="s">
        <v>9</v>
      </c>
    </row>
    <row r="14" spans="1:6" s="34" customFormat="1" ht="15.75">
      <c r="A14" s="35" t="s">
        <v>10</v>
      </c>
      <c r="B14" s="35" t="s">
        <v>52</v>
      </c>
      <c r="C14" s="35" t="s">
        <v>53</v>
      </c>
      <c r="D14" s="35" t="s">
        <v>54</v>
      </c>
      <c r="E14" s="35" t="s">
        <v>55</v>
      </c>
      <c r="F14" s="35" t="s">
        <v>56</v>
      </c>
    </row>
    <row r="15" spans="1:6">
      <c r="A15" s="10">
        <v>1</v>
      </c>
      <c r="B15" s="11" t="s">
        <v>59</v>
      </c>
      <c r="C15" s="10" t="s">
        <v>29</v>
      </c>
      <c r="D15" s="10">
        <v>20</v>
      </c>
      <c r="E15" s="12">
        <v>46000</v>
      </c>
      <c r="F15" s="12">
        <f>D15*E15</f>
        <v>920000</v>
      </c>
    </row>
    <row r="16" spans="1:6">
      <c r="A16" s="10">
        <v>2</v>
      </c>
      <c r="B16" s="11" t="s">
        <v>57</v>
      </c>
      <c r="C16" s="10" t="s">
        <v>20</v>
      </c>
      <c r="D16" s="10">
        <v>20</v>
      </c>
      <c r="E16" s="12">
        <v>8000</v>
      </c>
      <c r="F16" s="12">
        <f>D16*E16</f>
        <v>160000</v>
      </c>
    </row>
    <row r="17" spans="1:6">
      <c r="A17" s="10">
        <v>3</v>
      </c>
      <c r="B17" s="11" t="s">
        <v>98</v>
      </c>
      <c r="C17" s="10" t="s">
        <v>20</v>
      </c>
      <c r="D17" s="10">
        <v>5</v>
      </c>
      <c r="E17" s="12">
        <v>38000</v>
      </c>
      <c r="F17" s="12">
        <f>D17*E17</f>
        <v>190000</v>
      </c>
    </row>
    <row r="18" spans="1:6">
      <c r="A18" s="10">
        <v>4</v>
      </c>
      <c r="B18" s="11" t="s">
        <v>99</v>
      </c>
      <c r="C18" s="10" t="s">
        <v>100</v>
      </c>
      <c r="D18" s="10">
        <v>1</v>
      </c>
      <c r="E18" s="12">
        <v>170000</v>
      </c>
      <c r="F18" s="12">
        <f>D18*E18</f>
        <v>170000</v>
      </c>
    </row>
    <row r="19" spans="1:6">
      <c r="A19" s="51" t="s">
        <v>42</v>
      </c>
      <c r="B19" s="52"/>
      <c r="C19" s="52"/>
      <c r="D19" s="52"/>
      <c r="E19" s="53"/>
      <c r="F19" s="17">
        <f>SUM(F15:F18)</f>
        <v>1440000</v>
      </c>
    </row>
    <row r="20" spans="1:6">
      <c r="A20" s="51" t="s">
        <v>146</v>
      </c>
      <c r="B20" s="52"/>
      <c r="C20" s="52"/>
      <c r="D20" s="52"/>
      <c r="E20" s="53"/>
      <c r="F20" s="17">
        <f>F19*0.05</f>
        <v>72000</v>
      </c>
    </row>
    <row r="23" spans="1:6">
      <c r="E23" s="59" t="s">
        <v>44</v>
      </c>
      <c r="F23" s="41"/>
    </row>
    <row r="24" spans="1:6">
      <c r="E24" s="59" t="s">
        <v>45</v>
      </c>
      <c r="F24" s="41"/>
    </row>
    <row r="28" spans="1:6">
      <c r="E28" s="59" t="s">
        <v>63</v>
      </c>
      <c r="F28" s="41"/>
    </row>
  </sheetData>
  <mergeCells count="10">
    <mergeCell ref="A20:E20"/>
    <mergeCell ref="E23:F23"/>
    <mergeCell ref="E24:F24"/>
    <mergeCell ref="E28:F28"/>
    <mergeCell ref="A2:F2"/>
    <mergeCell ref="A3:F3"/>
    <mergeCell ref="A4:F4"/>
    <mergeCell ref="A7:F7"/>
    <mergeCell ref="A8:F8"/>
    <mergeCell ref="A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31"/>
  <sheetViews>
    <sheetView workbookViewId="0">
      <selection activeCell="F24" sqref="F24"/>
    </sheetView>
  </sheetViews>
  <sheetFormatPr defaultRowHeight="15"/>
  <cols>
    <col min="1" max="1" width="7.140625" style="1" customWidth="1"/>
    <col min="2" max="2" width="27.28515625" style="1" customWidth="1"/>
    <col min="3" max="4" width="9.140625" style="1"/>
    <col min="5" max="5" width="12.28515625" style="1" customWidth="1"/>
    <col min="6" max="6" width="14" style="1" customWidth="1"/>
    <col min="7" max="16384" width="9.140625" style="1"/>
  </cols>
  <sheetData>
    <row r="2" spans="1:6" ht="16.5">
      <c r="A2" s="60" t="s">
        <v>0</v>
      </c>
      <c r="B2" s="41"/>
      <c r="C2" s="41"/>
      <c r="D2" s="41"/>
      <c r="E2" s="41"/>
      <c r="F2" s="41"/>
    </row>
    <row r="3" spans="1:6" ht="15.75">
      <c r="A3" s="61" t="s">
        <v>1</v>
      </c>
      <c r="B3" s="41"/>
      <c r="C3" s="41"/>
      <c r="D3" s="41"/>
      <c r="E3" s="41"/>
      <c r="F3" s="41"/>
    </row>
    <row r="4" spans="1:6" ht="16.5">
      <c r="A4" s="60" t="s">
        <v>2</v>
      </c>
      <c r="B4" s="41"/>
      <c r="C4" s="41"/>
      <c r="D4" s="41"/>
      <c r="E4" s="41"/>
      <c r="F4" s="41"/>
    </row>
    <row r="7" spans="1:6" ht="20.25">
      <c r="A7" s="55" t="s">
        <v>3</v>
      </c>
      <c r="B7" s="41"/>
      <c r="C7" s="41"/>
      <c r="D7" s="41"/>
      <c r="E7" s="41"/>
      <c r="F7" s="41"/>
    </row>
    <row r="8" spans="1:6">
      <c r="A8" s="62" t="s">
        <v>101</v>
      </c>
      <c r="B8" s="63"/>
      <c r="C8" s="63"/>
      <c r="D8" s="63"/>
      <c r="E8" s="63"/>
      <c r="F8" s="63"/>
    </row>
    <row r="11" spans="1:6" ht="15.75">
      <c r="A11" s="16" t="s">
        <v>50</v>
      </c>
    </row>
    <row r="12" spans="1:6" ht="15.75">
      <c r="A12" s="16" t="s">
        <v>69</v>
      </c>
    </row>
    <row r="13" spans="1:6" ht="15.75">
      <c r="A13" s="16" t="s">
        <v>9</v>
      </c>
    </row>
    <row r="14" spans="1:6" s="34" customFormat="1" ht="15.75">
      <c r="A14" s="35" t="s">
        <v>10</v>
      </c>
      <c r="B14" s="35" t="s">
        <v>52</v>
      </c>
      <c r="C14" s="35" t="s">
        <v>53</v>
      </c>
      <c r="D14" s="35" t="s">
        <v>54</v>
      </c>
      <c r="E14" s="35" t="s">
        <v>55</v>
      </c>
      <c r="F14" s="35" t="s">
        <v>56</v>
      </c>
    </row>
    <row r="15" spans="1:6">
      <c r="A15" s="10">
        <v>1</v>
      </c>
      <c r="B15" s="11" t="s">
        <v>59</v>
      </c>
      <c r="C15" s="10" t="s">
        <v>29</v>
      </c>
      <c r="D15" s="10">
        <v>8</v>
      </c>
      <c r="E15" s="12">
        <v>46000</v>
      </c>
      <c r="F15" s="12">
        <f t="shared" ref="F15:F21" si="0">D15*E15</f>
        <v>368000</v>
      </c>
    </row>
    <row r="16" spans="1:6">
      <c r="A16" s="10">
        <v>2</v>
      </c>
      <c r="B16" s="11" t="s">
        <v>102</v>
      </c>
      <c r="C16" s="10" t="s">
        <v>29</v>
      </c>
      <c r="D16" s="10">
        <v>4</v>
      </c>
      <c r="E16" s="12">
        <v>23000</v>
      </c>
      <c r="F16" s="12">
        <f t="shared" si="0"/>
        <v>92000</v>
      </c>
    </row>
    <row r="17" spans="1:6">
      <c r="A17" s="10">
        <v>3</v>
      </c>
      <c r="B17" s="11" t="s">
        <v>30</v>
      </c>
      <c r="C17" s="10" t="s">
        <v>29</v>
      </c>
      <c r="D17" s="10">
        <v>20</v>
      </c>
      <c r="E17" s="12">
        <v>53000</v>
      </c>
      <c r="F17" s="12">
        <f t="shared" si="0"/>
        <v>1060000</v>
      </c>
    </row>
    <row r="18" spans="1:6">
      <c r="A18" s="10">
        <v>4</v>
      </c>
      <c r="B18" s="11" t="s">
        <v>103</v>
      </c>
      <c r="C18" s="10" t="s">
        <v>26</v>
      </c>
      <c r="D18" s="10">
        <v>5</v>
      </c>
      <c r="E18" s="12">
        <v>38000</v>
      </c>
      <c r="F18" s="12">
        <f t="shared" si="0"/>
        <v>190000</v>
      </c>
    </row>
    <row r="19" spans="1:6">
      <c r="A19" s="10">
        <v>5</v>
      </c>
      <c r="B19" s="11" t="s">
        <v>104</v>
      </c>
      <c r="C19" s="10" t="s">
        <v>37</v>
      </c>
      <c r="D19" s="10">
        <v>10</v>
      </c>
      <c r="E19" s="12">
        <v>12500</v>
      </c>
      <c r="F19" s="12">
        <f t="shared" si="0"/>
        <v>125000</v>
      </c>
    </row>
    <row r="20" spans="1:6">
      <c r="A20" s="10">
        <v>6</v>
      </c>
      <c r="B20" s="11" t="s">
        <v>105</v>
      </c>
      <c r="C20" s="10" t="s">
        <v>106</v>
      </c>
      <c r="D20" s="10">
        <v>10</v>
      </c>
      <c r="E20" s="12">
        <v>15500</v>
      </c>
      <c r="F20" s="12">
        <f t="shared" si="0"/>
        <v>155000</v>
      </c>
    </row>
    <row r="21" spans="1:6">
      <c r="A21" s="10">
        <v>7</v>
      </c>
      <c r="B21" s="11" t="s">
        <v>36</v>
      </c>
      <c r="C21" s="10" t="s">
        <v>37</v>
      </c>
      <c r="D21" s="10">
        <v>20</v>
      </c>
      <c r="E21" s="12">
        <v>4400</v>
      </c>
      <c r="F21" s="12">
        <f t="shared" si="0"/>
        <v>88000</v>
      </c>
    </row>
    <row r="22" spans="1:6">
      <c r="A22" s="51" t="s">
        <v>42</v>
      </c>
      <c r="B22" s="52"/>
      <c r="C22" s="52"/>
      <c r="D22" s="52"/>
      <c r="E22" s="53"/>
      <c r="F22" s="17">
        <f>SUM(F15:F21)</f>
        <v>2078000</v>
      </c>
    </row>
    <row r="23" spans="1:6">
      <c r="A23" s="51" t="s">
        <v>146</v>
      </c>
      <c r="B23" s="52"/>
      <c r="C23" s="52"/>
      <c r="D23" s="52"/>
      <c r="E23" s="53"/>
      <c r="F23" s="17">
        <f>F22*0.05</f>
        <v>103900</v>
      </c>
    </row>
    <row r="26" spans="1:6">
      <c r="E26" s="59" t="s">
        <v>44</v>
      </c>
      <c r="F26" s="41"/>
    </row>
    <row r="27" spans="1:6">
      <c r="E27" s="59" t="s">
        <v>45</v>
      </c>
      <c r="F27" s="41"/>
    </row>
    <row r="31" spans="1:6">
      <c r="E31" s="59" t="s">
        <v>63</v>
      </c>
      <c r="F31" s="41"/>
    </row>
  </sheetData>
  <mergeCells count="10">
    <mergeCell ref="A23:E23"/>
    <mergeCell ref="E26:F26"/>
    <mergeCell ref="E27:F27"/>
    <mergeCell ref="E31:F31"/>
    <mergeCell ref="A2:F2"/>
    <mergeCell ref="A3:F3"/>
    <mergeCell ref="A4:F4"/>
    <mergeCell ref="A7:F7"/>
    <mergeCell ref="A8:F8"/>
    <mergeCell ref="A22:E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4"/>
  <sheetViews>
    <sheetView workbookViewId="0">
      <selection activeCell="F27" sqref="F27"/>
    </sheetView>
  </sheetViews>
  <sheetFormatPr defaultColWidth="8.42578125" defaultRowHeight="15"/>
  <cols>
    <col min="1" max="1" width="6.5703125" style="1" customWidth="1"/>
    <col min="2" max="2" width="26.140625" style="1" customWidth="1"/>
    <col min="3" max="4" width="8.42578125" style="1"/>
    <col min="5" max="5" width="12" style="1" customWidth="1"/>
    <col min="6" max="6" width="16.85546875" style="1" customWidth="1"/>
    <col min="7" max="16384" width="8.42578125" style="1"/>
  </cols>
  <sheetData>
    <row r="2" spans="1:6" ht="16.5">
      <c r="A2" s="60" t="s">
        <v>0</v>
      </c>
      <c r="B2" s="41"/>
      <c r="C2" s="41"/>
      <c r="D2" s="41"/>
      <c r="E2" s="41"/>
      <c r="F2" s="41"/>
    </row>
    <row r="3" spans="1:6" ht="15.75">
      <c r="A3" s="61" t="s">
        <v>1</v>
      </c>
      <c r="B3" s="41"/>
      <c r="C3" s="41"/>
      <c r="D3" s="41"/>
      <c r="E3" s="41"/>
      <c r="F3" s="41"/>
    </row>
    <row r="4" spans="1:6" ht="16.5">
      <c r="A4" s="60" t="s">
        <v>2</v>
      </c>
      <c r="B4" s="41"/>
      <c r="C4" s="41"/>
      <c r="D4" s="41"/>
      <c r="E4" s="41"/>
      <c r="F4" s="41"/>
    </row>
    <row r="7" spans="1:6" ht="20.25">
      <c r="A7" s="55" t="s">
        <v>3</v>
      </c>
      <c r="B7" s="41"/>
      <c r="C7" s="41"/>
      <c r="D7" s="41"/>
      <c r="E7" s="41"/>
      <c r="F7" s="41"/>
    </row>
    <row r="8" spans="1:6" ht="15.75">
      <c r="A8" s="39" t="s">
        <v>107</v>
      </c>
      <c r="B8" s="39"/>
      <c r="C8" s="39"/>
      <c r="D8" s="39"/>
      <c r="E8" s="39"/>
      <c r="F8" s="39"/>
    </row>
    <row r="9" spans="1:6" ht="16.5">
      <c r="A9" s="49" t="s">
        <v>108</v>
      </c>
      <c r="B9" s="49"/>
      <c r="C9" s="49"/>
      <c r="D9" s="49"/>
      <c r="E9" s="49"/>
      <c r="F9" s="49"/>
    </row>
    <row r="10" spans="1:6" ht="15.75">
      <c r="A10" s="42" t="s">
        <v>109</v>
      </c>
      <c r="B10" s="42"/>
      <c r="C10" s="42"/>
      <c r="D10" s="42"/>
      <c r="E10" s="42"/>
      <c r="F10" s="42"/>
    </row>
    <row r="11" spans="1:6" ht="15.75">
      <c r="A11" s="19"/>
      <c r="B11" s="19"/>
      <c r="C11" s="19"/>
      <c r="D11" s="19"/>
      <c r="E11" s="19"/>
      <c r="F11" s="19"/>
    </row>
    <row r="12" spans="1:6" ht="15.75">
      <c r="A12" s="16" t="s">
        <v>110</v>
      </c>
    </row>
    <row r="13" spans="1:6">
      <c r="A13" s="64" t="s">
        <v>111</v>
      </c>
      <c r="B13" s="64"/>
      <c r="C13" s="64"/>
      <c r="D13" s="64"/>
      <c r="E13" s="64"/>
      <c r="F13" s="64"/>
    </row>
    <row r="14" spans="1:6" ht="15.75">
      <c r="A14" s="16" t="s">
        <v>9</v>
      </c>
    </row>
    <row r="15" spans="1:6" s="34" customFormat="1" ht="15.75">
      <c r="A15" s="35" t="s">
        <v>10</v>
      </c>
      <c r="B15" s="35" t="s">
        <v>52</v>
      </c>
      <c r="C15" s="35" t="s">
        <v>53</v>
      </c>
      <c r="D15" s="35" t="s">
        <v>54</v>
      </c>
      <c r="E15" s="35" t="s">
        <v>55</v>
      </c>
      <c r="F15" s="35" t="s">
        <v>56</v>
      </c>
    </row>
    <row r="16" spans="1:6">
      <c r="A16" s="10">
        <v>1</v>
      </c>
      <c r="B16" s="11" t="s">
        <v>112</v>
      </c>
      <c r="C16" s="10" t="s">
        <v>37</v>
      </c>
      <c r="D16" s="10">
        <v>10</v>
      </c>
      <c r="E16" s="12">
        <v>9800</v>
      </c>
      <c r="F16" s="12">
        <f t="shared" ref="F16:F24" si="0">D16*E16</f>
        <v>98000</v>
      </c>
    </row>
    <row r="17" spans="1:6">
      <c r="A17" s="10">
        <v>2</v>
      </c>
      <c r="B17" s="11" t="s">
        <v>103</v>
      </c>
      <c r="C17" s="10" t="s">
        <v>26</v>
      </c>
      <c r="D17" s="10">
        <v>5</v>
      </c>
      <c r="E17" s="12">
        <v>38000</v>
      </c>
      <c r="F17" s="12">
        <f t="shared" si="0"/>
        <v>190000</v>
      </c>
    </row>
    <row r="18" spans="1:6">
      <c r="A18" s="10">
        <v>3</v>
      </c>
      <c r="B18" s="11" t="s">
        <v>113</v>
      </c>
      <c r="C18" s="10" t="s">
        <v>114</v>
      </c>
      <c r="D18" s="10">
        <v>10</v>
      </c>
      <c r="E18" s="12">
        <v>14000</v>
      </c>
      <c r="F18" s="12">
        <f t="shared" si="0"/>
        <v>140000</v>
      </c>
    </row>
    <row r="19" spans="1:6">
      <c r="A19" s="10">
        <v>4</v>
      </c>
      <c r="B19" s="11" t="s">
        <v>115</v>
      </c>
      <c r="C19" s="10" t="s">
        <v>116</v>
      </c>
      <c r="D19" s="10">
        <v>1</v>
      </c>
      <c r="E19" s="12">
        <v>92000</v>
      </c>
      <c r="F19" s="12">
        <f t="shared" si="0"/>
        <v>92000</v>
      </c>
    </row>
    <row r="20" spans="1:6">
      <c r="A20" s="10">
        <v>5</v>
      </c>
      <c r="B20" s="11" t="s">
        <v>59</v>
      </c>
      <c r="C20" s="10" t="s">
        <v>29</v>
      </c>
      <c r="D20" s="10">
        <v>10</v>
      </c>
      <c r="E20" s="12">
        <v>46000</v>
      </c>
      <c r="F20" s="12">
        <f t="shared" si="0"/>
        <v>460000</v>
      </c>
    </row>
    <row r="21" spans="1:6">
      <c r="A21" s="10">
        <v>6</v>
      </c>
      <c r="B21" s="11" t="s">
        <v>30</v>
      </c>
      <c r="C21" s="10" t="s">
        <v>29</v>
      </c>
      <c r="D21" s="10">
        <v>5</v>
      </c>
      <c r="E21" s="12">
        <v>53000</v>
      </c>
      <c r="F21" s="12">
        <f t="shared" si="0"/>
        <v>265000</v>
      </c>
    </row>
    <row r="22" spans="1:6">
      <c r="A22" s="10">
        <v>7</v>
      </c>
      <c r="B22" s="11" t="s">
        <v>117</v>
      </c>
      <c r="C22" s="10" t="s">
        <v>118</v>
      </c>
      <c r="D22" s="10">
        <v>12</v>
      </c>
      <c r="E22" s="12">
        <v>11800</v>
      </c>
      <c r="F22" s="12">
        <f t="shared" si="0"/>
        <v>141600</v>
      </c>
    </row>
    <row r="23" spans="1:6">
      <c r="A23" s="10">
        <v>8</v>
      </c>
      <c r="B23" s="11" t="s">
        <v>119</v>
      </c>
      <c r="C23" s="10" t="s">
        <v>118</v>
      </c>
      <c r="D23" s="10">
        <v>10</v>
      </c>
      <c r="E23" s="12">
        <v>1500</v>
      </c>
      <c r="F23" s="12">
        <f t="shared" si="0"/>
        <v>15000</v>
      </c>
    </row>
    <row r="24" spans="1:6">
      <c r="A24" s="10">
        <v>9</v>
      </c>
      <c r="B24" s="11" t="s">
        <v>62</v>
      </c>
      <c r="C24" s="10" t="s">
        <v>20</v>
      </c>
      <c r="D24" s="10">
        <v>1</v>
      </c>
      <c r="E24" s="12">
        <v>50000</v>
      </c>
      <c r="F24" s="12">
        <f t="shared" si="0"/>
        <v>50000</v>
      </c>
    </row>
    <row r="25" spans="1:6">
      <c r="A25" s="51" t="s">
        <v>42</v>
      </c>
      <c r="B25" s="52"/>
      <c r="C25" s="52"/>
      <c r="D25" s="52"/>
      <c r="E25" s="53"/>
      <c r="F25" s="17">
        <f>SUM(F16:F24)</f>
        <v>1451600</v>
      </c>
    </row>
    <row r="26" spans="1:6">
      <c r="A26" s="51" t="s">
        <v>146</v>
      </c>
      <c r="B26" s="52"/>
      <c r="C26" s="52"/>
      <c r="D26" s="52"/>
      <c r="E26" s="53"/>
      <c r="F26" s="17">
        <f>F25*0.05</f>
        <v>72580</v>
      </c>
    </row>
    <row r="29" spans="1:6">
      <c r="E29" s="59" t="s">
        <v>44</v>
      </c>
      <c r="F29" s="41"/>
    </row>
    <row r="30" spans="1:6">
      <c r="E30" s="59" t="s">
        <v>45</v>
      </c>
      <c r="F30" s="41"/>
    </row>
    <row r="34" spans="5:6">
      <c r="E34" s="59" t="s">
        <v>63</v>
      </c>
      <c r="F34" s="41"/>
    </row>
  </sheetData>
  <mergeCells count="13">
    <mergeCell ref="A9:F9"/>
    <mergeCell ref="A2:F2"/>
    <mergeCell ref="A3:F3"/>
    <mergeCell ref="A4:F4"/>
    <mergeCell ref="A7:F7"/>
    <mergeCell ref="A8:F8"/>
    <mergeCell ref="E30:F30"/>
    <mergeCell ref="E34:F34"/>
    <mergeCell ref="A10:F10"/>
    <mergeCell ref="A13:F13"/>
    <mergeCell ref="A25:E25"/>
    <mergeCell ref="A26:E26"/>
    <mergeCell ref="E29:F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42"/>
  <sheetViews>
    <sheetView workbookViewId="0">
      <selection activeCell="F35" sqref="F35"/>
    </sheetView>
  </sheetViews>
  <sheetFormatPr defaultRowHeight="15"/>
  <cols>
    <col min="1" max="1" width="6.7109375" style="1" customWidth="1"/>
    <col min="2" max="2" width="23" style="1" customWidth="1"/>
    <col min="3" max="4" width="9.140625" style="1"/>
    <col min="5" max="5" width="12.42578125" style="1" customWidth="1"/>
    <col min="6" max="6" width="14.85546875" style="1" customWidth="1"/>
    <col min="7" max="16384" width="9.140625" style="1"/>
  </cols>
  <sheetData>
    <row r="2" spans="1:6" ht="16.5">
      <c r="A2" s="60" t="s">
        <v>0</v>
      </c>
      <c r="B2" s="41"/>
      <c r="C2" s="41"/>
      <c r="D2" s="41"/>
      <c r="E2" s="41"/>
      <c r="F2" s="41"/>
    </row>
    <row r="3" spans="1:6" ht="15.75">
      <c r="A3" s="61" t="s">
        <v>1</v>
      </c>
      <c r="B3" s="41"/>
      <c r="C3" s="41"/>
      <c r="D3" s="41"/>
      <c r="E3" s="41"/>
      <c r="F3" s="41"/>
    </row>
    <row r="4" spans="1:6" ht="16.5">
      <c r="A4" s="60" t="s">
        <v>2</v>
      </c>
      <c r="B4" s="41"/>
      <c r="C4" s="41"/>
      <c r="D4" s="41"/>
      <c r="E4" s="41"/>
      <c r="F4" s="41"/>
    </row>
    <row r="7" spans="1:6" ht="20.25">
      <c r="A7" s="55" t="s">
        <v>3</v>
      </c>
      <c r="B7" s="41"/>
      <c r="C7" s="41"/>
      <c r="D7" s="41"/>
      <c r="E7" s="41"/>
      <c r="F7" s="41"/>
    </row>
    <row r="8" spans="1:6" ht="15.75">
      <c r="A8" s="39" t="s">
        <v>120</v>
      </c>
      <c r="B8" s="39"/>
      <c r="C8" s="39"/>
      <c r="D8" s="39"/>
      <c r="E8" s="39"/>
      <c r="F8" s="39"/>
    </row>
    <row r="9" spans="1:6" ht="16.5">
      <c r="A9" s="49" t="s">
        <v>121</v>
      </c>
      <c r="B9" s="49"/>
      <c r="C9" s="49"/>
      <c r="D9" s="49"/>
      <c r="E9" s="49"/>
      <c r="F9" s="49"/>
    </row>
    <row r="10" spans="1:6" ht="15.75">
      <c r="A10" s="42" t="s">
        <v>122</v>
      </c>
      <c r="B10" s="42"/>
      <c r="C10" s="42"/>
      <c r="D10" s="42"/>
      <c r="E10" s="42"/>
      <c r="F10" s="42"/>
    </row>
    <row r="11" spans="1:6" ht="15.75">
      <c r="A11" s="19"/>
      <c r="B11" s="19"/>
      <c r="C11" s="19"/>
      <c r="D11" s="19"/>
      <c r="E11" s="19"/>
      <c r="F11" s="19"/>
    </row>
    <row r="12" spans="1:6" ht="15.75">
      <c r="A12" s="16" t="s">
        <v>50</v>
      </c>
    </row>
    <row r="13" spans="1:6" ht="15.75">
      <c r="A13" s="65" t="s">
        <v>123</v>
      </c>
      <c r="B13" s="65"/>
      <c r="C13" s="65"/>
      <c r="D13" s="65"/>
      <c r="E13" s="65"/>
      <c r="F13" s="65"/>
    </row>
    <row r="14" spans="1:6" ht="15.75">
      <c r="A14" s="16" t="s">
        <v>9</v>
      </c>
    </row>
    <row r="15" spans="1:6" s="34" customFormat="1" ht="15.75">
      <c r="A15" s="35" t="s">
        <v>10</v>
      </c>
      <c r="B15" s="35" t="s">
        <v>52</v>
      </c>
      <c r="C15" s="35" t="s">
        <v>53</v>
      </c>
      <c r="D15" s="35" t="s">
        <v>54</v>
      </c>
      <c r="E15" s="35" t="s">
        <v>55</v>
      </c>
      <c r="F15" s="35" t="s">
        <v>56</v>
      </c>
    </row>
    <row r="16" spans="1:6">
      <c r="A16" s="10">
        <v>1</v>
      </c>
      <c r="B16" s="11" t="s">
        <v>124</v>
      </c>
      <c r="C16" s="10" t="s">
        <v>114</v>
      </c>
      <c r="D16" s="10">
        <v>50</v>
      </c>
      <c r="E16" s="12">
        <v>650</v>
      </c>
      <c r="F16" s="12">
        <f t="shared" ref="F16:F32" si="0">D16*E16</f>
        <v>32500</v>
      </c>
    </row>
    <row r="17" spans="1:6">
      <c r="A17" s="10">
        <v>2</v>
      </c>
      <c r="B17" s="11" t="s">
        <v>125</v>
      </c>
      <c r="C17" s="10" t="s">
        <v>26</v>
      </c>
      <c r="D17" s="10">
        <v>50</v>
      </c>
      <c r="E17" s="12">
        <v>750</v>
      </c>
      <c r="F17" s="12">
        <f t="shared" si="0"/>
        <v>37500</v>
      </c>
    </row>
    <row r="18" spans="1:6">
      <c r="A18" s="10">
        <v>3</v>
      </c>
      <c r="B18" s="11" t="s">
        <v>126</v>
      </c>
      <c r="C18" s="10" t="s">
        <v>127</v>
      </c>
      <c r="D18" s="10">
        <v>20</v>
      </c>
      <c r="E18" s="12">
        <v>20000</v>
      </c>
      <c r="F18" s="12">
        <f t="shared" si="0"/>
        <v>400000</v>
      </c>
    </row>
    <row r="19" spans="1:6">
      <c r="A19" s="10">
        <v>4</v>
      </c>
      <c r="B19" s="11" t="s">
        <v>24</v>
      </c>
      <c r="C19" s="10" t="s">
        <v>20</v>
      </c>
      <c r="D19" s="10">
        <v>10</v>
      </c>
      <c r="E19" s="12">
        <v>37000</v>
      </c>
      <c r="F19" s="12">
        <f t="shared" si="0"/>
        <v>370000</v>
      </c>
    </row>
    <row r="20" spans="1:6">
      <c r="A20" s="10">
        <v>5</v>
      </c>
      <c r="B20" s="11" t="s">
        <v>27</v>
      </c>
      <c r="C20" s="10" t="s">
        <v>20</v>
      </c>
      <c r="D20" s="10">
        <v>10</v>
      </c>
      <c r="E20" s="12">
        <v>30000</v>
      </c>
      <c r="F20" s="12">
        <f t="shared" si="0"/>
        <v>300000</v>
      </c>
    </row>
    <row r="21" spans="1:6">
      <c r="A21" s="10">
        <v>6</v>
      </c>
      <c r="B21" s="11" t="s">
        <v>89</v>
      </c>
      <c r="C21" s="10" t="s">
        <v>20</v>
      </c>
      <c r="D21" s="10">
        <v>10</v>
      </c>
      <c r="E21" s="12">
        <v>27000</v>
      </c>
      <c r="F21" s="12">
        <f t="shared" si="0"/>
        <v>270000</v>
      </c>
    </row>
    <row r="22" spans="1:6">
      <c r="A22" s="10">
        <v>7</v>
      </c>
      <c r="B22" s="11" t="s">
        <v>77</v>
      </c>
      <c r="C22" s="10" t="s">
        <v>37</v>
      </c>
      <c r="D22" s="10">
        <v>2</v>
      </c>
      <c r="E22" s="12">
        <v>75000</v>
      </c>
      <c r="F22" s="12">
        <f t="shared" si="0"/>
        <v>150000</v>
      </c>
    </row>
    <row r="23" spans="1:6">
      <c r="A23" s="10">
        <v>8</v>
      </c>
      <c r="B23" s="11" t="s">
        <v>60</v>
      </c>
      <c r="C23" s="10" t="s">
        <v>37</v>
      </c>
      <c r="D23" s="10">
        <v>1</v>
      </c>
      <c r="E23" s="12">
        <v>40000</v>
      </c>
      <c r="F23" s="12">
        <f t="shared" si="0"/>
        <v>40000</v>
      </c>
    </row>
    <row r="24" spans="1:6">
      <c r="A24" s="10">
        <v>9</v>
      </c>
      <c r="B24" s="11" t="s">
        <v>60</v>
      </c>
      <c r="C24" s="10" t="s">
        <v>37</v>
      </c>
      <c r="D24" s="10">
        <v>1</v>
      </c>
      <c r="E24" s="12">
        <v>40000</v>
      </c>
      <c r="F24" s="12">
        <f t="shared" si="0"/>
        <v>40000</v>
      </c>
    </row>
    <row r="25" spans="1:6">
      <c r="A25" s="10">
        <v>10</v>
      </c>
      <c r="B25" s="11" t="s">
        <v>60</v>
      </c>
      <c r="C25" s="10" t="s">
        <v>37</v>
      </c>
      <c r="D25" s="10">
        <v>1</v>
      </c>
      <c r="E25" s="12">
        <v>40000</v>
      </c>
      <c r="F25" s="12">
        <f t="shared" si="0"/>
        <v>40000</v>
      </c>
    </row>
    <row r="26" spans="1:6">
      <c r="A26" s="10">
        <v>11</v>
      </c>
      <c r="B26" s="11" t="s">
        <v>34</v>
      </c>
      <c r="C26" s="10" t="s">
        <v>35</v>
      </c>
      <c r="D26" s="10">
        <v>20</v>
      </c>
      <c r="E26" s="12">
        <v>2500</v>
      </c>
      <c r="F26" s="12">
        <f t="shared" si="0"/>
        <v>50000</v>
      </c>
    </row>
    <row r="27" spans="1:6">
      <c r="A27" s="10">
        <v>12</v>
      </c>
      <c r="B27" s="11" t="s">
        <v>128</v>
      </c>
      <c r="C27" s="10" t="s">
        <v>35</v>
      </c>
      <c r="D27" s="10">
        <v>5</v>
      </c>
      <c r="E27" s="12">
        <v>17500</v>
      </c>
      <c r="F27" s="12">
        <f t="shared" si="0"/>
        <v>87500</v>
      </c>
    </row>
    <row r="28" spans="1:6">
      <c r="A28" s="10">
        <v>13</v>
      </c>
      <c r="B28" s="11" t="s">
        <v>129</v>
      </c>
      <c r="C28" s="10" t="s">
        <v>114</v>
      </c>
      <c r="D28" s="10">
        <v>12</v>
      </c>
      <c r="E28" s="12">
        <v>7200</v>
      </c>
      <c r="F28" s="12">
        <f t="shared" si="0"/>
        <v>86400</v>
      </c>
    </row>
    <row r="29" spans="1:6">
      <c r="A29" s="10">
        <v>14</v>
      </c>
      <c r="B29" s="11" t="s">
        <v>30</v>
      </c>
      <c r="C29" s="10" t="s">
        <v>29</v>
      </c>
      <c r="D29" s="10">
        <v>10</v>
      </c>
      <c r="E29" s="12">
        <v>53000</v>
      </c>
      <c r="F29" s="12">
        <f t="shared" si="0"/>
        <v>530000</v>
      </c>
    </row>
    <row r="30" spans="1:6">
      <c r="A30" s="10">
        <v>15</v>
      </c>
      <c r="B30" s="11" t="s">
        <v>59</v>
      </c>
      <c r="C30" s="10" t="s">
        <v>29</v>
      </c>
      <c r="D30" s="10">
        <v>10</v>
      </c>
      <c r="E30" s="12">
        <v>46000</v>
      </c>
      <c r="F30" s="12">
        <f t="shared" si="0"/>
        <v>460000</v>
      </c>
    </row>
    <row r="31" spans="1:6">
      <c r="A31" s="10">
        <v>16</v>
      </c>
      <c r="B31" s="11" t="s">
        <v>130</v>
      </c>
      <c r="C31" s="10" t="s">
        <v>37</v>
      </c>
      <c r="D31" s="10">
        <v>5</v>
      </c>
      <c r="E31" s="12">
        <v>40000</v>
      </c>
      <c r="F31" s="12">
        <f t="shared" si="0"/>
        <v>200000</v>
      </c>
    </row>
    <row r="32" spans="1:6">
      <c r="A32" s="10">
        <v>17</v>
      </c>
      <c r="B32" s="11" t="s">
        <v>131</v>
      </c>
      <c r="C32" s="10" t="s">
        <v>114</v>
      </c>
      <c r="D32" s="10">
        <v>12</v>
      </c>
      <c r="E32" s="12">
        <v>6800</v>
      </c>
      <c r="F32" s="12">
        <f t="shared" si="0"/>
        <v>81600</v>
      </c>
    </row>
    <row r="33" spans="1:6">
      <c r="A33" s="51" t="s">
        <v>42</v>
      </c>
      <c r="B33" s="52"/>
      <c r="C33" s="52"/>
      <c r="D33" s="52"/>
      <c r="E33" s="53"/>
      <c r="F33" s="17">
        <f>SUM(F16:F32)</f>
        <v>3175500</v>
      </c>
    </row>
    <row r="34" spans="1:6">
      <c r="A34" s="51" t="s">
        <v>146</v>
      </c>
      <c r="B34" s="52"/>
      <c r="C34" s="52"/>
      <c r="D34" s="52"/>
      <c r="E34" s="53"/>
      <c r="F34" s="17">
        <f>F33*0.05</f>
        <v>158775</v>
      </c>
    </row>
    <row r="37" spans="1:6">
      <c r="E37" s="59" t="s">
        <v>44</v>
      </c>
      <c r="F37" s="41"/>
    </row>
    <row r="38" spans="1:6">
      <c r="E38" s="59" t="s">
        <v>45</v>
      </c>
      <c r="F38" s="41"/>
    </row>
    <row r="42" spans="1:6">
      <c r="E42" s="59" t="s">
        <v>63</v>
      </c>
      <c r="F42" s="41"/>
    </row>
  </sheetData>
  <mergeCells count="13">
    <mergeCell ref="A9:F9"/>
    <mergeCell ref="A2:F2"/>
    <mergeCell ref="A3:F3"/>
    <mergeCell ref="A4:F4"/>
    <mergeCell ref="A7:F7"/>
    <mergeCell ref="A8:F8"/>
    <mergeCell ref="E38:F38"/>
    <mergeCell ref="E42:F42"/>
    <mergeCell ref="A10:F10"/>
    <mergeCell ref="A13:F13"/>
    <mergeCell ref="A33:E33"/>
    <mergeCell ref="A34:E34"/>
    <mergeCell ref="E37:F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K23" sqref="K23"/>
    </sheetView>
  </sheetViews>
  <sheetFormatPr defaultRowHeight="15"/>
  <cols>
    <col min="1" max="2" width="9.140625" style="1"/>
    <col min="3" max="3" width="29.42578125" style="1" customWidth="1"/>
    <col min="4" max="5" width="9.140625" style="1"/>
    <col min="6" max="6" width="10.85546875" style="1" customWidth="1"/>
    <col min="7" max="7" width="15.28515625" style="1" customWidth="1"/>
    <col min="8" max="16384" width="9.140625" style="1"/>
  </cols>
  <sheetData>
    <row r="1" spans="1:7" ht="16.5">
      <c r="A1" s="20" t="s">
        <v>0</v>
      </c>
    </row>
    <row r="2" spans="1:7" ht="15.75">
      <c r="A2" s="3" t="s">
        <v>64</v>
      </c>
    </row>
    <row r="3" spans="1:7" ht="15.75">
      <c r="A3" s="3" t="s">
        <v>65</v>
      </c>
    </row>
    <row r="4" spans="1:7" ht="15.75">
      <c r="A4" s="3" t="s">
        <v>2</v>
      </c>
    </row>
    <row r="5" spans="1:7" ht="20.25">
      <c r="A5" s="48" t="s">
        <v>66</v>
      </c>
      <c r="B5" s="41"/>
      <c r="C5" s="41"/>
      <c r="D5" s="41"/>
      <c r="E5" s="41"/>
      <c r="F5" s="41"/>
      <c r="G5" s="41"/>
    </row>
    <row r="6" spans="1:7">
      <c r="A6" s="54" t="s">
        <v>132</v>
      </c>
      <c r="B6" s="41"/>
      <c r="C6" s="41"/>
      <c r="D6" s="41"/>
      <c r="E6" s="41"/>
      <c r="F6" s="41"/>
      <c r="G6" s="41"/>
    </row>
    <row r="7" spans="1:7" ht="16.5">
      <c r="A7" s="20" t="s">
        <v>68</v>
      </c>
    </row>
    <row r="8" spans="1:7" ht="15.75">
      <c r="A8" s="3" t="s">
        <v>69</v>
      </c>
    </row>
    <row r="9" spans="1:7" ht="15.75">
      <c r="A9" s="3" t="s">
        <v>70</v>
      </c>
    </row>
    <row r="10" spans="1:7" ht="15.75">
      <c r="A10" s="3" t="s">
        <v>71</v>
      </c>
    </row>
    <row r="11" spans="1:7" s="34" customFormat="1" ht="15.75">
      <c r="A11" s="33" t="s">
        <v>72</v>
      </c>
      <c r="B11" s="33" t="s">
        <v>73</v>
      </c>
      <c r="C11" s="33" t="s">
        <v>52</v>
      </c>
      <c r="D11" s="33" t="s">
        <v>53</v>
      </c>
      <c r="E11" s="33" t="s">
        <v>54</v>
      </c>
      <c r="F11" s="33" t="s">
        <v>55</v>
      </c>
      <c r="G11" s="33" t="s">
        <v>56</v>
      </c>
    </row>
    <row r="12" spans="1:7">
      <c r="A12" s="10" t="s">
        <v>133</v>
      </c>
      <c r="B12" s="10" t="s">
        <v>134</v>
      </c>
      <c r="C12" s="21" t="s">
        <v>59</v>
      </c>
      <c r="D12" s="10" t="s">
        <v>29</v>
      </c>
      <c r="E12" s="10">
        <v>10</v>
      </c>
      <c r="F12" s="12">
        <v>46000</v>
      </c>
      <c r="G12" s="12">
        <f>E12*F12</f>
        <v>460000</v>
      </c>
    </row>
    <row r="13" spans="1:7">
      <c r="A13" s="22" t="s">
        <v>76</v>
      </c>
      <c r="B13" s="22" t="s">
        <v>76</v>
      </c>
      <c r="C13" s="23" t="s">
        <v>135</v>
      </c>
      <c r="D13" s="22" t="s">
        <v>114</v>
      </c>
      <c r="E13" s="22">
        <v>10</v>
      </c>
      <c r="F13" s="24">
        <v>6200</v>
      </c>
      <c r="G13" s="12">
        <f>E13*F13</f>
        <v>62000</v>
      </c>
    </row>
    <row r="14" spans="1:7">
      <c r="A14" s="25"/>
      <c r="B14" s="25"/>
      <c r="C14" s="26" t="s">
        <v>136</v>
      </c>
      <c r="D14" s="27" t="s">
        <v>37</v>
      </c>
      <c r="E14" s="28">
        <v>1</v>
      </c>
      <c r="F14" s="29">
        <v>75000</v>
      </c>
      <c r="G14" s="12">
        <f>E14*F14</f>
        <v>75000</v>
      </c>
    </row>
    <row r="15" spans="1:7">
      <c r="A15" s="66">
        <f>SUM(G12:G14)</f>
        <v>597000</v>
      </c>
      <c r="B15" s="67"/>
      <c r="C15" s="67"/>
      <c r="D15" s="67"/>
      <c r="E15" s="67"/>
      <c r="F15" s="67"/>
      <c r="G15" s="68"/>
    </row>
    <row r="16" spans="1:7">
      <c r="A16" s="10" t="s">
        <v>137</v>
      </c>
      <c r="B16" s="10" t="s">
        <v>138</v>
      </c>
      <c r="C16" s="11" t="s">
        <v>139</v>
      </c>
      <c r="D16" s="10" t="s">
        <v>20</v>
      </c>
      <c r="E16" s="10">
        <v>4</v>
      </c>
      <c r="F16" s="12">
        <v>45000</v>
      </c>
      <c r="G16" s="12">
        <f>E16*F16</f>
        <v>180000</v>
      </c>
    </row>
    <row r="17" spans="1:8">
      <c r="A17" s="69">
        <f>SUM(G16:G16)</f>
        <v>180000</v>
      </c>
      <c r="B17" s="70"/>
      <c r="C17" s="70"/>
      <c r="D17" s="70"/>
      <c r="E17" s="70"/>
      <c r="F17" s="70"/>
      <c r="G17" s="71"/>
      <c r="H17" s="30"/>
    </row>
    <row r="18" spans="1:8">
      <c r="A18" s="22" t="s">
        <v>140</v>
      </c>
      <c r="B18" s="22" t="s">
        <v>141</v>
      </c>
      <c r="C18" s="31" t="s">
        <v>142</v>
      </c>
      <c r="D18" s="22" t="s">
        <v>20</v>
      </c>
      <c r="E18" s="22">
        <v>1</v>
      </c>
      <c r="F18" s="24">
        <v>50000</v>
      </c>
      <c r="G18" s="24">
        <f>E18*F18</f>
        <v>50000</v>
      </c>
    </row>
    <row r="19" spans="1:8">
      <c r="A19" s="28"/>
      <c r="B19" s="28"/>
      <c r="C19" s="26" t="s">
        <v>143</v>
      </c>
      <c r="D19" s="27" t="s">
        <v>20</v>
      </c>
      <c r="E19" s="28">
        <v>20</v>
      </c>
      <c r="F19" s="29">
        <v>700</v>
      </c>
      <c r="G19" s="29">
        <f>E19*F19</f>
        <v>14000</v>
      </c>
    </row>
    <row r="20" spans="1:8">
      <c r="A20" s="66">
        <f>SUM(G18:G19)</f>
        <v>64000</v>
      </c>
      <c r="B20" s="67"/>
      <c r="C20" s="67"/>
      <c r="D20" s="67"/>
      <c r="E20" s="67"/>
      <c r="F20" s="67"/>
      <c r="G20" s="68"/>
    </row>
    <row r="21" spans="1:8">
      <c r="A21" s="10" t="s">
        <v>144</v>
      </c>
      <c r="B21" s="10" t="s">
        <v>145</v>
      </c>
      <c r="C21" s="11" t="s">
        <v>102</v>
      </c>
      <c r="D21" s="10" t="s">
        <v>29</v>
      </c>
      <c r="E21" s="10">
        <v>5</v>
      </c>
      <c r="F21" s="12">
        <v>23000</v>
      </c>
      <c r="G21" s="12">
        <f>E21*F21</f>
        <v>115000</v>
      </c>
    </row>
    <row r="22" spans="1:8">
      <c r="A22" s="10" t="s">
        <v>76</v>
      </c>
      <c r="B22" s="10" t="s">
        <v>76</v>
      </c>
      <c r="C22" s="11" t="s">
        <v>59</v>
      </c>
      <c r="D22" s="10" t="s">
        <v>29</v>
      </c>
      <c r="E22" s="10">
        <v>10</v>
      </c>
      <c r="F22" s="12">
        <v>46000</v>
      </c>
      <c r="G22" s="12">
        <f>E22*F22</f>
        <v>460000</v>
      </c>
    </row>
    <row r="23" spans="1:8">
      <c r="A23" s="10" t="s">
        <v>76</v>
      </c>
      <c r="B23" s="10" t="s">
        <v>76</v>
      </c>
      <c r="C23" s="11" t="s">
        <v>30</v>
      </c>
      <c r="D23" s="10" t="s">
        <v>29</v>
      </c>
      <c r="E23" s="10">
        <v>10</v>
      </c>
      <c r="F23" s="12">
        <v>53000</v>
      </c>
      <c r="G23" s="12">
        <f>E23*F23</f>
        <v>530000</v>
      </c>
    </row>
    <row r="24" spans="1:8">
      <c r="A24" s="69">
        <f>SUM(G21:G23)</f>
        <v>1105000</v>
      </c>
      <c r="B24" s="70"/>
      <c r="C24" s="70"/>
      <c r="D24" s="70"/>
      <c r="E24" s="70"/>
      <c r="F24" s="70"/>
      <c r="G24" s="71"/>
    </row>
    <row r="25" spans="1:8">
      <c r="A25" s="43" t="s">
        <v>42</v>
      </c>
      <c r="B25" s="44"/>
      <c r="C25" s="44"/>
      <c r="D25" s="44"/>
      <c r="E25" s="44"/>
      <c r="F25" s="45"/>
      <c r="G25" s="13">
        <f>SUM(G12:G24)</f>
        <v>1946000</v>
      </c>
    </row>
    <row r="26" spans="1:8">
      <c r="A26" s="43" t="s">
        <v>146</v>
      </c>
      <c r="B26" s="44"/>
      <c r="C26" s="44"/>
      <c r="D26" s="44"/>
      <c r="E26" s="44"/>
      <c r="F26" s="45"/>
      <c r="G26" s="13">
        <f>G25*0.05</f>
        <v>97300</v>
      </c>
    </row>
    <row r="27" spans="1:8" ht="15.75">
      <c r="A27" s="32" t="s">
        <v>94</v>
      </c>
    </row>
    <row r="29" spans="1:8">
      <c r="A29" s="54" t="s">
        <v>95</v>
      </c>
      <c r="B29" s="41"/>
      <c r="C29" s="54" t="s">
        <v>96</v>
      </c>
      <c r="D29" s="41"/>
      <c r="E29" s="54" t="s">
        <v>44</v>
      </c>
      <c r="F29" s="41"/>
      <c r="G29" s="41"/>
    </row>
  </sheetData>
  <mergeCells count="11">
    <mergeCell ref="A24:G24"/>
    <mergeCell ref="A5:G5"/>
    <mergeCell ref="A6:G6"/>
    <mergeCell ref="A15:G15"/>
    <mergeCell ref="A17:G17"/>
    <mergeCell ref="A20:G20"/>
    <mergeCell ref="A25:F25"/>
    <mergeCell ref="A26:F26"/>
    <mergeCell ref="A29:B29"/>
    <mergeCell ref="C29:D29"/>
    <mergeCell ref="E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D7"/>
  <sheetViews>
    <sheetView tabSelected="1" workbookViewId="0">
      <selection activeCell="I10" sqref="I10"/>
    </sheetView>
  </sheetViews>
  <sheetFormatPr defaultRowHeight="15"/>
  <cols>
    <col min="2" max="2" width="16.28515625" customWidth="1"/>
    <col min="3" max="3" width="9.140625" hidden="1" customWidth="1"/>
    <col min="4" max="4" width="14.140625" customWidth="1"/>
  </cols>
  <sheetData>
    <row r="3" spans="2:4">
      <c r="B3" s="36" t="s">
        <v>147</v>
      </c>
      <c r="C3" s="36"/>
      <c r="D3" s="37">
        <v>4003000</v>
      </c>
    </row>
    <row r="4" spans="2:4">
      <c r="B4" s="36" t="s">
        <v>148</v>
      </c>
      <c r="C4" s="36"/>
      <c r="D4" s="37">
        <v>1087405</v>
      </c>
    </row>
    <row r="5" spans="2:4">
      <c r="B5" s="36" t="s">
        <v>149</v>
      </c>
      <c r="C5" s="36"/>
      <c r="D5" s="37">
        <v>1248485</v>
      </c>
    </row>
    <row r="6" spans="2:4">
      <c r="B6" s="36" t="s">
        <v>150</v>
      </c>
      <c r="C6" s="36"/>
      <c r="D6" s="37">
        <v>1045030</v>
      </c>
    </row>
    <row r="7" spans="2:4">
      <c r="D7" s="38">
        <f>SUM(D3:D6)</f>
        <v>7383920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tháng 2</vt:lpstr>
      <vt:lpstr>tháng 3</vt:lpstr>
      <vt:lpstr>tháng 5</vt:lpstr>
      <vt:lpstr>tháng 6</vt:lpstr>
      <vt:lpstr>tháng 7</vt:lpstr>
      <vt:lpstr>tháng 9</vt:lpstr>
      <vt:lpstr>tháng 10</vt:lpstr>
      <vt:lpstr>tháng 12</vt:lpstr>
      <vt:lpstr>Sheet9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2014-12-29T07:01:10Z</cp:lastPrinted>
  <dcterms:created xsi:type="dcterms:W3CDTF">2014-12-29T06:33:12Z</dcterms:created>
  <dcterms:modified xsi:type="dcterms:W3CDTF">2014-12-29T07:07:23Z</dcterms:modified>
</cp:coreProperties>
</file>