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3" i="1"/>
  <c r="M31"/>
  <c r="J32"/>
  <c r="M27"/>
  <c r="J27"/>
  <c r="M18"/>
  <c r="J29"/>
  <c r="J4"/>
  <c r="J5"/>
  <c r="J6"/>
  <c r="J7"/>
  <c r="J8"/>
  <c r="J9"/>
  <c r="J10"/>
  <c r="J11"/>
  <c r="J12"/>
  <c r="J13"/>
  <c r="J15"/>
  <c r="J16"/>
  <c r="J18"/>
  <c r="J19"/>
  <c r="J20"/>
  <c r="J21"/>
  <c r="J22"/>
  <c r="J23"/>
  <c r="J24"/>
  <c r="J25"/>
  <c r="J26"/>
  <c r="J3"/>
  <c r="G30"/>
  <c r="G2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</calcChain>
</file>

<file path=xl/sharedStrings.xml><?xml version="1.0" encoding="utf-8"?>
<sst xmlns="http://schemas.openxmlformats.org/spreadsheetml/2006/main" count="101" uniqueCount="62">
  <si>
    <t>Diễn giải</t>
  </si>
  <si>
    <t/>
  </si>
  <si>
    <t>KIBA10PLUS</t>
  </si>
  <si>
    <t>Kim bấm N.10 Plus</t>
  </si>
  <si>
    <t>Hộp</t>
  </si>
  <si>
    <t>KIBA3SDI</t>
  </si>
  <si>
    <t>Kim bấm N0.3 SDI</t>
  </si>
  <si>
    <t>KGIAYC62</t>
  </si>
  <si>
    <t>Kẹp giấy  C62</t>
  </si>
  <si>
    <t>GIGC011</t>
  </si>
  <si>
    <t xml:space="preserve">Giấy ghi chú Pronoti 3 x 3 </t>
  </si>
  <si>
    <t xml:space="preserve">Xấp </t>
  </si>
  <si>
    <t>DQSP28-TOY</t>
  </si>
  <si>
    <t>Bút dạ quang Toyo vỏ trong (vàng,cam,hồng,xanh,lá)</t>
  </si>
  <si>
    <t>Cây</t>
  </si>
  <si>
    <t>BKHM015</t>
  </si>
  <si>
    <t>Băng keo 2 mặt xốp 24m/m x 10 ya</t>
  </si>
  <si>
    <t>Cuộn</t>
  </si>
  <si>
    <t>BKS002</t>
  </si>
  <si>
    <t>Băng keo si  48m/m x 12ya</t>
  </si>
  <si>
    <t>XD</t>
  </si>
  <si>
    <t>BTH003</t>
  </si>
  <si>
    <t>Bìa Thái A4 ( Xanh dương, x lá, vàng, hồng)</t>
  </si>
  <si>
    <t>Xấp</t>
  </si>
  <si>
    <t>KIBATR2310</t>
  </si>
  <si>
    <t xml:space="preserve">Kim bấm W Tri O 23/10 </t>
  </si>
  <si>
    <t>BMNF</t>
  </si>
  <si>
    <t>Bìa 1 nút My Clear khổ F</t>
  </si>
  <si>
    <t>Cái</t>
  </si>
  <si>
    <t>BILA003</t>
  </si>
  <si>
    <t>Bìa lá A4 Plus M</t>
  </si>
  <si>
    <t>BTHU012</t>
  </si>
  <si>
    <t>Bao thư trắng TKK 18x24 (A5), F80</t>
  </si>
  <si>
    <t>TEMBUUDIEN</t>
  </si>
  <si>
    <t xml:space="preserve">Tem Bưu điện </t>
  </si>
  <si>
    <t>BNLN005</t>
  </si>
  <si>
    <t>Bìa 60 lá nhựa A TL</t>
  </si>
  <si>
    <t>GIIME130</t>
  </si>
  <si>
    <t xml:space="preserve">Giấy im màu Epson Đ L 130 </t>
  </si>
  <si>
    <t>BLTL</t>
  </si>
  <si>
    <t>Bìa lỗ A4 TL</t>
  </si>
  <si>
    <t>GIGC5MDQ</t>
  </si>
  <si>
    <t>Note đánh dấu 5 màu mũi tên pronoti</t>
  </si>
  <si>
    <t>GIEX0010</t>
  </si>
  <si>
    <t>Giấy trắng Excell A5 82</t>
  </si>
  <si>
    <t>Ram</t>
  </si>
  <si>
    <t>GIEXA82</t>
  </si>
  <si>
    <t>Giấy trắng A4 82 Excel</t>
  </si>
  <si>
    <t>USB4GTRANCEND</t>
  </si>
  <si>
    <t xml:space="preserve"> USB 4 G Trancend</t>
  </si>
  <si>
    <t>LSGIFT</t>
  </si>
  <si>
    <t>Nước lau sàn Gift</t>
  </si>
  <si>
    <t>Chai</t>
  </si>
  <si>
    <t>GIFT1000ML</t>
  </si>
  <si>
    <t>Tẩy bồn cầu Gift 1000ml</t>
  </si>
  <si>
    <t>KLBT3030</t>
  </si>
  <si>
    <t>Khăn lau bàn 30*30</t>
  </si>
  <si>
    <t>TRANG</t>
  </si>
  <si>
    <t>NRTLIF</t>
  </si>
  <si>
    <t>Nước rửa tay Lifebuoy</t>
  </si>
  <si>
    <t>LKGIFT</t>
  </si>
  <si>
    <t>Gift glass cleaner 580ml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</si>
</sst>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165" fontId="0" fillId="0" borderId="1" xfId="1" applyNumberFormat="1" applyFont="1" applyBorder="1"/>
    <xf numFmtId="165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165" fontId="0" fillId="3" borderId="0" xfId="1" applyNumberFormat="1" applyFont="1" applyFill="1"/>
    <xf numFmtId="165" fontId="5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B1" workbookViewId="0">
      <selection activeCell="M11" sqref="M11"/>
    </sheetView>
  </sheetViews>
  <sheetFormatPr defaultRowHeight="15"/>
  <cols>
    <col min="1" max="1" width="12.7109375" customWidth="1"/>
    <col min="2" max="2" width="33.7109375" customWidth="1"/>
    <col min="3" max="3" width="6.7109375" customWidth="1"/>
    <col min="4" max="4" width="12.7109375" customWidth="1"/>
    <col min="5" max="6" width="10.7109375" customWidth="1"/>
    <col min="7" max="7" width="12.7109375" customWidth="1"/>
    <col min="9" max="9" width="9.5703125" bestFit="1" customWidth="1"/>
    <col min="10" max="10" width="13.28515625" bestFit="1" customWidth="1"/>
    <col min="11" max="11" width="11.28515625" bestFit="1" customWidth="1"/>
  </cols>
  <sheetData>
    <row r="1" spans="1:11">
      <c r="A1" s="3"/>
    </row>
    <row r="2" spans="1:11" s="1" customFormat="1">
      <c r="A2" s="2" t="s">
        <v>0</v>
      </c>
    </row>
    <row r="3" spans="1:11">
      <c r="A3" s="5" t="s">
        <v>2</v>
      </c>
      <c r="B3" s="5" t="s">
        <v>3</v>
      </c>
      <c r="C3" s="5" t="s">
        <v>4</v>
      </c>
      <c r="D3" s="5" t="s">
        <v>1</v>
      </c>
      <c r="E3" s="4">
        <v>3</v>
      </c>
      <c r="F3" s="6">
        <v>3000</v>
      </c>
      <c r="G3" s="6">
        <f>+E3*F3</f>
        <v>9000</v>
      </c>
      <c r="I3" s="9">
        <v>2900</v>
      </c>
      <c r="J3" s="8">
        <f>+I3*E3</f>
        <v>8700</v>
      </c>
      <c r="K3" s="7"/>
    </row>
    <row r="4" spans="1:11">
      <c r="A4" s="5" t="s">
        <v>5</v>
      </c>
      <c r="B4" s="5" t="s">
        <v>6</v>
      </c>
      <c r="C4" s="5" t="s">
        <v>4</v>
      </c>
      <c r="D4" s="5" t="s">
        <v>1</v>
      </c>
      <c r="E4" s="4">
        <v>3</v>
      </c>
      <c r="F4" s="6">
        <v>4500</v>
      </c>
      <c r="G4" s="6">
        <f t="shared" ref="G4:G27" si="0">+E4*F4</f>
        <v>13500</v>
      </c>
      <c r="I4" s="8">
        <v>4500</v>
      </c>
      <c r="J4" s="8">
        <f t="shared" ref="J4:J27" si="1">+I4*E4</f>
        <v>13500</v>
      </c>
      <c r="K4" s="7"/>
    </row>
    <row r="5" spans="1:11">
      <c r="A5" s="5" t="s">
        <v>7</v>
      </c>
      <c r="B5" s="5" t="s">
        <v>8</v>
      </c>
      <c r="C5" s="5" t="s">
        <v>4</v>
      </c>
      <c r="D5" s="5" t="s">
        <v>1</v>
      </c>
      <c r="E5" s="4">
        <v>3</v>
      </c>
      <c r="F5" s="6">
        <v>2600</v>
      </c>
      <c r="G5" s="6">
        <f t="shared" si="0"/>
        <v>7800</v>
      </c>
      <c r="I5" s="8">
        <v>2600</v>
      </c>
      <c r="J5" s="8">
        <f t="shared" si="1"/>
        <v>7800</v>
      </c>
      <c r="K5" s="7"/>
    </row>
    <row r="6" spans="1:11">
      <c r="A6" s="5" t="s">
        <v>9</v>
      </c>
      <c r="B6" s="5" t="s">
        <v>10</v>
      </c>
      <c r="C6" s="5" t="s">
        <v>11</v>
      </c>
      <c r="D6" s="5" t="s">
        <v>1</v>
      </c>
      <c r="E6" s="4">
        <v>7</v>
      </c>
      <c r="F6" s="6">
        <v>6000</v>
      </c>
      <c r="G6" s="6">
        <f t="shared" si="0"/>
        <v>42000</v>
      </c>
      <c r="I6" s="8">
        <v>6000</v>
      </c>
      <c r="J6" s="8">
        <f t="shared" si="1"/>
        <v>42000</v>
      </c>
      <c r="K6" s="7"/>
    </row>
    <row r="7" spans="1:11">
      <c r="A7" s="5" t="s">
        <v>12</v>
      </c>
      <c r="B7" s="5" t="s">
        <v>13</v>
      </c>
      <c r="C7" s="5" t="s">
        <v>14</v>
      </c>
      <c r="D7" s="5" t="s">
        <v>1</v>
      </c>
      <c r="E7" s="4">
        <v>5</v>
      </c>
      <c r="F7" s="6">
        <v>5900</v>
      </c>
      <c r="G7" s="6">
        <f t="shared" si="0"/>
        <v>29500</v>
      </c>
      <c r="I7" s="9">
        <v>5300</v>
      </c>
      <c r="J7" s="8">
        <f t="shared" si="1"/>
        <v>26500</v>
      </c>
      <c r="K7" s="7"/>
    </row>
    <row r="8" spans="1:11">
      <c r="A8" s="5" t="s">
        <v>15</v>
      </c>
      <c r="B8" s="5" t="s">
        <v>16</v>
      </c>
      <c r="C8" s="5" t="s">
        <v>17</v>
      </c>
      <c r="D8" s="5" t="s">
        <v>1</v>
      </c>
      <c r="E8" s="4">
        <v>2</v>
      </c>
      <c r="F8" s="6">
        <v>11000</v>
      </c>
      <c r="G8" s="6">
        <f t="shared" si="0"/>
        <v>22000</v>
      </c>
      <c r="I8" s="8">
        <v>11000</v>
      </c>
      <c r="J8" s="8">
        <f t="shared" si="1"/>
        <v>22000</v>
      </c>
      <c r="K8" s="7"/>
    </row>
    <row r="9" spans="1:11">
      <c r="A9" s="5" t="s">
        <v>18</v>
      </c>
      <c r="B9" s="5" t="s">
        <v>19</v>
      </c>
      <c r="C9" s="5" t="s">
        <v>17</v>
      </c>
      <c r="D9" s="5" t="s">
        <v>20</v>
      </c>
      <c r="E9" s="4">
        <v>3</v>
      </c>
      <c r="F9" s="6">
        <v>12000</v>
      </c>
      <c r="G9" s="6">
        <f t="shared" si="0"/>
        <v>36000</v>
      </c>
      <c r="I9" s="8">
        <v>12000</v>
      </c>
      <c r="J9" s="8">
        <f t="shared" si="1"/>
        <v>36000</v>
      </c>
      <c r="K9" s="7"/>
    </row>
    <row r="10" spans="1:11">
      <c r="A10" s="5" t="s">
        <v>21</v>
      </c>
      <c r="B10" s="5" t="s">
        <v>22</v>
      </c>
      <c r="C10" s="5" t="s">
        <v>23</v>
      </c>
      <c r="D10" s="5" t="s">
        <v>20</v>
      </c>
      <c r="E10" s="4">
        <v>2</v>
      </c>
      <c r="F10" s="6">
        <v>40000</v>
      </c>
      <c r="G10" s="6">
        <f t="shared" si="0"/>
        <v>80000</v>
      </c>
      <c r="I10" s="8">
        <v>40000</v>
      </c>
      <c r="J10" s="8">
        <f t="shared" si="1"/>
        <v>80000</v>
      </c>
      <c r="K10" s="7"/>
    </row>
    <row r="11" spans="1:11">
      <c r="A11" s="5" t="s">
        <v>24</v>
      </c>
      <c r="B11" s="5" t="s">
        <v>25</v>
      </c>
      <c r="C11" s="5" t="s">
        <v>4</v>
      </c>
      <c r="D11" s="5" t="s">
        <v>1</v>
      </c>
      <c r="E11" s="4">
        <v>3</v>
      </c>
      <c r="F11" s="6">
        <v>19000</v>
      </c>
      <c r="G11" s="6">
        <f t="shared" si="0"/>
        <v>57000</v>
      </c>
      <c r="I11" s="9">
        <v>13500</v>
      </c>
      <c r="J11" s="8">
        <f t="shared" si="1"/>
        <v>40500</v>
      </c>
      <c r="K11" s="7"/>
    </row>
    <row r="12" spans="1:11">
      <c r="A12" s="5" t="s">
        <v>26</v>
      </c>
      <c r="B12" s="5" t="s">
        <v>27</v>
      </c>
      <c r="C12" s="5" t="s">
        <v>28</v>
      </c>
      <c r="D12" s="5" t="s">
        <v>1</v>
      </c>
      <c r="E12" s="4">
        <v>30</v>
      </c>
      <c r="F12" s="6">
        <v>2900</v>
      </c>
      <c r="G12" s="6">
        <f t="shared" si="0"/>
        <v>87000</v>
      </c>
      <c r="I12" s="8">
        <v>2900</v>
      </c>
      <c r="J12" s="8">
        <f t="shared" si="1"/>
        <v>87000</v>
      </c>
      <c r="K12" s="7"/>
    </row>
    <row r="13" spans="1:11">
      <c r="A13" s="5" t="s">
        <v>29</v>
      </c>
      <c r="B13" s="5" t="s">
        <v>30</v>
      </c>
      <c r="C13" s="5" t="s">
        <v>28</v>
      </c>
      <c r="D13" s="5" t="s">
        <v>1</v>
      </c>
      <c r="E13" s="4">
        <v>10</v>
      </c>
      <c r="F13" s="6">
        <v>2400</v>
      </c>
      <c r="G13" s="6">
        <f t="shared" si="0"/>
        <v>24000</v>
      </c>
      <c r="I13" s="8">
        <v>2400</v>
      </c>
      <c r="J13" s="8">
        <f t="shared" si="1"/>
        <v>24000</v>
      </c>
      <c r="K13" s="7"/>
    </row>
    <row r="14" spans="1:11">
      <c r="A14" s="5" t="s">
        <v>31</v>
      </c>
      <c r="B14" s="5" t="s">
        <v>32</v>
      </c>
      <c r="C14" s="5" t="s">
        <v>23</v>
      </c>
      <c r="D14" s="5" t="s">
        <v>1</v>
      </c>
      <c r="E14" s="4">
        <v>3</v>
      </c>
      <c r="F14" s="6">
        <v>42000</v>
      </c>
      <c r="G14" s="6">
        <f t="shared" si="0"/>
        <v>126000</v>
      </c>
      <c r="I14" s="10">
        <v>42000</v>
      </c>
      <c r="J14" s="9">
        <v>42000</v>
      </c>
      <c r="K14" s="7"/>
    </row>
    <row r="15" spans="1:11">
      <c r="A15" s="5" t="s">
        <v>33</v>
      </c>
      <c r="B15" s="5" t="s">
        <v>34</v>
      </c>
      <c r="C15" s="5" t="s">
        <v>28</v>
      </c>
      <c r="D15" s="5" t="s">
        <v>1</v>
      </c>
      <c r="E15" s="4">
        <v>50</v>
      </c>
      <c r="F15" s="6">
        <v>3800</v>
      </c>
      <c r="G15" s="6">
        <f t="shared" si="0"/>
        <v>190000</v>
      </c>
      <c r="I15" s="8">
        <v>3800</v>
      </c>
      <c r="J15" s="8">
        <f t="shared" si="1"/>
        <v>190000</v>
      </c>
      <c r="K15" s="7"/>
    </row>
    <row r="16" spans="1:11">
      <c r="A16" s="5" t="s">
        <v>35</v>
      </c>
      <c r="B16" s="5" t="s">
        <v>36</v>
      </c>
      <c r="C16" s="5" t="s">
        <v>28</v>
      </c>
      <c r="D16" s="5" t="s">
        <v>1</v>
      </c>
      <c r="E16" s="4">
        <v>1</v>
      </c>
      <c r="F16" s="6">
        <v>48000</v>
      </c>
      <c r="G16" s="6">
        <f t="shared" si="0"/>
        <v>48000</v>
      </c>
      <c r="I16" s="8">
        <v>48000</v>
      </c>
      <c r="J16" s="8">
        <f t="shared" si="1"/>
        <v>48000</v>
      </c>
      <c r="K16" s="7"/>
    </row>
    <row r="17" spans="1:13">
      <c r="A17" s="5" t="s">
        <v>37</v>
      </c>
      <c r="B17" s="5" t="s">
        <v>38</v>
      </c>
      <c r="C17" s="5" t="s">
        <v>11</v>
      </c>
      <c r="D17" s="5" t="s">
        <v>1</v>
      </c>
      <c r="E17" s="4">
        <v>2</v>
      </c>
      <c r="F17" s="6">
        <v>140000</v>
      </c>
      <c r="G17" s="6">
        <f t="shared" si="0"/>
        <v>280000</v>
      </c>
      <c r="I17" s="8">
        <v>140000</v>
      </c>
      <c r="J17" s="9">
        <v>244000</v>
      </c>
      <c r="K17" s="7"/>
    </row>
    <row r="18" spans="1:13">
      <c r="A18" s="5" t="s">
        <v>39</v>
      </c>
      <c r="B18" s="5" t="s">
        <v>40</v>
      </c>
      <c r="C18" s="5" t="s">
        <v>23</v>
      </c>
      <c r="D18" s="5" t="s">
        <v>1</v>
      </c>
      <c r="E18" s="4">
        <v>1</v>
      </c>
      <c r="F18" s="6">
        <v>70000</v>
      </c>
      <c r="G18" s="6">
        <f t="shared" si="0"/>
        <v>70000</v>
      </c>
      <c r="I18" s="8">
        <v>70000</v>
      </c>
      <c r="J18" s="8">
        <f t="shared" si="1"/>
        <v>70000</v>
      </c>
      <c r="K18" s="7"/>
      <c r="M18">
        <f>126-42</f>
        <v>84</v>
      </c>
    </row>
    <row r="19" spans="1:13">
      <c r="A19" s="5" t="s">
        <v>41</v>
      </c>
      <c r="B19" s="5" t="s">
        <v>42</v>
      </c>
      <c r="C19" s="5" t="s">
        <v>23</v>
      </c>
      <c r="D19" s="5" t="s">
        <v>1</v>
      </c>
      <c r="E19" s="4">
        <v>5</v>
      </c>
      <c r="F19" s="6">
        <v>12000</v>
      </c>
      <c r="G19" s="6">
        <f t="shared" si="0"/>
        <v>60000</v>
      </c>
      <c r="I19" s="8">
        <v>12000</v>
      </c>
      <c r="J19" s="8">
        <f t="shared" si="1"/>
        <v>60000</v>
      </c>
      <c r="K19" s="7"/>
    </row>
    <row r="20" spans="1:13">
      <c r="A20" s="5" t="s">
        <v>43</v>
      </c>
      <c r="B20" s="5" t="s">
        <v>44</v>
      </c>
      <c r="C20" s="5" t="s">
        <v>45</v>
      </c>
      <c r="D20" s="5" t="s">
        <v>1</v>
      </c>
      <c r="E20" s="4">
        <v>1</v>
      </c>
      <c r="F20" s="6">
        <v>26000</v>
      </c>
      <c r="G20" s="6">
        <f t="shared" si="0"/>
        <v>26000</v>
      </c>
      <c r="I20" s="8">
        <v>26000</v>
      </c>
      <c r="J20" s="8">
        <f t="shared" si="1"/>
        <v>26000</v>
      </c>
      <c r="K20" s="7"/>
      <c r="M20">
        <v>36</v>
      </c>
    </row>
    <row r="21" spans="1:13">
      <c r="A21" s="5" t="s">
        <v>46</v>
      </c>
      <c r="B21" s="5" t="s">
        <v>47</v>
      </c>
      <c r="C21" s="5" t="s">
        <v>45</v>
      </c>
      <c r="D21" s="5" t="s">
        <v>1</v>
      </c>
      <c r="E21" s="4">
        <v>30</v>
      </c>
      <c r="F21" s="6">
        <v>49500</v>
      </c>
      <c r="G21" s="6">
        <f t="shared" si="0"/>
        <v>1485000</v>
      </c>
      <c r="I21" s="8">
        <v>49500</v>
      </c>
      <c r="J21" s="8">
        <f t="shared" si="1"/>
        <v>1485000</v>
      </c>
      <c r="K21" s="7"/>
    </row>
    <row r="22" spans="1:13">
      <c r="A22" s="5" t="s">
        <v>48</v>
      </c>
      <c r="B22" s="5" t="s">
        <v>49</v>
      </c>
      <c r="C22" s="5" t="s">
        <v>28</v>
      </c>
      <c r="D22" s="5" t="s">
        <v>1</v>
      </c>
      <c r="E22" s="4">
        <v>2</v>
      </c>
      <c r="F22" s="6">
        <v>110000</v>
      </c>
      <c r="G22" s="6">
        <f t="shared" si="0"/>
        <v>220000</v>
      </c>
      <c r="I22" s="8">
        <v>110000</v>
      </c>
      <c r="J22" s="8">
        <f t="shared" si="1"/>
        <v>220000</v>
      </c>
      <c r="K22" s="7"/>
    </row>
    <row r="23" spans="1:13">
      <c r="A23" s="5" t="s">
        <v>50</v>
      </c>
      <c r="B23" s="5" t="s">
        <v>51</v>
      </c>
      <c r="C23" s="5" t="s">
        <v>52</v>
      </c>
      <c r="D23" s="5" t="s">
        <v>1</v>
      </c>
      <c r="E23" s="4">
        <v>2</v>
      </c>
      <c r="F23" s="6">
        <v>25000</v>
      </c>
      <c r="G23" s="6">
        <f t="shared" si="0"/>
        <v>50000</v>
      </c>
      <c r="I23" s="8">
        <v>25000</v>
      </c>
      <c r="J23" s="8">
        <f t="shared" si="1"/>
        <v>50000</v>
      </c>
      <c r="K23" s="7"/>
    </row>
    <row r="24" spans="1:13">
      <c r="A24" s="5" t="s">
        <v>53</v>
      </c>
      <c r="B24" s="5" t="s">
        <v>54</v>
      </c>
      <c r="C24" s="5" t="s">
        <v>52</v>
      </c>
      <c r="D24" s="5" t="s">
        <v>1</v>
      </c>
      <c r="E24" s="4">
        <v>2</v>
      </c>
      <c r="F24" s="6">
        <v>27000</v>
      </c>
      <c r="G24" s="6">
        <f t="shared" si="0"/>
        <v>54000</v>
      </c>
      <c r="I24" s="8">
        <v>27000</v>
      </c>
      <c r="J24" s="8">
        <f t="shared" si="1"/>
        <v>54000</v>
      </c>
      <c r="K24" s="7"/>
    </row>
    <row r="25" spans="1:13">
      <c r="A25" s="5" t="s">
        <v>55</v>
      </c>
      <c r="B25" s="5" t="s">
        <v>56</v>
      </c>
      <c r="C25" s="5" t="s">
        <v>28</v>
      </c>
      <c r="D25" s="5" t="s">
        <v>57</v>
      </c>
      <c r="E25" s="4">
        <v>4</v>
      </c>
      <c r="F25" s="6">
        <v>6500</v>
      </c>
      <c r="G25" s="6">
        <f t="shared" si="0"/>
        <v>26000</v>
      </c>
      <c r="I25" s="8">
        <v>6500</v>
      </c>
      <c r="J25" s="8">
        <f t="shared" si="1"/>
        <v>26000</v>
      </c>
      <c r="K25" s="7"/>
    </row>
    <row r="26" spans="1:13">
      <c r="A26" s="5" t="s">
        <v>58</v>
      </c>
      <c r="B26" s="5" t="s">
        <v>59</v>
      </c>
      <c r="C26" s="5" t="s">
        <v>52</v>
      </c>
      <c r="D26" s="5" t="s">
        <v>1</v>
      </c>
      <c r="E26" s="4">
        <v>2</v>
      </c>
      <c r="F26" s="6">
        <v>20500</v>
      </c>
      <c r="G26" s="6">
        <f t="shared" si="0"/>
        <v>41000</v>
      </c>
      <c r="I26" s="8">
        <v>20500</v>
      </c>
      <c r="J26" s="8">
        <f t="shared" si="1"/>
        <v>41000</v>
      </c>
      <c r="K26" s="7"/>
    </row>
    <row r="27" spans="1:13">
      <c r="A27" s="5" t="s">
        <v>60</v>
      </c>
      <c r="B27" s="5" t="s">
        <v>61</v>
      </c>
      <c r="C27" s="5" t="s">
        <v>52</v>
      </c>
      <c r="D27" s="5" t="s">
        <v>1</v>
      </c>
      <c r="E27" s="4">
        <v>2</v>
      </c>
      <c r="F27" s="6">
        <v>25000</v>
      </c>
      <c r="G27" s="6">
        <f t="shared" si="0"/>
        <v>50000</v>
      </c>
      <c r="I27" s="8"/>
      <c r="J27" s="8">
        <f t="shared" si="1"/>
        <v>0</v>
      </c>
      <c r="M27">
        <f>61*4</f>
        <v>244</v>
      </c>
    </row>
    <row r="29" spans="1:13">
      <c r="G29" s="7">
        <f>+SUM(G3:G27)</f>
        <v>3133800</v>
      </c>
      <c r="I29" s="7"/>
      <c r="J29" s="7">
        <f>+SUM(J3:J26)</f>
        <v>2944000</v>
      </c>
    </row>
    <row r="30" spans="1:13">
      <c r="G30" s="8">
        <f>+G29*1.1</f>
        <v>3447180.0000000005</v>
      </c>
    </row>
    <row r="31" spans="1:13" ht="17.25">
      <c r="K31" s="11">
        <v>190</v>
      </c>
      <c r="M31">
        <f>50+84+36</f>
        <v>170</v>
      </c>
    </row>
    <row r="32" spans="1:13">
      <c r="J32">
        <f>2944+84+36+50</f>
        <v>3114</v>
      </c>
    </row>
    <row r="33" spans="8:9">
      <c r="H33" s="7">
        <f>+G29-J29</f>
        <v>189800</v>
      </c>
    </row>
    <row r="36" spans="8:9">
      <c r="I36" s="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2016-02-25T03:45:52Z</dcterms:created>
  <dcterms:modified xsi:type="dcterms:W3CDTF">2016-02-25T03:59:52Z</dcterms:modified>
</cp:coreProperties>
</file>