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'!$A$13:$F$30</definedName>
  </definedNames>
  <calcPr calcId="124519"/>
</workbook>
</file>

<file path=xl/calcChain.xml><?xml version="1.0" encoding="utf-8"?>
<calcChain xmlns="http://schemas.openxmlformats.org/spreadsheetml/2006/main">
  <c r="J29" i="8"/>
  <c r="J28"/>
  <c r="J27"/>
  <c r="J15"/>
  <c r="J16"/>
  <c r="J17"/>
  <c r="J18"/>
  <c r="J19"/>
  <c r="J20"/>
  <c r="J21"/>
  <c r="J22"/>
  <c r="J23"/>
  <c r="J24"/>
  <c r="J25"/>
  <c r="J26"/>
  <c r="J14"/>
  <c r="I15"/>
  <c r="I16"/>
  <c r="I17"/>
  <c r="I18"/>
  <c r="I19"/>
  <c r="I20"/>
  <c r="I21"/>
  <c r="I22"/>
  <c r="I23"/>
  <c r="I24"/>
  <c r="I25"/>
  <c r="I26"/>
  <c r="I14"/>
  <c r="F15" l="1"/>
  <c r="F16"/>
  <c r="F17"/>
  <c r="F18"/>
  <c r="F19"/>
  <c r="F20"/>
  <c r="F21"/>
  <c r="F22"/>
  <c r="F23"/>
  <c r="F24"/>
  <c r="F25"/>
  <c r="F26"/>
  <c r="F14"/>
  <c r="F27" l="1"/>
  <c r="F28" s="1"/>
  <c r="F29" s="1"/>
</calcChain>
</file>

<file path=xl/sharedStrings.xml><?xml version="1.0" encoding="utf-8"?>
<sst xmlns="http://schemas.openxmlformats.org/spreadsheetml/2006/main" count="59" uniqueCount="50">
  <si>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</si>
  <si>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</si>
  <si>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</si>
  <si>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</si>
  <si>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</si>
  <si>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</si>
  <si>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</si>
  <si>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</si>
  <si>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</si>
  <si>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</si>
  <si>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</si>
  <si>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</si>
  <si>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</si>
  <si>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</si>
  <si>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</si>
  <si>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</si>
  <si>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</si>
  <si>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</si>
  <si>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r>
      <t>*</t>
    </r>
    <r>
      <rPr>
        <b/>
        <u/>
        <sz val="10"/>
        <rFont val="Arial"/>
        <family val="2"/>
      </rPr>
      <t>Thời gian thanh tóan</t>
    </r>
    <r>
      <rPr>
        <b/>
        <sz val="10"/>
        <rFont val="Arial"/>
        <family val="2"/>
      </rPr>
      <t>: 15ngày kể từ ngày nhận hóa đơn GTGT</t>
    </r>
  </si>
  <si>
    <t xml:space="preserve">THÀNH TIỀN </t>
  </si>
  <si>
    <t xml:space="preserve">ĐƠN GIÁ </t>
  </si>
  <si>
    <t>Giấy IK Plus A4 70</t>
  </si>
  <si>
    <t>Ram</t>
  </si>
  <si>
    <t>Bảng tên ngang</t>
  </si>
  <si>
    <t>Cái</t>
  </si>
  <si>
    <t>Bảng tên đứng</t>
  </si>
  <si>
    <t>Dây đeo thẻ</t>
  </si>
  <si>
    <t>Cuộn rác ba màu đại</t>
  </si>
  <si>
    <t>Kg</t>
  </si>
  <si>
    <t>Lau bảng nhung</t>
  </si>
  <si>
    <t>Khăn lau bàn 30x30</t>
  </si>
  <si>
    <t>Bìa lỗ A4</t>
  </si>
  <si>
    <t>Xấp</t>
  </si>
  <si>
    <t>Bìa lá A4 TL</t>
  </si>
  <si>
    <t>Cây</t>
  </si>
  <si>
    <t>cuộn</t>
  </si>
  <si>
    <t>Băng keo hai mặt 1.6p</t>
  </si>
  <si>
    <t>Cuộn</t>
  </si>
  <si>
    <t>THUẾ VAT 10%</t>
  </si>
  <si>
    <t xml:space="preserve">CỘNG </t>
  </si>
  <si>
    <t>Dao rọc giấy SDI 0404</t>
  </si>
  <si>
    <t>Băng keo trong 5p x100yard</t>
  </si>
  <si>
    <t xml:space="preserve">Kính gửi: Công ty Cổ phần Công nghệ DKT </t>
  </si>
  <si>
    <t>Địa chỉ: Tầng 3, tòa nhà Lữ Gia, 70 Lữ Gia, Quận 11</t>
  </si>
  <si>
    <t xml:space="preserve">Điện thoại : 66809214   </t>
  </si>
  <si>
    <t>Người giao dịch: Chị Tuyền</t>
  </si>
  <si>
    <t>Tp.Hồ Chí Minh, Ngày 17 Tháng 05 Năm 2016</t>
  </si>
  <si>
    <t xml:space="preserve">ĐƠN GIÁ CK 3% </t>
  </si>
  <si>
    <t>CỘNG</t>
  </si>
  <si>
    <t>Bút lông bảng TL WB 03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</si>
</sst>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_);\(#,##0\);&quot;-&quot;"/>
    <numFmt numFmtId="165" formatCode="#,##0;[Red]#,##0"/>
    <numFmt numFmtId="166" formatCode="_(* #,##0_);_(* \(#,##0\);_(* &quot;-&quot;??_);_(@_)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rgb="FF365F91"/>
      <name val="Times New Roman"/>
      <family val="1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VNI-Times"/>
    </font>
    <font>
      <b/>
      <sz val="15"/>
      <name val="Times New Roman"/>
      <family val="1"/>
    </font>
    <font>
      <sz val="13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3" fillId="0" borderId="0" applyFont="0" applyFill="0" applyBorder="0" applyAlignment="0" applyProtection="0"/>
    <xf numFmtId="0" fontId="1" fillId="0" borderId="0"/>
  </cellStyleXfs>
  <cellXfs count="70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/>
    <xf numFmtId="0" fontId="9" fillId="0" borderId="0" xfId="0" applyFont="1" applyBorder="1" applyAlignment="1">
      <alignment horizontal="left"/>
    </xf>
    <xf numFmtId="164" fontId="11" fillId="0" borderId="0" xfId="0" applyNumberFormat="1" applyFont="1" applyFill="1" applyAlignment="1">
      <alignment horizontal="center" vertical="top"/>
    </xf>
    <xf numFmtId="164" fontId="12" fillId="0" borderId="0" xfId="0" applyNumberFormat="1" applyFont="1" applyFill="1" applyAlignment="1">
      <alignment horizontal="center" vertical="top"/>
    </xf>
    <xf numFmtId="164" fontId="12" fillId="0" borderId="0" xfId="0" applyNumberFormat="1" applyFont="1" applyFill="1" applyAlignment="1">
      <alignment vertical="top"/>
    </xf>
    <xf numFmtId="0" fontId="6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6" fillId="0" borderId="0" xfId="0" applyNumberFormat="1" applyFont="1" applyFill="1" applyBorder="1" applyAlignment="1"/>
    <xf numFmtId="0" fontId="17" fillId="0" borderId="0" xfId="0" applyFont="1" applyAlignment="1"/>
    <xf numFmtId="0" fontId="17" fillId="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NumberFormat="1" applyFont="1" applyFill="1" applyBorder="1" applyAlignment="1"/>
    <xf numFmtId="0" fontId="6" fillId="0" borderId="0" xfId="0" applyFont="1" applyBorder="1" applyAlignment="1"/>
    <xf numFmtId="0" fontId="6" fillId="0" borderId="0" xfId="0" applyFont="1" applyBorder="1" applyAlignment="1">
      <alignment horizontal="left" wrapText="1"/>
    </xf>
    <xf numFmtId="0" fontId="9" fillId="0" borderId="0" xfId="0" applyFont="1" applyBorder="1" applyAlignment="1">
      <alignment horizontal="left"/>
    </xf>
    <xf numFmtId="14" fontId="19" fillId="0" borderId="1" xfId="0" applyNumberFormat="1" applyFont="1" applyFill="1" applyBorder="1" applyAlignment="1">
      <alignment horizontal="center" vertical="center" wrapText="1"/>
    </xf>
    <xf numFmtId="3" fontId="19" fillId="0" borderId="1" xfId="0" applyNumberFormat="1" applyFont="1" applyFill="1" applyBorder="1" applyAlignment="1">
      <alignment horizontal="center" vertical="center" wrapText="1"/>
    </xf>
    <xf numFmtId="0" fontId="20" fillId="0" borderId="0" xfId="0" applyFont="1"/>
    <xf numFmtId="3" fontId="20" fillId="0" borderId="0" xfId="0" applyNumberFormat="1" applyFont="1"/>
    <xf numFmtId="0" fontId="20" fillId="0" borderId="1" xfId="0" applyFont="1" applyBorder="1" applyAlignment="1">
      <alignment horizontal="center"/>
    </xf>
    <xf numFmtId="0" fontId="21" fillId="0" borderId="0" xfId="0" applyFont="1"/>
    <xf numFmtId="0" fontId="22" fillId="0" borderId="0" xfId="0" applyFont="1"/>
    <xf numFmtId="0" fontId="22" fillId="0" borderId="0" xfId="0" applyFont="1" applyBorder="1" applyAlignment="1">
      <alignment horizontal="center"/>
    </xf>
    <xf numFmtId="0" fontId="22" fillId="0" borderId="0" xfId="0" applyNumberFormat="1" applyFont="1" applyFill="1" applyBorder="1"/>
    <xf numFmtId="0" fontId="22" fillId="0" borderId="0" xfId="0" applyNumberFormat="1" applyFont="1" applyFill="1" applyBorder="1" applyAlignment="1">
      <alignment horizontal="center"/>
    </xf>
    <xf numFmtId="3" fontId="22" fillId="0" borderId="0" xfId="0" applyNumberFormat="1" applyFont="1" applyFill="1" applyBorder="1"/>
    <xf numFmtId="0" fontId="22" fillId="0" borderId="0" xfId="0" applyFont="1" applyBorder="1"/>
    <xf numFmtId="0" fontId="19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11" fillId="0" borderId="1" xfId="2" applyFont="1" applyFill="1" applyBorder="1" applyAlignment="1">
      <alignment vertical="center"/>
    </xf>
    <xf numFmtId="0" fontId="11" fillId="0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 vertical="center"/>
    </xf>
    <xf numFmtId="165" fontId="11" fillId="0" borderId="1" xfId="2" applyNumberFormat="1" applyFont="1" applyFill="1" applyBorder="1" applyAlignment="1">
      <alignment horizontal="center" vertical="center"/>
    </xf>
    <xf numFmtId="0" fontId="9" fillId="0" borderId="0" xfId="0" applyFont="1" applyBorder="1" applyAlignment="1"/>
    <xf numFmtId="164" fontId="13" fillId="0" borderId="0" xfId="0" applyNumberFormat="1" applyFont="1" applyFill="1" applyAlignment="1">
      <alignment horizontal="left" vertical="top" shrinkToFit="1"/>
    </xf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left" vertical="top"/>
    </xf>
    <xf numFmtId="0" fontId="9" fillId="0" borderId="0" xfId="0" applyFont="1" applyBorder="1" applyAlignment="1">
      <alignment horizontal="left" wrapText="1"/>
    </xf>
    <xf numFmtId="164" fontId="13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24" fillId="0" borderId="0" xfId="0" applyFont="1" applyAlignment="1">
      <alignment horizontal="center"/>
    </xf>
    <xf numFmtId="166" fontId="11" fillId="0" borderId="1" xfId="1" applyNumberFormat="1" applyFont="1" applyFill="1" applyBorder="1" applyAlignment="1">
      <alignment vertical="center"/>
    </xf>
    <xf numFmtId="0" fontId="25" fillId="0" borderId="2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166" fontId="25" fillId="0" borderId="1" xfId="1" applyNumberFormat="1" applyFont="1" applyBorder="1"/>
    <xf numFmtId="0" fontId="25" fillId="0" borderId="1" xfId="0" applyFont="1" applyBorder="1" applyAlignment="1">
      <alignment horizontal="center"/>
    </xf>
    <xf numFmtId="166" fontId="25" fillId="0" borderId="5" xfId="1" applyNumberFormat="1" applyFont="1" applyBorder="1" applyAlignment="1">
      <alignment horizontal="center"/>
    </xf>
    <xf numFmtId="3" fontId="26" fillId="0" borderId="1" xfId="0" applyNumberFormat="1" applyFont="1" applyFill="1" applyBorder="1"/>
    <xf numFmtId="166" fontId="26" fillId="0" borderId="5" xfId="1" applyNumberFormat="1" applyFont="1" applyBorder="1" applyAlignment="1">
      <alignment horizontal="center"/>
    </xf>
    <xf numFmtId="3" fontId="11" fillId="0" borderId="1" xfId="0" applyNumberFormat="1" applyFont="1" applyFill="1" applyBorder="1"/>
    <xf numFmtId="166" fontId="28" fillId="0" borderId="1" xfId="1" applyNumberFormat="1" applyFont="1" applyBorder="1"/>
    <xf numFmtId="166" fontId="28" fillId="0" borderId="1" xfId="1" applyNumberFormat="1" applyFont="1" applyBorder="1" applyAlignment="1">
      <alignment horizontal="center"/>
    </xf>
    <xf numFmtId="0" fontId="0" fillId="2" borderId="0" xfId="0" applyFont="1" applyFill="1"/>
    <xf numFmtId="166" fontId="28" fillId="2" borderId="1" xfId="1" applyNumberFormat="1" applyFont="1" applyFill="1" applyBorder="1" applyAlignment="1">
      <alignment horizontal="center"/>
    </xf>
    <xf numFmtId="166" fontId="28" fillId="2" borderId="1" xfId="1" applyNumberFormat="1" applyFont="1" applyFill="1" applyBorder="1"/>
    <xf numFmtId="3" fontId="27" fillId="0" borderId="1" xfId="0" applyNumberFormat="1" applyFont="1" applyFill="1" applyBorder="1" applyAlignment="1">
      <alignment horizontal="center" vertical="center" wrapText="1"/>
    </xf>
    <xf numFmtId="0" fontId="29" fillId="2" borderId="1" xfId="0" applyFont="1" applyFill="1" applyBorder="1"/>
    <xf numFmtId="166" fontId="29" fillId="2" borderId="1" xfId="1" applyNumberFormat="1" applyFont="1" applyFill="1" applyBorder="1"/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1"/>
  <sheetViews>
    <sheetView tabSelected="1" topLeftCell="A5" workbookViewId="0">
      <selection activeCell="B25" sqref="B25"/>
    </sheetView>
  </sheetViews>
  <sheetFormatPr defaultColWidth="9.140625" defaultRowHeight="15"/>
  <cols>
    <col min="1" max="1" width="6.85546875" style="1" customWidth="1"/>
    <col min="2" max="2" width="33" style="3" customWidth="1"/>
    <col min="3" max="3" width="6.7109375" style="4" customWidth="1"/>
    <col min="4" max="4" width="11.42578125" style="4" customWidth="1"/>
    <col min="5" max="5" width="9.85546875" style="4" customWidth="1"/>
    <col min="6" max="6" width="22.42578125" style="1" customWidth="1"/>
    <col min="7" max="8" width="9.140625" style="1"/>
    <col min="9" max="9" width="22.28515625" style="1" customWidth="1"/>
    <col min="10" max="10" width="16.85546875" style="1" customWidth="1"/>
    <col min="11" max="16384" width="9.140625" style="1"/>
  </cols>
  <sheetData>
    <row r="1" spans="1:12" ht="16.5">
      <c r="A1" s="7"/>
      <c r="B1" s="46" t="s">
        <v>10</v>
      </c>
      <c r="C1" s="46"/>
      <c r="D1" s="46"/>
      <c r="E1" s="46"/>
    </row>
    <row r="2" spans="1:12" ht="16.5">
      <c r="A2" s="7"/>
      <c r="B2" s="43" t="s">
        <v>11</v>
      </c>
      <c r="C2" s="22"/>
      <c r="D2" s="22"/>
      <c r="E2" s="22"/>
    </row>
    <row r="3" spans="1:12" ht="39" customHeight="1">
      <c r="A3" s="7"/>
      <c r="B3" s="48" t="s">
        <v>12</v>
      </c>
      <c r="C3" s="48"/>
      <c r="D3" s="48"/>
      <c r="E3" s="48"/>
      <c r="F3" s="48"/>
    </row>
    <row r="4" spans="1:12" ht="16.5">
      <c r="A4" s="7"/>
      <c r="B4" s="13"/>
      <c r="C4" s="13"/>
      <c r="D4" s="23"/>
      <c r="E4" s="13"/>
    </row>
    <row r="5" spans="1:12" ht="28.5" customHeight="1">
      <c r="A5" s="45" t="s">
        <v>9</v>
      </c>
      <c r="B5" s="45"/>
      <c r="C5" s="45"/>
      <c r="D5" s="45"/>
      <c r="E5" s="45"/>
      <c r="F5" s="45"/>
    </row>
    <row r="6" spans="1:12" ht="15.75">
      <c r="A6" s="7"/>
      <c r="B6" s="7"/>
      <c r="C6" s="7"/>
      <c r="D6" s="7"/>
      <c r="E6" s="8" t="s">
        <v>46</v>
      </c>
      <c r="F6" s="8"/>
      <c r="G6" s="8"/>
      <c r="H6" s="8"/>
    </row>
    <row r="7" spans="1:12" ht="16.5">
      <c r="A7" s="46" t="s">
        <v>42</v>
      </c>
      <c r="B7" s="46"/>
      <c r="C7" s="46"/>
      <c r="D7" s="46"/>
      <c r="E7" s="46"/>
    </row>
    <row r="8" spans="1:12" ht="16.5">
      <c r="A8" s="46" t="s">
        <v>43</v>
      </c>
      <c r="B8" s="46"/>
      <c r="C8" s="46"/>
      <c r="D8" s="46"/>
      <c r="E8" s="9"/>
      <c r="L8" s="64"/>
    </row>
    <row r="9" spans="1:12" ht="16.5">
      <c r="A9" s="46" t="s">
        <v>44</v>
      </c>
      <c r="B9" s="46"/>
      <c r="C9" s="46"/>
      <c r="D9" s="24"/>
      <c r="E9" s="9"/>
    </row>
    <row r="10" spans="1:12" ht="16.5">
      <c r="A10" s="47" t="s">
        <v>45</v>
      </c>
      <c r="B10" s="47"/>
      <c r="C10" s="10"/>
      <c r="D10" s="10"/>
      <c r="E10" s="10"/>
    </row>
    <row r="11" spans="1:12" ht="15.75">
      <c r="A11" s="11"/>
      <c r="B11" s="12"/>
      <c r="C11" s="11"/>
      <c r="D11" s="11"/>
      <c r="E11" s="11"/>
    </row>
    <row r="12" spans="1:12" ht="15.75">
      <c r="A12" s="44" t="s">
        <v>1</v>
      </c>
      <c r="B12" s="44"/>
      <c r="C12" s="44"/>
      <c r="D12" s="44"/>
      <c r="E12" s="44"/>
    </row>
    <row r="13" spans="1:12" s="28" customFormat="1" ht="45" customHeight="1">
      <c r="A13" s="37" t="s">
        <v>0</v>
      </c>
      <c r="B13" s="25" t="s">
        <v>7</v>
      </c>
      <c r="C13" s="25" t="s">
        <v>8</v>
      </c>
      <c r="D13" s="25" t="s">
        <v>14</v>
      </c>
      <c r="E13" s="26" t="s">
        <v>20</v>
      </c>
      <c r="F13" s="26" t="s">
        <v>19</v>
      </c>
      <c r="G13" s="27"/>
      <c r="I13" s="67" t="s">
        <v>47</v>
      </c>
      <c r="J13" s="67" t="s">
        <v>19</v>
      </c>
    </row>
    <row r="14" spans="1:12" s="27" customFormat="1" ht="16.5">
      <c r="A14" s="29">
        <v>1</v>
      </c>
      <c r="B14" s="39" t="s">
        <v>21</v>
      </c>
      <c r="C14" s="40" t="s">
        <v>22</v>
      </c>
      <c r="D14" s="40">
        <v>6</v>
      </c>
      <c r="E14" s="59">
        <v>56000</v>
      </c>
      <c r="F14" s="60">
        <f>+D14*E14</f>
        <v>336000</v>
      </c>
      <c r="I14" s="63">
        <f>+E14*97%</f>
        <v>54320</v>
      </c>
      <c r="J14" s="62">
        <f>+I14*D14</f>
        <v>325920</v>
      </c>
    </row>
    <row r="15" spans="1:12" s="30" customFormat="1" ht="16.5">
      <c r="A15" s="29">
        <v>2</v>
      </c>
      <c r="B15" s="41" t="s">
        <v>23</v>
      </c>
      <c r="C15" s="40" t="s">
        <v>24</v>
      </c>
      <c r="D15" s="42">
        <v>40</v>
      </c>
      <c r="E15" s="59">
        <v>2000</v>
      </c>
      <c r="F15" s="60">
        <f t="shared" ref="F15:F26" si="0">+D15*E15</f>
        <v>80000</v>
      </c>
      <c r="G15" s="27"/>
      <c r="I15" s="63">
        <f t="shared" ref="I15:I26" si="1">+E15*97%</f>
        <v>1940</v>
      </c>
      <c r="J15" s="62">
        <f t="shared" ref="J15:J26" si="2">+I15*D15</f>
        <v>77600</v>
      </c>
    </row>
    <row r="16" spans="1:12" s="27" customFormat="1" ht="16.5">
      <c r="A16" s="29">
        <v>3</v>
      </c>
      <c r="B16" s="41" t="s">
        <v>25</v>
      </c>
      <c r="C16" s="40" t="s">
        <v>24</v>
      </c>
      <c r="D16" s="42">
        <v>20</v>
      </c>
      <c r="E16" s="59">
        <v>2000</v>
      </c>
      <c r="F16" s="60">
        <f t="shared" si="0"/>
        <v>40000</v>
      </c>
      <c r="I16" s="63">
        <f t="shared" si="1"/>
        <v>1940</v>
      </c>
      <c r="J16" s="62">
        <f t="shared" si="2"/>
        <v>38800</v>
      </c>
    </row>
    <row r="17" spans="1:10" s="27" customFormat="1" ht="16.5">
      <c r="A17" s="29">
        <v>4</v>
      </c>
      <c r="B17" s="41" t="s">
        <v>26</v>
      </c>
      <c r="C17" s="40" t="s">
        <v>24</v>
      </c>
      <c r="D17" s="42">
        <v>60</v>
      </c>
      <c r="E17" s="59">
        <v>1500</v>
      </c>
      <c r="F17" s="60">
        <f t="shared" si="0"/>
        <v>90000</v>
      </c>
      <c r="I17" s="63">
        <f t="shared" si="1"/>
        <v>1455</v>
      </c>
      <c r="J17" s="62">
        <f t="shared" si="2"/>
        <v>87300</v>
      </c>
    </row>
    <row r="18" spans="1:10" s="30" customFormat="1" ht="16.5">
      <c r="A18" s="29">
        <v>5</v>
      </c>
      <c r="B18" s="41" t="s">
        <v>27</v>
      </c>
      <c r="C18" s="40" t="s">
        <v>28</v>
      </c>
      <c r="D18" s="42">
        <v>10</v>
      </c>
      <c r="E18" s="59">
        <v>38000</v>
      </c>
      <c r="F18" s="60">
        <f t="shared" si="0"/>
        <v>380000</v>
      </c>
      <c r="G18" s="27"/>
      <c r="I18" s="63">
        <f t="shared" si="1"/>
        <v>36860</v>
      </c>
      <c r="J18" s="62">
        <f t="shared" si="2"/>
        <v>368600</v>
      </c>
    </row>
    <row r="19" spans="1:10" s="31" customFormat="1" ht="16.5">
      <c r="A19" s="29">
        <v>6</v>
      </c>
      <c r="B19" s="41" t="s">
        <v>29</v>
      </c>
      <c r="C19" s="40" t="s">
        <v>24</v>
      </c>
      <c r="D19" s="42">
        <v>1</v>
      </c>
      <c r="E19" s="61">
        <v>9500</v>
      </c>
      <c r="F19" s="60">
        <f t="shared" si="0"/>
        <v>9500</v>
      </c>
      <c r="G19" s="6"/>
      <c r="I19" s="63">
        <f t="shared" si="1"/>
        <v>9215</v>
      </c>
      <c r="J19" s="62">
        <f t="shared" si="2"/>
        <v>9215</v>
      </c>
    </row>
    <row r="20" spans="1:10" s="27" customFormat="1" ht="16.5">
      <c r="A20" s="29">
        <v>7</v>
      </c>
      <c r="B20" s="39" t="s">
        <v>30</v>
      </c>
      <c r="C20" s="40" t="s">
        <v>24</v>
      </c>
      <c r="D20" s="42">
        <v>10</v>
      </c>
      <c r="E20" s="52">
        <v>3500</v>
      </c>
      <c r="F20" s="60">
        <f t="shared" si="0"/>
        <v>35000</v>
      </c>
      <c r="I20" s="63">
        <f t="shared" si="1"/>
        <v>3395</v>
      </c>
      <c r="J20" s="62">
        <f t="shared" si="2"/>
        <v>33950</v>
      </c>
    </row>
    <row r="21" spans="1:10" s="27" customFormat="1" ht="16.5">
      <c r="A21" s="29">
        <v>8</v>
      </c>
      <c r="B21" s="39" t="s">
        <v>31</v>
      </c>
      <c r="C21" s="40" t="s">
        <v>32</v>
      </c>
      <c r="D21" s="42">
        <v>1</v>
      </c>
      <c r="E21" s="52">
        <v>39000</v>
      </c>
      <c r="F21" s="60">
        <f t="shared" si="0"/>
        <v>39000</v>
      </c>
      <c r="I21" s="63">
        <f t="shared" si="1"/>
        <v>37830</v>
      </c>
      <c r="J21" s="62">
        <f t="shared" si="2"/>
        <v>37830</v>
      </c>
    </row>
    <row r="22" spans="1:10" s="27" customFormat="1" ht="16.5">
      <c r="A22" s="29">
        <v>9</v>
      </c>
      <c r="B22" s="39" t="s">
        <v>33</v>
      </c>
      <c r="C22" s="40" t="s">
        <v>24</v>
      </c>
      <c r="D22" s="42">
        <v>10</v>
      </c>
      <c r="E22" s="52">
        <v>1700</v>
      </c>
      <c r="F22" s="60">
        <f t="shared" si="0"/>
        <v>17000</v>
      </c>
      <c r="I22" s="63">
        <f t="shared" si="1"/>
        <v>1649</v>
      </c>
      <c r="J22" s="62">
        <f t="shared" si="2"/>
        <v>16490</v>
      </c>
    </row>
    <row r="23" spans="1:10" s="27" customFormat="1" ht="16.5">
      <c r="A23" s="29">
        <v>10</v>
      </c>
      <c r="B23" s="39" t="s">
        <v>40</v>
      </c>
      <c r="C23" s="40" t="s">
        <v>24</v>
      </c>
      <c r="D23" s="42">
        <v>1</v>
      </c>
      <c r="E23" s="52">
        <v>13000</v>
      </c>
      <c r="F23" s="60">
        <f t="shared" si="0"/>
        <v>13000</v>
      </c>
      <c r="I23" s="63">
        <f t="shared" si="1"/>
        <v>12610</v>
      </c>
      <c r="J23" s="62">
        <f t="shared" si="2"/>
        <v>12610</v>
      </c>
    </row>
    <row r="24" spans="1:10" s="27" customFormat="1" ht="16.5">
      <c r="A24" s="29">
        <v>11</v>
      </c>
      <c r="B24" s="39" t="s">
        <v>49</v>
      </c>
      <c r="C24" s="40" t="s">
        <v>34</v>
      </c>
      <c r="D24" s="42">
        <v>10</v>
      </c>
      <c r="E24" s="52">
        <v>6200</v>
      </c>
      <c r="F24" s="60">
        <f t="shared" si="0"/>
        <v>62000</v>
      </c>
      <c r="I24" s="63">
        <f t="shared" si="1"/>
        <v>6014</v>
      </c>
      <c r="J24" s="62">
        <f t="shared" si="2"/>
        <v>60140</v>
      </c>
    </row>
    <row r="25" spans="1:10" s="27" customFormat="1" ht="16.5">
      <c r="A25" s="29">
        <v>12</v>
      </c>
      <c r="B25" s="39" t="s">
        <v>41</v>
      </c>
      <c r="C25" s="40" t="s">
        <v>35</v>
      </c>
      <c r="D25" s="42">
        <v>3</v>
      </c>
      <c r="E25" s="52">
        <v>12500</v>
      </c>
      <c r="F25" s="60">
        <f t="shared" si="0"/>
        <v>37500</v>
      </c>
      <c r="I25" s="63">
        <f t="shared" si="1"/>
        <v>12125</v>
      </c>
      <c r="J25" s="62">
        <f t="shared" si="2"/>
        <v>36375</v>
      </c>
    </row>
    <row r="26" spans="1:10" s="27" customFormat="1" ht="16.5">
      <c r="A26" s="29">
        <v>13</v>
      </c>
      <c r="B26" s="39" t="s">
        <v>36</v>
      </c>
      <c r="C26" s="40" t="s">
        <v>37</v>
      </c>
      <c r="D26" s="42">
        <v>3</v>
      </c>
      <c r="E26" s="52">
        <v>2300</v>
      </c>
      <c r="F26" s="60">
        <f t="shared" si="0"/>
        <v>6900</v>
      </c>
      <c r="I26" s="65">
        <f t="shared" si="1"/>
        <v>2231</v>
      </c>
      <c r="J26" s="66">
        <f t="shared" si="2"/>
        <v>6693</v>
      </c>
    </row>
    <row r="27" spans="1:10" s="27" customFormat="1" ht="26.25" customHeight="1">
      <c r="A27" s="57" t="s">
        <v>39</v>
      </c>
      <c r="B27" s="57"/>
      <c r="C27" s="57"/>
      <c r="D27" s="57"/>
      <c r="E27" s="57"/>
      <c r="F27" s="58">
        <f>+SUM(F14:F26)</f>
        <v>1145900</v>
      </c>
      <c r="I27" s="68" t="s">
        <v>48</v>
      </c>
      <c r="J27" s="69">
        <f>+SUM(J14:J26)</f>
        <v>1111523</v>
      </c>
    </row>
    <row r="28" spans="1:10" s="27" customFormat="1" ht="26.25" customHeight="1">
      <c r="A28" s="57" t="s">
        <v>38</v>
      </c>
      <c r="B28" s="57"/>
      <c r="C28" s="57"/>
      <c r="D28" s="57"/>
      <c r="E28" s="57"/>
      <c r="F28" s="58">
        <f>10%*F27</f>
        <v>114590</v>
      </c>
      <c r="I28" s="68" t="s">
        <v>38</v>
      </c>
      <c r="J28" s="69">
        <f>+J27*10%</f>
        <v>111152.3</v>
      </c>
    </row>
    <row r="29" spans="1:10" s="31" customFormat="1" ht="24" customHeight="1">
      <c r="A29" s="53" t="s">
        <v>13</v>
      </c>
      <c r="B29" s="54"/>
      <c r="C29" s="54"/>
      <c r="D29" s="54"/>
      <c r="E29" s="55"/>
      <c r="F29" s="56">
        <f>+F27+F28</f>
        <v>1260490</v>
      </c>
      <c r="I29" s="68" t="s">
        <v>13</v>
      </c>
      <c r="J29" s="69">
        <f>+J27+J28</f>
        <v>1222675.3</v>
      </c>
    </row>
    <row r="30" spans="1:10" s="31" customFormat="1">
      <c r="A30" s="32"/>
      <c r="B30" s="33"/>
      <c r="C30" s="34"/>
      <c r="D30" s="34"/>
      <c r="E30" s="35"/>
      <c r="F30" s="36"/>
    </row>
    <row r="31" spans="1:10" s="31" customFormat="1">
      <c r="A31" s="32"/>
      <c r="B31" s="33"/>
      <c r="C31" s="34"/>
      <c r="D31" s="34"/>
      <c r="E31" s="35"/>
      <c r="F31" s="36"/>
    </row>
    <row r="32" spans="1:10">
      <c r="B32" s="50"/>
      <c r="C32" s="50"/>
      <c r="D32" s="50"/>
      <c r="E32" s="50"/>
    </row>
    <row r="33" spans="1:5" s="5" customFormat="1">
      <c r="A33" s="14" t="s">
        <v>2</v>
      </c>
      <c r="B33" s="15"/>
      <c r="C33" s="15"/>
      <c r="D33" s="15"/>
      <c r="E33" s="15"/>
    </row>
    <row r="34" spans="1:5" s="2" customFormat="1" ht="15.75">
      <c r="A34" s="16" t="s">
        <v>3</v>
      </c>
      <c r="B34" s="17"/>
      <c r="C34" s="17"/>
      <c r="D34" s="17"/>
      <c r="E34" s="17"/>
    </row>
    <row r="35" spans="1:5">
      <c r="A35" s="18" t="s">
        <v>4</v>
      </c>
      <c r="B35" s="18"/>
      <c r="C35" s="19"/>
      <c r="D35" s="19"/>
      <c r="E35" s="20"/>
    </row>
    <row r="36" spans="1:5">
      <c r="A36" s="18" t="s">
        <v>5</v>
      </c>
      <c r="B36" s="18"/>
      <c r="C36" s="19"/>
      <c r="D36" s="19"/>
      <c r="E36" s="20"/>
    </row>
    <row r="37" spans="1:5" s="2" customFormat="1">
      <c r="A37" s="21" t="s">
        <v>18</v>
      </c>
      <c r="B37" s="15"/>
      <c r="C37" s="15"/>
      <c r="D37" s="15"/>
      <c r="E37" s="15"/>
    </row>
    <row r="38" spans="1:5" ht="15.75">
      <c r="A38" s="11"/>
      <c r="B38" s="12"/>
      <c r="C38" s="11"/>
      <c r="D38" s="11"/>
      <c r="E38" s="11"/>
    </row>
    <row r="45" spans="1:5">
      <c r="D45" s="38"/>
      <c r="E45" s="38" t="s">
        <v>15</v>
      </c>
    </row>
    <row r="46" spans="1:5">
      <c r="D46" s="38"/>
      <c r="E46" s="38" t="s">
        <v>16</v>
      </c>
    </row>
    <row r="51" spans="1:6">
      <c r="C51" s="51" t="s">
        <v>17</v>
      </c>
      <c r="D51" s="51"/>
      <c r="E51" s="51"/>
      <c r="F51" s="51"/>
    </row>
    <row r="61" spans="1:6" ht="15.75">
      <c r="A61" s="49" t="s">
        <v>6</v>
      </c>
      <c r="B61" s="49"/>
      <c r="C61" s="49"/>
      <c r="D61" s="49"/>
      <c r="E61" s="49"/>
      <c r="F61" s="49"/>
    </row>
  </sheetData>
  <mergeCells count="14">
    <mergeCell ref="A61:F61"/>
    <mergeCell ref="B32:E32"/>
    <mergeCell ref="A29:E29"/>
    <mergeCell ref="A27:E27"/>
    <mergeCell ref="A28:E28"/>
    <mergeCell ref="C51:F51"/>
    <mergeCell ref="A12:E12"/>
    <mergeCell ref="A5:F5"/>
    <mergeCell ref="B1:E1"/>
    <mergeCell ref="A7:E7"/>
    <mergeCell ref="A10:B10"/>
    <mergeCell ref="A8:D8"/>
    <mergeCell ref="A9:C9"/>
    <mergeCell ref="B3:F3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2016-03-22T04:13:18Z</cp:lastPrinted>
  <dcterms:created xsi:type="dcterms:W3CDTF">2015-11-18T08:01:54Z</dcterms:created>
  <dcterms:modified xsi:type="dcterms:W3CDTF">2016-05-17T04:12:30Z</dcterms:modified>
</cp:coreProperties>
</file>