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14640" windowHeight="6990"/>
  </bookViews>
  <sheets>
    <sheet name="VPP PHUONG NAM " sheetId="8" r:id="rId1"/>
    <sheet name="HAO VONG" sheetId="9" r:id="rId2"/>
    <sheet name="THANH THUAN" sheetId="10" r:id="rId3"/>
  </sheets>
  <calcPr calcId="124519"/>
</workbook>
</file>

<file path=xl/calcChain.xml><?xml version="1.0" encoding="utf-8"?>
<calcChain xmlns="http://schemas.openxmlformats.org/spreadsheetml/2006/main">
  <c r="G54" i="9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G55" s="1"/>
  <c r="F14"/>
  <c r="F51" i="10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52" s="1"/>
  <c r="O17" i="8" l="1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16"/>
  <c r="O58" l="1"/>
  <c r="O59" s="1"/>
  <c r="L43" l="1"/>
  <c r="L41"/>
  <c r="L40"/>
  <c r="L39"/>
  <c r="L36"/>
  <c r="L34"/>
  <c r="L30"/>
  <c r="L26"/>
  <c r="L25"/>
  <c r="L24"/>
  <c r="L23"/>
  <c r="L22"/>
  <c r="L21"/>
  <c r="L19"/>
  <c r="L18"/>
  <c r="L17"/>
  <c r="L16"/>
  <c r="O60" l="1"/>
</calcChain>
</file>

<file path=xl/sharedStrings.xml><?xml version="1.0" encoding="utf-8"?>
<sst xmlns="http://schemas.openxmlformats.org/spreadsheetml/2006/main" count="329" uniqueCount="132">
  <si>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</si>
  <si>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</si>
  <si>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</si>
  <si>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>Điện thoại :   072 3655 090/091/092  Fax : 072 3655 093</t>
  </si>
  <si>
    <t>Bấm kim 10 Plus</t>
  </si>
  <si>
    <t>Kẹp bướm Echo 25 mm (12c/h)</t>
  </si>
  <si>
    <t xml:space="preserve">Giấy ghi chú Pronoti 3 x 3 </t>
  </si>
  <si>
    <t>Bút dạ quang Toyo vỏ trong (vàng,cam,hồng,xanh,lá)</t>
  </si>
  <si>
    <t>Giấy trắng A4 72 Excel</t>
  </si>
  <si>
    <t>Giấy A4 60 Bãi Bằng</t>
  </si>
  <si>
    <t>Tập TT 96 T</t>
  </si>
  <si>
    <t>Hộp</t>
  </si>
  <si>
    <t>Cái</t>
  </si>
  <si>
    <t>xấp</t>
  </si>
  <si>
    <t xml:space="preserve">Xấp </t>
  </si>
  <si>
    <t>Cây</t>
  </si>
  <si>
    <t>Ram</t>
  </si>
  <si>
    <t>Quyển</t>
  </si>
  <si>
    <t xml:space="preserve">Chuổi cỏ dày </t>
  </si>
  <si>
    <t>Nước lau sàn sunlight 4L</t>
  </si>
  <si>
    <t>Duck tím 900 ml</t>
  </si>
  <si>
    <t xml:space="preserve">Cuộn rác ba màu trung  Trí Quang </t>
  </si>
  <si>
    <t>Cuốn</t>
  </si>
  <si>
    <t>Can</t>
  </si>
  <si>
    <t>Chai</t>
  </si>
  <si>
    <t>Cuộn</t>
  </si>
  <si>
    <t>Bịch</t>
  </si>
  <si>
    <t>Kg</t>
  </si>
  <si>
    <t xml:space="preserve">Kính gửi:  CÔNG TY TNHH MTV DỆT ĐÔNG PHƯƠNG </t>
  </si>
  <si>
    <t>Thun khoanh</t>
  </si>
  <si>
    <t>Thuốc thông bồn cầu</t>
  </si>
  <si>
    <t>Gôm tẩy</t>
  </si>
  <si>
    <t>Cục</t>
  </si>
  <si>
    <t>Xấp</t>
  </si>
  <si>
    <t>TÊN HÀNG</t>
  </si>
  <si>
    <t>ĐVT</t>
  </si>
  <si>
    <t xml:space="preserve">SỐ LƯỢNG </t>
  </si>
  <si>
    <t>SỐ LƯỢNG</t>
  </si>
  <si>
    <t>GHI CHÚ</t>
  </si>
  <si>
    <t>Quý 2</t>
  </si>
  <si>
    <t>Tồn</t>
  </si>
  <si>
    <t>Tổ cắt</t>
  </si>
  <si>
    <t>Kho</t>
  </si>
  <si>
    <t>KH</t>
  </si>
  <si>
    <t>HT</t>
  </si>
  <si>
    <t>Tạp vụ</t>
  </si>
  <si>
    <t>VP</t>
  </si>
  <si>
    <t>Tổng</t>
  </si>
  <si>
    <t>loại dày</t>
  </si>
  <si>
    <t>Dao dọc giấy SDI 0423</t>
  </si>
  <si>
    <t>Bút lông kim PM04</t>
  </si>
  <si>
    <t xml:space="preserve">*  Xuất xứ: Hàng giao đúng theo nguồn gốc và xuất xứ của từng mặt hàng </t>
  </si>
  <si>
    <t>* Giao hàng: Trong vòng 3 ngày hoặc linh động ) kể từ ngày nhận được Đơn đặt hàng</t>
  </si>
  <si>
    <t>Địa chỉ: 1/123E Ấp Đình, Xã Tân Xuân, Huyện Hóc Môn, TP.HCM</t>
  </si>
  <si>
    <t>CỘNG</t>
  </si>
  <si>
    <t>Băng keo 2 mặt 1p x18yard</t>
  </si>
  <si>
    <t>ĐƠN GIÁ</t>
  </si>
  <si>
    <t>THÀNH TiỀN</t>
  </si>
  <si>
    <t>Bìa lỗ A4</t>
  </si>
  <si>
    <t xml:space="preserve"> CÔNG TY TNHH TM DV  VPP PHƯƠNG NAM</t>
  </si>
  <si>
    <r>
      <rPr>
        <u/>
        <sz val="12"/>
        <rFont val="Times New Roman"/>
        <family val="1"/>
      </rPr>
      <t>Ghi chú:</t>
    </r>
    <r>
      <rPr>
        <sz val="12"/>
        <rFont val="Times New Roman"/>
        <family val="1"/>
      </rPr>
      <t xml:space="preserve"> </t>
    </r>
  </si>
  <si>
    <t>THUẾ VAT 10%</t>
  </si>
  <si>
    <t>TỔNG CỘNG</t>
  </si>
  <si>
    <t>Người giao dịch: Chị Cao _ 0917 200 073</t>
  </si>
  <si>
    <t xml:space="preserve">Người lập phiếu </t>
  </si>
  <si>
    <t>(Ký và ghi rõ họ tên)</t>
  </si>
  <si>
    <t>Tập 200 trang sinh vien kẻ ôly</t>
  </si>
  <si>
    <t xml:space="preserve">           Điện thoại: (08)3758.4761 - 3758 3302        Fax: (08)  37583302
         Email: phuongnam@vpppn.com                Website: www.vppp.com</t>
  </si>
  <si>
    <t>Kẹp bướm Echo 15 mm (12c/h)</t>
  </si>
  <si>
    <t>Bột giặt Omo gói 3kg</t>
  </si>
  <si>
    <t xml:space="preserve">Găng tay cao su </t>
  </si>
  <si>
    <t>Đôi</t>
  </si>
  <si>
    <t>Chuốt chì</t>
  </si>
  <si>
    <t>Bìa trình ký mica A4</t>
  </si>
  <si>
    <t xml:space="preserve">Quý công ty xem xét báo giá như trên. Mọi thắc mắc xin vui lòng liên hệ: 37584761 _ 0908 44 64 82 </t>
  </si>
  <si>
    <t>Kim bấm No.3 SDI</t>
  </si>
  <si>
    <t>Lưỡi dao SDI 1404</t>
  </si>
  <si>
    <t xml:space="preserve">Bút lông kim PM09 </t>
  </si>
  <si>
    <t>Khăn giấy hộp Pupy</t>
  </si>
  <si>
    <t>Cai</t>
  </si>
  <si>
    <t>Hốt rác cán lớn</t>
  </si>
  <si>
    <t xml:space="preserve">Mực bút lông dầu horse </t>
  </si>
  <si>
    <t>bịch</t>
  </si>
  <si>
    <t xml:space="preserve">Accor nhựa </t>
  </si>
  <si>
    <t>đen</t>
  </si>
  <si>
    <t>Kéo hoa hồng</t>
  </si>
  <si>
    <t>Nước xả vải Comfor 800ml</t>
  </si>
  <si>
    <t>Huỳnh Thị Trúc Ly</t>
  </si>
  <si>
    <t>Chổi cau</t>
  </si>
  <si>
    <t>5+2</t>
  </si>
  <si>
    <t>TP.HCM, Ngày 31 Tháng 03 Năm 2017</t>
  </si>
  <si>
    <t>BẢNG BÁO GIÁ VĂN PHÒNG PHẨM QUÝ 2 NĂM 2017</t>
  </si>
  <si>
    <t xml:space="preserve">Địa chỉ: P5-06 KDC Phi Long 5, Nguyễn Văn Linh, Bình Hưng ,Bình Chánh, Tp. HCM  </t>
  </si>
  <si>
    <t>Bìa thái A4 (xlá 1, hồng1, trắng 1)</t>
  </si>
  <si>
    <t>Bút xoá kéo Plus</t>
  </si>
  <si>
    <t>Bút bi TL 027 ( xanh, đỏ, đen ) 10đỏ</t>
  </si>
  <si>
    <t>Băng keo 2 mặt 2p x18yard</t>
  </si>
  <si>
    <t>Bìa phân trang nhựa 12so TL</t>
  </si>
  <si>
    <t>Nước rửa tay  lifebouy</t>
  </si>
  <si>
    <t>Băng keo trong 5P x100yard</t>
  </si>
  <si>
    <t>GIÁ CŨ</t>
  </si>
  <si>
    <t>đỏ</t>
  </si>
  <si>
    <t xml:space="preserve">CÔNG TY TNHH THANH THUẬN </t>
  </si>
  <si>
    <t>Địa chỉ: C5/10 D  - Cao Lỗ, Quận 8  - Tp.HCM</t>
  </si>
  <si>
    <t>Điện thoại:  08 62759113</t>
  </si>
  <si>
    <t>Kính gừi : CÔNG TY TNHH MTV DỆT KIM ĐÔNG PHƯƠNG</t>
  </si>
  <si>
    <t xml:space="preserve">                                           NHÀ MÁY MAY ĐÔNG PHƯƠNG</t>
  </si>
  <si>
    <t xml:space="preserve">Ngày 01/04/2017 </t>
  </si>
  <si>
    <t xml:space="preserve">SL </t>
  </si>
  <si>
    <t xml:space="preserve">THÀNH TiỀN </t>
  </si>
  <si>
    <t xml:space="preserve">Bìa thái A4 </t>
  </si>
  <si>
    <t xml:space="preserve">Bút xoá TL </t>
  </si>
  <si>
    <t>Bút bi TL 027 ( xanh, đỏ, đen )</t>
  </si>
  <si>
    <t>Chuổi cau</t>
  </si>
  <si>
    <t xml:space="preserve">Nước rửa tay </t>
  </si>
  <si>
    <t>Băng keo trong 5P</t>
  </si>
  <si>
    <t>Bìa phân trang</t>
  </si>
  <si>
    <t>TỔNG</t>
  </si>
  <si>
    <t>Đơn giá trên chưa bao gồm VAT 10% .</t>
  </si>
  <si>
    <t xml:space="preserve">Lập bảng </t>
  </si>
  <si>
    <t>Nguyễn Thị Kiều Thi</t>
  </si>
  <si>
    <t>CÔNG TY TNHH TM DV HẢO VỌNG</t>
  </si>
  <si>
    <t>Địa chỉ: 185 Đường Cô giang, P.Cô Giang , Quận 1 , TP HCM</t>
  </si>
  <si>
    <t>Điện thoại: 08. 38370044</t>
  </si>
  <si>
    <t>Kính gởi : CÔNG TY TNHH MTV DỆT KIM ĐÔNG PHƯƠNG</t>
  </si>
  <si>
    <t xml:space="preserve">Địa chỉ   :        123/1E Ấp Đình, Xã Tân Xuân, Huyện Hóc Môn, TP.HCm </t>
  </si>
  <si>
    <t xml:space="preserve">Người nhận: Chị Cao </t>
  </si>
  <si>
    <t xml:space="preserve">Công ty chúng tôi xin gửi đến quý khách hàng bảng báo giá như sau : </t>
  </si>
  <si>
    <t xml:space="preserve">Bút xoá </t>
  </si>
  <si>
    <t xml:space="preserve">Đơn giá trên chưa bao gồm thuế VAT 10 %. </t>
  </si>
  <si>
    <t>TP, HCM. Ngày 31 Tháng 03 Năm 2017</t>
  </si>
  <si>
    <t>Người lập bảng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</si>
</sst>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0"/>
      <color theme="1"/>
      <name val="VNI-Times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theme="9" tint="-0.249977111117893"/>
      <name val="Times New Roman"/>
      <family val="1"/>
    </font>
    <font>
      <sz val="10"/>
      <color theme="9" tint="-0.249977111117893"/>
      <name val="Times New Roman"/>
      <family val="1"/>
    </font>
    <font>
      <sz val="13"/>
      <color theme="9" tint="-0.249977111117893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3" fillId="0" borderId="0" xfId="0" applyFont="1" applyBorder="1" applyAlignment="1">
      <alignment horizontal="left" wrapText="1"/>
    </xf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6" fillId="0" borderId="0" xfId="0" applyFont="1" applyBorder="1" applyAlignment="1"/>
    <xf numFmtId="165" fontId="8" fillId="0" borderId="1" xfId="1" applyNumberFormat="1" applyFont="1" applyFill="1" applyBorder="1" applyAlignment="1">
      <alignment horizontal="center"/>
    </xf>
    <xf numFmtId="165" fontId="15" fillId="0" borderId="1" xfId="1" applyNumberFormat="1" applyFont="1" applyFill="1" applyBorder="1" applyAlignment="1">
      <alignment horizontal="center"/>
    </xf>
    <xf numFmtId="165" fontId="16" fillId="0" borderId="1" xfId="1" applyNumberFormat="1" applyFont="1" applyFill="1" applyBorder="1" applyAlignment="1">
      <alignment horizontal="center"/>
    </xf>
    <xf numFmtId="165" fontId="16" fillId="0" borderId="1" xfId="1" applyNumberFormat="1" applyFont="1" applyBorder="1" applyAlignment="1">
      <alignment horizontal="center"/>
    </xf>
    <xf numFmtId="164" fontId="10" fillId="0" borderId="0" xfId="0" applyNumberFormat="1" applyFont="1" applyFill="1" applyAlignment="1">
      <alignment vertical="top"/>
    </xf>
    <xf numFmtId="164" fontId="17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20" fillId="0" borderId="1" xfId="0" applyFont="1" applyFill="1" applyBorder="1"/>
    <xf numFmtId="0" fontId="8" fillId="2" borderId="1" xfId="0" applyFont="1" applyFill="1" applyBorder="1"/>
    <xf numFmtId="0" fontId="8" fillId="2" borderId="1" xfId="0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5" fontId="15" fillId="3" borderId="1" xfId="1" applyNumberFormat="1" applyFont="1" applyFill="1" applyBorder="1" applyAlignment="1">
      <alignment horizontal="center"/>
    </xf>
    <xf numFmtId="3" fontId="11" fillId="0" borderId="1" xfId="0" applyNumberFormat="1" applyFont="1" applyBorder="1"/>
    <xf numFmtId="0" fontId="13" fillId="2" borderId="1" xfId="0" applyFont="1" applyFill="1" applyBorder="1"/>
    <xf numFmtId="0" fontId="21" fillId="2" borderId="1" xfId="0" applyFont="1" applyFill="1" applyBorder="1"/>
    <xf numFmtId="0" fontId="20" fillId="2" borderId="1" xfId="0" applyFont="1" applyFill="1" applyBorder="1"/>
    <xf numFmtId="165" fontId="23" fillId="0" borderId="1" xfId="1" applyNumberFormat="1" applyFont="1" applyBorder="1"/>
    <xf numFmtId="165" fontId="24" fillId="0" borderId="1" xfId="1" applyNumberFormat="1" applyFont="1" applyBorder="1"/>
    <xf numFmtId="3" fontId="25" fillId="0" borderId="0" xfId="0" applyNumberFormat="1" applyFont="1"/>
    <xf numFmtId="0" fontId="25" fillId="0" borderId="0" xfId="0" applyFont="1"/>
    <xf numFmtId="0" fontId="19" fillId="0" borderId="0" xfId="0" applyFont="1" applyAlignment="1">
      <alignment horizontal="center"/>
    </xf>
    <xf numFmtId="3" fontId="22" fillId="0" borderId="5" xfId="0" applyNumberFormat="1" applyFont="1" applyBorder="1" applyAlignment="1">
      <alignment horizontal="center" vertical="center" wrapText="1"/>
    </xf>
    <xf numFmtId="3" fontId="22" fillId="0" borderId="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7" fillId="0" borderId="2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left" vertical="top" shrinkToFit="1"/>
    </xf>
    <xf numFmtId="164" fontId="10" fillId="0" borderId="0" xfId="0" applyNumberFormat="1" applyFont="1" applyFill="1" applyBorder="1" applyAlignment="1">
      <alignment horizontal="left" vertical="top" shrinkToFi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top"/>
    </xf>
    <xf numFmtId="164" fontId="10" fillId="0" borderId="3" xfId="0" applyNumberFormat="1" applyFont="1" applyFill="1" applyBorder="1" applyAlignment="1">
      <alignment horizontal="center" vertical="top"/>
    </xf>
    <xf numFmtId="164" fontId="10" fillId="0" borderId="4" xfId="0" applyNumberFormat="1" applyFont="1" applyFill="1" applyBorder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0" fillId="0" borderId="0" xfId="0" applyFont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26" fillId="0" borderId="0" xfId="0" applyNumberFormat="1" applyFont="1" applyFill="1" applyBorder="1" applyAlignment="1">
      <alignment horizontal="left"/>
    </xf>
    <xf numFmtId="0" fontId="26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left"/>
    </xf>
    <xf numFmtId="0" fontId="27" fillId="0" borderId="0" xfId="0" applyNumberFormat="1" applyFont="1" applyFill="1" applyBorder="1" applyAlignment="1"/>
    <xf numFmtId="0" fontId="28" fillId="0" borderId="0" xfId="0" applyFont="1"/>
    <xf numFmtId="0" fontId="19" fillId="0" borderId="0" xfId="0" applyFont="1"/>
    <xf numFmtId="0" fontId="28" fillId="0" borderId="0" xfId="0" applyFont="1" applyAlignment="1"/>
    <xf numFmtId="0" fontId="29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19" fillId="0" borderId="1" xfId="0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65" fontId="29" fillId="0" borderId="1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5" fontId="28" fillId="0" borderId="1" xfId="1" applyNumberFormat="1" applyFont="1" applyBorder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/>
    <xf numFmtId="0" fontId="26" fillId="0" borderId="0" xfId="0" applyNumberFormat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31" fillId="0" borderId="0" xfId="0" applyFont="1" applyAlignment="1"/>
    <xf numFmtId="0" fontId="33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3" fontId="32" fillId="0" borderId="1" xfId="0" applyNumberFormat="1" applyFont="1" applyFill="1" applyBorder="1" applyAlignment="1">
      <alignment horizontal="center"/>
    </xf>
    <xf numFmtId="165" fontId="32" fillId="0" borderId="1" xfId="1" applyNumberFormat="1" applyFont="1" applyBorder="1" applyAlignment="1">
      <alignment horizontal="center"/>
    </xf>
    <xf numFmtId="3" fontId="32" fillId="2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165" fontId="31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0</xdr:col>
      <xdr:colOff>409576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3"/>
  <sheetViews>
    <sheetView tabSelected="1" topLeftCell="A37" workbookViewId="0">
      <selection activeCell="P33" sqref="P33"/>
    </sheetView>
  </sheetViews>
  <sheetFormatPr defaultColWidth="9.140625" defaultRowHeight="15"/>
  <cols>
    <col min="1" max="1" width="6.7109375" style="1" customWidth="1"/>
    <col min="2" max="2" width="44.5703125" style="3" customWidth="1"/>
    <col min="3" max="3" width="9.140625" style="1" customWidth="1"/>
    <col min="4" max="4" width="0.140625" style="1" hidden="1" customWidth="1"/>
    <col min="5" max="12" width="9.140625" style="1" hidden="1" customWidth="1"/>
    <col min="13" max="13" width="10.140625" style="1" customWidth="1"/>
    <col min="14" max="14" width="15.7109375" style="1" customWidth="1"/>
    <col min="15" max="15" width="16.5703125" style="1" customWidth="1"/>
    <col min="16" max="16" width="17.28515625" style="1" customWidth="1"/>
    <col min="17" max="17" width="0" style="1" hidden="1" customWidth="1"/>
    <col min="18" max="18" width="13.140625" style="1" bestFit="1" customWidth="1"/>
    <col min="19" max="16384" width="9.140625" style="1"/>
  </cols>
  <sheetData>
    <row r="1" spans="1:18" ht="16.5">
      <c r="A1" s="4"/>
      <c r="B1" s="49" t="s">
        <v>59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 ht="16.5">
      <c r="A2" s="4"/>
      <c r="B2" s="49" t="s">
        <v>92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8" ht="36" customHeight="1">
      <c r="A3" s="50" t="s">
        <v>67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8" ht="16.5">
      <c r="A4" s="4"/>
      <c r="B4" s="8"/>
    </row>
    <row r="5" spans="1:18" ht="28.5" customHeight="1">
      <c r="A5" s="51" t="s">
        <v>91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8" ht="15.75">
      <c r="A6" s="4"/>
      <c r="B6" s="4"/>
      <c r="C6" s="31"/>
      <c r="D6" s="31"/>
      <c r="M6" s="52" t="s">
        <v>90</v>
      </c>
      <c r="N6" s="52"/>
      <c r="O6" s="52"/>
    </row>
    <row r="7" spans="1:18" ht="15.75">
      <c r="A7" s="4"/>
      <c r="B7" s="4"/>
      <c r="C7" s="31"/>
      <c r="D7" s="31"/>
      <c r="M7" s="29"/>
      <c r="N7" s="30"/>
      <c r="O7" s="29"/>
    </row>
    <row r="8" spans="1:18" ht="16.5">
      <c r="A8" s="22" t="s">
        <v>28</v>
      </c>
      <c r="B8" s="22"/>
    </row>
    <row r="9" spans="1:18" ht="16.5">
      <c r="A9" s="14" t="s">
        <v>53</v>
      </c>
      <c r="B9" s="5"/>
    </row>
    <row r="10" spans="1:18" ht="16.5">
      <c r="A10" s="13" t="s">
        <v>3</v>
      </c>
      <c r="B10" s="5"/>
    </row>
    <row r="11" spans="1:18" ht="16.5">
      <c r="A11" s="56" t="s">
        <v>63</v>
      </c>
      <c r="B11" s="56"/>
    </row>
    <row r="12" spans="1:18" ht="15.75">
      <c r="A12" s="6"/>
      <c r="B12" s="7"/>
    </row>
    <row r="13" spans="1:18" ht="23.25" customHeight="1">
      <c r="A13" s="59" t="s">
        <v>1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0"/>
    </row>
    <row r="14" spans="1:18" s="10" customFormat="1" ht="22.5" customHeight="1">
      <c r="A14" s="57" t="s">
        <v>0</v>
      </c>
      <c r="B14" s="57" t="s">
        <v>34</v>
      </c>
      <c r="C14" s="57" t="s">
        <v>35</v>
      </c>
      <c r="D14" s="62" t="s">
        <v>36</v>
      </c>
      <c r="E14" s="63"/>
      <c r="F14" s="63"/>
      <c r="G14" s="63"/>
      <c r="H14" s="63"/>
      <c r="I14" s="63"/>
      <c r="J14" s="63"/>
      <c r="K14" s="63"/>
      <c r="L14" s="63"/>
      <c r="M14" s="64" t="s">
        <v>37</v>
      </c>
      <c r="N14" s="57" t="s">
        <v>56</v>
      </c>
      <c r="O14" s="57" t="s">
        <v>57</v>
      </c>
      <c r="P14" s="61" t="s">
        <v>38</v>
      </c>
      <c r="Q14" s="38"/>
      <c r="R14" s="47" t="s">
        <v>100</v>
      </c>
    </row>
    <row r="15" spans="1:18" s="9" customFormat="1" ht="16.5">
      <c r="A15" s="58"/>
      <c r="B15" s="58"/>
      <c r="C15" s="58"/>
      <c r="D15" s="20" t="s">
        <v>39</v>
      </c>
      <c r="E15" s="20" t="s">
        <v>40</v>
      </c>
      <c r="F15" s="20" t="s">
        <v>41</v>
      </c>
      <c r="G15" s="20" t="s">
        <v>42</v>
      </c>
      <c r="H15" s="20" t="s">
        <v>43</v>
      </c>
      <c r="I15" s="20" t="s">
        <v>44</v>
      </c>
      <c r="J15" s="20" t="s">
        <v>45</v>
      </c>
      <c r="K15" s="20" t="s">
        <v>46</v>
      </c>
      <c r="L15" s="20" t="s">
        <v>47</v>
      </c>
      <c r="M15" s="65"/>
      <c r="N15" s="58"/>
      <c r="O15" s="58"/>
      <c r="P15" s="61"/>
      <c r="Q15" s="39"/>
      <c r="R15" s="48"/>
    </row>
    <row r="16" spans="1:18" s="11" customFormat="1" ht="16.5">
      <c r="A16" s="16">
        <v>1</v>
      </c>
      <c r="B16" s="15" t="s">
        <v>75</v>
      </c>
      <c r="C16" s="16" t="s">
        <v>11</v>
      </c>
      <c r="D16" s="16">
        <v>40</v>
      </c>
      <c r="E16" s="16">
        <v>25</v>
      </c>
      <c r="F16" s="16"/>
      <c r="G16" s="16">
        <v>5</v>
      </c>
      <c r="H16" s="16"/>
      <c r="I16" s="16"/>
      <c r="J16" s="16"/>
      <c r="K16" s="16">
        <v>40</v>
      </c>
      <c r="L16" s="16">
        <f>SUM(F16:K16)</f>
        <v>45</v>
      </c>
      <c r="M16" s="16">
        <v>3</v>
      </c>
      <c r="N16" s="23">
        <v>4300</v>
      </c>
      <c r="O16" s="23">
        <f>+M16*N16</f>
        <v>12900</v>
      </c>
      <c r="P16" s="17"/>
      <c r="Q16" s="40"/>
      <c r="R16" s="42"/>
    </row>
    <row r="17" spans="1:18" s="9" customFormat="1" ht="16.5">
      <c r="A17" s="16">
        <v>2</v>
      </c>
      <c r="B17" s="15" t="s">
        <v>4</v>
      </c>
      <c r="C17" s="16" t="s">
        <v>12</v>
      </c>
      <c r="D17" s="16">
        <v>3</v>
      </c>
      <c r="E17" s="16"/>
      <c r="F17" s="16"/>
      <c r="G17" s="16">
        <v>1</v>
      </c>
      <c r="H17" s="16"/>
      <c r="I17" s="16"/>
      <c r="J17" s="16"/>
      <c r="K17" s="16">
        <v>1</v>
      </c>
      <c r="L17" s="16">
        <f t="shared" ref="L17:L43" si="0">SUM(F17:K17)</f>
        <v>2</v>
      </c>
      <c r="M17" s="16">
        <v>5</v>
      </c>
      <c r="N17" s="35">
        <v>23000</v>
      </c>
      <c r="O17" s="23">
        <f t="shared" ref="O17:O57" si="1">+M17*N17</f>
        <v>115000</v>
      </c>
      <c r="P17" s="17"/>
      <c r="Q17" s="41">
        <v>2</v>
      </c>
      <c r="R17" s="43">
        <v>21000</v>
      </c>
    </row>
    <row r="18" spans="1:18" s="11" customFormat="1" ht="16.5">
      <c r="A18" s="16">
        <v>3</v>
      </c>
      <c r="B18" s="15" t="s">
        <v>93</v>
      </c>
      <c r="C18" s="16" t="s">
        <v>13</v>
      </c>
      <c r="D18" s="16">
        <v>5</v>
      </c>
      <c r="E18" s="16"/>
      <c r="F18" s="16"/>
      <c r="G18" s="16"/>
      <c r="H18" s="16"/>
      <c r="I18" s="16"/>
      <c r="J18" s="16"/>
      <c r="K18" s="16">
        <v>10</v>
      </c>
      <c r="L18" s="16">
        <f t="shared" si="0"/>
        <v>10</v>
      </c>
      <c r="M18" s="16">
        <v>3</v>
      </c>
      <c r="N18" s="35">
        <v>30000</v>
      </c>
      <c r="O18" s="23">
        <f t="shared" si="1"/>
        <v>90000</v>
      </c>
      <c r="P18" s="17"/>
      <c r="Q18" s="41"/>
      <c r="R18" s="43">
        <v>36000</v>
      </c>
    </row>
    <row r="19" spans="1:18" s="12" customFormat="1" ht="16.5">
      <c r="A19" s="16">
        <v>4</v>
      </c>
      <c r="B19" s="15" t="s">
        <v>5</v>
      </c>
      <c r="C19" s="16" t="s">
        <v>11</v>
      </c>
      <c r="D19" s="16">
        <v>5</v>
      </c>
      <c r="E19" s="16">
        <v>2</v>
      </c>
      <c r="F19" s="16"/>
      <c r="G19" s="16"/>
      <c r="H19" s="16"/>
      <c r="I19" s="16"/>
      <c r="J19" s="16"/>
      <c r="K19" s="16">
        <v>5</v>
      </c>
      <c r="L19" s="16">
        <f t="shared" si="0"/>
        <v>5</v>
      </c>
      <c r="M19" s="16">
        <v>5</v>
      </c>
      <c r="N19" s="23">
        <v>6000</v>
      </c>
      <c r="O19" s="23">
        <f t="shared" si="1"/>
        <v>30000</v>
      </c>
      <c r="P19" s="17"/>
      <c r="Q19" s="41"/>
      <c r="R19" s="43"/>
    </row>
    <row r="20" spans="1:18" s="12" customFormat="1" ht="16.5">
      <c r="A20" s="16">
        <v>5</v>
      </c>
      <c r="B20" s="15" t="s">
        <v>68</v>
      </c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16">
        <v>5</v>
      </c>
      <c r="N20" s="35">
        <v>3200</v>
      </c>
      <c r="O20" s="23">
        <f t="shared" si="1"/>
        <v>16000</v>
      </c>
      <c r="P20" s="17"/>
      <c r="Q20" s="41"/>
      <c r="R20" s="43">
        <v>3500</v>
      </c>
    </row>
    <row r="21" spans="1:18" s="12" customFormat="1" ht="16.5">
      <c r="A21" s="16">
        <v>6</v>
      </c>
      <c r="B21" s="15" t="s">
        <v>6</v>
      </c>
      <c r="C21" s="16" t="s">
        <v>14</v>
      </c>
      <c r="D21" s="16">
        <v>10</v>
      </c>
      <c r="E21" s="16">
        <v>3</v>
      </c>
      <c r="F21" s="16"/>
      <c r="G21" s="16"/>
      <c r="H21" s="16"/>
      <c r="I21" s="16"/>
      <c r="J21" s="16"/>
      <c r="K21" s="16">
        <v>3</v>
      </c>
      <c r="L21" s="16">
        <f t="shared" si="0"/>
        <v>3</v>
      </c>
      <c r="M21" s="16">
        <v>4</v>
      </c>
      <c r="N21" s="23">
        <v>5000</v>
      </c>
      <c r="O21" s="23">
        <f t="shared" si="1"/>
        <v>20000</v>
      </c>
      <c r="P21" s="17"/>
      <c r="Q21" s="41"/>
      <c r="R21" s="43"/>
    </row>
    <row r="22" spans="1:18" s="12" customFormat="1" ht="16.5">
      <c r="A22" s="16">
        <v>7</v>
      </c>
      <c r="B22" s="15" t="s">
        <v>94</v>
      </c>
      <c r="C22" s="16" t="s">
        <v>12</v>
      </c>
      <c r="D22" s="16">
        <v>2</v>
      </c>
      <c r="E22" s="16"/>
      <c r="F22" s="16">
        <v>3</v>
      </c>
      <c r="G22" s="16">
        <v>1</v>
      </c>
      <c r="H22" s="16"/>
      <c r="I22" s="16"/>
      <c r="J22" s="16"/>
      <c r="K22" s="16">
        <v>3</v>
      </c>
      <c r="L22" s="16">
        <f t="shared" si="0"/>
        <v>7</v>
      </c>
      <c r="M22" s="16">
        <v>2</v>
      </c>
      <c r="N22" s="23">
        <v>16000</v>
      </c>
      <c r="O22" s="23">
        <f t="shared" si="1"/>
        <v>32000</v>
      </c>
      <c r="P22" s="17"/>
      <c r="Q22" s="41"/>
      <c r="R22" s="43"/>
    </row>
    <row r="23" spans="1:18" s="12" customFormat="1" ht="16.5">
      <c r="A23" s="16">
        <v>8</v>
      </c>
      <c r="B23" s="15" t="s">
        <v>7</v>
      </c>
      <c r="C23" s="16" t="s">
        <v>15</v>
      </c>
      <c r="D23" s="16">
        <v>6</v>
      </c>
      <c r="E23" s="16">
        <v>4</v>
      </c>
      <c r="F23" s="16"/>
      <c r="G23" s="16">
        <v>2</v>
      </c>
      <c r="H23" s="16"/>
      <c r="I23" s="16"/>
      <c r="J23" s="16"/>
      <c r="K23" s="16">
        <v>4</v>
      </c>
      <c r="L23" s="16">
        <f t="shared" si="0"/>
        <v>6</v>
      </c>
      <c r="M23" s="16">
        <v>4</v>
      </c>
      <c r="N23" s="35">
        <v>5000</v>
      </c>
      <c r="O23" s="23">
        <f t="shared" si="1"/>
        <v>20000</v>
      </c>
      <c r="P23" s="33"/>
      <c r="Q23" s="41"/>
      <c r="R23" s="43">
        <v>43000</v>
      </c>
    </row>
    <row r="24" spans="1:18" s="9" customFormat="1" ht="16.5">
      <c r="A24" s="16">
        <v>9</v>
      </c>
      <c r="B24" s="15" t="s">
        <v>8</v>
      </c>
      <c r="C24" s="16" t="s">
        <v>16</v>
      </c>
      <c r="D24" s="16">
        <v>10</v>
      </c>
      <c r="E24" s="16"/>
      <c r="F24" s="16"/>
      <c r="G24" s="16"/>
      <c r="H24" s="16"/>
      <c r="I24" s="16"/>
      <c r="J24" s="16"/>
      <c r="K24" s="16">
        <v>10</v>
      </c>
      <c r="L24" s="16">
        <f t="shared" si="0"/>
        <v>10</v>
      </c>
      <c r="M24" s="16">
        <v>5</v>
      </c>
      <c r="N24" s="23">
        <v>42500</v>
      </c>
      <c r="O24" s="23">
        <f t="shared" si="1"/>
        <v>212500</v>
      </c>
      <c r="P24" s="17"/>
      <c r="Q24" s="41"/>
      <c r="R24" s="43"/>
    </row>
    <row r="25" spans="1:18" s="9" customFormat="1" ht="16.5">
      <c r="A25" s="16">
        <v>10</v>
      </c>
      <c r="B25" s="15" t="s">
        <v>9</v>
      </c>
      <c r="C25" s="16" t="s">
        <v>16</v>
      </c>
      <c r="D25" s="16">
        <v>60</v>
      </c>
      <c r="E25" s="16"/>
      <c r="F25" s="16"/>
      <c r="G25" s="16"/>
      <c r="H25" s="16"/>
      <c r="I25" s="16"/>
      <c r="J25" s="16"/>
      <c r="K25" s="16">
        <v>70</v>
      </c>
      <c r="L25" s="16">
        <f t="shared" si="0"/>
        <v>70</v>
      </c>
      <c r="M25" s="16">
        <v>10</v>
      </c>
      <c r="N25" s="23">
        <v>38000</v>
      </c>
      <c r="O25" s="23">
        <f t="shared" si="1"/>
        <v>380000</v>
      </c>
      <c r="P25" s="17"/>
      <c r="Q25" s="41"/>
      <c r="R25" s="43"/>
    </row>
    <row r="26" spans="1:18" s="9" customFormat="1" ht="16.5">
      <c r="A26" s="16">
        <v>11</v>
      </c>
      <c r="B26" s="15" t="s">
        <v>95</v>
      </c>
      <c r="C26" s="16" t="s">
        <v>15</v>
      </c>
      <c r="D26" s="16">
        <v>50</v>
      </c>
      <c r="E26" s="16"/>
      <c r="F26" s="16">
        <v>60</v>
      </c>
      <c r="G26" s="16">
        <v>10</v>
      </c>
      <c r="H26" s="16"/>
      <c r="I26" s="16">
        <v>50</v>
      </c>
      <c r="J26" s="16"/>
      <c r="K26" s="16">
        <v>30</v>
      </c>
      <c r="L26" s="16">
        <f t="shared" si="0"/>
        <v>150</v>
      </c>
      <c r="M26" s="16">
        <v>40</v>
      </c>
      <c r="N26" s="23">
        <v>2200</v>
      </c>
      <c r="O26" s="23">
        <f t="shared" si="1"/>
        <v>88000</v>
      </c>
      <c r="P26" s="17"/>
      <c r="Q26" s="41"/>
      <c r="R26" s="43"/>
    </row>
    <row r="27" spans="1:18" s="9" customFormat="1" ht="16.5">
      <c r="A27" s="16">
        <v>12</v>
      </c>
      <c r="B27" s="15" t="s">
        <v>76</v>
      </c>
      <c r="C27" s="16" t="s">
        <v>11</v>
      </c>
      <c r="D27" s="16"/>
      <c r="E27" s="16"/>
      <c r="F27" s="16"/>
      <c r="G27" s="16"/>
      <c r="H27" s="16"/>
      <c r="I27" s="16"/>
      <c r="J27" s="16"/>
      <c r="K27" s="16"/>
      <c r="L27" s="16"/>
      <c r="M27" s="16">
        <v>12</v>
      </c>
      <c r="N27" s="23">
        <v>12000</v>
      </c>
      <c r="O27" s="23">
        <f t="shared" si="1"/>
        <v>144000</v>
      </c>
      <c r="P27" s="17"/>
      <c r="Q27" s="41"/>
      <c r="R27" s="43"/>
    </row>
    <row r="28" spans="1:18" s="9" customFormat="1" ht="16.5">
      <c r="A28" s="16">
        <v>13</v>
      </c>
      <c r="B28" s="15" t="s">
        <v>76</v>
      </c>
      <c r="C28" s="16" t="s">
        <v>11</v>
      </c>
      <c r="D28" s="16"/>
      <c r="E28" s="16"/>
      <c r="F28" s="16"/>
      <c r="G28" s="16"/>
      <c r="H28" s="16"/>
      <c r="I28" s="16"/>
      <c r="J28" s="16"/>
      <c r="K28" s="16"/>
      <c r="L28" s="16"/>
      <c r="M28" s="16">
        <v>12</v>
      </c>
      <c r="N28" s="23">
        <v>12000</v>
      </c>
      <c r="O28" s="23">
        <f t="shared" si="1"/>
        <v>144000</v>
      </c>
      <c r="P28" s="17"/>
      <c r="Q28" s="41"/>
      <c r="R28" s="43"/>
    </row>
    <row r="29" spans="1:18" s="9" customFormat="1" ht="16.5">
      <c r="A29" s="16">
        <v>14</v>
      </c>
      <c r="B29" s="15" t="s">
        <v>49</v>
      </c>
      <c r="C29" s="16" t="s">
        <v>15</v>
      </c>
      <c r="D29" s="16"/>
      <c r="E29" s="16"/>
      <c r="F29" s="16"/>
      <c r="G29" s="16"/>
      <c r="H29" s="16"/>
      <c r="I29" s="16"/>
      <c r="J29" s="16"/>
      <c r="K29" s="16"/>
      <c r="L29" s="16"/>
      <c r="M29" s="16">
        <v>1</v>
      </c>
      <c r="N29" s="35">
        <v>17000</v>
      </c>
      <c r="O29" s="23">
        <f t="shared" si="1"/>
        <v>17000</v>
      </c>
      <c r="P29" s="17"/>
      <c r="Q29" s="41"/>
      <c r="R29" s="43">
        <v>18000</v>
      </c>
    </row>
    <row r="30" spans="1:18" s="9" customFormat="1" ht="16.5">
      <c r="A30" s="16">
        <v>15</v>
      </c>
      <c r="B30" s="15" t="s">
        <v>10</v>
      </c>
      <c r="C30" s="16" t="s">
        <v>17</v>
      </c>
      <c r="D30" s="16">
        <v>30</v>
      </c>
      <c r="E30" s="16">
        <v>0</v>
      </c>
      <c r="F30" s="16">
        <v>40</v>
      </c>
      <c r="G30" s="16">
        <v>6</v>
      </c>
      <c r="H30" s="16"/>
      <c r="I30" s="16"/>
      <c r="J30" s="16"/>
      <c r="K30" s="16">
        <v>30</v>
      </c>
      <c r="L30" s="16">
        <f t="shared" si="0"/>
        <v>76</v>
      </c>
      <c r="M30" s="16">
        <v>5</v>
      </c>
      <c r="N30" s="23">
        <v>3000</v>
      </c>
      <c r="O30" s="23">
        <f t="shared" si="1"/>
        <v>15000</v>
      </c>
      <c r="P30" s="17"/>
      <c r="Q30" s="41"/>
      <c r="R30" s="43"/>
    </row>
    <row r="31" spans="1:18" s="9" customFormat="1" ht="16.5">
      <c r="A31" s="16">
        <v>16</v>
      </c>
      <c r="B31" s="15" t="s">
        <v>66</v>
      </c>
      <c r="C31" s="16" t="s">
        <v>22</v>
      </c>
      <c r="D31" s="16"/>
      <c r="E31" s="16"/>
      <c r="F31" s="16"/>
      <c r="G31" s="16"/>
      <c r="H31" s="16"/>
      <c r="I31" s="16"/>
      <c r="J31" s="16"/>
      <c r="K31" s="16"/>
      <c r="L31" s="16"/>
      <c r="M31" s="16">
        <v>10</v>
      </c>
      <c r="N31" s="35">
        <v>13000</v>
      </c>
      <c r="O31" s="23">
        <f t="shared" si="1"/>
        <v>130000</v>
      </c>
      <c r="P31" s="17"/>
      <c r="Q31" s="41"/>
      <c r="R31" s="43">
        <v>13800</v>
      </c>
    </row>
    <row r="32" spans="1:18" s="9" customFormat="1" ht="17.25" customHeight="1">
      <c r="A32" s="16">
        <v>17</v>
      </c>
      <c r="B32" s="17" t="s">
        <v>77</v>
      </c>
      <c r="C32" s="18" t="s">
        <v>15</v>
      </c>
      <c r="D32" s="18"/>
      <c r="E32" s="18"/>
      <c r="F32" s="18"/>
      <c r="G32" s="18"/>
      <c r="H32" s="18"/>
      <c r="I32" s="18"/>
      <c r="J32" s="18"/>
      <c r="K32" s="18"/>
      <c r="L32" s="18"/>
      <c r="M32" s="19">
        <v>10</v>
      </c>
      <c r="N32" s="37">
        <v>7000</v>
      </c>
      <c r="O32" s="23">
        <f t="shared" si="1"/>
        <v>70000</v>
      </c>
      <c r="P32" s="17" t="s">
        <v>84</v>
      </c>
      <c r="Q32" s="41"/>
      <c r="R32" s="43">
        <v>7200</v>
      </c>
    </row>
    <row r="33" spans="1:18" s="9" customFormat="1" ht="16.5">
      <c r="A33" s="16">
        <v>18</v>
      </c>
      <c r="B33" s="17" t="s">
        <v>50</v>
      </c>
      <c r="C33" s="18" t="s">
        <v>15</v>
      </c>
      <c r="D33" s="18"/>
      <c r="E33" s="18"/>
      <c r="F33" s="18"/>
      <c r="G33" s="18"/>
      <c r="H33" s="18"/>
      <c r="I33" s="18"/>
      <c r="J33" s="18"/>
      <c r="K33" s="18"/>
      <c r="L33" s="18"/>
      <c r="M33" s="19">
        <v>10</v>
      </c>
      <c r="N33" s="24">
        <v>6900</v>
      </c>
      <c r="O33" s="23">
        <f t="shared" si="1"/>
        <v>69000</v>
      </c>
      <c r="P33" s="17" t="s">
        <v>101</v>
      </c>
      <c r="Q33" s="41"/>
      <c r="R33" s="43"/>
    </row>
    <row r="34" spans="1:18" s="9" customFormat="1" ht="16.5">
      <c r="A34" s="16">
        <v>19</v>
      </c>
      <c r="B34" s="15" t="s">
        <v>18</v>
      </c>
      <c r="C34" s="16" t="s">
        <v>15</v>
      </c>
      <c r="D34" s="16">
        <v>50</v>
      </c>
      <c r="E34" s="16">
        <v>9</v>
      </c>
      <c r="F34" s="16"/>
      <c r="G34" s="16"/>
      <c r="H34" s="16"/>
      <c r="I34" s="16"/>
      <c r="J34" s="16">
        <v>10</v>
      </c>
      <c r="K34" s="16"/>
      <c r="L34" s="16">
        <f t="shared" si="0"/>
        <v>10</v>
      </c>
      <c r="M34" s="16">
        <v>20</v>
      </c>
      <c r="N34" s="35">
        <v>23000</v>
      </c>
      <c r="O34" s="23">
        <f t="shared" si="1"/>
        <v>460000</v>
      </c>
      <c r="P34" s="32"/>
      <c r="Q34" s="41">
        <v>5</v>
      </c>
      <c r="R34" s="43">
        <v>22000</v>
      </c>
    </row>
    <row r="35" spans="1:18" s="9" customFormat="1" ht="16.5">
      <c r="A35" s="16">
        <v>20</v>
      </c>
      <c r="B35" s="15" t="s">
        <v>88</v>
      </c>
      <c r="C35" s="16" t="s">
        <v>15</v>
      </c>
      <c r="D35" s="16"/>
      <c r="E35" s="16"/>
      <c r="F35" s="16"/>
      <c r="G35" s="16"/>
      <c r="H35" s="16"/>
      <c r="I35" s="16"/>
      <c r="J35" s="16"/>
      <c r="K35" s="16"/>
      <c r="L35" s="16"/>
      <c r="M35" s="34">
        <v>2</v>
      </c>
      <c r="N35" s="35">
        <v>18000</v>
      </c>
      <c r="O35" s="23">
        <f t="shared" si="1"/>
        <v>36000</v>
      </c>
      <c r="P35" s="32"/>
      <c r="Q35" s="41"/>
      <c r="R35" s="43">
        <v>15000</v>
      </c>
    </row>
    <row r="36" spans="1:18" s="9" customFormat="1" ht="16.5">
      <c r="A36" s="16">
        <v>21</v>
      </c>
      <c r="B36" s="15" t="s">
        <v>19</v>
      </c>
      <c r="C36" s="16" t="s">
        <v>23</v>
      </c>
      <c r="D36" s="16">
        <v>4</v>
      </c>
      <c r="E36" s="16">
        <v>2</v>
      </c>
      <c r="F36" s="16"/>
      <c r="G36" s="16"/>
      <c r="H36" s="16"/>
      <c r="I36" s="16"/>
      <c r="J36" s="16"/>
      <c r="K36" s="16"/>
      <c r="L36" s="16">
        <f t="shared" si="0"/>
        <v>0</v>
      </c>
      <c r="M36" s="16">
        <v>2</v>
      </c>
      <c r="N36" s="23">
        <v>88000</v>
      </c>
      <c r="O36" s="23">
        <f t="shared" si="1"/>
        <v>176000</v>
      </c>
      <c r="P36" s="32"/>
      <c r="Q36" s="41"/>
      <c r="R36" s="43"/>
    </row>
    <row r="37" spans="1:18" s="9" customFormat="1" ht="16.5">
      <c r="A37" s="16">
        <v>22</v>
      </c>
      <c r="B37" s="15" t="s">
        <v>98</v>
      </c>
      <c r="C37" s="16" t="s">
        <v>24</v>
      </c>
      <c r="D37" s="16"/>
      <c r="E37" s="16"/>
      <c r="F37" s="16"/>
      <c r="G37" s="16"/>
      <c r="H37" s="16"/>
      <c r="I37" s="16"/>
      <c r="J37" s="16"/>
      <c r="K37" s="16"/>
      <c r="L37" s="16"/>
      <c r="M37" s="16">
        <v>1</v>
      </c>
      <c r="N37" s="23">
        <v>20000</v>
      </c>
      <c r="O37" s="23">
        <f t="shared" si="1"/>
        <v>20000</v>
      </c>
      <c r="P37" s="32"/>
      <c r="Q37" s="41"/>
      <c r="R37" s="43"/>
    </row>
    <row r="38" spans="1:18" s="9" customFormat="1" ht="16.5">
      <c r="A38" s="16">
        <v>23</v>
      </c>
      <c r="B38" s="15" t="s">
        <v>78</v>
      </c>
      <c r="C38" s="16" t="s">
        <v>11</v>
      </c>
      <c r="D38" s="16"/>
      <c r="E38" s="16"/>
      <c r="F38" s="16"/>
      <c r="G38" s="16"/>
      <c r="H38" s="16"/>
      <c r="I38" s="16"/>
      <c r="J38" s="16"/>
      <c r="K38" s="16"/>
      <c r="L38" s="16"/>
      <c r="M38" s="16">
        <v>3</v>
      </c>
      <c r="N38" s="23">
        <v>20000</v>
      </c>
      <c r="O38" s="23">
        <f t="shared" si="1"/>
        <v>60000</v>
      </c>
      <c r="P38" s="32"/>
      <c r="Q38" s="41"/>
      <c r="R38" s="43"/>
    </row>
    <row r="39" spans="1:18" s="12" customFormat="1" ht="16.5">
      <c r="A39" s="16">
        <v>24</v>
      </c>
      <c r="B39" s="15" t="s">
        <v>69</v>
      </c>
      <c r="C39" s="16" t="s">
        <v>26</v>
      </c>
      <c r="D39" s="16">
        <v>1</v>
      </c>
      <c r="E39" s="16">
        <v>1</v>
      </c>
      <c r="F39" s="16"/>
      <c r="G39" s="16"/>
      <c r="H39" s="16"/>
      <c r="I39" s="16"/>
      <c r="J39" s="16"/>
      <c r="K39" s="16"/>
      <c r="L39" s="16">
        <f t="shared" si="0"/>
        <v>0</v>
      </c>
      <c r="M39" s="16">
        <v>2</v>
      </c>
      <c r="N39" s="23">
        <v>123000</v>
      </c>
      <c r="O39" s="23">
        <f t="shared" si="1"/>
        <v>246000</v>
      </c>
      <c r="P39" s="17"/>
      <c r="Q39" s="41">
        <v>1</v>
      </c>
      <c r="R39" s="43"/>
    </row>
    <row r="40" spans="1:18" s="12" customFormat="1" ht="16.5">
      <c r="A40" s="16">
        <v>25</v>
      </c>
      <c r="B40" s="15" t="s">
        <v>20</v>
      </c>
      <c r="C40" s="16" t="s">
        <v>24</v>
      </c>
      <c r="D40" s="16">
        <v>10</v>
      </c>
      <c r="E40" s="16">
        <v>8</v>
      </c>
      <c r="F40" s="16"/>
      <c r="G40" s="16"/>
      <c r="H40" s="16"/>
      <c r="I40" s="16"/>
      <c r="J40" s="16">
        <v>6</v>
      </c>
      <c r="K40" s="16"/>
      <c r="L40" s="16">
        <f t="shared" si="0"/>
        <v>6</v>
      </c>
      <c r="M40" s="16">
        <v>4</v>
      </c>
      <c r="N40" s="23">
        <v>28000</v>
      </c>
      <c r="O40" s="23">
        <f t="shared" si="1"/>
        <v>112000</v>
      </c>
      <c r="P40" s="32"/>
      <c r="Q40" s="41"/>
      <c r="R40" s="43"/>
    </row>
    <row r="41" spans="1:18" s="12" customFormat="1" ht="16.5">
      <c r="A41" s="16">
        <v>26</v>
      </c>
      <c r="B41" s="15" t="s">
        <v>21</v>
      </c>
      <c r="C41" s="16" t="s">
        <v>27</v>
      </c>
      <c r="D41" s="16">
        <v>4</v>
      </c>
      <c r="E41" s="16">
        <v>4</v>
      </c>
      <c r="F41" s="16"/>
      <c r="G41" s="16"/>
      <c r="H41" s="16"/>
      <c r="I41" s="16"/>
      <c r="J41" s="16">
        <v>3</v>
      </c>
      <c r="K41" s="16"/>
      <c r="L41" s="16">
        <f t="shared" si="0"/>
        <v>3</v>
      </c>
      <c r="M41" s="16">
        <v>4</v>
      </c>
      <c r="N41" s="35">
        <v>33000</v>
      </c>
      <c r="O41" s="23">
        <f t="shared" si="1"/>
        <v>132000</v>
      </c>
      <c r="P41" s="17"/>
      <c r="Q41" s="41"/>
      <c r="R41" s="43">
        <v>36000</v>
      </c>
    </row>
    <row r="42" spans="1:18" s="12" customFormat="1" ht="16.5">
      <c r="A42" s="16">
        <v>27</v>
      </c>
      <c r="B42" s="15" t="s">
        <v>80</v>
      </c>
      <c r="C42" s="16" t="s">
        <v>79</v>
      </c>
      <c r="D42" s="16"/>
      <c r="E42" s="16"/>
      <c r="F42" s="16"/>
      <c r="G42" s="16"/>
      <c r="H42" s="16"/>
      <c r="I42" s="16"/>
      <c r="J42" s="16"/>
      <c r="K42" s="16"/>
      <c r="L42" s="16"/>
      <c r="M42" s="16">
        <v>2</v>
      </c>
      <c r="N42" s="23">
        <v>14000</v>
      </c>
      <c r="O42" s="23">
        <f t="shared" si="1"/>
        <v>28000</v>
      </c>
      <c r="P42" s="17"/>
      <c r="Q42" s="41"/>
      <c r="R42" s="43"/>
    </row>
    <row r="43" spans="1:18" s="12" customFormat="1" ht="16.5">
      <c r="A43" s="16">
        <v>28</v>
      </c>
      <c r="B43" s="17" t="s">
        <v>30</v>
      </c>
      <c r="C43" s="18" t="s">
        <v>26</v>
      </c>
      <c r="D43" s="18"/>
      <c r="E43" s="18"/>
      <c r="F43" s="18"/>
      <c r="G43" s="18"/>
      <c r="H43" s="18"/>
      <c r="I43" s="18"/>
      <c r="J43" s="18">
        <v>2</v>
      </c>
      <c r="K43" s="18"/>
      <c r="L43" s="16">
        <f t="shared" si="0"/>
        <v>2</v>
      </c>
      <c r="M43" s="16">
        <v>8</v>
      </c>
      <c r="N43" s="23">
        <v>35000</v>
      </c>
      <c r="O43" s="23">
        <f t="shared" si="1"/>
        <v>280000</v>
      </c>
      <c r="P43" s="32"/>
      <c r="Q43" s="41" t="s">
        <v>89</v>
      </c>
      <c r="R43" s="43"/>
    </row>
    <row r="44" spans="1:18" s="12" customFormat="1" ht="16.5">
      <c r="A44" s="16">
        <v>29</v>
      </c>
      <c r="B44" s="17" t="s">
        <v>70</v>
      </c>
      <c r="C44" s="18" t="s">
        <v>71</v>
      </c>
      <c r="D44" s="18"/>
      <c r="E44" s="18"/>
      <c r="F44" s="18"/>
      <c r="G44" s="18"/>
      <c r="H44" s="18"/>
      <c r="I44" s="18"/>
      <c r="J44" s="18"/>
      <c r="K44" s="18"/>
      <c r="L44" s="16"/>
      <c r="M44" s="16">
        <v>2</v>
      </c>
      <c r="N44" s="23">
        <v>13000</v>
      </c>
      <c r="O44" s="23">
        <f t="shared" si="1"/>
        <v>26000</v>
      </c>
      <c r="P44" s="17"/>
      <c r="Q44" s="41"/>
      <c r="R44" s="43"/>
    </row>
    <row r="45" spans="1:18" s="12" customFormat="1" ht="16.5">
      <c r="A45" s="16">
        <v>30</v>
      </c>
      <c r="B45" s="17" t="s">
        <v>81</v>
      </c>
      <c r="C45" s="18" t="s">
        <v>24</v>
      </c>
      <c r="D45" s="18"/>
      <c r="E45" s="18"/>
      <c r="F45" s="18"/>
      <c r="G45" s="18"/>
      <c r="H45" s="18"/>
      <c r="I45" s="18"/>
      <c r="J45" s="18"/>
      <c r="K45" s="18"/>
      <c r="L45" s="16"/>
      <c r="M45" s="16">
        <v>2</v>
      </c>
      <c r="N45" s="23">
        <v>22000</v>
      </c>
      <c r="O45" s="23">
        <f t="shared" si="1"/>
        <v>44000</v>
      </c>
      <c r="P45" s="17" t="s">
        <v>84</v>
      </c>
      <c r="Q45" s="41"/>
      <c r="R45" s="43"/>
    </row>
    <row r="46" spans="1:18" s="12" customFormat="1" ht="16.5">
      <c r="A46" s="16">
        <v>31</v>
      </c>
      <c r="B46" s="17" t="s">
        <v>29</v>
      </c>
      <c r="C46" s="18" t="s">
        <v>82</v>
      </c>
      <c r="D46" s="18"/>
      <c r="E46" s="18"/>
      <c r="F46" s="18"/>
      <c r="G46" s="18"/>
      <c r="H46" s="18"/>
      <c r="I46" s="18"/>
      <c r="J46" s="18"/>
      <c r="K46" s="18"/>
      <c r="L46" s="16"/>
      <c r="M46" s="34">
        <v>2</v>
      </c>
      <c r="N46" s="36">
        <v>32000</v>
      </c>
      <c r="O46" s="23">
        <f t="shared" si="1"/>
        <v>64000</v>
      </c>
      <c r="P46" s="17"/>
      <c r="Q46" s="41"/>
      <c r="R46" s="43"/>
    </row>
    <row r="47" spans="1:18" s="12" customFormat="1" ht="16.5">
      <c r="A47" s="16">
        <v>32</v>
      </c>
      <c r="B47" s="17" t="s">
        <v>31</v>
      </c>
      <c r="C47" s="18" t="s">
        <v>32</v>
      </c>
      <c r="D47" s="18"/>
      <c r="E47" s="18"/>
      <c r="F47" s="18"/>
      <c r="G47" s="18"/>
      <c r="H47" s="18"/>
      <c r="I47" s="18"/>
      <c r="J47" s="18"/>
      <c r="K47" s="18"/>
      <c r="L47" s="18"/>
      <c r="M47" s="18">
        <v>2</v>
      </c>
      <c r="N47" s="23">
        <v>3500</v>
      </c>
      <c r="O47" s="23">
        <f t="shared" si="1"/>
        <v>7000</v>
      </c>
      <c r="P47" s="17"/>
      <c r="Q47" s="41"/>
      <c r="R47" s="43"/>
    </row>
    <row r="48" spans="1:18" s="12" customFormat="1" ht="16.5">
      <c r="A48" s="16">
        <v>33</v>
      </c>
      <c r="B48" s="17" t="s">
        <v>58</v>
      </c>
      <c r="C48" s="18" t="s">
        <v>33</v>
      </c>
      <c r="D48" s="18"/>
      <c r="E48" s="18"/>
      <c r="F48" s="18"/>
      <c r="G48" s="18"/>
      <c r="H48" s="18"/>
      <c r="I48" s="18"/>
      <c r="J48" s="18"/>
      <c r="K48" s="18"/>
      <c r="L48" s="18"/>
      <c r="M48" s="18">
        <v>2</v>
      </c>
      <c r="N48" s="23">
        <v>30500</v>
      </c>
      <c r="O48" s="23">
        <f t="shared" si="1"/>
        <v>61000</v>
      </c>
      <c r="P48" s="17"/>
      <c r="Q48" s="41"/>
      <c r="R48" s="43"/>
    </row>
    <row r="49" spans="1:18" s="12" customFormat="1" ht="16.5">
      <c r="A49" s="16">
        <v>34</v>
      </c>
      <c r="B49" s="17" t="s">
        <v>99</v>
      </c>
      <c r="C49" s="18" t="s">
        <v>25</v>
      </c>
      <c r="D49" s="18"/>
      <c r="E49" s="18"/>
      <c r="F49" s="18"/>
      <c r="G49" s="18"/>
      <c r="H49" s="18"/>
      <c r="I49" s="18"/>
      <c r="J49" s="18"/>
      <c r="K49" s="18"/>
      <c r="L49" s="18"/>
      <c r="M49" s="18">
        <v>10</v>
      </c>
      <c r="N49" s="35">
        <v>11000</v>
      </c>
      <c r="O49" s="23">
        <f t="shared" si="1"/>
        <v>110000</v>
      </c>
      <c r="P49" s="17"/>
      <c r="Q49" s="41"/>
      <c r="R49" s="43">
        <v>12000</v>
      </c>
    </row>
    <row r="50" spans="1:18" s="12" customFormat="1" ht="16.5">
      <c r="A50" s="16">
        <v>35</v>
      </c>
      <c r="B50" s="17" t="s">
        <v>55</v>
      </c>
      <c r="C50" s="18" t="s">
        <v>25</v>
      </c>
      <c r="D50" s="18"/>
      <c r="E50" s="18"/>
      <c r="F50" s="18"/>
      <c r="G50" s="18"/>
      <c r="H50" s="18"/>
      <c r="I50" s="18"/>
      <c r="J50" s="18"/>
      <c r="K50" s="18"/>
      <c r="L50" s="18"/>
      <c r="M50" s="18">
        <v>60</v>
      </c>
      <c r="N50" s="23">
        <v>4000</v>
      </c>
      <c r="O50" s="23">
        <f t="shared" si="1"/>
        <v>240000</v>
      </c>
      <c r="P50" s="17" t="s">
        <v>48</v>
      </c>
      <c r="Q50" s="41"/>
      <c r="R50" s="43"/>
    </row>
    <row r="51" spans="1:18" s="12" customFormat="1" ht="16.5">
      <c r="A51" s="16">
        <v>36</v>
      </c>
      <c r="B51" s="17" t="s">
        <v>96</v>
      </c>
      <c r="C51" s="18" t="s">
        <v>25</v>
      </c>
      <c r="D51" s="18"/>
      <c r="E51" s="18"/>
      <c r="F51" s="18"/>
      <c r="G51" s="18"/>
      <c r="H51" s="18"/>
      <c r="I51" s="18"/>
      <c r="J51" s="18"/>
      <c r="K51" s="18"/>
      <c r="L51" s="18"/>
      <c r="M51" s="18">
        <v>50</v>
      </c>
      <c r="N51" s="23">
        <v>7200</v>
      </c>
      <c r="O51" s="23">
        <f t="shared" si="1"/>
        <v>360000</v>
      </c>
      <c r="P51" s="17"/>
      <c r="Q51" s="41"/>
      <c r="R51" s="43"/>
    </row>
    <row r="52" spans="1:18" s="12" customFormat="1" ht="16.5">
      <c r="A52" s="16">
        <v>37</v>
      </c>
      <c r="B52" s="17" t="s">
        <v>72</v>
      </c>
      <c r="C52" s="18" t="s">
        <v>12</v>
      </c>
      <c r="D52" s="18"/>
      <c r="E52" s="18"/>
      <c r="F52" s="18"/>
      <c r="G52" s="18"/>
      <c r="H52" s="18"/>
      <c r="I52" s="18"/>
      <c r="J52" s="18"/>
      <c r="K52" s="18"/>
      <c r="L52" s="18"/>
      <c r="M52" s="18">
        <v>1</v>
      </c>
      <c r="N52" s="23">
        <v>3500</v>
      </c>
      <c r="O52" s="23">
        <f t="shared" si="1"/>
        <v>3500</v>
      </c>
      <c r="P52" s="17"/>
      <c r="Q52" s="41"/>
      <c r="R52" s="43"/>
    </row>
    <row r="53" spans="1:18" s="12" customFormat="1" ht="16.5">
      <c r="A53" s="16">
        <v>38</v>
      </c>
      <c r="B53" s="17" t="s">
        <v>97</v>
      </c>
      <c r="C53" s="18" t="s">
        <v>33</v>
      </c>
      <c r="D53" s="18"/>
      <c r="E53" s="18"/>
      <c r="F53" s="18"/>
      <c r="G53" s="18"/>
      <c r="H53" s="18"/>
      <c r="I53" s="18"/>
      <c r="J53" s="18"/>
      <c r="K53" s="18"/>
      <c r="L53" s="18"/>
      <c r="M53" s="18">
        <v>2</v>
      </c>
      <c r="N53" s="23">
        <v>8000</v>
      </c>
      <c r="O53" s="23">
        <f t="shared" si="1"/>
        <v>16000</v>
      </c>
      <c r="P53" s="17"/>
      <c r="Q53" s="41"/>
      <c r="R53" s="43"/>
    </row>
    <row r="54" spans="1:18" s="12" customFormat="1" ht="16.5">
      <c r="A54" s="16">
        <v>39</v>
      </c>
      <c r="B54" s="17" t="s">
        <v>73</v>
      </c>
      <c r="C54" s="18" t="s">
        <v>12</v>
      </c>
      <c r="D54" s="18"/>
      <c r="E54" s="18"/>
      <c r="F54" s="18"/>
      <c r="G54" s="18"/>
      <c r="H54" s="18"/>
      <c r="I54" s="18"/>
      <c r="J54" s="18"/>
      <c r="K54" s="18"/>
      <c r="L54" s="18"/>
      <c r="M54" s="18">
        <v>5</v>
      </c>
      <c r="N54" s="23">
        <v>23000</v>
      </c>
      <c r="O54" s="23">
        <f t="shared" si="1"/>
        <v>115000</v>
      </c>
      <c r="P54" s="17"/>
      <c r="Q54" s="41">
        <v>3</v>
      </c>
      <c r="R54" s="43"/>
    </row>
    <row r="55" spans="1:18" s="12" customFormat="1" ht="16.5">
      <c r="A55" s="16">
        <v>40</v>
      </c>
      <c r="B55" s="17" t="s">
        <v>85</v>
      </c>
      <c r="C55" s="18" t="s">
        <v>15</v>
      </c>
      <c r="D55" s="18"/>
      <c r="E55" s="18"/>
      <c r="F55" s="18"/>
      <c r="G55" s="18"/>
      <c r="H55" s="18"/>
      <c r="I55" s="18"/>
      <c r="J55" s="18"/>
      <c r="K55" s="18"/>
      <c r="L55" s="18"/>
      <c r="M55" s="18">
        <v>2</v>
      </c>
      <c r="N55" s="35">
        <v>14000</v>
      </c>
      <c r="O55" s="23">
        <f t="shared" si="1"/>
        <v>28000</v>
      </c>
      <c r="P55" s="17"/>
      <c r="Q55" s="41"/>
      <c r="R55" s="43">
        <v>15000</v>
      </c>
    </row>
    <row r="56" spans="1:18" s="12" customFormat="1" ht="16.5">
      <c r="A56" s="16">
        <v>41</v>
      </c>
      <c r="B56" s="17" t="s">
        <v>83</v>
      </c>
      <c r="C56" s="18" t="s">
        <v>11</v>
      </c>
      <c r="D56" s="18"/>
      <c r="E56" s="18"/>
      <c r="F56" s="18"/>
      <c r="G56" s="18"/>
      <c r="H56" s="18"/>
      <c r="I56" s="18"/>
      <c r="J56" s="18"/>
      <c r="K56" s="18"/>
      <c r="L56" s="18"/>
      <c r="M56" s="18">
        <v>1</v>
      </c>
      <c r="N56" s="23">
        <v>14000</v>
      </c>
      <c r="O56" s="23">
        <f t="shared" si="1"/>
        <v>14000</v>
      </c>
      <c r="P56" s="17"/>
      <c r="Q56" s="41"/>
      <c r="R56" s="43"/>
    </row>
    <row r="57" spans="1:18" s="12" customFormat="1" ht="16.5">
      <c r="A57" s="16">
        <v>42</v>
      </c>
      <c r="B57" s="17" t="s">
        <v>86</v>
      </c>
      <c r="C57" s="18" t="s">
        <v>24</v>
      </c>
      <c r="D57" s="18"/>
      <c r="E57" s="18"/>
      <c r="F57" s="18"/>
      <c r="G57" s="18"/>
      <c r="H57" s="18"/>
      <c r="I57" s="18"/>
      <c r="J57" s="18"/>
      <c r="K57" s="18"/>
      <c r="L57" s="18"/>
      <c r="M57" s="18">
        <v>2</v>
      </c>
      <c r="N57" s="23">
        <v>70000</v>
      </c>
      <c r="O57" s="23">
        <f t="shared" si="1"/>
        <v>140000</v>
      </c>
      <c r="P57" s="17"/>
      <c r="Q57" s="41"/>
      <c r="R57" s="43"/>
    </row>
    <row r="58" spans="1:18" s="2" customFormat="1" ht="19.5">
      <c r="A58" s="53" t="s">
        <v>54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5"/>
      <c r="O58" s="25">
        <f>+SUM(O16:O57)</f>
        <v>4383900</v>
      </c>
      <c r="P58" s="21"/>
      <c r="R58" s="44"/>
    </row>
    <row r="59" spans="1:18" ht="19.5">
      <c r="A59" s="66" t="s">
        <v>61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8"/>
      <c r="O59" s="26">
        <f>10%*O58</f>
        <v>438390</v>
      </c>
      <c r="R59" s="45"/>
    </row>
    <row r="60" spans="1:18" ht="19.5">
      <c r="A60" s="66" t="s">
        <v>62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8"/>
      <c r="O60" s="26">
        <f>+O58+O59</f>
        <v>4822290</v>
      </c>
      <c r="R60" s="45"/>
    </row>
    <row r="61" spans="1:18">
      <c r="A61" s="28" t="s">
        <v>74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R61" s="45"/>
    </row>
    <row r="62" spans="1:18" ht="15.75">
      <c r="A62" s="7" t="s"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R62" s="45"/>
    </row>
    <row r="63" spans="1:18" ht="15.75">
      <c r="A63" s="73" t="s">
        <v>51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R63" s="45"/>
    </row>
    <row r="64" spans="1:18">
      <c r="A64" s="72" t="s">
        <v>52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R64" s="45"/>
    </row>
    <row r="65" spans="1:18">
      <c r="R65" s="45"/>
    </row>
    <row r="66" spans="1:18">
      <c r="R66" s="45"/>
    </row>
    <row r="67" spans="1:18">
      <c r="M67" s="70" t="s">
        <v>64</v>
      </c>
      <c r="N67" s="70"/>
      <c r="O67" s="70"/>
      <c r="R67" s="45"/>
    </row>
    <row r="68" spans="1:18" ht="15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69" t="s">
        <v>65</v>
      </c>
      <c r="N68" s="69"/>
      <c r="O68" s="69"/>
      <c r="R68" s="45"/>
    </row>
    <row r="69" spans="1:18">
      <c r="R69" s="45"/>
    </row>
    <row r="70" spans="1:18">
      <c r="R70" s="45"/>
    </row>
    <row r="71" spans="1:18">
      <c r="N71" s="71"/>
      <c r="O71" s="71"/>
      <c r="P71" s="71"/>
      <c r="R71" s="45"/>
    </row>
    <row r="72" spans="1:18">
      <c r="M72" s="70" t="s">
        <v>87</v>
      </c>
      <c r="N72" s="70"/>
      <c r="O72" s="70"/>
      <c r="R72" s="45"/>
    </row>
    <row r="73" spans="1:18">
      <c r="R73" s="45"/>
    </row>
    <row r="74" spans="1:18">
      <c r="R74" s="45"/>
    </row>
    <row r="75" spans="1:18">
      <c r="R75" s="45"/>
    </row>
    <row r="80" spans="1:18" ht="15.7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</row>
    <row r="82" spans="1:15" ht="15.7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</row>
    <row r="83" spans="1:15" ht="15.75">
      <c r="A83" s="69" t="s">
        <v>2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</row>
  </sheetData>
  <mergeCells count="28">
    <mergeCell ref="A83:O83"/>
    <mergeCell ref="N71:P71"/>
    <mergeCell ref="A82:O82"/>
    <mergeCell ref="A64:P64"/>
    <mergeCell ref="A63:P63"/>
    <mergeCell ref="A80:O80"/>
    <mergeCell ref="A59:N59"/>
    <mergeCell ref="A60:N60"/>
    <mergeCell ref="M68:O68"/>
    <mergeCell ref="M67:O67"/>
    <mergeCell ref="M72:O72"/>
    <mergeCell ref="A58:N58"/>
    <mergeCell ref="A11:B11"/>
    <mergeCell ref="A14:A15"/>
    <mergeCell ref="B14:B15"/>
    <mergeCell ref="A13:P13"/>
    <mergeCell ref="C14:C15"/>
    <mergeCell ref="P14:P15"/>
    <mergeCell ref="N14:N15"/>
    <mergeCell ref="O14:O15"/>
    <mergeCell ref="D14:L14"/>
    <mergeCell ref="M14:M15"/>
    <mergeCell ref="R14:R15"/>
    <mergeCell ref="B1:O1"/>
    <mergeCell ref="B2:P2"/>
    <mergeCell ref="A3:P3"/>
    <mergeCell ref="A5:O5"/>
    <mergeCell ref="M6:O6"/>
  </mergeCells>
  <pageMargins left="0.2" right="0.19" top="0.75" bottom="0.74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N15" sqref="N15"/>
    </sheetView>
  </sheetViews>
  <sheetFormatPr defaultRowHeight="15"/>
  <cols>
    <col min="1" max="1" width="4.7109375" customWidth="1"/>
    <col min="2" max="2" width="45.7109375" customWidth="1"/>
    <col min="3" max="3" width="9.7109375" style="30" customWidth="1"/>
    <col min="4" max="4" width="12.28515625" style="30" customWidth="1"/>
    <col min="5" max="5" width="9.5703125" style="30" customWidth="1"/>
    <col min="6" max="6" width="1.5703125" style="97" hidden="1" customWidth="1"/>
    <col min="7" max="7" width="17" customWidth="1"/>
  </cols>
  <sheetData>
    <row r="1" spans="1:8" ht="17.25">
      <c r="A1" s="93" t="s">
        <v>121</v>
      </c>
      <c r="B1" s="75"/>
      <c r="C1" s="75"/>
      <c r="D1" s="75"/>
      <c r="E1" s="75"/>
      <c r="F1" s="75"/>
      <c r="G1" s="75"/>
      <c r="H1" s="75"/>
    </row>
    <row r="2" spans="1:8" ht="17.25">
      <c r="A2" s="93" t="s">
        <v>122</v>
      </c>
      <c r="B2" s="94"/>
      <c r="C2" s="94"/>
      <c r="D2" s="94"/>
      <c r="E2" s="94"/>
      <c r="F2" s="94"/>
      <c r="G2" s="75"/>
      <c r="H2" s="75"/>
    </row>
    <row r="3" spans="1:8" ht="17.25">
      <c r="A3" s="93" t="s">
        <v>123</v>
      </c>
      <c r="B3" s="94"/>
      <c r="C3" s="94"/>
      <c r="D3" s="94"/>
      <c r="E3" s="94"/>
      <c r="F3" s="94"/>
      <c r="G3" s="75"/>
      <c r="H3" s="75"/>
    </row>
    <row r="4" spans="1:8" ht="17.25">
      <c r="A4" s="95"/>
      <c r="B4" s="94"/>
      <c r="C4" s="94"/>
      <c r="D4" s="94"/>
      <c r="E4" s="94"/>
      <c r="F4" s="94"/>
      <c r="G4" s="75"/>
      <c r="H4" s="75"/>
    </row>
    <row r="5" spans="1:8" ht="16.5">
      <c r="B5" s="94"/>
      <c r="C5" s="94"/>
      <c r="D5" s="94"/>
      <c r="E5" s="94"/>
      <c r="F5" s="94"/>
      <c r="G5" s="75"/>
      <c r="H5" s="75"/>
    </row>
    <row r="6" spans="1:8" ht="17.25">
      <c r="A6" s="93" t="s">
        <v>124</v>
      </c>
      <c r="B6" s="93"/>
      <c r="C6" s="96"/>
      <c r="D6" s="96"/>
      <c r="E6" s="96"/>
    </row>
    <row r="7" spans="1:8" ht="17.25">
      <c r="A7" s="98" t="s">
        <v>106</v>
      </c>
      <c r="B7" s="98"/>
      <c r="C7" s="96"/>
      <c r="D7" s="96"/>
      <c r="E7" s="96"/>
    </row>
    <row r="8" spans="1:8" ht="17.25">
      <c r="A8" s="93" t="s">
        <v>125</v>
      </c>
      <c r="B8" s="93"/>
      <c r="C8" s="96"/>
      <c r="D8" s="96"/>
      <c r="E8" s="96"/>
    </row>
    <row r="9" spans="1:8" ht="20.25" customHeight="1">
      <c r="A9" s="93" t="s">
        <v>126</v>
      </c>
      <c r="B9" s="93"/>
      <c r="C9" s="96"/>
      <c r="D9" s="96"/>
      <c r="E9" s="96"/>
    </row>
    <row r="10" spans="1:8" ht="23.25">
      <c r="A10" s="99" t="s">
        <v>91</v>
      </c>
      <c r="B10" s="99"/>
      <c r="C10" s="99"/>
      <c r="D10" s="99"/>
      <c r="E10" s="99"/>
      <c r="F10" s="99"/>
      <c r="G10" s="99"/>
    </row>
    <row r="11" spans="1:8">
      <c r="A11" t="s">
        <v>127</v>
      </c>
    </row>
    <row r="12" spans="1:8" ht="6.75" customHeight="1"/>
    <row r="13" spans="1:8" ht="19.5" customHeight="1">
      <c r="A13" s="85" t="s">
        <v>0</v>
      </c>
      <c r="B13" s="85" t="s">
        <v>34</v>
      </c>
      <c r="C13" s="85" t="s">
        <v>35</v>
      </c>
      <c r="D13" s="85" t="s">
        <v>37</v>
      </c>
      <c r="E13" s="86" t="s">
        <v>56</v>
      </c>
      <c r="F13" s="85" t="s">
        <v>109</v>
      </c>
      <c r="G13" s="85" t="s">
        <v>109</v>
      </c>
    </row>
    <row r="14" spans="1:8" s="1" customFormat="1" ht="17.25">
      <c r="A14" s="100">
        <v>1</v>
      </c>
      <c r="B14" s="15" t="s">
        <v>75</v>
      </c>
      <c r="C14" s="16" t="s">
        <v>11</v>
      </c>
      <c r="D14" s="16">
        <v>3</v>
      </c>
      <c r="E14" s="101">
        <v>5000</v>
      </c>
      <c r="F14" s="101">
        <f t="shared" ref="F14:F18" si="0">E14*D14</f>
        <v>15000</v>
      </c>
      <c r="G14" s="102">
        <f>+E14*D14</f>
        <v>15000</v>
      </c>
    </row>
    <row r="15" spans="1:8" ht="17.25">
      <c r="A15" s="100">
        <v>2</v>
      </c>
      <c r="B15" s="15" t="s">
        <v>4</v>
      </c>
      <c r="C15" s="16" t="s">
        <v>12</v>
      </c>
      <c r="D15" s="16">
        <v>5</v>
      </c>
      <c r="E15" s="101">
        <v>26000</v>
      </c>
      <c r="F15" s="101">
        <f t="shared" si="0"/>
        <v>130000</v>
      </c>
      <c r="G15" s="102">
        <f t="shared" ref="G15:G54" si="1">+E15*D15</f>
        <v>130000</v>
      </c>
    </row>
    <row r="16" spans="1:8" ht="17.25">
      <c r="A16" s="100">
        <v>3</v>
      </c>
      <c r="B16" s="15" t="s">
        <v>110</v>
      </c>
      <c r="C16" s="16" t="s">
        <v>13</v>
      </c>
      <c r="D16" s="16">
        <v>3</v>
      </c>
      <c r="E16" s="101">
        <v>40000</v>
      </c>
      <c r="F16" s="101">
        <f t="shared" si="0"/>
        <v>120000</v>
      </c>
      <c r="G16" s="102">
        <f t="shared" si="1"/>
        <v>120000</v>
      </c>
    </row>
    <row r="17" spans="1:7" ht="17.25">
      <c r="A17" s="100">
        <v>4</v>
      </c>
      <c r="B17" s="15" t="s">
        <v>5</v>
      </c>
      <c r="C17" s="16" t="s">
        <v>11</v>
      </c>
      <c r="D17" s="16">
        <v>5</v>
      </c>
      <c r="E17" s="101">
        <v>6800</v>
      </c>
      <c r="F17" s="101">
        <f t="shared" si="0"/>
        <v>34000</v>
      </c>
      <c r="G17" s="102">
        <f t="shared" si="1"/>
        <v>34000</v>
      </c>
    </row>
    <row r="18" spans="1:7" ht="17.25">
      <c r="A18" s="100">
        <v>5</v>
      </c>
      <c r="B18" s="15" t="s">
        <v>68</v>
      </c>
      <c r="C18" s="16" t="s">
        <v>11</v>
      </c>
      <c r="D18" s="16">
        <v>5</v>
      </c>
      <c r="E18" s="101">
        <v>4000</v>
      </c>
      <c r="F18" s="101">
        <f t="shared" si="0"/>
        <v>20000</v>
      </c>
      <c r="G18" s="102">
        <f t="shared" si="1"/>
        <v>20000</v>
      </c>
    </row>
    <row r="19" spans="1:7" ht="17.25">
      <c r="A19" s="100">
        <v>6</v>
      </c>
      <c r="B19" s="15" t="s">
        <v>6</v>
      </c>
      <c r="C19" s="16" t="s">
        <v>14</v>
      </c>
      <c r="D19" s="16">
        <v>4</v>
      </c>
      <c r="E19" s="101">
        <v>5500</v>
      </c>
      <c r="F19" s="101">
        <f>E19*D19</f>
        <v>22000</v>
      </c>
      <c r="G19" s="102">
        <f t="shared" si="1"/>
        <v>22000</v>
      </c>
    </row>
    <row r="20" spans="1:7" ht="17.25">
      <c r="A20" s="100">
        <v>7</v>
      </c>
      <c r="B20" s="15" t="s">
        <v>128</v>
      </c>
      <c r="C20" s="16" t="s">
        <v>15</v>
      </c>
      <c r="D20" s="16">
        <v>2</v>
      </c>
      <c r="E20" s="101">
        <v>17000</v>
      </c>
      <c r="F20" s="101">
        <f>E20*D20</f>
        <v>34000</v>
      </c>
      <c r="G20" s="102">
        <f t="shared" si="1"/>
        <v>34000</v>
      </c>
    </row>
    <row r="21" spans="1:7" ht="17.25">
      <c r="A21" s="100">
        <v>8</v>
      </c>
      <c r="B21" s="15" t="s">
        <v>7</v>
      </c>
      <c r="C21" s="16" t="s">
        <v>15</v>
      </c>
      <c r="D21" s="16">
        <v>4</v>
      </c>
      <c r="E21" s="101">
        <v>5500</v>
      </c>
      <c r="F21" s="101">
        <f t="shared" ref="F21:F54" si="2">E21*D21</f>
        <v>22000</v>
      </c>
      <c r="G21" s="102">
        <f t="shared" si="1"/>
        <v>22000</v>
      </c>
    </row>
    <row r="22" spans="1:7" ht="17.25">
      <c r="A22" s="100">
        <v>9</v>
      </c>
      <c r="B22" s="15" t="s">
        <v>8</v>
      </c>
      <c r="C22" s="16" t="s">
        <v>16</v>
      </c>
      <c r="D22" s="16">
        <v>5</v>
      </c>
      <c r="E22" s="101">
        <v>46000</v>
      </c>
      <c r="F22" s="101">
        <f t="shared" si="2"/>
        <v>230000</v>
      </c>
      <c r="G22" s="102">
        <f t="shared" si="1"/>
        <v>230000</v>
      </c>
    </row>
    <row r="23" spans="1:7" ht="17.25">
      <c r="A23" s="100">
        <v>10</v>
      </c>
      <c r="B23" s="15" t="s">
        <v>9</v>
      </c>
      <c r="C23" s="16" t="s">
        <v>16</v>
      </c>
      <c r="D23" s="16">
        <v>10</v>
      </c>
      <c r="E23" s="101">
        <v>40000</v>
      </c>
      <c r="F23" s="101">
        <f t="shared" si="2"/>
        <v>400000</v>
      </c>
      <c r="G23" s="102">
        <f t="shared" si="1"/>
        <v>400000</v>
      </c>
    </row>
    <row r="24" spans="1:7" ht="17.25">
      <c r="A24" s="100">
        <v>11</v>
      </c>
      <c r="B24" s="15" t="s">
        <v>112</v>
      </c>
      <c r="C24" s="16" t="s">
        <v>15</v>
      </c>
      <c r="D24" s="16">
        <v>40</v>
      </c>
      <c r="E24" s="101">
        <v>2500</v>
      </c>
      <c r="F24" s="101">
        <f t="shared" si="2"/>
        <v>100000</v>
      </c>
      <c r="G24" s="102">
        <f t="shared" si="1"/>
        <v>100000</v>
      </c>
    </row>
    <row r="25" spans="1:7" ht="17.25">
      <c r="A25" s="100">
        <v>12</v>
      </c>
      <c r="B25" s="15" t="s">
        <v>76</v>
      </c>
      <c r="C25" s="16" t="s">
        <v>11</v>
      </c>
      <c r="D25" s="16">
        <v>24</v>
      </c>
      <c r="E25" s="101">
        <v>16000</v>
      </c>
      <c r="F25" s="101">
        <f t="shared" si="2"/>
        <v>384000</v>
      </c>
      <c r="G25" s="102">
        <f t="shared" si="1"/>
        <v>384000</v>
      </c>
    </row>
    <row r="26" spans="1:7" ht="17.25">
      <c r="A26" s="100">
        <v>13</v>
      </c>
      <c r="B26" s="15" t="s">
        <v>49</v>
      </c>
      <c r="C26" s="16" t="s">
        <v>15</v>
      </c>
      <c r="D26" s="16">
        <v>1</v>
      </c>
      <c r="E26" s="101">
        <v>19000</v>
      </c>
      <c r="F26" s="101">
        <f t="shared" si="2"/>
        <v>19000</v>
      </c>
      <c r="G26" s="102">
        <f t="shared" si="1"/>
        <v>19000</v>
      </c>
    </row>
    <row r="27" spans="1:7" ht="17.25">
      <c r="A27" s="100">
        <v>14</v>
      </c>
      <c r="B27" s="15" t="s">
        <v>10</v>
      </c>
      <c r="C27" s="16" t="s">
        <v>17</v>
      </c>
      <c r="D27" s="16">
        <v>5</v>
      </c>
      <c r="E27" s="101">
        <v>3500</v>
      </c>
      <c r="F27" s="101">
        <f t="shared" si="2"/>
        <v>17500</v>
      </c>
      <c r="G27" s="102">
        <f t="shared" si="1"/>
        <v>17500</v>
      </c>
    </row>
    <row r="28" spans="1:7" ht="17.25">
      <c r="A28" s="100">
        <v>15</v>
      </c>
      <c r="B28" s="15" t="s">
        <v>66</v>
      </c>
      <c r="C28" s="16" t="s">
        <v>22</v>
      </c>
      <c r="D28" s="16">
        <v>10</v>
      </c>
      <c r="E28" s="101">
        <v>15000</v>
      </c>
      <c r="F28" s="101">
        <f t="shared" si="2"/>
        <v>150000</v>
      </c>
      <c r="G28" s="102">
        <f t="shared" si="1"/>
        <v>150000</v>
      </c>
    </row>
    <row r="29" spans="1:7" ht="17.25">
      <c r="A29" s="100">
        <v>16</v>
      </c>
      <c r="B29" s="17" t="s">
        <v>77</v>
      </c>
      <c r="C29" s="18" t="s">
        <v>15</v>
      </c>
      <c r="D29" s="19">
        <v>10</v>
      </c>
      <c r="E29" s="101">
        <v>7000</v>
      </c>
      <c r="F29" s="101">
        <f t="shared" si="2"/>
        <v>70000</v>
      </c>
      <c r="G29" s="102">
        <f t="shared" si="1"/>
        <v>70000</v>
      </c>
    </row>
    <row r="30" spans="1:7" ht="17.25">
      <c r="A30" s="100">
        <v>17</v>
      </c>
      <c r="B30" s="17" t="s">
        <v>50</v>
      </c>
      <c r="C30" s="18" t="s">
        <v>15</v>
      </c>
      <c r="D30" s="19">
        <v>10</v>
      </c>
      <c r="E30" s="101">
        <v>7500</v>
      </c>
      <c r="F30" s="101">
        <f t="shared" si="2"/>
        <v>75000</v>
      </c>
      <c r="G30" s="102">
        <f t="shared" si="1"/>
        <v>75000</v>
      </c>
    </row>
    <row r="31" spans="1:7" ht="17.25">
      <c r="A31" s="100">
        <v>18</v>
      </c>
      <c r="B31" s="15" t="s">
        <v>18</v>
      </c>
      <c r="C31" s="16" t="s">
        <v>15</v>
      </c>
      <c r="D31" s="16">
        <v>20</v>
      </c>
      <c r="E31" s="101">
        <v>26000</v>
      </c>
      <c r="F31" s="101">
        <f t="shared" si="2"/>
        <v>520000</v>
      </c>
      <c r="G31" s="102">
        <f t="shared" si="1"/>
        <v>520000</v>
      </c>
    </row>
    <row r="32" spans="1:7" ht="17.25">
      <c r="A32" s="100">
        <v>19</v>
      </c>
      <c r="B32" s="15" t="s">
        <v>88</v>
      </c>
      <c r="C32" s="16" t="s">
        <v>15</v>
      </c>
      <c r="D32" s="16">
        <v>2</v>
      </c>
      <c r="E32" s="101">
        <v>19000</v>
      </c>
      <c r="F32" s="101">
        <f t="shared" si="2"/>
        <v>38000</v>
      </c>
      <c r="G32" s="102">
        <f t="shared" si="1"/>
        <v>38000</v>
      </c>
    </row>
    <row r="33" spans="1:7" ht="17.25">
      <c r="A33" s="100">
        <v>20</v>
      </c>
      <c r="B33" s="15" t="s">
        <v>19</v>
      </c>
      <c r="C33" s="16" t="s">
        <v>23</v>
      </c>
      <c r="D33" s="16">
        <v>2</v>
      </c>
      <c r="E33" s="101">
        <v>17000</v>
      </c>
      <c r="F33" s="101">
        <f t="shared" si="2"/>
        <v>34000</v>
      </c>
      <c r="G33" s="102">
        <f t="shared" si="1"/>
        <v>34000</v>
      </c>
    </row>
    <row r="34" spans="1:7" ht="17.25">
      <c r="A34" s="100">
        <v>21</v>
      </c>
      <c r="B34" s="15" t="s">
        <v>114</v>
      </c>
      <c r="C34" s="16" t="s">
        <v>24</v>
      </c>
      <c r="D34" s="16">
        <v>1</v>
      </c>
      <c r="E34" s="101">
        <v>20000</v>
      </c>
      <c r="F34" s="101">
        <f t="shared" si="2"/>
        <v>20000</v>
      </c>
      <c r="G34" s="102">
        <f t="shared" si="1"/>
        <v>20000</v>
      </c>
    </row>
    <row r="35" spans="1:7" ht="17.25">
      <c r="A35" s="100">
        <v>22</v>
      </c>
      <c r="B35" s="15" t="s">
        <v>78</v>
      </c>
      <c r="C35" s="16" t="s">
        <v>11</v>
      </c>
      <c r="D35" s="16">
        <v>3</v>
      </c>
      <c r="E35" s="101">
        <v>90000</v>
      </c>
      <c r="F35" s="101">
        <f t="shared" si="2"/>
        <v>270000</v>
      </c>
      <c r="G35" s="102">
        <f t="shared" si="1"/>
        <v>270000</v>
      </c>
    </row>
    <row r="36" spans="1:7" ht="17.25">
      <c r="A36" s="100">
        <v>23</v>
      </c>
      <c r="B36" s="15" t="s">
        <v>69</v>
      </c>
      <c r="C36" s="16" t="s">
        <v>26</v>
      </c>
      <c r="D36" s="16">
        <v>2</v>
      </c>
      <c r="E36" s="101">
        <v>140000</v>
      </c>
      <c r="F36" s="101">
        <f t="shared" si="2"/>
        <v>280000</v>
      </c>
      <c r="G36" s="102">
        <f t="shared" si="1"/>
        <v>280000</v>
      </c>
    </row>
    <row r="37" spans="1:7" ht="17.25">
      <c r="A37" s="100">
        <v>24</v>
      </c>
      <c r="B37" s="15" t="s">
        <v>20</v>
      </c>
      <c r="C37" s="16" t="s">
        <v>24</v>
      </c>
      <c r="D37" s="16">
        <v>4</v>
      </c>
      <c r="E37" s="101">
        <v>30000</v>
      </c>
      <c r="F37" s="101">
        <f t="shared" si="2"/>
        <v>120000</v>
      </c>
      <c r="G37" s="102">
        <f t="shared" si="1"/>
        <v>120000</v>
      </c>
    </row>
    <row r="38" spans="1:7" ht="17.25">
      <c r="A38" s="100">
        <v>25</v>
      </c>
      <c r="B38" s="15" t="s">
        <v>21</v>
      </c>
      <c r="C38" s="16" t="s">
        <v>27</v>
      </c>
      <c r="D38" s="16">
        <v>4</v>
      </c>
      <c r="E38" s="103">
        <v>39000</v>
      </c>
      <c r="F38" s="101">
        <f t="shared" si="2"/>
        <v>156000</v>
      </c>
      <c r="G38" s="102">
        <f t="shared" si="1"/>
        <v>156000</v>
      </c>
    </row>
    <row r="39" spans="1:7" ht="17.25">
      <c r="A39" s="100">
        <v>26</v>
      </c>
      <c r="B39" s="15" t="s">
        <v>80</v>
      </c>
      <c r="C39" s="16" t="s">
        <v>79</v>
      </c>
      <c r="D39" s="16">
        <v>2</v>
      </c>
      <c r="E39" s="101">
        <v>15000</v>
      </c>
      <c r="F39" s="101">
        <f t="shared" si="2"/>
        <v>30000</v>
      </c>
      <c r="G39" s="102">
        <f t="shared" si="1"/>
        <v>30000</v>
      </c>
    </row>
    <row r="40" spans="1:7" ht="17.25">
      <c r="A40" s="100">
        <v>27</v>
      </c>
      <c r="B40" s="17" t="s">
        <v>30</v>
      </c>
      <c r="C40" s="18" t="s">
        <v>26</v>
      </c>
      <c r="D40" s="16">
        <v>8</v>
      </c>
      <c r="E40" s="101">
        <v>40000</v>
      </c>
      <c r="F40" s="101">
        <f t="shared" si="2"/>
        <v>320000</v>
      </c>
      <c r="G40" s="102">
        <f t="shared" si="1"/>
        <v>320000</v>
      </c>
    </row>
    <row r="41" spans="1:7" ht="17.25">
      <c r="A41" s="100">
        <v>28</v>
      </c>
      <c r="B41" s="17" t="s">
        <v>70</v>
      </c>
      <c r="C41" s="18" t="s">
        <v>71</v>
      </c>
      <c r="D41" s="16">
        <v>2</v>
      </c>
      <c r="E41" s="101">
        <v>17000</v>
      </c>
      <c r="F41" s="101">
        <f t="shared" si="2"/>
        <v>34000</v>
      </c>
      <c r="G41" s="102">
        <f t="shared" si="1"/>
        <v>34000</v>
      </c>
    </row>
    <row r="42" spans="1:7" ht="17.25">
      <c r="A42" s="100">
        <v>29</v>
      </c>
      <c r="B42" s="17" t="s">
        <v>81</v>
      </c>
      <c r="C42" s="18" t="s">
        <v>24</v>
      </c>
      <c r="D42" s="16">
        <v>2</v>
      </c>
      <c r="E42" s="101">
        <v>24000</v>
      </c>
      <c r="F42" s="101">
        <f t="shared" si="2"/>
        <v>48000</v>
      </c>
      <c r="G42" s="102">
        <f t="shared" si="1"/>
        <v>48000</v>
      </c>
    </row>
    <row r="43" spans="1:7" ht="17.25">
      <c r="A43" s="100">
        <v>30</v>
      </c>
      <c r="B43" s="17" t="s">
        <v>29</v>
      </c>
      <c r="C43" s="18" t="s">
        <v>82</v>
      </c>
      <c r="D43" s="16">
        <v>2</v>
      </c>
      <c r="E43" s="101">
        <v>36000</v>
      </c>
      <c r="F43" s="101">
        <f t="shared" si="2"/>
        <v>72000</v>
      </c>
      <c r="G43" s="102">
        <f t="shared" si="1"/>
        <v>72000</v>
      </c>
    </row>
    <row r="44" spans="1:7" ht="17.25">
      <c r="A44" s="100">
        <v>31</v>
      </c>
      <c r="B44" s="17" t="s">
        <v>31</v>
      </c>
      <c r="C44" s="18" t="s">
        <v>32</v>
      </c>
      <c r="D44" s="18">
        <v>2</v>
      </c>
      <c r="E44" s="101">
        <v>4000</v>
      </c>
      <c r="F44" s="101">
        <f t="shared" si="2"/>
        <v>8000</v>
      </c>
      <c r="G44" s="102">
        <f t="shared" si="1"/>
        <v>8000</v>
      </c>
    </row>
    <row r="45" spans="1:7" ht="17.25">
      <c r="A45" s="100">
        <v>32</v>
      </c>
      <c r="B45" s="17" t="s">
        <v>58</v>
      </c>
      <c r="C45" s="18" t="s">
        <v>33</v>
      </c>
      <c r="D45" s="18">
        <v>2</v>
      </c>
      <c r="E45" s="101">
        <v>37000</v>
      </c>
      <c r="F45" s="101">
        <f t="shared" si="2"/>
        <v>74000</v>
      </c>
      <c r="G45" s="102">
        <f t="shared" si="1"/>
        <v>74000</v>
      </c>
    </row>
    <row r="46" spans="1:7" ht="17.25">
      <c r="A46" s="100">
        <v>33</v>
      </c>
      <c r="B46" s="17" t="s">
        <v>115</v>
      </c>
      <c r="C46" s="18" t="s">
        <v>25</v>
      </c>
      <c r="D46" s="18">
        <v>10</v>
      </c>
      <c r="E46" s="101">
        <v>12000</v>
      </c>
      <c r="F46" s="101">
        <f t="shared" si="2"/>
        <v>120000</v>
      </c>
      <c r="G46" s="102">
        <f t="shared" si="1"/>
        <v>120000</v>
      </c>
    </row>
    <row r="47" spans="1:7" ht="17.25">
      <c r="A47" s="100">
        <v>34</v>
      </c>
      <c r="B47" s="17" t="s">
        <v>55</v>
      </c>
      <c r="C47" s="18" t="s">
        <v>25</v>
      </c>
      <c r="D47" s="18">
        <v>60</v>
      </c>
      <c r="E47" s="101">
        <v>6000</v>
      </c>
      <c r="F47" s="101">
        <f t="shared" si="2"/>
        <v>360000</v>
      </c>
      <c r="G47" s="102">
        <f t="shared" si="1"/>
        <v>360000</v>
      </c>
    </row>
    <row r="48" spans="1:7" ht="17.25">
      <c r="A48" s="100">
        <v>35</v>
      </c>
      <c r="B48" s="17" t="s">
        <v>96</v>
      </c>
      <c r="C48" s="18" t="s">
        <v>25</v>
      </c>
      <c r="D48" s="18">
        <v>50</v>
      </c>
      <c r="E48" s="101">
        <v>8000</v>
      </c>
      <c r="F48" s="101">
        <f t="shared" si="2"/>
        <v>400000</v>
      </c>
      <c r="G48" s="102">
        <f t="shared" si="1"/>
        <v>400000</v>
      </c>
    </row>
    <row r="49" spans="1:7" ht="17.25">
      <c r="A49" s="100">
        <v>36</v>
      </c>
      <c r="B49" s="17" t="s">
        <v>72</v>
      </c>
      <c r="C49" s="18" t="s">
        <v>12</v>
      </c>
      <c r="D49" s="18">
        <v>1</v>
      </c>
      <c r="E49" s="101">
        <v>4000</v>
      </c>
      <c r="F49" s="101">
        <f t="shared" si="2"/>
        <v>4000</v>
      </c>
      <c r="G49" s="102">
        <f t="shared" si="1"/>
        <v>4000</v>
      </c>
    </row>
    <row r="50" spans="1:7" ht="17.25">
      <c r="A50" s="100">
        <v>37</v>
      </c>
      <c r="B50" s="17" t="s">
        <v>73</v>
      </c>
      <c r="C50" s="18" t="s">
        <v>12</v>
      </c>
      <c r="D50" s="18">
        <v>5</v>
      </c>
      <c r="E50" s="101">
        <v>25000</v>
      </c>
      <c r="F50" s="101">
        <f t="shared" si="2"/>
        <v>125000</v>
      </c>
      <c r="G50" s="102">
        <f t="shared" si="1"/>
        <v>125000</v>
      </c>
    </row>
    <row r="51" spans="1:7" ht="17.25">
      <c r="A51" s="100">
        <v>38</v>
      </c>
      <c r="B51" s="17" t="s">
        <v>85</v>
      </c>
      <c r="C51" s="18" t="s">
        <v>15</v>
      </c>
      <c r="D51" s="18">
        <v>2</v>
      </c>
      <c r="E51" s="101">
        <v>16000</v>
      </c>
      <c r="F51" s="101">
        <f t="shared" si="2"/>
        <v>32000</v>
      </c>
      <c r="G51" s="102">
        <f t="shared" si="1"/>
        <v>32000</v>
      </c>
    </row>
    <row r="52" spans="1:7" ht="17.25">
      <c r="A52" s="100">
        <v>39</v>
      </c>
      <c r="B52" s="17" t="s">
        <v>116</v>
      </c>
      <c r="C52" s="18" t="s">
        <v>33</v>
      </c>
      <c r="D52" s="18">
        <v>2</v>
      </c>
      <c r="E52" s="101">
        <v>9000</v>
      </c>
      <c r="F52" s="101">
        <f t="shared" si="2"/>
        <v>18000</v>
      </c>
      <c r="G52" s="102">
        <f t="shared" si="1"/>
        <v>18000</v>
      </c>
    </row>
    <row r="53" spans="1:7" ht="17.25">
      <c r="A53" s="100">
        <v>40</v>
      </c>
      <c r="B53" s="17" t="s">
        <v>83</v>
      </c>
      <c r="C53" s="18" t="s">
        <v>11</v>
      </c>
      <c r="D53" s="18">
        <v>1</v>
      </c>
      <c r="E53" s="101">
        <v>15000</v>
      </c>
      <c r="F53" s="101">
        <f t="shared" si="2"/>
        <v>15000</v>
      </c>
      <c r="G53" s="102">
        <f t="shared" si="1"/>
        <v>15000</v>
      </c>
    </row>
    <row r="54" spans="1:7" ht="17.25">
      <c r="A54" s="100">
        <v>41</v>
      </c>
      <c r="B54" s="17" t="s">
        <v>86</v>
      </c>
      <c r="C54" s="18" t="s">
        <v>24</v>
      </c>
      <c r="D54" s="18">
        <v>2</v>
      </c>
      <c r="E54" s="101">
        <v>75000</v>
      </c>
      <c r="F54" s="101">
        <f t="shared" si="2"/>
        <v>150000</v>
      </c>
      <c r="G54" s="102">
        <f t="shared" si="1"/>
        <v>150000</v>
      </c>
    </row>
    <row r="55" spans="1:7" ht="17.25">
      <c r="A55" s="104" t="s">
        <v>117</v>
      </c>
      <c r="B55" s="104"/>
      <c r="C55" s="104"/>
      <c r="D55" s="104"/>
      <c r="E55" s="104"/>
      <c r="F55" s="104"/>
      <c r="G55" s="105">
        <f>+SUM(G14:G54)</f>
        <v>5090500</v>
      </c>
    </row>
    <row r="56" spans="1:7">
      <c r="A56" s="79" t="s">
        <v>129</v>
      </c>
      <c r="B56" s="79"/>
    </row>
    <row r="57" spans="1:7">
      <c r="C57" s="92" t="s">
        <v>130</v>
      </c>
      <c r="D57" s="92"/>
      <c r="E57" s="92"/>
      <c r="F57" s="92"/>
      <c r="G57" s="92"/>
    </row>
    <row r="58" spans="1:7">
      <c r="D58" s="70" t="s">
        <v>131</v>
      </c>
      <c r="E58" s="70"/>
      <c r="F58" s="70"/>
      <c r="G58" s="70"/>
    </row>
    <row r="62" spans="1:7">
      <c r="C62" s="92"/>
      <c r="D62" s="92"/>
      <c r="E62" s="92"/>
      <c r="F62" s="92"/>
      <c r="G62" s="92"/>
    </row>
  </sheetData>
  <mergeCells count="5">
    <mergeCell ref="A10:G10"/>
    <mergeCell ref="A55:F55"/>
    <mergeCell ref="C57:G57"/>
    <mergeCell ref="D58:G58"/>
    <mergeCell ref="C62:G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selection activeCell="B8" sqref="B8"/>
    </sheetView>
  </sheetViews>
  <sheetFormatPr defaultRowHeight="15"/>
  <cols>
    <col min="1" max="1" width="6.5703125" customWidth="1"/>
    <col min="2" max="2" width="39" customWidth="1"/>
    <col min="3" max="3" width="11" customWidth="1"/>
    <col min="5" max="5" width="12.140625" customWidth="1"/>
    <col min="6" max="6" width="21.85546875" customWidth="1"/>
  </cols>
  <sheetData>
    <row r="1" spans="1:7" ht="16.5">
      <c r="B1" s="74" t="s">
        <v>102</v>
      </c>
      <c r="C1" s="74"/>
      <c r="D1" s="74"/>
      <c r="E1" s="74"/>
      <c r="F1" s="75"/>
      <c r="G1" s="75"/>
    </row>
    <row r="2" spans="1:7" ht="15.75">
      <c r="B2" s="76" t="s">
        <v>103</v>
      </c>
      <c r="C2" s="76"/>
      <c r="D2" s="76"/>
      <c r="E2" s="76"/>
      <c r="F2" s="77"/>
      <c r="G2" s="77"/>
    </row>
    <row r="3" spans="1:7" ht="16.5">
      <c r="B3" s="74" t="s">
        <v>104</v>
      </c>
      <c r="C3" s="74"/>
      <c r="D3" s="74"/>
      <c r="E3" s="74"/>
      <c r="F3" s="75"/>
      <c r="G3" s="75"/>
    </row>
    <row r="6" spans="1:7" ht="15.75">
      <c r="A6" s="78" t="s">
        <v>105</v>
      </c>
      <c r="B6" s="78"/>
      <c r="C6" s="79"/>
      <c r="D6" s="46"/>
    </row>
    <row r="7" spans="1:7" ht="15.75">
      <c r="A7" s="80" t="s">
        <v>106</v>
      </c>
      <c r="B7" s="80"/>
      <c r="C7" s="80"/>
      <c r="D7" s="46"/>
    </row>
    <row r="8" spans="1:7" ht="15.75">
      <c r="A8" s="81"/>
      <c r="B8" s="81"/>
      <c r="C8" s="1"/>
      <c r="D8" s="82" t="s">
        <v>107</v>
      </c>
      <c r="E8" s="83"/>
      <c r="F8" s="83"/>
    </row>
    <row r="9" spans="1:7" ht="26.25">
      <c r="A9" s="84" t="s">
        <v>91</v>
      </c>
      <c r="B9" s="84"/>
      <c r="C9" s="84"/>
      <c r="D9" s="84"/>
      <c r="E9" s="84"/>
      <c r="F9" s="84"/>
    </row>
    <row r="10" spans="1:7">
      <c r="A10" s="85" t="s">
        <v>0</v>
      </c>
      <c r="B10" s="85" t="s">
        <v>34</v>
      </c>
      <c r="C10" s="85" t="s">
        <v>35</v>
      </c>
      <c r="D10" s="85" t="s">
        <v>108</v>
      </c>
      <c r="E10" s="86" t="s">
        <v>56</v>
      </c>
      <c r="F10" s="85" t="s">
        <v>109</v>
      </c>
    </row>
    <row r="11" spans="1:7" ht="16.5">
      <c r="A11" s="87">
        <v>1</v>
      </c>
      <c r="B11" s="15" t="s">
        <v>75</v>
      </c>
      <c r="C11" s="16" t="s">
        <v>11</v>
      </c>
      <c r="D11" s="16">
        <v>3</v>
      </c>
      <c r="E11" s="23">
        <v>5000</v>
      </c>
      <c r="F11" s="88">
        <f>+D11*E11</f>
        <v>15000</v>
      </c>
      <c r="G11" s="1"/>
    </row>
    <row r="12" spans="1:7" ht="16.5">
      <c r="A12" s="87">
        <v>2</v>
      </c>
      <c r="B12" s="15" t="s">
        <v>4</v>
      </c>
      <c r="C12" s="16" t="s">
        <v>12</v>
      </c>
      <c r="D12" s="16">
        <v>5</v>
      </c>
      <c r="E12" s="23">
        <v>27000</v>
      </c>
      <c r="F12" s="88">
        <f t="shared" ref="F12:F51" si="0">+D12*E12</f>
        <v>135000</v>
      </c>
    </row>
    <row r="13" spans="1:7" ht="16.5">
      <c r="A13" s="87">
        <v>3</v>
      </c>
      <c r="B13" s="15" t="s">
        <v>110</v>
      </c>
      <c r="C13" s="16" t="s">
        <v>13</v>
      </c>
      <c r="D13" s="16">
        <v>3</v>
      </c>
      <c r="E13" s="23">
        <v>38000</v>
      </c>
      <c r="F13" s="88">
        <f t="shared" si="0"/>
        <v>114000</v>
      </c>
    </row>
    <row r="14" spans="1:7" ht="16.5">
      <c r="A14" s="87">
        <v>4</v>
      </c>
      <c r="B14" s="15" t="s">
        <v>5</v>
      </c>
      <c r="C14" s="16" t="s">
        <v>11</v>
      </c>
      <c r="D14" s="16">
        <v>5</v>
      </c>
      <c r="E14" s="23">
        <v>6800</v>
      </c>
      <c r="F14" s="88">
        <f t="shared" si="0"/>
        <v>34000</v>
      </c>
    </row>
    <row r="15" spans="1:7" ht="16.5">
      <c r="A15" s="87">
        <v>5</v>
      </c>
      <c r="B15" s="15" t="s">
        <v>68</v>
      </c>
      <c r="C15" s="16" t="s">
        <v>11</v>
      </c>
      <c r="D15" s="16">
        <v>5</v>
      </c>
      <c r="E15" s="23">
        <v>3800</v>
      </c>
      <c r="F15" s="88">
        <f t="shared" si="0"/>
        <v>19000</v>
      </c>
    </row>
    <row r="16" spans="1:7" ht="16.5">
      <c r="A16" s="87">
        <v>6</v>
      </c>
      <c r="B16" s="15" t="s">
        <v>6</v>
      </c>
      <c r="C16" s="16" t="s">
        <v>14</v>
      </c>
      <c r="D16" s="16">
        <v>4</v>
      </c>
      <c r="E16" s="23">
        <v>6000</v>
      </c>
      <c r="F16" s="88">
        <f t="shared" si="0"/>
        <v>24000</v>
      </c>
    </row>
    <row r="17" spans="1:6" ht="16.5">
      <c r="A17" s="87">
        <v>7</v>
      </c>
      <c r="B17" s="15" t="s">
        <v>111</v>
      </c>
      <c r="C17" s="16" t="s">
        <v>15</v>
      </c>
      <c r="D17" s="16">
        <v>2</v>
      </c>
      <c r="E17" s="23">
        <v>17000</v>
      </c>
      <c r="F17" s="88">
        <f t="shared" si="0"/>
        <v>34000</v>
      </c>
    </row>
    <row r="18" spans="1:6" ht="16.5">
      <c r="A18" s="87">
        <v>8</v>
      </c>
      <c r="B18" s="15" t="s">
        <v>7</v>
      </c>
      <c r="C18" s="16" t="s">
        <v>15</v>
      </c>
      <c r="D18" s="16">
        <v>4</v>
      </c>
      <c r="E18" s="23">
        <v>6000</v>
      </c>
      <c r="F18" s="88">
        <f t="shared" si="0"/>
        <v>24000</v>
      </c>
    </row>
    <row r="19" spans="1:6" ht="16.5">
      <c r="A19" s="87">
        <v>9</v>
      </c>
      <c r="B19" s="15" t="s">
        <v>8</v>
      </c>
      <c r="C19" s="16" t="s">
        <v>16</v>
      </c>
      <c r="D19" s="16">
        <v>5</v>
      </c>
      <c r="E19" s="23">
        <v>45000</v>
      </c>
      <c r="F19" s="88">
        <f t="shared" si="0"/>
        <v>225000</v>
      </c>
    </row>
    <row r="20" spans="1:6" ht="16.5">
      <c r="A20" s="87">
        <v>10</v>
      </c>
      <c r="B20" s="15" t="s">
        <v>9</v>
      </c>
      <c r="C20" s="16" t="s">
        <v>16</v>
      </c>
      <c r="D20" s="16">
        <v>10</v>
      </c>
      <c r="E20" s="23">
        <v>41000</v>
      </c>
      <c r="F20" s="88">
        <f t="shared" si="0"/>
        <v>410000</v>
      </c>
    </row>
    <row r="21" spans="1:6" ht="16.5">
      <c r="A21" s="87">
        <v>11</v>
      </c>
      <c r="B21" s="15" t="s">
        <v>112</v>
      </c>
      <c r="C21" s="16" t="s">
        <v>15</v>
      </c>
      <c r="D21" s="16">
        <v>40</v>
      </c>
      <c r="E21" s="23">
        <v>2500</v>
      </c>
      <c r="F21" s="88">
        <f t="shared" si="0"/>
        <v>100000</v>
      </c>
    </row>
    <row r="22" spans="1:6" ht="16.5">
      <c r="A22" s="87">
        <v>12</v>
      </c>
      <c r="B22" s="15" t="s">
        <v>76</v>
      </c>
      <c r="C22" s="16" t="s">
        <v>11</v>
      </c>
      <c r="D22" s="16">
        <v>24</v>
      </c>
      <c r="E22" s="23">
        <v>13000</v>
      </c>
      <c r="F22" s="88">
        <f t="shared" si="0"/>
        <v>312000</v>
      </c>
    </row>
    <row r="23" spans="1:6" ht="16.5">
      <c r="A23" s="87">
        <v>13</v>
      </c>
      <c r="B23" s="15" t="s">
        <v>49</v>
      </c>
      <c r="C23" s="16" t="s">
        <v>15</v>
      </c>
      <c r="D23" s="16">
        <v>1</v>
      </c>
      <c r="E23" s="23">
        <v>20000</v>
      </c>
      <c r="F23" s="88">
        <f t="shared" si="0"/>
        <v>20000</v>
      </c>
    </row>
    <row r="24" spans="1:6" ht="16.5">
      <c r="A24" s="87">
        <v>14</v>
      </c>
      <c r="B24" s="15" t="s">
        <v>10</v>
      </c>
      <c r="C24" s="16" t="s">
        <v>17</v>
      </c>
      <c r="D24" s="16">
        <v>5</v>
      </c>
      <c r="E24" s="23">
        <v>4000</v>
      </c>
      <c r="F24" s="88">
        <f t="shared" si="0"/>
        <v>20000</v>
      </c>
    </row>
    <row r="25" spans="1:6" ht="16.5">
      <c r="A25" s="87">
        <v>15</v>
      </c>
      <c r="B25" s="15" t="s">
        <v>66</v>
      </c>
      <c r="C25" s="16" t="s">
        <v>22</v>
      </c>
      <c r="D25" s="16">
        <v>10</v>
      </c>
      <c r="E25" s="24">
        <v>14000</v>
      </c>
      <c r="F25" s="88">
        <f t="shared" si="0"/>
        <v>140000</v>
      </c>
    </row>
    <row r="26" spans="1:6" ht="16.5">
      <c r="A26" s="87">
        <v>16</v>
      </c>
      <c r="B26" s="17" t="s">
        <v>77</v>
      </c>
      <c r="C26" s="18" t="s">
        <v>15</v>
      </c>
      <c r="D26" s="19">
        <v>10</v>
      </c>
      <c r="E26" s="23">
        <v>8500</v>
      </c>
      <c r="F26" s="88">
        <f t="shared" si="0"/>
        <v>85000</v>
      </c>
    </row>
    <row r="27" spans="1:6" ht="16.5">
      <c r="A27" s="87">
        <v>17</v>
      </c>
      <c r="B27" s="17" t="s">
        <v>50</v>
      </c>
      <c r="C27" s="18" t="s">
        <v>15</v>
      </c>
      <c r="D27" s="19">
        <v>10</v>
      </c>
      <c r="E27" s="23">
        <v>8000</v>
      </c>
      <c r="F27" s="88">
        <f t="shared" si="0"/>
        <v>80000</v>
      </c>
    </row>
    <row r="28" spans="1:6" ht="16.5">
      <c r="A28" s="87">
        <v>18</v>
      </c>
      <c r="B28" s="15" t="s">
        <v>18</v>
      </c>
      <c r="C28" s="16" t="s">
        <v>15</v>
      </c>
      <c r="D28" s="16">
        <v>20</v>
      </c>
      <c r="E28" s="23">
        <v>27000</v>
      </c>
      <c r="F28" s="88">
        <f t="shared" si="0"/>
        <v>540000</v>
      </c>
    </row>
    <row r="29" spans="1:6" ht="16.5">
      <c r="A29" s="87">
        <v>19</v>
      </c>
      <c r="B29" s="15" t="s">
        <v>113</v>
      </c>
      <c r="C29" s="16" t="s">
        <v>15</v>
      </c>
      <c r="D29" s="16">
        <v>2</v>
      </c>
      <c r="E29" s="23">
        <v>20000</v>
      </c>
      <c r="F29" s="88">
        <f t="shared" si="0"/>
        <v>40000</v>
      </c>
    </row>
    <row r="30" spans="1:6" ht="16.5">
      <c r="A30" s="87">
        <v>20</v>
      </c>
      <c r="B30" s="15" t="s">
        <v>19</v>
      </c>
      <c r="C30" s="16" t="s">
        <v>23</v>
      </c>
      <c r="D30" s="16">
        <v>2</v>
      </c>
      <c r="E30" s="23">
        <v>92000</v>
      </c>
      <c r="F30" s="88">
        <f t="shared" si="0"/>
        <v>184000</v>
      </c>
    </row>
    <row r="31" spans="1:6" ht="16.5">
      <c r="A31" s="87">
        <v>21</v>
      </c>
      <c r="B31" s="15" t="s">
        <v>114</v>
      </c>
      <c r="C31" s="16" t="s">
        <v>24</v>
      </c>
      <c r="D31" s="16">
        <v>1</v>
      </c>
      <c r="E31" s="23">
        <v>22000</v>
      </c>
      <c r="F31" s="88">
        <f t="shared" si="0"/>
        <v>22000</v>
      </c>
    </row>
    <row r="32" spans="1:6" ht="16.5">
      <c r="A32" s="87">
        <v>22</v>
      </c>
      <c r="B32" s="15" t="s">
        <v>78</v>
      </c>
      <c r="C32" s="16" t="s">
        <v>11</v>
      </c>
      <c r="D32" s="16">
        <v>3</v>
      </c>
      <c r="E32" s="23">
        <v>21000</v>
      </c>
      <c r="F32" s="88">
        <f t="shared" si="0"/>
        <v>63000</v>
      </c>
    </row>
    <row r="33" spans="1:6" ht="16.5">
      <c r="A33" s="87">
        <v>23</v>
      </c>
      <c r="B33" s="15" t="s">
        <v>69</v>
      </c>
      <c r="C33" s="16" t="s">
        <v>26</v>
      </c>
      <c r="D33" s="16">
        <v>2</v>
      </c>
      <c r="E33" s="23">
        <v>130000</v>
      </c>
      <c r="F33" s="88">
        <f t="shared" si="0"/>
        <v>260000</v>
      </c>
    </row>
    <row r="34" spans="1:6" ht="16.5">
      <c r="A34" s="87">
        <v>24</v>
      </c>
      <c r="B34" s="15" t="s">
        <v>20</v>
      </c>
      <c r="C34" s="16" t="s">
        <v>24</v>
      </c>
      <c r="D34" s="16">
        <v>4</v>
      </c>
      <c r="E34" s="23">
        <v>30000</v>
      </c>
      <c r="F34" s="88">
        <f t="shared" si="0"/>
        <v>120000</v>
      </c>
    </row>
    <row r="35" spans="1:6" ht="16.5">
      <c r="A35" s="87">
        <v>25</v>
      </c>
      <c r="B35" s="15" t="s">
        <v>21</v>
      </c>
      <c r="C35" s="16" t="s">
        <v>27</v>
      </c>
      <c r="D35" s="16">
        <v>4</v>
      </c>
      <c r="E35" s="23">
        <v>35000</v>
      </c>
      <c r="F35" s="88">
        <f t="shared" si="0"/>
        <v>140000</v>
      </c>
    </row>
    <row r="36" spans="1:6" ht="16.5">
      <c r="A36" s="87">
        <v>26</v>
      </c>
      <c r="B36" s="15" t="s">
        <v>80</v>
      </c>
      <c r="C36" s="16" t="s">
        <v>79</v>
      </c>
      <c r="D36" s="16">
        <v>2</v>
      </c>
      <c r="E36" s="23">
        <v>16000</v>
      </c>
      <c r="F36" s="88">
        <f t="shared" si="0"/>
        <v>32000</v>
      </c>
    </row>
    <row r="37" spans="1:6" ht="16.5">
      <c r="A37" s="87">
        <v>27</v>
      </c>
      <c r="B37" s="17" t="s">
        <v>30</v>
      </c>
      <c r="C37" s="18" t="s">
        <v>26</v>
      </c>
      <c r="D37" s="16">
        <v>8</v>
      </c>
      <c r="E37" s="23">
        <v>36000</v>
      </c>
      <c r="F37" s="88">
        <f t="shared" si="0"/>
        <v>288000</v>
      </c>
    </row>
    <row r="38" spans="1:6" ht="16.5">
      <c r="A38" s="87">
        <v>28</v>
      </c>
      <c r="B38" s="17" t="s">
        <v>70</v>
      </c>
      <c r="C38" s="18" t="s">
        <v>71</v>
      </c>
      <c r="D38" s="16">
        <v>2</v>
      </c>
      <c r="E38" s="23">
        <v>18000</v>
      </c>
      <c r="F38" s="88">
        <f t="shared" si="0"/>
        <v>36000</v>
      </c>
    </row>
    <row r="39" spans="1:6" ht="16.5">
      <c r="A39" s="87">
        <v>29</v>
      </c>
      <c r="B39" s="17" t="s">
        <v>81</v>
      </c>
      <c r="C39" s="18" t="s">
        <v>24</v>
      </c>
      <c r="D39" s="16">
        <v>2</v>
      </c>
      <c r="E39" s="23">
        <v>25000</v>
      </c>
      <c r="F39" s="88">
        <f t="shared" si="0"/>
        <v>50000</v>
      </c>
    </row>
    <row r="40" spans="1:6" ht="16.5">
      <c r="A40" s="87">
        <v>30</v>
      </c>
      <c r="B40" s="17" t="s">
        <v>29</v>
      </c>
      <c r="C40" s="18" t="s">
        <v>82</v>
      </c>
      <c r="D40" s="16">
        <v>2</v>
      </c>
      <c r="E40" s="23">
        <v>35000</v>
      </c>
      <c r="F40" s="88">
        <f t="shared" si="0"/>
        <v>70000</v>
      </c>
    </row>
    <row r="41" spans="1:6" ht="16.5">
      <c r="A41" s="87">
        <v>31</v>
      </c>
      <c r="B41" s="17" t="s">
        <v>31</v>
      </c>
      <c r="C41" s="18" t="s">
        <v>32</v>
      </c>
      <c r="D41" s="18">
        <v>2</v>
      </c>
      <c r="E41" s="23">
        <v>3500</v>
      </c>
      <c r="F41" s="88">
        <f t="shared" si="0"/>
        <v>7000</v>
      </c>
    </row>
    <row r="42" spans="1:6" ht="16.5">
      <c r="A42" s="87">
        <v>32</v>
      </c>
      <c r="B42" s="17" t="s">
        <v>58</v>
      </c>
      <c r="C42" s="18" t="s">
        <v>33</v>
      </c>
      <c r="D42" s="18">
        <v>2</v>
      </c>
      <c r="E42" s="23">
        <v>38000</v>
      </c>
      <c r="F42" s="88">
        <f t="shared" si="0"/>
        <v>76000</v>
      </c>
    </row>
    <row r="43" spans="1:6" ht="16.5">
      <c r="A43" s="87">
        <v>33</v>
      </c>
      <c r="B43" s="17" t="s">
        <v>115</v>
      </c>
      <c r="C43" s="18" t="s">
        <v>25</v>
      </c>
      <c r="D43" s="18">
        <v>10</v>
      </c>
      <c r="E43" s="23">
        <v>12000</v>
      </c>
      <c r="F43" s="88">
        <f t="shared" si="0"/>
        <v>120000</v>
      </c>
    </row>
    <row r="44" spans="1:6" ht="16.5">
      <c r="A44" s="87">
        <v>34</v>
      </c>
      <c r="B44" s="17" t="s">
        <v>55</v>
      </c>
      <c r="C44" s="18" t="s">
        <v>25</v>
      </c>
      <c r="D44" s="18">
        <v>60</v>
      </c>
      <c r="E44" s="24">
        <v>5000</v>
      </c>
      <c r="F44" s="88">
        <f t="shared" si="0"/>
        <v>300000</v>
      </c>
    </row>
    <row r="45" spans="1:6" ht="16.5">
      <c r="A45" s="87">
        <v>35</v>
      </c>
      <c r="B45" s="17" t="s">
        <v>96</v>
      </c>
      <c r="C45" s="18" t="s">
        <v>25</v>
      </c>
      <c r="D45" s="18">
        <v>50</v>
      </c>
      <c r="E45" s="24">
        <v>8000</v>
      </c>
      <c r="F45" s="88">
        <f t="shared" si="0"/>
        <v>400000</v>
      </c>
    </row>
    <row r="46" spans="1:6" ht="16.5">
      <c r="A46" s="87">
        <v>36</v>
      </c>
      <c r="B46" s="17" t="s">
        <v>72</v>
      </c>
      <c r="C46" s="18" t="s">
        <v>12</v>
      </c>
      <c r="D46" s="18">
        <v>1</v>
      </c>
      <c r="E46" s="23">
        <v>3500</v>
      </c>
      <c r="F46" s="88">
        <f t="shared" si="0"/>
        <v>3500</v>
      </c>
    </row>
    <row r="47" spans="1:6" ht="16.5">
      <c r="A47" s="87">
        <v>37</v>
      </c>
      <c r="B47" s="17" t="s">
        <v>73</v>
      </c>
      <c r="C47" s="18" t="s">
        <v>12</v>
      </c>
      <c r="D47" s="18">
        <v>5</v>
      </c>
      <c r="E47" s="23">
        <v>25000</v>
      </c>
      <c r="F47" s="88">
        <f t="shared" si="0"/>
        <v>125000</v>
      </c>
    </row>
    <row r="48" spans="1:6" ht="16.5">
      <c r="A48" s="87">
        <v>38</v>
      </c>
      <c r="B48" s="17" t="s">
        <v>85</v>
      </c>
      <c r="C48" s="18" t="s">
        <v>15</v>
      </c>
      <c r="D48" s="18">
        <v>2</v>
      </c>
      <c r="E48" s="23">
        <v>17000</v>
      </c>
      <c r="F48" s="88">
        <f t="shared" si="0"/>
        <v>34000</v>
      </c>
    </row>
    <row r="49" spans="1:6" ht="16.5">
      <c r="A49" s="87">
        <v>39</v>
      </c>
      <c r="B49" s="17" t="s">
        <v>116</v>
      </c>
      <c r="C49" s="18" t="s">
        <v>33</v>
      </c>
      <c r="D49" s="18">
        <v>2</v>
      </c>
      <c r="E49" s="23">
        <v>9000</v>
      </c>
      <c r="F49" s="88">
        <f t="shared" si="0"/>
        <v>18000</v>
      </c>
    </row>
    <row r="50" spans="1:6" ht="16.5">
      <c r="A50" s="87">
        <v>40</v>
      </c>
      <c r="B50" s="17" t="s">
        <v>83</v>
      </c>
      <c r="C50" s="18" t="s">
        <v>11</v>
      </c>
      <c r="D50" s="18">
        <v>1</v>
      </c>
      <c r="E50" s="23">
        <v>16000</v>
      </c>
      <c r="F50" s="88">
        <f t="shared" si="0"/>
        <v>16000</v>
      </c>
    </row>
    <row r="51" spans="1:6" ht="16.5">
      <c r="A51" s="87">
        <v>41</v>
      </c>
      <c r="B51" s="17" t="s">
        <v>86</v>
      </c>
      <c r="C51" s="18" t="s">
        <v>24</v>
      </c>
      <c r="D51" s="18">
        <v>2</v>
      </c>
      <c r="E51" s="23">
        <v>78000</v>
      </c>
      <c r="F51" s="88">
        <f t="shared" si="0"/>
        <v>156000</v>
      </c>
    </row>
    <row r="52" spans="1:6" ht="19.5">
      <c r="A52" s="89" t="s">
        <v>117</v>
      </c>
      <c r="B52" s="89"/>
      <c r="C52" s="89"/>
      <c r="D52" s="89"/>
      <c r="E52" s="89"/>
      <c r="F52" s="90">
        <f>+SUM(F11:F51)</f>
        <v>4891500</v>
      </c>
    </row>
    <row r="53" spans="1:6">
      <c r="A53" s="79" t="s">
        <v>118</v>
      </c>
      <c r="E53" s="91"/>
      <c r="F53" s="91"/>
    </row>
    <row r="54" spans="1:6">
      <c r="D54" s="92" t="s">
        <v>119</v>
      </c>
      <c r="E54" s="92"/>
      <c r="F54" s="92"/>
    </row>
    <row r="57" spans="1:6">
      <c r="D57" s="92"/>
      <c r="E57" s="92"/>
      <c r="F57" s="92"/>
    </row>
    <row r="58" spans="1:6">
      <c r="D58" s="70" t="s">
        <v>120</v>
      </c>
      <c r="E58" s="70"/>
      <c r="F58" s="70"/>
    </row>
  </sheetData>
  <mergeCells count="10">
    <mergeCell ref="E53:F53"/>
    <mergeCell ref="D54:F54"/>
    <mergeCell ref="D57:F57"/>
    <mergeCell ref="D58:F58"/>
    <mergeCell ref="B1:E1"/>
    <mergeCell ref="B2:E2"/>
    <mergeCell ref="B3:E3"/>
    <mergeCell ref="D8:F8"/>
    <mergeCell ref="A9:F9"/>
    <mergeCell ref="A52:E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VPP PHUONG NAM </vt:lpstr>
      <vt:lpstr>HAO VONG</vt:lpstr>
      <vt:lpstr>THANH THUAN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2017-04-01T00:46:21Z</cp:lastPrinted>
  <dcterms:created xsi:type="dcterms:W3CDTF">2015-11-18T08:01:54Z</dcterms:created>
  <dcterms:modified xsi:type="dcterms:W3CDTF">2017-04-19T02:01:35Z</dcterms:modified>
</cp:coreProperties>
</file>