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5600" windowHeight="10770" firstSheet="3" activeTab="3"/>
  </bookViews>
  <sheets>
    <sheet name="2012" sheetId="1" state="hidden" r:id="rId1"/>
    <sheet name="2012 (2)" sheetId="2" state="hidden" r:id="rId2"/>
    <sheet name="VPP 3" sheetId="4" state="hidden" r:id="rId3"/>
    <sheet name="QÚY 4-2016" sheetId="5" r:id="rId4"/>
    <sheet name="Sheet1" sheetId="6" r:id="rId5"/>
  </sheets>
  <definedNames>
    <definedName name="_xlnm.Print_Area" localSheetId="3">'QÚY 4-2016'!$A$1:$K$68</definedName>
    <definedName name="_xlnm.Print_Area" localSheetId="2">'VPP 3'!$A$1:$K$62</definedName>
  </definedNames>
  <calcPr calcId="124519"/>
</workbook>
</file>

<file path=xl/calcChain.xml><?xml version="1.0" encoding="utf-8"?>
<calcChain xmlns="http://schemas.openxmlformats.org/spreadsheetml/2006/main">
  <c r="U24" i="5"/>
  <c r="U23"/>
  <c r="U22"/>
  <c r="U21"/>
  <c r="U20"/>
  <c r="U19"/>
  <c r="U18"/>
  <c r="U17"/>
  <c r="U16"/>
  <c r="U15"/>
  <c r="U25" s="1"/>
  <c r="N56"/>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11"/>
  <c r="L53"/>
  <c r="L52"/>
  <c r="L51"/>
  <c r="L50"/>
  <c r="L49"/>
  <c r="L48"/>
  <c r="L47"/>
  <c r="L46"/>
  <c r="L45"/>
  <c r="L44"/>
  <c r="L43"/>
  <c r="L42"/>
  <c r="L41"/>
  <c r="L40"/>
  <c r="L39"/>
  <c r="L38"/>
  <c r="L37"/>
  <c r="L36"/>
  <c r="L35"/>
  <c r="L34"/>
  <c r="L33"/>
  <c r="L32"/>
  <c r="L31"/>
  <c r="L30"/>
  <c r="L29"/>
  <c r="L28"/>
  <c r="L27"/>
  <c r="L26"/>
  <c r="L25"/>
  <c r="L24"/>
  <c r="L23"/>
  <c r="L22"/>
  <c r="L21"/>
  <c r="L20"/>
  <c r="L19"/>
  <c r="L18"/>
  <c r="L17"/>
  <c r="L16"/>
  <c r="L15"/>
  <c r="L14"/>
  <c r="L13"/>
  <c r="L12"/>
  <c r="L11"/>
  <c r="N54" l="1"/>
  <c r="H54"/>
  <c r="I54"/>
  <c r="J54"/>
  <c r="G54"/>
  <c r="G55" l="1"/>
  <c r="G56" s="1"/>
  <c r="I55"/>
  <c r="I56" s="1"/>
  <c r="H55"/>
  <c r="H56" s="1"/>
  <c r="J55"/>
  <c r="J56" s="1"/>
  <c r="G48" i="4"/>
  <c r="H48"/>
  <c r="H49" s="1"/>
  <c r="H50" s="1"/>
  <c r="I48"/>
  <c r="J48"/>
  <c r="J49" s="1"/>
  <c r="J50" s="1"/>
  <c r="G49" l="1"/>
  <c r="G50" s="1"/>
  <c r="I49"/>
  <c r="I50" s="1"/>
</calcChain>
</file>

<file path=xl/sharedStrings.xml><?xml version="1.0" encoding="utf-8"?>
<sst xmlns="http://schemas.openxmlformats.org/spreadsheetml/2006/main" count="479" uniqueCount="188">
  <si>
    <t>CÔNG TY TNHH MỘT THÀNH VIÊN</t>
  </si>
  <si>
    <t>MH–QT – 7.4/HD.6/BM.3</t>
  </si>
  <si>
    <t>DỆT KIM ĐÔNG PHƯƠNG</t>
  </si>
  <si>
    <t>Đơn vị :Phòng kinh doanh</t>
  </si>
  <si>
    <t>TỜ TRÌNH</t>
  </si>
  <si>
    <t>(V/v Phê duyệt giá mua vật tư)</t>
  </si>
  <si>
    <t>Kính gởi:</t>
  </si>
  <si>
    <t>Tổng giám đốc công ty</t>
  </si>
  <si>
    <t>Kính trình Tổng Giám đốc công ty  giá mua vật tư theo bảng kê sau đây:</t>
  </si>
  <si>
    <t>Stt</t>
  </si>
  <si>
    <t>Tên vật tư</t>
  </si>
  <si>
    <t>Quy cách</t>
  </si>
  <si>
    <t>Thời gian 
bảo hành</t>
  </si>
  <si>
    <t>Xuất xứ - thương hiệu</t>
  </si>
  <si>
    <t>Đvt</t>
  </si>
  <si>
    <t>Số lượng</t>
  </si>
  <si>
    <t>Thành
 tiền</t>
  </si>
  <si>
    <t>Đơn vị cung ứng</t>
  </si>
  <si>
    <t>Ghi chú</t>
  </si>
  <si>
    <t xml:space="preserve">Ghi chú: </t>
  </si>
  <si>
    <t xml:space="preserve"> - Hóa đơn               </t>
  </si>
  <si>
    <t>:</t>
  </si>
  <si>
    <t xml:space="preserve"> - Thời gian giao hàng</t>
  </si>
  <si>
    <t xml:space="preserve"> - Phương thức thanh toán </t>
  </si>
  <si>
    <t>TGĐ</t>
  </si>
  <si>
    <t>TP.TCKT</t>
  </si>
  <si>
    <t>NGUYỄN THỊ KIM THẢO</t>
  </si>
  <si>
    <t>NGUYỄN ĐỨC CƯƠNG</t>
  </si>
  <si>
    <t>Đơn giá chưa VAT</t>
  </si>
  <si>
    <t>Cũ</t>
  </si>
  <si>
    <t>Mới</t>
  </si>
  <si>
    <t xml:space="preserve">Phòng kinh doanh đề nghị TGĐ công ty chọn công ty -------------------------------------------là nhà cung ứng cho công ty,
</t>
  </si>
  <si>
    <t xml:space="preserve">Căn cứ vào nhu cầu  của …………………………………………………………………………..
 </t>
  </si>
  <si>
    <t>PHÒNG KINH DOANH</t>
  </si>
  <si>
    <t>Đơn giá chưa VAT- Đơn vị cung ứng</t>
  </si>
  <si>
    <t>Giá duyệt</t>
  </si>
  <si>
    <t>Ngày   ..  tháng   ..  năm 2013</t>
  </si>
  <si>
    <t>P.TGĐ Phụ trách đơn vị</t>
  </si>
  <si>
    <t>Đơn vị : Nhà Máy May</t>
  </si>
  <si>
    <t>(V/v Phê duyệt giá chọn nhà vận chuyển)</t>
  </si>
  <si>
    <t xml:space="preserve">Căn cứ vào nhu cầu  của Nhà Máy May về vấn đề vận chuyển hàng hóa  nguyên phụ liệu khi nhận hàng và vận chuyển thành phẩm khi giao hàng để phục vụ cho hoạt động sản xuất của Nhà Máy May
 </t>
  </si>
  <si>
    <t>Kính trình Tổng Giám đốc công ty,  giá thuê xe theo khoảng cách và khối lượng sau đây:</t>
  </si>
  <si>
    <t>Hàng vận chuyển từ Công ty đến các nơi</t>
  </si>
  <si>
    <t>Loại xe</t>
  </si>
  <si>
    <t>Nội thành Tân Bình, Gò Vấp, Tân Phú, Q 12</t>
  </si>
  <si>
    <t>Gasawa, Tân Hoàn Cầu, CFS, Củ Chi, Q9, Q2, Q4, Q8</t>
  </si>
  <si>
    <t>Tân Cảng, cầu SG, KCN Tân Tạo, Q11, Q10</t>
  </si>
  <si>
    <t>ICD Thủ Đức, Bình Chánh</t>
  </si>
  <si>
    <t>KCN Singapore V síp 1</t>
  </si>
  <si>
    <t>Cảng Viet, KCN Trảng Bàng Tây Ninh, Cát Lái</t>
  </si>
  <si>
    <t>KCN Mỹ Phước BD</t>
  </si>
  <si>
    <t>Sân bay</t>
  </si>
  <si>
    <t>Chuyến</t>
  </si>
  <si>
    <t>Công ty Trần Đắc</t>
  </si>
  <si>
    <t>Công ty Long Lộc</t>
  </si>
  <si>
    <t>Công ty Thạnh Phú</t>
  </si>
  <si>
    <t>400/500/800/1300</t>
  </si>
  <si>
    <t>550/650/1200/1600</t>
  </si>
  <si>
    <t>500/600/1100/1500</t>
  </si>
  <si>
    <t>500//600/1100/1500</t>
  </si>
  <si>
    <t>650/750/1400/1800</t>
  </si>
  <si>
    <t>750/850/1600/2200</t>
  </si>
  <si>
    <t>450/550</t>
  </si>
  <si>
    <t>430/560/900/1400</t>
  </si>
  <si>
    <t>600/700/1300/1600</t>
  </si>
  <si>
    <t>500/600/1400/1900</t>
  </si>
  <si>
    <t>600/700/1300/1800</t>
  </si>
  <si>
    <t>550/650/1200/1700</t>
  </si>
  <si>
    <t>700/800/1600/2100</t>
  </si>
  <si>
    <t>500/600</t>
  </si>
  <si>
    <t>500/600/1000/1500</t>
  </si>
  <si>
    <t>550/650/1500/2000</t>
  </si>
  <si>
    <t>680/780/1500/2000</t>
  </si>
  <si>
    <t>Chuyển khoản</t>
  </si>
  <si>
    <r>
      <t xml:space="preserve">Nhà Máy May đề nghị Tổng Giám Đốc chọn Công ty TNHH </t>
    </r>
    <r>
      <rPr>
        <b/>
        <sz val="13"/>
        <rFont val="Times New Roman"/>
        <family val="1"/>
      </rPr>
      <t>Trần Đắc</t>
    </r>
    <r>
      <rPr>
        <sz val="13"/>
        <rFont val="Times New Roman"/>
        <family val="1"/>
      </rPr>
      <t xml:space="preserve"> là nhà vận chuyển cho công ty.
</t>
    </r>
  </si>
  <si>
    <t>PHÒNG CBSX</t>
  </si>
  <si>
    <t>Đồng Thị Cao</t>
  </si>
  <si>
    <t>GĐ NMM</t>
  </si>
  <si>
    <t>Huỳnh Châu Phong</t>
  </si>
  <si>
    <t>TP. TCKT</t>
  </si>
  <si>
    <t>Nguyễn Thị Kim Thảo</t>
  </si>
  <si>
    <t>Duyệt</t>
  </si>
  <si>
    <t>ĐVT: 1000 Đồng</t>
  </si>
  <si>
    <t>1.1T/ 1.8T/ 4T/ 7T</t>
  </si>
  <si>
    <t>Ngày 25 tháng   02 năm 2016</t>
  </si>
  <si>
    <t>CÔNG TY TNHH MTV DỆT KIM ĐÔNG PHƯƠNG</t>
  </si>
  <si>
    <t>ĐƠN VỊ: NHÀ MÁY MAY</t>
  </si>
  <si>
    <t>(V/v: Phê duyệt giá nhà cung cấp)</t>
  </si>
  <si>
    <t>Tổng giám Đốc</t>
  </si>
  <si>
    <t>Kim bấm No.10 SDI</t>
  </si>
  <si>
    <t>Bấm kim 10 Plus</t>
  </si>
  <si>
    <t>Bìa còng bật 2 mặt lớn 7P</t>
  </si>
  <si>
    <t xml:space="preserve">Bìa thái vàng 9 x vang 1 xấp nhiều màu </t>
  </si>
  <si>
    <t>Kẹp giấy  C62</t>
  </si>
  <si>
    <t>Kẹp bướm Echo 25 mm (12c/h)</t>
  </si>
  <si>
    <t xml:space="preserve">Giấy ghi chú Pronoti 3 x 3 </t>
  </si>
  <si>
    <t xml:space="preserve">Bút xoá TL CP-02 </t>
  </si>
  <si>
    <t>Bút dạ quang Toyo vỏ trong (vàng,cam,hồng,xanh,lá)</t>
  </si>
  <si>
    <t>Giấy trắng A4 72 Excel</t>
  </si>
  <si>
    <t>Giấy A4 60 Bãi Bằng</t>
  </si>
  <si>
    <t>Bút bi TL 027 ( xanh, đỏ, đen )</t>
  </si>
  <si>
    <t>Dao dọc giấy SDI 0423</t>
  </si>
  <si>
    <t>Tập TT 96 T</t>
  </si>
  <si>
    <t>Bút lông kim PM04</t>
  </si>
  <si>
    <t xml:space="preserve">Chuổi cỏ dày </t>
  </si>
  <si>
    <t>Nước lau sàn sunlight 4L</t>
  </si>
  <si>
    <t>Nước rửa tay Lifebuoy</t>
  </si>
  <si>
    <t>Giấy vệ sinh Sài Gòn không lõi</t>
  </si>
  <si>
    <t>Khăn hộp Puply New Supreme 180sh</t>
  </si>
  <si>
    <t>Bột giặt Omo gói 3.5kg</t>
  </si>
  <si>
    <t>Duck tím 900 ml</t>
  </si>
  <si>
    <t xml:space="preserve">Cuộn rác ba màu trung  Trí Quang </t>
  </si>
  <si>
    <t>Đồ hốt rác cán lớn</t>
  </si>
  <si>
    <t xml:space="preserve">Mực bút lông dầu Horse  mau do 1, 19 den </t>
  </si>
  <si>
    <t>Thun khoanh</t>
  </si>
  <si>
    <t>Thuốc thông bồn cầu</t>
  </si>
  <si>
    <t>Bàn chải chà sàn nhà</t>
  </si>
  <si>
    <t>Gôm tẩy</t>
  </si>
  <si>
    <t>Bìa lỗ A4</t>
  </si>
  <si>
    <t>Băng keo trong 2p x100yard</t>
  </si>
  <si>
    <t>Băng keo 2 mặt 1p x18yard</t>
  </si>
  <si>
    <t>Kim bấm số 3 SDI</t>
  </si>
  <si>
    <t>VPP Phương Nam</t>
  </si>
  <si>
    <t>VPP Thanh Thuận</t>
  </si>
  <si>
    <t>VPP Chuẩn Việt</t>
  </si>
  <si>
    <t>ĐVT</t>
  </si>
  <si>
    <t>Hộp</t>
  </si>
  <si>
    <t>Cái</t>
  </si>
  <si>
    <t>xấp</t>
  </si>
  <si>
    <t xml:space="preserve">Xấp </t>
  </si>
  <si>
    <t>Cây</t>
  </si>
  <si>
    <t>Ram</t>
  </si>
  <si>
    <t>Quyển</t>
  </si>
  <si>
    <t>Cuốn</t>
  </si>
  <si>
    <t>Can</t>
  </si>
  <si>
    <t>Chai</t>
  </si>
  <si>
    <t>Cuộn</t>
  </si>
  <si>
    <t>Bịch</t>
  </si>
  <si>
    <t>Kg</t>
  </si>
  <si>
    <t>chai</t>
  </si>
  <si>
    <t>Cục</t>
  </si>
  <si>
    <t>Xấp</t>
  </si>
  <si>
    <t xml:space="preserve">TỔNG </t>
  </si>
  <si>
    <t>THUẾ VAT 10%</t>
  </si>
  <si>
    <t>TỔNG CỘNG</t>
  </si>
  <si>
    <t>VN</t>
  </si>
  <si>
    <t>Nhà Máy May đề nghị Tổng Giám Đốc chọn VPP Công ty Phương Nam là nhà cung ứng cho Công ty.</t>
  </si>
  <si>
    <r>
      <rPr>
        <b/>
        <sz val="12"/>
        <rFont val="Times New Roman"/>
        <family val="1"/>
      </rPr>
      <t xml:space="preserve">                   </t>
    </r>
    <r>
      <rPr>
        <b/>
        <u/>
        <sz val="12"/>
        <rFont val="Times New Roman"/>
        <family val="1"/>
      </rPr>
      <t xml:space="preserve">Kính gửi: </t>
    </r>
  </si>
  <si>
    <t xml:space="preserve">      Căn cứ vào nhu cầu của Nhà Máy May về việc sử dụng văn phòng phẩm quý III để phục vụ công tác sản xuất của Nhà Máy May.</t>
  </si>
  <si>
    <t>Luỡi dao SDI 1404</t>
  </si>
  <si>
    <t>Tập 200 trang sinh vien kẻ ôly</t>
  </si>
  <si>
    <t>Bút chì gỗ 2B Gstar</t>
  </si>
  <si>
    <t>Băng keo 2 mặt 2p x18yard</t>
  </si>
  <si>
    <t>3 ngày kể từ ngày nhận được đơn hàng</t>
  </si>
  <si>
    <t>Ngày 05 tháng   07 năm 2016</t>
  </si>
  <si>
    <t>Kính trình Tổng Giám Đốc công ty mua vật tư theo bảng kê sau:</t>
  </si>
  <si>
    <t>VPP Lê Nguyễn</t>
  </si>
  <si>
    <t>Bìa thái A4</t>
  </si>
  <si>
    <t>Kẹp bướm Echo 15 mm (12c/h)</t>
  </si>
  <si>
    <t>Bút lông kim PM09 đen</t>
  </si>
  <si>
    <t>Chuổi cau</t>
  </si>
  <si>
    <t>Xịt muỗi Mostly 600ml</t>
  </si>
  <si>
    <t>Khăn hộp Posy</t>
  </si>
  <si>
    <t>Bột giặt Omo gói 3kg</t>
  </si>
  <si>
    <t>Bàn chải chà bồn cầu cán dài</t>
  </si>
  <si>
    <t xml:space="preserve">Găng tay cao su </t>
  </si>
  <si>
    <t>Chuốt chì</t>
  </si>
  <si>
    <t>Bìa trình ký mica A4</t>
  </si>
  <si>
    <t>Bìa lá A4 TL</t>
  </si>
  <si>
    <t xml:space="preserve">Bấm lỗ </t>
  </si>
  <si>
    <t>Bìa phân trang</t>
  </si>
  <si>
    <t>Đôi</t>
  </si>
  <si>
    <t xml:space="preserve">      Căn cứ vào nhu cầu của Nhà Máy May về việc sử dụng văn phòng phẩm quý IV để phục vụ công tác sản xuất của Nhà Máy May.</t>
  </si>
  <si>
    <t>Ngày 11 tháng   10 năm 2016</t>
  </si>
  <si>
    <t>THỰC GIAO</t>
  </si>
  <si>
    <t>+/-</t>
  </si>
  <si>
    <t>THÀNH TIỀN</t>
  </si>
  <si>
    <t>ĐƠN GIÁ</t>
  </si>
  <si>
    <t>Kim bấm N.10 Plus</t>
  </si>
  <si>
    <t>Bấm kim PS 10 E  Plus</t>
  </si>
  <si>
    <t xml:space="preserve">Chổi cau </t>
  </si>
  <si>
    <t xml:space="preserve">Chổi cỏ dày </t>
  </si>
  <si>
    <t xml:space="preserve">Thông cầu </t>
  </si>
  <si>
    <t xml:space="preserve">Băng keo 2 mặt 2p 18 ya </t>
  </si>
  <si>
    <t>Bìa trình ký đơn mica A4</t>
  </si>
  <si>
    <t>Bấm 2 lỗ Eagle 837 (20 tờ)</t>
  </si>
  <si>
    <t xml:space="preserve">Bìa phân trang nhựa 12 số   T- L </t>
  </si>
  <si>
    <t>SỐ LƯỢNG CÒN DƯ CỦA QUÝ 4 NĂM 2016</t>
  </si>
</sst>
</file>

<file path=xl/styles.xml><?xml version="1.0" encoding="utf-8"?>
<styleSheet xmlns="http://schemas.openxmlformats.org/spreadsheetml/2006/main">
  <numFmts count="3">
    <numFmt numFmtId="43" formatCode="_(* #,##0.00_);_(* \(#,##0.00\);_(* &quot;-&quot;??_);_(@_)"/>
    <numFmt numFmtId="164" formatCode="_(* #,##0_);_(* \(#,##0\);_(* &quot;-&quot;??_);_(@_)"/>
    <numFmt numFmtId="165" formatCode="#,###"/>
  </numFmts>
  <fonts count="31">
    <font>
      <sz val="10"/>
      <name val="Arial"/>
    </font>
    <font>
      <sz val="11"/>
      <color theme="1"/>
      <name val="Calibri"/>
      <family val="2"/>
      <scheme val="minor"/>
    </font>
    <font>
      <sz val="10"/>
      <name val="Arial"/>
      <family val="2"/>
    </font>
    <font>
      <sz val="12"/>
      <name val="Arial"/>
      <family val="2"/>
    </font>
    <font>
      <sz val="10"/>
      <name val="Arial"/>
      <family val="2"/>
    </font>
    <font>
      <u/>
      <sz val="12"/>
      <name val="Arial"/>
      <family val="2"/>
    </font>
    <font>
      <b/>
      <sz val="20"/>
      <name val="Arial"/>
      <family val="2"/>
    </font>
    <font>
      <b/>
      <sz val="14"/>
      <name val="Arial"/>
      <family val="2"/>
    </font>
    <font>
      <b/>
      <sz val="10"/>
      <name val="Arial"/>
      <family val="2"/>
    </font>
    <font>
      <sz val="11"/>
      <name val="Arial"/>
      <family val="2"/>
    </font>
    <font>
      <sz val="13"/>
      <name val="Arial"/>
      <family val="2"/>
    </font>
    <font>
      <b/>
      <sz val="10"/>
      <color indexed="8"/>
      <name val="Arial"/>
      <family val="2"/>
    </font>
    <font>
      <sz val="10"/>
      <name val="MS Sans Serif"/>
      <family val="2"/>
    </font>
    <font>
      <sz val="12"/>
      <name val="Times New Roman"/>
      <family val="1"/>
    </font>
    <font>
      <sz val="10"/>
      <name val="Times New Roman"/>
      <family val="1"/>
    </font>
    <font>
      <u/>
      <sz val="12"/>
      <name val="Times New Roman"/>
      <family val="1"/>
    </font>
    <font>
      <b/>
      <sz val="20"/>
      <name val="Times New Roman"/>
      <family val="1"/>
    </font>
    <font>
      <b/>
      <sz val="14"/>
      <name val="Times New Roman"/>
      <family val="1"/>
    </font>
    <font>
      <b/>
      <sz val="10"/>
      <name val="Times New Roman"/>
      <family val="1"/>
    </font>
    <font>
      <sz val="11"/>
      <name val="Times New Roman"/>
      <family val="1"/>
    </font>
    <font>
      <sz val="13"/>
      <name val="Times New Roman"/>
      <family val="1"/>
    </font>
    <font>
      <b/>
      <sz val="10"/>
      <color indexed="8"/>
      <name val="Times New Roman"/>
      <family val="1"/>
    </font>
    <font>
      <b/>
      <sz val="13"/>
      <name val="Times New Roman"/>
      <family val="1"/>
    </font>
    <font>
      <sz val="13"/>
      <color theme="1"/>
      <name val="Times New Roman"/>
      <family val="1"/>
    </font>
    <font>
      <b/>
      <sz val="12"/>
      <name val="Times New Roman"/>
      <family val="1"/>
    </font>
    <font>
      <b/>
      <sz val="18"/>
      <name val="Times New Roman"/>
      <family val="1"/>
    </font>
    <font>
      <b/>
      <u/>
      <sz val="12"/>
      <name val="Times New Roman"/>
      <family val="1"/>
    </font>
    <font>
      <sz val="12"/>
      <color theme="1"/>
      <name val="Cambria"/>
      <family val="1"/>
      <charset val="163"/>
      <scheme val="major"/>
    </font>
    <font>
      <sz val="12"/>
      <color rgb="FF0070C0"/>
      <name val="Times New Roman"/>
      <family val="1"/>
    </font>
    <font>
      <b/>
      <sz val="12"/>
      <color rgb="FF0070C0"/>
      <name val="Times New Roman"/>
      <family val="1"/>
    </font>
    <font>
      <sz val="10"/>
      <color rgb="FFFF0000"/>
      <name val="Arial"/>
      <family val="2"/>
    </font>
  </fonts>
  <fills count="4">
    <fill>
      <patternFill patternType="none"/>
    </fill>
    <fill>
      <patternFill patternType="gray125"/>
    </fill>
    <fill>
      <patternFill patternType="solid">
        <fgColor indexed="9"/>
        <bgColor indexed="64"/>
      </patternFill>
    </fill>
    <fill>
      <patternFill patternType="solid">
        <fgColor rgb="FFFFFF00"/>
        <bgColor indexed="64"/>
      </patternFill>
    </fill>
  </fills>
  <borders count="20">
    <border>
      <left/>
      <right/>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s>
  <cellStyleXfs count="5">
    <xf numFmtId="0" fontId="0" fillId="0" borderId="0"/>
    <xf numFmtId="43" fontId="2" fillId="0" borderId="0" applyFont="0" applyFill="0" applyBorder="0" applyAlignment="0" applyProtection="0"/>
    <xf numFmtId="0" fontId="12" fillId="0" borderId="0"/>
    <xf numFmtId="0" fontId="1" fillId="0" borderId="0"/>
    <xf numFmtId="43" fontId="1" fillId="0" borderId="0" applyFont="0" applyFill="0" applyBorder="0" applyAlignment="0" applyProtection="0"/>
  </cellStyleXfs>
  <cellXfs count="188">
    <xf numFmtId="0" fontId="0" fillId="0" borderId="0" xfId="0"/>
    <xf numFmtId="0" fontId="3" fillId="2" borderId="0" xfId="0" applyFont="1" applyFill="1" applyAlignment="1">
      <alignment vertical="center"/>
    </xf>
    <xf numFmtId="0" fontId="4" fillId="2" borderId="0" xfId="0" applyFont="1" applyFill="1" applyAlignment="1">
      <alignment horizontal="center"/>
    </xf>
    <xf numFmtId="0" fontId="4" fillId="2" borderId="0" xfId="0" applyFont="1" applyFill="1" applyAlignment="1">
      <alignment horizontal="right"/>
    </xf>
    <xf numFmtId="0" fontId="5" fillId="2" borderId="0" xfId="0" applyFont="1" applyFill="1" applyAlignment="1">
      <alignment horizontal="right"/>
    </xf>
    <xf numFmtId="0" fontId="3" fillId="2" borderId="0" xfId="0" applyFont="1" applyFill="1"/>
    <xf numFmtId="0" fontId="4" fillId="2" borderId="0" xfId="0" applyFont="1" applyFill="1" applyAlignment="1">
      <alignment horizontal="left"/>
    </xf>
    <xf numFmtId="0" fontId="4" fillId="2" borderId="0" xfId="0" applyFont="1" applyFill="1"/>
    <xf numFmtId="0" fontId="5" fillId="2" borderId="0" xfId="0" applyFont="1" applyFill="1" applyAlignment="1">
      <alignment horizontal="left"/>
    </xf>
    <xf numFmtId="0" fontId="3" fillId="2" borderId="0" xfId="0" applyFont="1" applyFill="1" applyAlignment="1"/>
    <xf numFmtId="0" fontId="3" fillId="2" borderId="0" xfId="0" applyFont="1" applyFill="1" applyAlignment="1">
      <alignment horizontal="left"/>
    </xf>
    <xf numFmtId="0" fontId="3" fillId="2" borderId="14" xfId="0" quotePrefix="1" applyFont="1" applyFill="1" applyBorder="1" applyAlignment="1">
      <alignment vertical="center" wrapText="1"/>
    </xf>
    <xf numFmtId="0" fontId="3" fillId="2" borderId="15" xfId="0" applyFont="1" applyFill="1" applyBorder="1" applyAlignment="1">
      <alignment vertical="center" wrapText="1"/>
    </xf>
    <xf numFmtId="0" fontId="3" fillId="2" borderId="15" xfId="0" applyNumberFormat="1" applyFont="1" applyFill="1" applyBorder="1" applyAlignment="1">
      <alignment vertical="top" wrapText="1"/>
    </xf>
    <xf numFmtId="0" fontId="9" fillId="2" borderId="15" xfId="0" applyNumberFormat="1" applyFont="1" applyFill="1" applyBorder="1" applyAlignment="1">
      <alignment horizontal="center" wrapText="1"/>
    </xf>
    <xf numFmtId="0" fontId="3" fillId="2" borderId="15" xfId="0" applyNumberFormat="1" applyFont="1" applyFill="1" applyBorder="1" applyAlignment="1">
      <alignment horizontal="right"/>
    </xf>
    <xf numFmtId="0" fontId="4" fillId="2" borderId="15" xfId="1" applyNumberFormat="1" applyFont="1" applyFill="1" applyBorder="1" applyAlignment="1">
      <alignment horizontal="right" wrapText="1"/>
    </xf>
    <xf numFmtId="164" fontId="3" fillId="2" borderId="15" xfId="1" applyNumberFormat="1" applyFont="1" applyFill="1" applyBorder="1" applyAlignment="1">
      <alignment wrapText="1"/>
    </xf>
    <xf numFmtId="164" fontId="8" fillId="2" borderId="15" xfId="1" applyNumberFormat="1" applyFont="1" applyFill="1" applyBorder="1" applyAlignment="1">
      <alignment horizontal="center"/>
    </xf>
    <xf numFmtId="0" fontId="8" fillId="2" borderId="15" xfId="0" applyFont="1" applyFill="1" applyBorder="1" applyAlignment="1">
      <alignment vertical="center" wrapText="1"/>
    </xf>
    <xf numFmtId="0" fontId="3" fillId="2" borderId="16" xfId="1" applyNumberFormat="1" applyFont="1" applyFill="1" applyBorder="1" applyAlignment="1">
      <alignment horizontal="right" vertical="top" wrapText="1"/>
    </xf>
    <xf numFmtId="0" fontId="10" fillId="2" borderId="0" xfId="0" applyFont="1" applyFill="1" applyBorder="1" applyAlignment="1">
      <alignment vertical="top" wrapText="1"/>
    </xf>
    <xf numFmtId="0" fontId="10" fillId="0" borderId="0" xfId="0" applyFont="1"/>
    <xf numFmtId="0" fontId="10" fillId="2" borderId="0" xfId="0" applyFont="1" applyFill="1" applyBorder="1"/>
    <xf numFmtId="164" fontId="10" fillId="2" borderId="0" xfId="1" applyNumberFormat="1" applyFont="1" applyFill="1" applyBorder="1" applyAlignment="1">
      <alignment horizontal="left" vertical="top" wrapText="1"/>
    </xf>
    <xf numFmtId="164" fontId="10" fillId="2" borderId="0" xfId="1" applyNumberFormat="1" applyFont="1" applyFill="1" applyBorder="1" applyAlignment="1">
      <alignment horizontal="center" vertical="top" wrapText="1"/>
    </xf>
    <xf numFmtId="164" fontId="10" fillId="2" borderId="0" xfId="1" applyNumberFormat="1" applyFont="1" applyFill="1" applyBorder="1" applyAlignment="1">
      <alignment horizontal="right" vertical="top" wrapText="1"/>
    </xf>
    <xf numFmtId="164" fontId="10" fillId="2" borderId="0" xfId="1" applyNumberFormat="1" applyFont="1" applyFill="1" applyBorder="1" applyAlignment="1">
      <alignment vertical="top" wrapText="1"/>
    </xf>
    <xf numFmtId="0" fontId="10" fillId="2" borderId="0" xfId="0" applyFont="1" applyFill="1"/>
    <xf numFmtId="0" fontId="10" fillId="2" borderId="0" xfId="0" applyFont="1" applyFill="1" applyAlignment="1">
      <alignment horizontal="left"/>
    </xf>
    <xf numFmtId="0" fontId="10" fillId="2" borderId="0" xfId="0" applyFont="1" applyFill="1" applyAlignment="1">
      <alignment horizontal="center"/>
    </xf>
    <xf numFmtId="0" fontId="10" fillId="2" borderId="0" xfId="0" applyFont="1" applyFill="1" applyAlignment="1">
      <alignment horizontal="right"/>
    </xf>
    <xf numFmtId="0" fontId="10" fillId="2" borderId="0" xfId="0" applyFont="1" applyFill="1" applyAlignment="1"/>
    <xf numFmtId="0" fontId="8" fillId="2" borderId="8" xfId="0" applyFont="1" applyFill="1" applyBorder="1" applyAlignment="1">
      <alignment horizontal="center" vertical="center" wrapText="1"/>
    </xf>
    <xf numFmtId="0" fontId="8" fillId="2" borderId="13" xfId="0" applyFont="1" applyFill="1" applyBorder="1" applyAlignment="1">
      <alignment horizontal="center" vertical="center" wrapText="1"/>
    </xf>
    <xf numFmtId="0" fontId="3" fillId="2" borderId="0" xfId="0" applyFont="1" applyFill="1" applyAlignment="1">
      <alignment horizontal="center"/>
    </xf>
    <xf numFmtId="0" fontId="3" fillId="2" borderId="8" xfId="0"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8"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8" fillId="2" borderId="12" xfId="0" applyFont="1" applyFill="1" applyBorder="1" applyAlignment="1">
      <alignment horizontal="center" vertical="center" wrapText="1"/>
    </xf>
    <xf numFmtId="0" fontId="8" fillId="2" borderId="12" xfId="0" applyFont="1" applyFill="1" applyBorder="1" applyAlignment="1">
      <alignment horizontal="center" vertical="center"/>
    </xf>
    <xf numFmtId="0" fontId="11" fillId="0" borderId="0" xfId="0" applyFont="1" applyAlignment="1"/>
    <xf numFmtId="0" fontId="13" fillId="2" borderId="0" xfId="0" applyFont="1" applyFill="1" applyAlignment="1">
      <alignment vertical="center"/>
    </xf>
    <xf numFmtId="0" fontId="14" fillId="2" borderId="0" xfId="0" applyFont="1" applyFill="1" applyAlignment="1">
      <alignment horizontal="center"/>
    </xf>
    <xf numFmtId="0" fontId="14" fillId="2" borderId="0" xfId="0" applyFont="1" applyFill="1" applyAlignment="1">
      <alignment horizontal="right"/>
    </xf>
    <xf numFmtId="0" fontId="14" fillId="0" borderId="0" xfId="0" applyFont="1"/>
    <xf numFmtId="0" fontId="15" fillId="2" borderId="0" xfId="0" applyFont="1" applyFill="1" applyAlignment="1">
      <alignment horizontal="right"/>
    </xf>
    <xf numFmtId="0" fontId="13" fillId="2" borderId="0" xfId="0" applyFont="1" applyFill="1"/>
    <xf numFmtId="0" fontId="14" fillId="2" borderId="0" xfId="0" applyFont="1" applyFill="1" applyAlignment="1">
      <alignment horizontal="left"/>
    </xf>
    <xf numFmtId="0" fontId="14" fillId="2" borderId="0" xfId="0" applyFont="1" applyFill="1"/>
    <xf numFmtId="0" fontId="15" fillId="2" borderId="0" xfId="0" applyFont="1" applyFill="1" applyAlignment="1">
      <alignment horizontal="left"/>
    </xf>
    <xf numFmtId="0" fontId="13" fillId="2" borderId="0" xfId="0" applyFont="1" applyFill="1" applyAlignment="1"/>
    <xf numFmtId="0" fontId="13" fillId="2" borderId="0" xfId="0" applyFont="1" applyFill="1" applyAlignment="1">
      <alignment horizontal="left"/>
    </xf>
    <xf numFmtId="0" fontId="18" fillId="2" borderId="8"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13" fillId="2" borderId="12" xfId="0" applyFont="1" applyFill="1" applyBorder="1" applyAlignment="1">
      <alignment horizontal="center" vertical="center" wrapText="1"/>
    </xf>
    <xf numFmtId="0" fontId="18" fillId="2" borderId="12" xfId="0" applyFont="1" applyFill="1" applyBorder="1" applyAlignment="1">
      <alignment horizontal="center" vertical="center" wrapText="1"/>
    </xf>
    <xf numFmtId="0" fontId="20" fillId="2" borderId="0" xfId="0" applyFont="1" applyFill="1" applyBorder="1" applyAlignment="1">
      <alignment vertical="top" wrapText="1"/>
    </xf>
    <xf numFmtId="0" fontId="20" fillId="0" borderId="0" xfId="0" applyFont="1"/>
    <xf numFmtId="0" fontId="20" fillId="2" borderId="0" xfId="0" applyFont="1" applyFill="1" applyBorder="1"/>
    <xf numFmtId="164" fontId="20" fillId="2" borderId="0" xfId="1" applyNumberFormat="1" applyFont="1" applyFill="1" applyBorder="1" applyAlignment="1">
      <alignment horizontal="left" vertical="top" wrapText="1"/>
    </xf>
    <xf numFmtId="164" fontId="20" fillId="2" borderId="0" xfId="1" applyNumberFormat="1" applyFont="1" applyFill="1" applyBorder="1" applyAlignment="1">
      <alignment horizontal="center" vertical="top" wrapText="1"/>
    </xf>
    <xf numFmtId="164" fontId="20" fillId="2" borderId="0" xfId="1" applyNumberFormat="1" applyFont="1" applyFill="1" applyBorder="1" applyAlignment="1">
      <alignment horizontal="right" vertical="top" wrapText="1"/>
    </xf>
    <xf numFmtId="164" fontId="20" fillId="2" borderId="0" xfId="1" applyNumberFormat="1" applyFont="1" applyFill="1" applyBorder="1" applyAlignment="1">
      <alignment vertical="top" wrapText="1"/>
    </xf>
    <xf numFmtId="0" fontId="20" fillId="2" borderId="0" xfId="0" applyFont="1" applyFill="1"/>
    <xf numFmtId="0" fontId="20" fillId="2" borderId="0" xfId="0" applyFont="1" applyFill="1" applyAlignment="1">
      <alignment horizontal="left"/>
    </xf>
    <xf numFmtId="0" fontId="20" fillId="2" borderId="0" xfId="0" applyFont="1" applyFill="1" applyAlignment="1">
      <alignment horizontal="center"/>
    </xf>
    <xf numFmtId="0" fontId="20" fillId="2" borderId="0" xfId="0" applyFont="1" applyFill="1" applyAlignment="1">
      <alignment horizontal="right"/>
    </xf>
    <xf numFmtId="0" fontId="20" fillId="2" borderId="0" xfId="0" applyFont="1" applyFill="1" applyAlignment="1">
      <alignment horizontal="left"/>
    </xf>
    <xf numFmtId="0" fontId="20" fillId="2" borderId="0" xfId="0" applyFont="1" applyFill="1" applyAlignment="1"/>
    <xf numFmtId="0" fontId="13" fillId="2" borderId="0" xfId="0" applyFont="1" applyFill="1" applyAlignment="1">
      <alignment horizontal="center"/>
    </xf>
    <xf numFmtId="0" fontId="19" fillId="2" borderId="12" xfId="0" applyFont="1" applyFill="1" applyBorder="1" applyAlignment="1">
      <alignment horizontal="center" vertical="center" wrapText="1"/>
    </xf>
    <xf numFmtId="0" fontId="13" fillId="2" borderId="13" xfId="1" applyNumberFormat="1" applyFont="1" applyFill="1" applyBorder="1" applyAlignment="1">
      <alignment horizontal="right" vertical="top" wrapText="1"/>
    </xf>
    <xf numFmtId="0" fontId="13" fillId="2" borderId="17" xfId="0" applyFont="1" applyFill="1" applyBorder="1" applyAlignment="1">
      <alignment vertical="center" wrapText="1"/>
    </xf>
    <xf numFmtId="0" fontId="13" fillId="2" borderId="8" xfId="0" applyFont="1" applyFill="1" applyBorder="1" applyAlignment="1">
      <alignment vertical="center" wrapText="1"/>
    </xf>
    <xf numFmtId="0" fontId="13" fillId="2" borderId="8" xfId="1" applyNumberFormat="1" applyFont="1" applyFill="1" applyBorder="1" applyAlignment="1">
      <alignment horizontal="right" vertical="top" wrapText="1"/>
    </xf>
    <xf numFmtId="0" fontId="19" fillId="2" borderId="8" xfId="0" applyFont="1" applyFill="1" applyBorder="1" applyAlignment="1">
      <alignment horizontal="center" vertical="center" wrapText="1"/>
    </xf>
    <xf numFmtId="0" fontId="14" fillId="2" borderId="0" xfId="0" applyFont="1" applyFill="1" applyAlignment="1">
      <alignment horizontal="center" vertical="center"/>
    </xf>
    <xf numFmtId="164" fontId="20" fillId="2" borderId="0" xfId="1" applyNumberFormat="1" applyFont="1" applyFill="1" applyBorder="1" applyAlignment="1">
      <alignment horizontal="center" vertical="center" wrapText="1"/>
    </xf>
    <xf numFmtId="0" fontId="20" fillId="2" borderId="0" xfId="0" applyFont="1" applyFill="1" applyAlignment="1">
      <alignment horizontal="center" vertical="center"/>
    </xf>
    <xf numFmtId="0" fontId="14" fillId="2" borderId="0" xfId="0" applyFont="1" applyFill="1" applyAlignment="1">
      <alignment vertical="center"/>
    </xf>
    <xf numFmtId="0" fontId="13" fillId="2" borderId="0" xfId="0" applyFont="1" applyFill="1" applyAlignment="1">
      <alignment horizontal="center" vertical="center"/>
    </xf>
    <xf numFmtId="0" fontId="13" fillId="2" borderId="17" xfId="0" applyNumberFormat="1" applyFont="1" applyFill="1" applyBorder="1" applyAlignment="1">
      <alignment horizontal="center" vertical="center"/>
    </xf>
    <xf numFmtId="0" fontId="13" fillId="2" borderId="8" xfId="0" applyNumberFormat="1" applyFont="1" applyFill="1" applyBorder="1" applyAlignment="1">
      <alignment horizontal="center" vertical="center"/>
    </xf>
    <xf numFmtId="0" fontId="14" fillId="0" borderId="0" xfId="0" applyFont="1" applyAlignment="1">
      <alignment horizontal="center" vertical="center"/>
    </xf>
    <xf numFmtId="3" fontId="18" fillId="2" borderId="8" xfId="0" applyNumberFormat="1" applyFont="1" applyFill="1" applyBorder="1" applyAlignment="1">
      <alignment horizontal="center" vertical="center" wrapText="1"/>
    </xf>
    <xf numFmtId="0" fontId="18" fillId="2" borderId="17" xfId="1" applyNumberFormat="1" applyFont="1" applyFill="1" applyBorder="1" applyAlignment="1">
      <alignment horizontal="center" vertical="center" wrapText="1"/>
    </xf>
    <xf numFmtId="0" fontId="18" fillId="2" borderId="8" xfId="1" applyNumberFormat="1" applyFont="1" applyFill="1" applyBorder="1" applyAlignment="1">
      <alignment horizontal="center" vertical="center" wrapText="1"/>
    </xf>
    <xf numFmtId="164" fontId="18" fillId="2" borderId="17" xfId="1" applyNumberFormat="1" applyFont="1" applyFill="1" applyBorder="1" applyAlignment="1">
      <alignment horizontal="center" vertical="center" wrapText="1"/>
    </xf>
    <xf numFmtId="164" fontId="18" fillId="2" borderId="8" xfId="1" applyNumberFormat="1" applyFont="1" applyFill="1" applyBorder="1" applyAlignment="1">
      <alignment horizontal="center" vertical="center" wrapText="1"/>
    </xf>
    <xf numFmtId="0" fontId="13" fillId="2" borderId="0" xfId="0" applyFont="1" applyFill="1" applyAlignment="1">
      <alignment horizontal="right"/>
    </xf>
    <xf numFmtId="0" fontId="18" fillId="0" borderId="0" xfId="0" applyFont="1" applyAlignment="1"/>
    <xf numFmtId="0" fontId="21" fillId="0" borderId="0" xfId="0" applyFont="1" applyAlignment="1"/>
    <xf numFmtId="0" fontId="16" fillId="2" borderId="0" xfId="0" applyFont="1" applyFill="1" applyAlignment="1"/>
    <xf numFmtId="0" fontId="17" fillId="2" borderId="0" xfId="0" applyFont="1" applyFill="1" applyAlignment="1"/>
    <xf numFmtId="0" fontId="13" fillId="2" borderId="0" xfId="0" applyFont="1" applyFill="1" applyAlignment="1">
      <alignment wrapText="1"/>
    </xf>
    <xf numFmtId="0" fontId="15" fillId="2" borderId="0" xfId="0" applyFont="1" applyFill="1" applyAlignment="1"/>
    <xf numFmtId="0" fontId="13" fillId="0" borderId="0" xfId="0" applyFont="1"/>
    <xf numFmtId="0" fontId="20" fillId="0" borderId="8" xfId="0" applyNumberFormat="1" applyFont="1" applyFill="1" applyBorder="1" applyAlignment="1">
      <alignment horizontal="left"/>
    </xf>
    <xf numFmtId="0" fontId="20" fillId="0" borderId="8" xfId="0" applyFont="1" applyFill="1" applyBorder="1"/>
    <xf numFmtId="0" fontId="13" fillId="0" borderId="8" xfId="0" applyFont="1" applyFill="1" applyBorder="1"/>
    <xf numFmtId="0" fontId="13" fillId="0" borderId="8" xfId="0" applyFont="1" applyBorder="1"/>
    <xf numFmtId="0" fontId="20" fillId="0" borderId="8" xfId="0" applyNumberFormat="1" applyFont="1" applyFill="1" applyBorder="1" applyAlignment="1">
      <alignment horizontal="center"/>
    </xf>
    <xf numFmtId="0" fontId="20" fillId="0" borderId="8" xfId="0" applyFont="1" applyFill="1" applyBorder="1" applyAlignment="1">
      <alignment horizontal="center"/>
    </xf>
    <xf numFmtId="0" fontId="23" fillId="0" borderId="8" xfId="0" applyFont="1" applyFill="1" applyBorder="1" applyAlignment="1">
      <alignment horizontal="center"/>
    </xf>
    <xf numFmtId="164" fontId="20" fillId="0" borderId="8" xfId="1" applyNumberFormat="1" applyFont="1" applyFill="1" applyBorder="1" applyAlignment="1">
      <alignment horizontal="center"/>
    </xf>
    <xf numFmtId="164" fontId="13" fillId="0" borderId="0" xfId="1" applyNumberFormat="1" applyFont="1"/>
    <xf numFmtId="164" fontId="13" fillId="0" borderId="8" xfId="1" applyNumberFormat="1" applyFont="1" applyBorder="1"/>
    <xf numFmtId="0" fontId="24" fillId="0" borderId="8" xfId="0" applyFont="1" applyBorder="1" applyAlignment="1">
      <alignment horizontal="center"/>
    </xf>
    <xf numFmtId="164" fontId="24" fillId="0" borderId="8" xfId="0" applyNumberFormat="1" applyFont="1" applyBorder="1"/>
    <xf numFmtId="164" fontId="24" fillId="0" borderId="8" xfId="1" applyNumberFormat="1" applyFont="1" applyBorder="1"/>
    <xf numFmtId="0" fontId="26" fillId="0" borderId="0" xfId="0" applyFont="1"/>
    <xf numFmtId="0" fontId="13" fillId="2" borderId="0" xfId="0" applyFont="1" applyFill="1" applyAlignment="1">
      <alignment horizontal="center"/>
    </xf>
    <xf numFmtId="0" fontId="20" fillId="2" borderId="0" xfId="0" applyFont="1" applyFill="1" applyAlignment="1">
      <alignment horizontal="left"/>
    </xf>
    <xf numFmtId="164" fontId="20" fillId="2" borderId="0" xfId="1" applyNumberFormat="1" applyFont="1" applyFill="1" applyBorder="1" applyAlignment="1">
      <alignment horizontal="left" vertical="top" wrapText="1"/>
    </xf>
    <xf numFmtId="164" fontId="27" fillId="0" borderId="8" xfId="1" applyNumberFormat="1" applyFont="1" applyBorder="1" applyAlignment="1">
      <alignment horizontal="center"/>
    </xf>
    <xf numFmtId="0" fontId="20" fillId="0" borderId="8" xfId="3" applyNumberFormat="1" applyFont="1" applyFill="1" applyBorder="1" applyAlignment="1">
      <alignment horizontal="left"/>
    </xf>
    <xf numFmtId="0" fontId="20" fillId="0" borderId="8" xfId="3" applyFont="1" applyFill="1" applyBorder="1"/>
    <xf numFmtId="0" fontId="13" fillId="0" borderId="8" xfId="3" applyFont="1" applyFill="1" applyBorder="1"/>
    <xf numFmtId="0" fontId="20" fillId="0" borderId="8" xfId="3" applyNumberFormat="1" applyFont="1" applyFill="1" applyBorder="1" applyAlignment="1">
      <alignment horizontal="center"/>
    </xf>
    <xf numFmtId="0" fontId="20" fillId="0" borderId="8" xfId="3" applyFont="1" applyFill="1" applyBorder="1" applyAlignment="1">
      <alignment horizontal="center"/>
    </xf>
    <xf numFmtId="0" fontId="20" fillId="0" borderId="8" xfId="3" applyNumberFormat="1" applyFont="1" applyFill="1" applyBorder="1" applyAlignment="1">
      <alignment horizontal="center"/>
    </xf>
    <xf numFmtId="0" fontId="20" fillId="0" borderId="8" xfId="3" applyFont="1" applyFill="1" applyBorder="1" applyAlignment="1">
      <alignment horizontal="center"/>
    </xf>
    <xf numFmtId="0" fontId="23" fillId="0" borderId="8" xfId="3" applyFont="1" applyFill="1" applyBorder="1" applyAlignment="1">
      <alignment horizontal="center"/>
    </xf>
    <xf numFmtId="164" fontId="20" fillId="0" borderId="8" xfId="4" applyNumberFormat="1" applyFont="1" applyFill="1" applyBorder="1" applyAlignment="1">
      <alignment horizontal="center"/>
    </xf>
    <xf numFmtId="0" fontId="13" fillId="0" borderId="18" xfId="0" applyFont="1" applyBorder="1"/>
    <xf numFmtId="0" fontId="28" fillId="3" borderId="8" xfId="0" quotePrefix="1" applyFont="1" applyFill="1" applyBorder="1"/>
    <xf numFmtId="0" fontId="28" fillId="3" borderId="8" xfId="0" applyFont="1" applyFill="1" applyBorder="1"/>
    <xf numFmtId="164" fontId="28" fillId="3" borderId="8" xfId="1" applyNumberFormat="1" applyFont="1" applyFill="1" applyBorder="1"/>
    <xf numFmtId="164" fontId="28" fillId="3" borderId="8" xfId="0" applyNumberFormat="1" applyFont="1" applyFill="1" applyBorder="1"/>
    <xf numFmtId="164" fontId="29" fillId="3" borderId="8" xfId="0" applyNumberFormat="1" applyFont="1" applyFill="1" applyBorder="1"/>
    <xf numFmtId="0" fontId="5" fillId="2" borderId="0" xfId="0" applyFont="1" applyFill="1" applyAlignment="1">
      <alignment horizontal="center"/>
    </xf>
    <xf numFmtId="0" fontId="6" fillId="2" borderId="0" xfId="0" applyFont="1" applyFill="1" applyAlignment="1">
      <alignment horizontal="center"/>
    </xf>
    <xf numFmtId="0" fontId="7" fillId="2" borderId="0" xfId="0" applyFont="1" applyFill="1" applyAlignment="1">
      <alignment horizontal="center"/>
    </xf>
    <xf numFmtId="0" fontId="3" fillId="2" borderId="0" xfId="0" applyFont="1" applyFill="1" applyAlignment="1">
      <alignment horizontal="left" wrapText="1"/>
    </xf>
    <xf numFmtId="0" fontId="3" fillId="2" borderId="1"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8" fillId="2" borderId="4"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2" xfId="0"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8" xfId="0" applyFont="1" applyFill="1" applyBorder="1" applyAlignment="1">
      <alignment horizontal="center" vertical="center" wrapText="1"/>
    </xf>
    <xf numFmtId="0" fontId="8" fillId="0" borderId="0" xfId="0" applyFont="1" applyAlignment="1">
      <alignment horizontal="center"/>
    </xf>
    <xf numFmtId="0" fontId="2" fillId="2" borderId="0" xfId="0" applyFont="1" applyFill="1" applyAlignment="1">
      <alignment horizontal="center"/>
    </xf>
    <xf numFmtId="0" fontId="3" fillId="2" borderId="0" xfId="0" applyFont="1" applyFill="1" applyAlignment="1">
      <alignment horizontal="center"/>
    </xf>
    <xf numFmtId="0" fontId="8" fillId="2" borderId="6"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11" fillId="0" borderId="0" xfId="0" applyFont="1" applyAlignment="1">
      <alignment horizontal="center"/>
    </xf>
    <xf numFmtId="164" fontId="10" fillId="2" borderId="0" xfId="1" applyNumberFormat="1" applyFont="1" applyFill="1" applyBorder="1" applyAlignment="1">
      <alignment horizontal="left" vertical="top" wrapText="1"/>
    </xf>
    <xf numFmtId="0" fontId="10" fillId="2" borderId="0" xfId="0" applyFont="1" applyFill="1" applyAlignment="1">
      <alignment horizontal="left"/>
    </xf>
    <xf numFmtId="0" fontId="13" fillId="2" borderId="1"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6" fillId="2" borderId="0" xfId="0" applyFont="1" applyFill="1" applyAlignment="1">
      <alignment horizontal="center"/>
    </xf>
    <xf numFmtId="0" fontId="17" fillId="2" borderId="0" xfId="0" applyFont="1" applyFill="1" applyAlignment="1">
      <alignment horizontal="center"/>
    </xf>
    <xf numFmtId="0" fontId="13" fillId="2" borderId="0" xfId="0" applyFont="1" applyFill="1" applyAlignment="1">
      <alignment horizontal="left" vertical="center" wrapText="1"/>
    </xf>
    <xf numFmtId="0" fontId="15" fillId="2" borderId="0" xfId="0" applyFont="1" applyFill="1" applyAlignment="1">
      <alignment horizontal="center"/>
    </xf>
    <xf numFmtId="0" fontId="13" fillId="2" borderId="0" xfId="0" applyFont="1" applyFill="1" applyAlignment="1">
      <alignment horizontal="center"/>
    </xf>
    <xf numFmtId="0" fontId="18" fillId="0" borderId="0" xfId="0" applyFont="1" applyAlignment="1">
      <alignment horizontal="center"/>
    </xf>
    <xf numFmtId="0" fontId="20" fillId="2" borderId="0" xfId="0" applyFont="1" applyFill="1" applyAlignment="1">
      <alignment horizontal="left"/>
    </xf>
    <xf numFmtId="0" fontId="18" fillId="2" borderId="4" xfId="0" applyFont="1" applyFill="1" applyBorder="1" applyAlignment="1">
      <alignment horizontal="center" vertical="center"/>
    </xf>
    <xf numFmtId="0" fontId="18" fillId="2" borderId="5" xfId="0" applyFont="1" applyFill="1" applyBorder="1" applyAlignment="1">
      <alignment horizontal="center" vertical="center"/>
    </xf>
    <xf numFmtId="0" fontId="18" fillId="2" borderId="2" xfId="0" applyFont="1" applyFill="1" applyBorder="1" applyAlignment="1">
      <alignment horizontal="center" vertical="center" wrapText="1"/>
    </xf>
    <xf numFmtId="0" fontId="18" fillId="2" borderId="8" xfId="0" applyFont="1" applyFill="1" applyBorder="1" applyAlignment="1">
      <alignment horizontal="center" vertical="center"/>
    </xf>
    <xf numFmtId="164" fontId="20" fillId="2" borderId="0" xfId="1" applyNumberFormat="1" applyFont="1" applyFill="1" applyBorder="1" applyAlignment="1">
      <alignment horizontal="left" vertical="top" wrapText="1"/>
    </xf>
    <xf numFmtId="0" fontId="21" fillId="0" borderId="0" xfId="0" applyFont="1" applyAlignment="1">
      <alignment horizontal="center"/>
    </xf>
    <xf numFmtId="0" fontId="18" fillId="2" borderId="6" xfId="0" applyFont="1" applyFill="1" applyBorder="1" applyAlignment="1">
      <alignment horizontal="center" vertical="center" wrapText="1"/>
    </xf>
    <xf numFmtId="0" fontId="18" fillId="2" borderId="10" xfId="0" applyFont="1" applyFill="1" applyBorder="1" applyAlignment="1">
      <alignment horizontal="center" vertical="center" wrapText="1"/>
    </xf>
    <xf numFmtId="164" fontId="18" fillId="2" borderId="4" xfId="1" applyNumberFormat="1" applyFont="1" applyFill="1" applyBorder="1" applyAlignment="1">
      <alignment horizontal="center" vertical="center"/>
    </xf>
    <xf numFmtId="164" fontId="18" fillId="2" borderId="5" xfId="1" applyNumberFormat="1" applyFont="1" applyFill="1" applyBorder="1" applyAlignment="1">
      <alignment horizontal="center" vertical="center"/>
    </xf>
    <xf numFmtId="0" fontId="24" fillId="0" borderId="0" xfId="0" applyFont="1" applyAlignment="1">
      <alignment horizontal="center"/>
    </xf>
    <xf numFmtId="0" fontId="25" fillId="0" borderId="0" xfId="0" applyFont="1" applyAlignment="1">
      <alignment horizontal="center"/>
    </xf>
    <xf numFmtId="0" fontId="18" fillId="2" borderId="18" xfId="0" applyFont="1" applyFill="1" applyBorder="1" applyAlignment="1">
      <alignment horizontal="center" vertical="center" wrapText="1"/>
    </xf>
    <xf numFmtId="0" fontId="0" fillId="0" borderId="0" xfId="0" applyNumberFormat="1" applyFont="1" applyFill="1" applyBorder="1" applyAlignment="1"/>
    <xf numFmtId="165" fontId="8" fillId="3" borderId="0" xfId="0" applyNumberFormat="1" applyFont="1" applyFill="1" applyBorder="1" applyAlignment="1"/>
    <xf numFmtId="0" fontId="13" fillId="3" borderId="0" xfId="0" applyFont="1" applyFill="1"/>
    <xf numFmtId="0" fontId="30" fillId="0" borderId="19" xfId="0" applyNumberFormat="1" applyFont="1" applyFill="1" applyBorder="1" applyAlignment="1">
      <alignment horizontal="center"/>
    </xf>
    <xf numFmtId="0" fontId="30" fillId="0" borderId="19" xfId="0" applyNumberFormat="1" applyFont="1" applyFill="1" applyBorder="1" applyAlignment="1">
      <alignment horizontal="left"/>
    </xf>
    <xf numFmtId="165" fontId="30" fillId="0" borderId="19" xfId="0" applyNumberFormat="1" applyFont="1" applyFill="1" applyBorder="1" applyAlignment="1">
      <alignment horizontal="right"/>
    </xf>
  </cellXfs>
  <cellStyles count="5">
    <cellStyle name="Comma" xfId="1" builtinId="3"/>
    <cellStyle name="Comma 2" xfId="4"/>
    <cellStyle name="Normal" xfId="0" builtinId="0"/>
    <cellStyle name="Normal 2" xfId="3"/>
    <cellStyle name="Style 1"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M25"/>
  <sheetViews>
    <sheetView workbookViewId="0">
      <selection activeCell="I1" sqref="I1:K1"/>
    </sheetView>
  </sheetViews>
  <sheetFormatPr defaultRowHeight="12.75"/>
  <cols>
    <col min="1" max="1" width="4" customWidth="1"/>
    <col min="2" max="2" width="18.5703125" customWidth="1"/>
    <col min="3" max="3" width="17.7109375" customWidth="1"/>
    <col min="4" max="4" width="14.85546875" customWidth="1"/>
    <col min="5" max="5" width="12.140625" customWidth="1"/>
    <col min="6" max="6" width="7.140625" customWidth="1"/>
    <col min="7" max="7" width="8" customWidth="1"/>
    <col min="8" max="8" width="10" customWidth="1"/>
    <col min="9" max="9" width="11.28515625" bestFit="1" customWidth="1"/>
    <col min="10" max="10" width="11.140625" customWidth="1"/>
    <col min="11" max="11" width="29.140625" customWidth="1"/>
    <col min="12" max="12" width="5.5703125" customWidth="1"/>
    <col min="14" max="14" width="10.28515625" bestFit="1" customWidth="1"/>
  </cols>
  <sheetData>
    <row r="1" spans="1:12" ht="15">
      <c r="A1" s="1" t="s">
        <v>0</v>
      </c>
      <c r="B1" s="1"/>
      <c r="C1" s="2"/>
      <c r="D1" s="2"/>
      <c r="E1" s="2"/>
      <c r="F1" s="3"/>
      <c r="G1" s="3"/>
      <c r="H1" s="3"/>
      <c r="I1" s="135" t="s">
        <v>1</v>
      </c>
      <c r="J1" s="135"/>
      <c r="K1" s="135"/>
    </row>
    <row r="2" spans="1:12" ht="15">
      <c r="A2" s="1" t="s">
        <v>2</v>
      </c>
      <c r="B2" s="1"/>
      <c r="C2" s="1"/>
      <c r="D2" s="1"/>
      <c r="E2" s="2"/>
      <c r="F2" s="3"/>
      <c r="G2" s="3"/>
      <c r="H2" s="3"/>
      <c r="I2" s="3"/>
      <c r="J2" s="3"/>
      <c r="K2" s="3"/>
      <c r="L2" s="4"/>
    </row>
    <row r="3" spans="1:12" ht="15">
      <c r="A3" s="5" t="s">
        <v>3</v>
      </c>
      <c r="B3" s="6"/>
      <c r="C3" s="6"/>
      <c r="D3" s="6"/>
      <c r="E3" s="2"/>
      <c r="F3" s="3"/>
      <c r="G3" s="3"/>
      <c r="H3" s="3"/>
      <c r="I3" s="3"/>
      <c r="J3" s="3"/>
      <c r="K3" s="3"/>
      <c r="L3" s="3"/>
    </row>
    <row r="4" spans="1:12" ht="26.25">
      <c r="A4" s="136" t="s">
        <v>4</v>
      </c>
      <c r="B4" s="136"/>
      <c r="C4" s="136"/>
      <c r="D4" s="136"/>
      <c r="E4" s="136"/>
      <c r="F4" s="136"/>
      <c r="G4" s="136"/>
      <c r="H4" s="136"/>
      <c r="I4" s="136"/>
      <c r="J4" s="136"/>
      <c r="K4" s="136"/>
      <c r="L4" s="136"/>
    </row>
    <row r="5" spans="1:12" ht="18.75" customHeight="1">
      <c r="A5" s="137" t="s">
        <v>5</v>
      </c>
      <c r="B5" s="137"/>
      <c r="C5" s="137"/>
      <c r="D5" s="137"/>
      <c r="E5" s="137"/>
      <c r="F5" s="137"/>
      <c r="G5" s="137"/>
      <c r="H5" s="137"/>
      <c r="I5" s="137"/>
      <c r="J5" s="137"/>
      <c r="K5" s="137"/>
      <c r="L5" s="137"/>
    </row>
    <row r="6" spans="1:12" ht="22.5" customHeight="1">
      <c r="A6" s="7"/>
      <c r="B6" s="8" t="s">
        <v>6</v>
      </c>
      <c r="C6" s="9" t="s">
        <v>7</v>
      </c>
      <c r="D6" s="9"/>
      <c r="E6" s="9"/>
      <c r="F6" s="3"/>
      <c r="G6" s="3"/>
      <c r="H6" s="3"/>
      <c r="I6" s="7"/>
      <c r="J6" s="7"/>
      <c r="K6" s="7"/>
      <c r="L6" s="3"/>
    </row>
    <row r="7" spans="1:12" ht="44.25" customHeight="1">
      <c r="A7" s="7"/>
      <c r="B7" s="138" t="s">
        <v>32</v>
      </c>
      <c r="C7" s="138"/>
      <c r="D7" s="138"/>
      <c r="E7" s="138"/>
      <c r="F7" s="138"/>
      <c r="G7" s="138"/>
      <c r="H7" s="138"/>
      <c r="I7" s="138"/>
      <c r="J7" s="138"/>
      <c r="K7" s="138"/>
      <c r="L7" s="138"/>
    </row>
    <row r="8" spans="1:12" ht="21" customHeight="1">
      <c r="A8" s="7"/>
      <c r="B8" s="10" t="s">
        <v>8</v>
      </c>
      <c r="C8" s="2"/>
      <c r="D8" s="2"/>
      <c r="E8" s="2"/>
      <c r="F8" s="3"/>
      <c r="G8" s="3"/>
      <c r="H8" s="3"/>
      <c r="I8" s="7"/>
      <c r="J8" s="7"/>
      <c r="K8" s="7"/>
      <c r="L8" s="3"/>
    </row>
    <row r="9" spans="1:12" ht="15.75" thickBot="1">
      <c r="A9" s="5"/>
      <c r="B9" s="6"/>
      <c r="C9" s="2"/>
      <c r="D9" s="2"/>
      <c r="E9" s="2"/>
      <c r="F9" s="3"/>
      <c r="G9" s="3"/>
      <c r="H9" s="3"/>
      <c r="I9" s="7"/>
      <c r="J9" s="7"/>
      <c r="K9" s="7"/>
      <c r="L9" s="3"/>
    </row>
    <row r="10" spans="1:12" ht="30.75" customHeight="1" thickTop="1">
      <c r="A10" s="139" t="s">
        <v>9</v>
      </c>
      <c r="B10" s="141" t="s">
        <v>10</v>
      </c>
      <c r="C10" s="141" t="s">
        <v>11</v>
      </c>
      <c r="D10" s="143" t="s">
        <v>12</v>
      </c>
      <c r="E10" s="141" t="s">
        <v>13</v>
      </c>
      <c r="F10" s="141" t="s">
        <v>14</v>
      </c>
      <c r="G10" s="141" t="s">
        <v>15</v>
      </c>
      <c r="H10" s="145" t="s">
        <v>28</v>
      </c>
      <c r="I10" s="146"/>
      <c r="J10" s="147" t="s">
        <v>16</v>
      </c>
      <c r="K10" s="147" t="s">
        <v>17</v>
      </c>
      <c r="L10" s="153" t="s">
        <v>18</v>
      </c>
    </row>
    <row r="11" spans="1:12" ht="30.75" customHeight="1">
      <c r="A11" s="140"/>
      <c r="B11" s="142"/>
      <c r="C11" s="142"/>
      <c r="D11" s="144"/>
      <c r="E11" s="142"/>
      <c r="F11" s="142"/>
      <c r="G11" s="142"/>
      <c r="H11" s="33" t="s">
        <v>29</v>
      </c>
      <c r="I11" s="33" t="s">
        <v>30</v>
      </c>
      <c r="J11" s="148"/>
      <c r="K11" s="149"/>
      <c r="L11" s="154"/>
    </row>
    <row r="12" spans="1:12" ht="30.75" customHeight="1">
      <c r="A12" s="39"/>
      <c r="B12" s="36"/>
      <c r="C12" s="36"/>
      <c r="D12" s="36"/>
      <c r="E12" s="36"/>
      <c r="F12" s="36"/>
      <c r="G12" s="36"/>
      <c r="H12" s="38"/>
      <c r="I12" s="38"/>
      <c r="J12" s="37"/>
      <c r="K12" s="38"/>
      <c r="L12" s="34"/>
    </row>
    <row r="13" spans="1:12" ht="30.75" customHeight="1">
      <c r="A13" s="39"/>
      <c r="B13" s="40"/>
      <c r="C13" s="40"/>
      <c r="D13" s="40"/>
      <c r="E13" s="40"/>
      <c r="F13" s="40"/>
      <c r="G13" s="40"/>
      <c r="H13" s="41"/>
      <c r="I13" s="41"/>
      <c r="J13" s="42"/>
      <c r="K13" s="41"/>
      <c r="L13" s="34"/>
    </row>
    <row r="14" spans="1:12" ht="15.75" thickBot="1">
      <c r="A14" s="11"/>
      <c r="B14" s="12"/>
      <c r="C14" s="13"/>
      <c r="D14" s="13"/>
      <c r="E14" s="13"/>
      <c r="F14" s="14"/>
      <c r="G14" s="15"/>
      <c r="H14" s="16"/>
      <c r="I14" s="17"/>
      <c r="J14" s="18"/>
      <c r="K14" s="19"/>
      <c r="L14" s="20"/>
    </row>
    <row r="15" spans="1:12" s="22" customFormat="1" ht="30" customHeight="1" thickTop="1">
      <c r="A15" s="21"/>
      <c r="B15" s="156" t="s">
        <v>31</v>
      </c>
      <c r="C15" s="156"/>
      <c r="D15" s="156"/>
      <c r="E15" s="156"/>
      <c r="F15" s="156"/>
      <c r="G15" s="156"/>
      <c r="H15" s="156"/>
      <c r="I15" s="156"/>
      <c r="J15" s="156"/>
      <c r="K15" s="156"/>
      <c r="L15" s="156"/>
    </row>
    <row r="16" spans="1:12" s="22" customFormat="1" ht="18.75" customHeight="1">
      <c r="A16" s="23"/>
      <c r="B16" s="24" t="s">
        <v>19</v>
      </c>
      <c r="C16" s="25"/>
      <c r="D16" s="25"/>
      <c r="E16" s="25"/>
      <c r="F16" s="26"/>
      <c r="G16" s="26"/>
      <c r="H16" s="26"/>
      <c r="I16" s="27"/>
      <c r="J16" s="27"/>
      <c r="K16" s="27"/>
      <c r="L16" s="26"/>
    </row>
    <row r="17" spans="1:13" s="22" customFormat="1" ht="16.5">
      <c r="A17" s="28"/>
      <c r="B17" s="29" t="s">
        <v>20</v>
      </c>
      <c r="C17" s="30"/>
      <c r="D17" s="30"/>
      <c r="E17" s="30" t="s">
        <v>21</v>
      </c>
      <c r="F17" s="31"/>
      <c r="G17" s="29"/>
      <c r="H17" s="31"/>
      <c r="I17" s="28"/>
      <c r="J17" s="28"/>
      <c r="K17" s="28"/>
      <c r="L17" s="31"/>
    </row>
    <row r="18" spans="1:13" s="22" customFormat="1" ht="16.5">
      <c r="A18" s="28"/>
      <c r="B18" s="29" t="s">
        <v>22</v>
      </c>
      <c r="C18" s="30"/>
      <c r="D18" s="30"/>
      <c r="E18" s="30" t="s">
        <v>21</v>
      </c>
      <c r="F18" s="31"/>
      <c r="G18" s="157"/>
      <c r="H18" s="157"/>
      <c r="I18" s="157"/>
      <c r="J18" s="157"/>
      <c r="K18" s="157"/>
      <c r="L18" s="31"/>
    </row>
    <row r="19" spans="1:13" s="22" customFormat="1" ht="16.5">
      <c r="A19" s="28"/>
      <c r="B19" s="29" t="s">
        <v>23</v>
      </c>
      <c r="C19" s="30"/>
      <c r="D19" s="30"/>
      <c r="E19" s="30" t="s">
        <v>21</v>
      </c>
      <c r="F19" s="31"/>
      <c r="G19" s="32"/>
      <c r="H19" s="32"/>
      <c r="I19" s="32"/>
      <c r="J19" s="28"/>
      <c r="K19" s="28"/>
      <c r="L19" s="31"/>
    </row>
    <row r="20" spans="1:13" ht="15">
      <c r="A20" s="7"/>
      <c r="B20" s="10"/>
      <c r="C20" s="2"/>
      <c r="D20" s="2"/>
      <c r="E20" s="2"/>
      <c r="F20" s="3"/>
      <c r="G20" s="3"/>
      <c r="H20" s="3"/>
      <c r="I20" s="9"/>
      <c r="J20" s="152" t="s">
        <v>36</v>
      </c>
      <c r="K20" s="152"/>
      <c r="L20" s="152"/>
    </row>
    <row r="21" spans="1:13" ht="15">
      <c r="A21" s="7"/>
      <c r="B21" s="35" t="s">
        <v>24</v>
      </c>
      <c r="C21" s="152" t="s">
        <v>37</v>
      </c>
      <c r="D21" s="152"/>
      <c r="E21" s="152"/>
      <c r="F21" s="151" t="s">
        <v>25</v>
      </c>
      <c r="G21" s="151"/>
      <c r="H21" s="151"/>
      <c r="I21" s="151"/>
      <c r="J21" s="152" t="s">
        <v>33</v>
      </c>
      <c r="K21" s="152"/>
      <c r="L21" s="152"/>
      <c r="M21" s="9"/>
    </row>
    <row r="22" spans="1:13" ht="25.5" customHeight="1">
      <c r="A22" s="5"/>
      <c r="B22" s="10"/>
      <c r="C22" s="35"/>
      <c r="D22" s="35"/>
      <c r="E22" s="2"/>
      <c r="F22" s="3"/>
      <c r="G22" s="3"/>
      <c r="H22" s="3"/>
      <c r="I22" s="3"/>
      <c r="J22" s="7"/>
      <c r="K22" s="7"/>
      <c r="L22" s="7"/>
      <c r="M22" s="3"/>
    </row>
    <row r="23" spans="1:13" ht="38.25" customHeight="1">
      <c r="A23" s="5"/>
      <c r="B23" s="6"/>
      <c r="C23" s="2"/>
      <c r="D23" s="2"/>
      <c r="E23" s="2"/>
      <c r="F23" s="3"/>
      <c r="G23" s="3"/>
      <c r="H23" s="3"/>
      <c r="I23" s="3"/>
      <c r="J23" s="7"/>
      <c r="K23" s="7"/>
      <c r="L23" s="7"/>
      <c r="M23" s="3"/>
    </row>
    <row r="24" spans="1:13">
      <c r="A24" s="7"/>
      <c r="B24" s="6"/>
      <c r="C24" s="2"/>
      <c r="D24" s="2"/>
      <c r="E24" s="2"/>
      <c r="F24" s="3"/>
      <c r="G24" s="3"/>
      <c r="H24" s="3"/>
      <c r="I24" s="3"/>
      <c r="J24" s="7"/>
      <c r="K24" s="7"/>
      <c r="L24" s="7"/>
      <c r="M24" s="3"/>
    </row>
    <row r="25" spans="1:13">
      <c r="A25" s="7"/>
      <c r="B25" s="6"/>
      <c r="C25" s="150"/>
      <c r="D25" s="150"/>
      <c r="E25" s="150"/>
      <c r="F25" s="150" t="s">
        <v>26</v>
      </c>
      <c r="G25" s="150"/>
      <c r="H25" s="150"/>
      <c r="I25" s="150"/>
      <c r="J25" s="155" t="s">
        <v>27</v>
      </c>
      <c r="K25" s="155"/>
      <c r="L25" s="155"/>
      <c r="M25" s="43"/>
    </row>
  </sheetData>
  <mergeCells count="24">
    <mergeCell ref="F25:I25"/>
    <mergeCell ref="F21:I21"/>
    <mergeCell ref="C21:E21"/>
    <mergeCell ref="C25:E25"/>
    <mergeCell ref="L10:L11"/>
    <mergeCell ref="J25:L25"/>
    <mergeCell ref="B15:L15"/>
    <mergeCell ref="G18:K18"/>
    <mergeCell ref="J20:L20"/>
    <mergeCell ref="J21:L21"/>
    <mergeCell ref="I1:K1"/>
    <mergeCell ref="A4:L4"/>
    <mergeCell ref="A5:L5"/>
    <mergeCell ref="B7:L7"/>
    <mergeCell ref="A10:A11"/>
    <mergeCell ref="B10:B11"/>
    <mergeCell ref="C10:C11"/>
    <mergeCell ref="D10:D11"/>
    <mergeCell ref="E10:E11"/>
    <mergeCell ref="F10:F11"/>
    <mergeCell ref="G10:G11"/>
    <mergeCell ref="H10:I10"/>
    <mergeCell ref="J10:J11"/>
    <mergeCell ref="K10:K11"/>
  </mergeCells>
  <printOptions horizontalCentered="1"/>
  <pageMargins left="0.89" right="0.42" top="0.9" bottom="0.19" header="0.38" footer="0.17"/>
  <pageSetup scale="60" orientation="portrait" r:id="rId1"/>
  <headerFooter alignWithMargins="0"/>
</worksheet>
</file>

<file path=xl/worksheets/sheet2.xml><?xml version="1.0" encoding="utf-8"?>
<worksheet xmlns="http://schemas.openxmlformats.org/spreadsheetml/2006/main" xmlns:r="http://schemas.openxmlformats.org/officeDocument/2006/relationships">
  <dimension ref="A1:M30"/>
  <sheetViews>
    <sheetView topLeftCell="A16" workbookViewId="0">
      <selection activeCell="A20" sqref="A20:XFD30"/>
    </sheetView>
  </sheetViews>
  <sheetFormatPr defaultRowHeight="12.75"/>
  <cols>
    <col min="1" max="1" width="4" style="47" customWidth="1"/>
    <col min="2" max="2" width="28.5703125" style="47" customWidth="1"/>
    <col min="3" max="3" width="19" style="47" customWidth="1"/>
    <col min="4" max="4" width="11.85546875" style="47" customWidth="1"/>
    <col min="5" max="5" width="6.7109375" style="88" customWidth="1"/>
    <col min="6" max="8" width="17.7109375" style="47" customWidth="1"/>
    <col min="9" max="9" width="17.5703125" style="47" customWidth="1"/>
    <col min="10" max="10" width="13.85546875" style="47" customWidth="1"/>
    <col min="11" max="12" width="11.140625" style="47" customWidth="1"/>
    <col min="13" max="13" width="5.5703125" style="47" customWidth="1"/>
    <col min="14" max="14" width="9.140625" style="47"/>
    <col min="15" max="15" width="10.28515625" style="47" bestFit="1" customWidth="1"/>
    <col min="16" max="16384" width="9.140625" style="47"/>
  </cols>
  <sheetData>
    <row r="1" spans="1:13" ht="15.75">
      <c r="A1" s="44" t="s">
        <v>0</v>
      </c>
      <c r="B1" s="44"/>
      <c r="C1" s="45"/>
      <c r="D1" s="45"/>
      <c r="E1" s="81"/>
      <c r="F1" s="46"/>
      <c r="G1" s="46"/>
      <c r="H1" s="165" t="s">
        <v>1</v>
      </c>
      <c r="I1" s="165"/>
      <c r="J1" s="165"/>
      <c r="K1" s="100"/>
      <c r="L1" s="100"/>
    </row>
    <row r="2" spans="1:13" ht="15.75">
      <c r="A2" s="44" t="s">
        <v>2</v>
      </c>
      <c r="B2" s="44"/>
      <c r="C2" s="44"/>
      <c r="D2" s="44"/>
      <c r="E2" s="81"/>
      <c r="F2" s="46"/>
      <c r="G2" s="46"/>
      <c r="H2" s="46"/>
      <c r="I2" s="46"/>
      <c r="J2" s="46"/>
      <c r="K2" s="46"/>
      <c r="L2" s="46"/>
      <c r="M2" s="48"/>
    </row>
    <row r="3" spans="1:13" ht="15.75">
      <c r="A3" s="49" t="s">
        <v>38</v>
      </c>
      <c r="B3" s="50"/>
      <c r="C3" s="50"/>
      <c r="D3" s="50"/>
      <c r="E3" s="81"/>
      <c r="F3" s="46"/>
      <c r="G3" s="46"/>
      <c r="H3" s="46"/>
      <c r="I3" s="46"/>
      <c r="J3" s="46"/>
      <c r="K3" s="46"/>
      <c r="L3" s="46"/>
      <c r="M3" s="46"/>
    </row>
    <row r="4" spans="1:13" ht="25.5">
      <c r="A4" s="162" t="s">
        <v>4</v>
      </c>
      <c r="B4" s="162"/>
      <c r="C4" s="162"/>
      <c r="D4" s="162"/>
      <c r="E4" s="162"/>
      <c r="F4" s="162"/>
      <c r="G4" s="162"/>
      <c r="H4" s="162"/>
      <c r="I4" s="162"/>
      <c r="J4" s="162"/>
      <c r="K4" s="97"/>
      <c r="L4" s="97"/>
      <c r="M4" s="97"/>
    </row>
    <row r="5" spans="1:13" ht="18.75" customHeight="1">
      <c r="A5" s="163" t="s">
        <v>39</v>
      </c>
      <c r="B5" s="163"/>
      <c r="C5" s="163"/>
      <c r="D5" s="163"/>
      <c r="E5" s="163"/>
      <c r="F5" s="163"/>
      <c r="G5" s="163"/>
      <c r="H5" s="163"/>
      <c r="I5" s="163"/>
      <c r="J5" s="163"/>
      <c r="K5" s="98"/>
      <c r="L5" s="98"/>
      <c r="M5" s="98"/>
    </row>
    <row r="6" spans="1:13" ht="22.5" customHeight="1">
      <c r="A6" s="51"/>
      <c r="B6" s="52" t="s">
        <v>6</v>
      </c>
      <c r="C6" s="53" t="s">
        <v>7</v>
      </c>
      <c r="D6" s="53"/>
      <c r="E6" s="85"/>
      <c r="F6" s="46"/>
      <c r="G6" s="46"/>
      <c r="H6" s="46"/>
      <c r="I6" s="46"/>
      <c r="J6" s="51"/>
      <c r="K6" s="51"/>
      <c r="L6" s="51"/>
      <c r="M6" s="46"/>
    </row>
    <row r="7" spans="1:13" ht="44.25" customHeight="1">
      <c r="A7" s="84"/>
      <c r="B7" s="164" t="s">
        <v>40</v>
      </c>
      <c r="C7" s="164"/>
      <c r="D7" s="164"/>
      <c r="E7" s="164"/>
      <c r="F7" s="164"/>
      <c r="G7" s="164"/>
      <c r="H7" s="164"/>
      <c r="I7" s="164"/>
      <c r="J7" s="164"/>
      <c r="K7" s="99"/>
      <c r="L7" s="99"/>
      <c r="M7" s="99"/>
    </row>
    <row r="8" spans="1:13" ht="21" customHeight="1">
      <c r="A8" s="51"/>
      <c r="B8" s="54" t="s">
        <v>41</v>
      </c>
      <c r="C8" s="45"/>
      <c r="D8" s="45"/>
      <c r="E8" s="81"/>
      <c r="F8" s="46"/>
      <c r="G8" s="46"/>
      <c r="H8" s="46"/>
      <c r="I8" s="46"/>
      <c r="J8" s="51"/>
      <c r="K8" s="51"/>
      <c r="L8" s="51"/>
      <c r="M8" s="46"/>
    </row>
    <row r="9" spans="1:13" ht="16.5" thickBot="1">
      <c r="A9" s="49"/>
      <c r="B9" s="50"/>
      <c r="C9" s="45"/>
      <c r="D9" s="45"/>
      <c r="E9" s="81"/>
      <c r="F9" s="46"/>
      <c r="G9" s="46"/>
      <c r="H9" s="46"/>
      <c r="I9" s="94" t="s">
        <v>82</v>
      </c>
      <c r="J9" s="51"/>
      <c r="K9" s="51"/>
      <c r="L9" s="51"/>
      <c r="M9" s="46"/>
    </row>
    <row r="10" spans="1:13" ht="30.75" customHeight="1" thickTop="1">
      <c r="A10" s="158" t="s">
        <v>9</v>
      </c>
      <c r="B10" s="160" t="s">
        <v>42</v>
      </c>
      <c r="C10" s="160" t="s">
        <v>43</v>
      </c>
      <c r="D10" s="160" t="s">
        <v>14</v>
      </c>
      <c r="E10" s="160" t="s">
        <v>15</v>
      </c>
      <c r="F10" s="169" t="s">
        <v>34</v>
      </c>
      <c r="G10" s="170"/>
      <c r="H10" s="170"/>
      <c r="I10" s="171" t="s">
        <v>35</v>
      </c>
      <c r="J10" s="175" t="s">
        <v>18</v>
      </c>
    </row>
    <row r="11" spans="1:13" ht="30.75" customHeight="1">
      <c r="A11" s="159"/>
      <c r="B11" s="161"/>
      <c r="C11" s="161"/>
      <c r="D11" s="161"/>
      <c r="E11" s="161"/>
      <c r="F11" s="55" t="s">
        <v>53</v>
      </c>
      <c r="G11" s="55" t="s">
        <v>54</v>
      </c>
      <c r="H11" s="55" t="s">
        <v>55</v>
      </c>
      <c r="I11" s="172"/>
      <c r="J11" s="176"/>
    </row>
    <row r="12" spans="1:13" ht="30.75" customHeight="1">
      <c r="A12" s="56">
        <v>1</v>
      </c>
      <c r="B12" s="57" t="s">
        <v>44</v>
      </c>
      <c r="C12" s="57" t="s">
        <v>83</v>
      </c>
      <c r="D12" s="57" t="s">
        <v>52</v>
      </c>
      <c r="E12" s="57">
        <v>1</v>
      </c>
      <c r="F12" s="89" t="s">
        <v>56</v>
      </c>
      <c r="G12" s="55" t="s">
        <v>63</v>
      </c>
      <c r="H12" s="55" t="s">
        <v>70</v>
      </c>
      <c r="I12" s="89" t="s">
        <v>56</v>
      </c>
      <c r="J12" s="58"/>
    </row>
    <row r="13" spans="1:13" ht="30.75" customHeight="1">
      <c r="A13" s="56">
        <v>2</v>
      </c>
      <c r="B13" s="75" t="s">
        <v>45</v>
      </c>
      <c r="C13" s="57" t="s">
        <v>83</v>
      </c>
      <c r="D13" s="57" t="s">
        <v>52</v>
      </c>
      <c r="E13" s="59">
        <v>1</v>
      </c>
      <c r="F13" s="60" t="s">
        <v>57</v>
      </c>
      <c r="G13" s="60" t="s">
        <v>64</v>
      </c>
      <c r="H13" s="60" t="s">
        <v>64</v>
      </c>
      <c r="I13" s="60" t="s">
        <v>57</v>
      </c>
      <c r="J13" s="58"/>
    </row>
    <row r="14" spans="1:13" ht="31.5">
      <c r="A14" s="56">
        <v>3</v>
      </c>
      <c r="B14" s="77" t="s">
        <v>46</v>
      </c>
      <c r="C14" s="57" t="s">
        <v>83</v>
      </c>
      <c r="D14" s="57" t="s">
        <v>52</v>
      </c>
      <c r="E14" s="86">
        <v>1</v>
      </c>
      <c r="F14" s="90" t="s">
        <v>58</v>
      </c>
      <c r="G14" s="90" t="s">
        <v>65</v>
      </c>
      <c r="H14" s="92" t="s">
        <v>71</v>
      </c>
      <c r="I14" s="90" t="s">
        <v>58</v>
      </c>
      <c r="J14" s="76"/>
    </row>
    <row r="15" spans="1:13" ht="15.75">
      <c r="A15" s="56">
        <v>4</v>
      </c>
      <c r="B15" s="78" t="s">
        <v>47</v>
      </c>
      <c r="C15" s="57" t="s">
        <v>83</v>
      </c>
      <c r="D15" s="57" t="s">
        <v>52</v>
      </c>
      <c r="E15" s="87">
        <v>1</v>
      </c>
      <c r="F15" s="91" t="s">
        <v>57</v>
      </c>
      <c r="G15" s="91" t="s">
        <v>66</v>
      </c>
      <c r="H15" s="93">
        <v>0</v>
      </c>
      <c r="I15" s="91" t="s">
        <v>57</v>
      </c>
      <c r="J15" s="79"/>
    </row>
    <row r="16" spans="1:13" ht="15.75">
      <c r="A16" s="56">
        <v>5</v>
      </c>
      <c r="B16" s="78" t="s">
        <v>48</v>
      </c>
      <c r="C16" s="57" t="s">
        <v>83</v>
      </c>
      <c r="D16" s="57" t="s">
        <v>52</v>
      </c>
      <c r="E16" s="87">
        <v>1</v>
      </c>
      <c r="F16" s="91" t="s">
        <v>59</v>
      </c>
      <c r="G16" s="91" t="s">
        <v>67</v>
      </c>
      <c r="H16" s="93" t="s">
        <v>67</v>
      </c>
      <c r="I16" s="91" t="s">
        <v>59</v>
      </c>
      <c r="J16" s="79"/>
    </row>
    <row r="17" spans="1:13" ht="31.5">
      <c r="A17" s="56">
        <v>6</v>
      </c>
      <c r="B17" s="78" t="s">
        <v>49</v>
      </c>
      <c r="C17" s="57" t="s">
        <v>83</v>
      </c>
      <c r="D17" s="57" t="s">
        <v>52</v>
      </c>
      <c r="E17" s="87">
        <v>1</v>
      </c>
      <c r="F17" s="91" t="s">
        <v>60</v>
      </c>
      <c r="G17" s="55" t="s">
        <v>68</v>
      </c>
      <c r="H17" s="93" t="s">
        <v>72</v>
      </c>
      <c r="I17" s="91" t="s">
        <v>60</v>
      </c>
      <c r="J17" s="79"/>
    </row>
    <row r="18" spans="1:13" ht="18.75" customHeight="1">
      <c r="A18" s="56">
        <v>7</v>
      </c>
      <c r="B18" s="80" t="s">
        <v>50</v>
      </c>
      <c r="C18" s="57" t="s">
        <v>83</v>
      </c>
      <c r="D18" s="57" t="s">
        <v>52</v>
      </c>
      <c r="E18" s="57">
        <v>1</v>
      </c>
      <c r="F18" s="55" t="s">
        <v>61</v>
      </c>
      <c r="G18" s="55">
        <v>0</v>
      </c>
      <c r="H18" s="55" t="s">
        <v>61</v>
      </c>
      <c r="I18" s="55" t="s">
        <v>61</v>
      </c>
      <c r="J18" s="55"/>
    </row>
    <row r="19" spans="1:13" ht="16.5" customHeight="1">
      <c r="A19" s="57">
        <v>8</v>
      </c>
      <c r="B19" s="80" t="s">
        <v>51</v>
      </c>
      <c r="C19" s="57" t="s">
        <v>83</v>
      </c>
      <c r="D19" s="57" t="s">
        <v>52</v>
      </c>
      <c r="E19" s="57">
        <v>1</v>
      </c>
      <c r="F19" s="55" t="s">
        <v>62</v>
      </c>
      <c r="G19" s="55" t="s">
        <v>69</v>
      </c>
      <c r="H19" s="55" t="s">
        <v>69</v>
      </c>
      <c r="I19" s="55" t="s">
        <v>62</v>
      </c>
      <c r="J19" s="55"/>
    </row>
    <row r="20" spans="1:13" s="62" customFormat="1" ht="30" customHeight="1">
      <c r="A20" s="61"/>
      <c r="B20" s="173" t="s">
        <v>74</v>
      </c>
      <c r="C20" s="173"/>
      <c r="D20" s="173"/>
      <c r="E20" s="173"/>
      <c r="F20" s="173"/>
      <c r="G20" s="173"/>
      <c r="H20" s="173"/>
      <c r="I20" s="173"/>
      <c r="J20" s="173"/>
      <c r="K20" s="173"/>
      <c r="L20" s="173"/>
      <c r="M20" s="173"/>
    </row>
    <row r="21" spans="1:13" s="62" customFormat="1" ht="18.75" customHeight="1">
      <c r="A21" s="63"/>
      <c r="B21" s="64" t="s">
        <v>19</v>
      </c>
      <c r="C21" s="65"/>
      <c r="D21" s="65"/>
      <c r="E21" s="82"/>
      <c r="F21" s="66"/>
      <c r="G21" s="66"/>
      <c r="H21" s="66"/>
      <c r="I21" s="66"/>
      <c r="J21" s="67"/>
      <c r="K21" s="67"/>
      <c r="L21" s="67"/>
      <c r="M21" s="66"/>
    </row>
    <row r="22" spans="1:13" s="62" customFormat="1" ht="16.5">
      <c r="A22" s="68"/>
      <c r="B22" s="69" t="s">
        <v>20</v>
      </c>
      <c r="C22" s="70"/>
      <c r="D22" s="70"/>
      <c r="E22" s="83" t="s">
        <v>21</v>
      </c>
      <c r="F22" s="71"/>
      <c r="G22" s="69"/>
      <c r="H22" s="71"/>
      <c r="I22" s="71"/>
      <c r="J22" s="68"/>
      <c r="K22" s="68"/>
      <c r="L22" s="68"/>
      <c r="M22" s="71"/>
    </row>
    <row r="23" spans="1:13" s="62" customFormat="1" ht="16.5">
      <c r="A23" s="68"/>
      <c r="B23" s="69" t="s">
        <v>22</v>
      </c>
      <c r="C23" s="70"/>
      <c r="D23" s="70"/>
      <c r="E23" s="83" t="s">
        <v>21</v>
      </c>
      <c r="F23" s="71"/>
      <c r="G23" s="168"/>
      <c r="H23" s="168"/>
      <c r="I23" s="168"/>
      <c r="J23" s="168"/>
      <c r="K23" s="168"/>
      <c r="L23" s="168"/>
      <c r="M23" s="71"/>
    </row>
    <row r="24" spans="1:13" s="62" customFormat="1" ht="16.5">
      <c r="A24" s="68"/>
      <c r="B24" s="69" t="s">
        <v>23</v>
      </c>
      <c r="C24" s="70"/>
      <c r="D24" s="70"/>
      <c r="E24" s="83" t="s">
        <v>21</v>
      </c>
      <c r="F24" s="71" t="s">
        <v>73</v>
      </c>
      <c r="G24" s="73"/>
      <c r="H24" s="73"/>
      <c r="I24" s="73"/>
      <c r="J24" s="73"/>
      <c r="K24" s="68"/>
      <c r="L24" s="68"/>
      <c r="M24" s="71"/>
    </row>
    <row r="25" spans="1:13" ht="15.75">
      <c r="A25" s="51"/>
      <c r="B25" s="54"/>
      <c r="C25" s="45"/>
      <c r="D25" s="45"/>
      <c r="E25" s="81"/>
      <c r="F25" s="46"/>
      <c r="G25" s="46"/>
      <c r="H25" s="46"/>
      <c r="I25" s="166" t="s">
        <v>84</v>
      </c>
      <c r="J25" s="166"/>
      <c r="K25" s="53"/>
      <c r="L25" s="53"/>
      <c r="M25" s="53"/>
    </row>
    <row r="26" spans="1:13" ht="15.75">
      <c r="A26" s="51"/>
      <c r="B26" s="74" t="s">
        <v>81</v>
      </c>
      <c r="C26" s="166" t="s">
        <v>79</v>
      </c>
      <c r="D26" s="166"/>
      <c r="E26" s="166"/>
      <c r="F26" s="166" t="s">
        <v>77</v>
      </c>
      <c r="G26" s="166"/>
      <c r="H26" s="53"/>
      <c r="I26" s="166" t="s">
        <v>75</v>
      </c>
      <c r="J26" s="166"/>
      <c r="K26" s="53"/>
      <c r="L26" s="53"/>
      <c r="M26" s="53"/>
    </row>
    <row r="27" spans="1:13" ht="25.5" customHeight="1">
      <c r="A27" s="49"/>
      <c r="B27" s="54"/>
      <c r="C27" s="74"/>
      <c r="D27" s="74"/>
      <c r="E27" s="81"/>
      <c r="F27" s="46"/>
      <c r="G27" s="46"/>
      <c r="H27" s="46"/>
      <c r="I27" s="51"/>
      <c r="J27" s="51"/>
      <c r="K27" s="51"/>
      <c r="L27" s="51"/>
      <c r="M27" s="46"/>
    </row>
    <row r="28" spans="1:13" ht="38.25" customHeight="1">
      <c r="A28" s="49"/>
      <c r="B28" s="50"/>
      <c r="C28" s="45"/>
      <c r="D28" s="45"/>
      <c r="E28" s="81"/>
      <c r="F28" s="46"/>
      <c r="G28" s="46"/>
      <c r="H28" s="46"/>
      <c r="I28" s="51"/>
      <c r="J28" s="51"/>
      <c r="K28" s="51"/>
      <c r="L28" s="51"/>
      <c r="M28" s="46"/>
    </row>
    <row r="29" spans="1:13">
      <c r="A29" s="51"/>
      <c r="B29" s="50"/>
      <c r="C29" s="45"/>
      <c r="D29" s="45"/>
      <c r="E29" s="81"/>
      <c r="F29" s="46"/>
      <c r="G29" s="46"/>
      <c r="H29" s="46"/>
      <c r="I29" s="51"/>
      <c r="J29" s="51"/>
      <c r="K29" s="51"/>
      <c r="L29" s="51"/>
      <c r="M29" s="46"/>
    </row>
    <row r="30" spans="1:13">
      <c r="A30" s="51"/>
      <c r="B30" s="50"/>
      <c r="C30" s="167" t="s">
        <v>80</v>
      </c>
      <c r="D30" s="167"/>
      <c r="E30" s="167"/>
      <c r="F30" s="167" t="s">
        <v>78</v>
      </c>
      <c r="G30" s="167"/>
      <c r="H30" s="95"/>
      <c r="I30" s="174" t="s">
        <v>76</v>
      </c>
      <c r="J30" s="174"/>
      <c r="K30" s="96"/>
      <c r="L30" s="96"/>
      <c r="M30" s="96"/>
    </row>
  </sheetData>
  <mergeCells count="21">
    <mergeCell ref="H1:J1"/>
    <mergeCell ref="C26:E26"/>
    <mergeCell ref="C30:E30"/>
    <mergeCell ref="G23:L23"/>
    <mergeCell ref="E10:E11"/>
    <mergeCell ref="F10:H10"/>
    <mergeCell ref="I10:I11"/>
    <mergeCell ref="B20:M20"/>
    <mergeCell ref="I25:J25"/>
    <mergeCell ref="I26:J26"/>
    <mergeCell ref="I30:J30"/>
    <mergeCell ref="F26:G26"/>
    <mergeCell ref="F30:G30"/>
    <mergeCell ref="J10:J11"/>
    <mergeCell ref="A10:A11"/>
    <mergeCell ref="B10:B11"/>
    <mergeCell ref="C10:C11"/>
    <mergeCell ref="D10:D11"/>
    <mergeCell ref="A4:J4"/>
    <mergeCell ref="A5:J5"/>
    <mergeCell ref="B7:J7"/>
  </mergeCells>
  <printOptions horizontalCentered="1"/>
  <pageMargins left="0.64" right="0.42" top="0.65" bottom="0.19" header="0.38" footer="0.17"/>
  <pageSetup scale="80" orientation="landscape" r:id="rId1"/>
  <headerFooter alignWithMargins="0"/>
</worksheet>
</file>

<file path=xl/worksheets/sheet3.xml><?xml version="1.0" encoding="utf-8"?>
<worksheet xmlns="http://schemas.openxmlformats.org/spreadsheetml/2006/main" xmlns:r="http://schemas.openxmlformats.org/officeDocument/2006/relationships">
  <dimension ref="A1:M62"/>
  <sheetViews>
    <sheetView workbookViewId="0">
      <selection activeCell="I11" sqref="I11"/>
    </sheetView>
  </sheetViews>
  <sheetFormatPr defaultRowHeight="15.75"/>
  <cols>
    <col min="1" max="1" width="5.140625" style="101" customWidth="1"/>
    <col min="2" max="2" width="39.140625" style="101" customWidth="1"/>
    <col min="3" max="3" width="8.42578125" style="101" customWidth="1"/>
    <col min="4" max="4" width="9.140625" style="101"/>
    <col min="5" max="5" width="8.7109375" style="101" customWidth="1"/>
    <col min="6" max="6" width="7.5703125" style="101" customWidth="1"/>
    <col min="7" max="9" width="13" style="110" customWidth="1"/>
    <col min="10" max="10" width="12.85546875" style="101" customWidth="1"/>
    <col min="11" max="16384" width="9.140625" style="101"/>
  </cols>
  <sheetData>
    <row r="1" spans="1:11">
      <c r="A1" s="101" t="s">
        <v>85</v>
      </c>
      <c r="I1" s="110" t="s">
        <v>1</v>
      </c>
    </row>
    <row r="2" spans="1:11">
      <c r="A2" s="101" t="s">
        <v>86</v>
      </c>
    </row>
    <row r="3" spans="1:11" ht="22.5">
      <c r="A3" s="180" t="s">
        <v>4</v>
      </c>
      <c r="B3" s="180"/>
      <c r="C3" s="180"/>
      <c r="D3" s="180"/>
      <c r="E3" s="180"/>
      <c r="F3" s="180"/>
      <c r="G3" s="180"/>
      <c r="H3" s="180"/>
      <c r="I3" s="180"/>
      <c r="J3" s="180"/>
      <c r="K3" s="180"/>
    </row>
    <row r="4" spans="1:11">
      <c r="A4" s="179" t="s">
        <v>87</v>
      </c>
      <c r="B4" s="179"/>
      <c r="C4" s="179"/>
      <c r="D4" s="179"/>
      <c r="E4" s="179"/>
      <c r="F4" s="179"/>
      <c r="G4" s="179"/>
      <c r="H4" s="179"/>
      <c r="I4" s="179"/>
      <c r="J4" s="179"/>
      <c r="K4" s="179"/>
    </row>
    <row r="5" spans="1:11">
      <c r="B5" s="115" t="s">
        <v>147</v>
      </c>
      <c r="C5" s="101" t="s">
        <v>88</v>
      </c>
    </row>
    <row r="6" spans="1:11">
      <c r="B6" s="101" t="s">
        <v>148</v>
      </c>
    </row>
    <row r="7" spans="1:11">
      <c r="B7" s="101" t="s">
        <v>155</v>
      </c>
    </row>
    <row r="8" spans="1:11" ht="16.5" thickBot="1"/>
    <row r="9" spans="1:11" ht="16.5" customHeight="1" thickTop="1">
      <c r="A9" s="158" t="s">
        <v>9</v>
      </c>
      <c r="B9" s="160" t="s">
        <v>10</v>
      </c>
      <c r="C9" s="160" t="s">
        <v>11</v>
      </c>
      <c r="D9" s="160" t="s">
        <v>13</v>
      </c>
      <c r="E9" s="160" t="s">
        <v>125</v>
      </c>
      <c r="F9" s="160" t="s">
        <v>15</v>
      </c>
      <c r="G9" s="177" t="s">
        <v>28</v>
      </c>
      <c r="H9" s="178"/>
      <c r="I9" s="178"/>
      <c r="J9" s="171" t="s">
        <v>17</v>
      </c>
      <c r="K9" s="175" t="s">
        <v>18</v>
      </c>
    </row>
    <row r="10" spans="1:11" ht="48" customHeight="1">
      <c r="A10" s="159"/>
      <c r="B10" s="161"/>
      <c r="C10" s="161"/>
      <c r="D10" s="161"/>
      <c r="E10" s="161"/>
      <c r="F10" s="161"/>
      <c r="G10" s="93" t="s">
        <v>122</v>
      </c>
      <c r="H10" s="93" t="s">
        <v>123</v>
      </c>
      <c r="I10" s="93" t="s">
        <v>124</v>
      </c>
      <c r="J10" s="172"/>
      <c r="K10" s="176"/>
    </row>
    <row r="11" spans="1:11" ht="16.5">
      <c r="A11" s="105">
        <v>1</v>
      </c>
      <c r="B11" s="102" t="s">
        <v>89</v>
      </c>
      <c r="C11" s="105"/>
      <c r="D11" s="105" t="s">
        <v>145</v>
      </c>
      <c r="E11" s="106" t="s">
        <v>126</v>
      </c>
      <c r="F11" s="106">
        <v>20</v>
      </c>
      <c r="G11" s="109">
        <v>44000</v>
      </c>
      <c r="H11" s="119">
        <v>52000</v>
      </c>
      <c r="I11" s="111">
        <v>56000</v>
      </c>
      <c r="J11" s="109">
        <v>44000</v>
      </c>
      <c r="K11" s="105"/>
    </row>
    <row r="12" spans="1:11" ht="16.5">
      <c r="A12" s="105">
        <v>2</v>
      </c>
      <c r="B12" s="102" t="s">
        <v>90</v>
      </c>
      <c r="C12" s="105"/>
      <c r="D12" s="105" t="s">
        <v>145</v>
      </c>
      <c r="E12" s="106" t="s">
        <v>127</v>
      </c>
      <c r="F12" s="106">
        <v>2</v>
      </c>
      <c r="G12" s="109">
        <v>42000</v>
      </c>
      <c r="H12" s="119">
        <v>54000</v>
      </c>
      <c r="I12" s="111">
        <v>55000</v>
      </c>
      <c r="J12" s="109">
        <v>42000</v>
      </c>
      <c r="K12" s="105"/>
    </row>
    <row r="13" spans="1:11" ht="16.5">
      <c r="A13" s="105">
        <v>3</v>
      </c>
      <c r="B13" s="102" t="s">
        <v>91</v>
      </c>
      <c r="C13" s="105"/>
      <c r="D13" s="105" t="s">
        <v>145</v>
      </c>
      <c r="E13" s="106" t="s">
        <v>127</v>
      </c>
      <c r="F13" s="106">
        <v>5</v>
      </c>
      <c r="G13" s="109">
        <v>114000</v>
      </c>
      <c r="H13" s="119">
        <v>125000</v>
      </c>
      <c r="I13" s="111">
        <v>130000</v>
      </c>
      <c r="J13" s="109">
        <v>114000</v>
      </c>
      <c r="K13" s="105"/>
    </row>
    <row r="14" spans="1:11" ht="16.5">
      <c r="A14" s="105">
        <v>4</v>
      </c>
      <c r="B14" s="102" t="s">
        <v>92</v>
      </c>
      <c r="C14" s="105"/>
      <c r="D14" s="105" t="s">
        <v>145</v>
      </c>
      <c r="E14" s="106" t="s">
        <v>128</v>
      </c>
      <c r="F14" s="106">
        <v>2</v>
      </c>
      <c r="G14" s="109">
        <v>72000</v>
      </c>
      <c r="H14" s="119">
        <v>76000</v>
      </c>
      <c r="I14" s="111">
        <v>78000</v>
      </c>
      <c r="J14" s="109">
        <v>72000</v>
      </c>
      <c r="K14" s="105"/>
    </row>
    <row r="15" spans="1:11" ht="16.5">
      <c r="A15" s="105">
        <v>5</v>
      </c>
      <c r="B15" s="102" t="s">
        <v>93</v>
      </c>
      <c r="C15" s="105"/>
      <c r="D15" s="105" t="s">
        <v>145</v>
      </c>
      <c r="E15" s="106" t="s">
        <v>126</v>
      </c>
      <c r="F15" s="106">
        <v>5</v>
      </c>
      <c r="G15" s="109">
        <v>13000</v>
      </c>
      <c r="H15" s="119">
        <v>14000</v>
      </c>
      <c r="I15" s="111">
        <v>15000</v>
      </c>
      <c r="J15" s="109">
        <v>13000</v>
      </c>
      <c r="K15" s="105"/>
    </row>
    <row r="16" spans="1:11" ht="16.5">
      <c r="A16" s="105">
        <v>6</v>
      </c>
      <c r="B16" s="102" t="s">
        <v>94</v>
      </c>
      <c r="C16" s="105"/>
      <c r="D16" s="105" t="s">
        <v>145</v>
      </c>
      <c r="E16" s="106" t="s">
        <v>126</v>
      </c>
      <c r="F16" s="106">
        <v>5</v>
      </c>
      <c r="G16" s="109">
        <v>30000</v>
      </c>
      <c r="H16" s="119">
        <v>34000</v>
      </c>
      <c r="I16" s="111">
        <v>35000</v>
      </c>
      <c r="J16" s="109">
        <v>30000</v>
      </c>
      <c r="K16" s="105"/>
    </row>
    <row r="17" spans="1:11" ht="16.5">
      <c r="A17" s="105">
        <v>7</v>
      </c>
      <c r="B17" s="102" t="s">
        <v>95</v>
      </c>
      <c r="C17" s="105"/>
      <c r="D17" s="105" t="s">
        <v>145</v>
      </c>
      <c r="E17" s="106" t="s">
        <v>129</v>
      </c>
      <c r="F17" s="106">
        <v>5</v>
      </c>
      <c r="G17" s="109">
        <v>25000</v>
      </c>
      <c r="H17" s="119">
        <v>30000</v>
      </c>
      <c r="I17" s="111">
        <v>32500</v>
      </c>
      <c r="J17" s="109">
        <v>25000</v>
      </c>
      <c r="K17" s="105"/>
    </row>
    <row r="18" spans="1:11" ht="16.5">
      <c r="A18" s="105">
        <v>8</v>
      </c>
      <c r="B18" s="102" t="s">
        <v>96</v>
      </c>
      <c r="C18" s="105"/>
      <c r="D18" s="105" t="s">
        <v>145</v>
      </c>
      <c r="E18" s="106" t="s">
        <v>130</v>
      </c>
      <c r="F18" s="106">
        <v>3</v>
      </c>
      <c r="G18" s="109">
        <v>46500</v>
      </c>
      <c r="H18" s="119">
        <v>51000</v>
      </c>
      <c r="I18" s="111">
        <v>54000</v>
      </c>
      <c r="J18" s="109">
        <v>46500</v>
      </c>
      <c r="K18" s="105"/>
    </row>
    <row r="19" spans="1:11" ht="16.5">
      <c r="A19" s="105">
        <v>9</v>
      </c>
      <c r="B19" s="102" t="s">
        <v>97</v>
      </c>
      <c r="C19" s="105"/>
      <c r="D19" s="105" t="s">
        <v>145</v>
      </c>
      <c r="E19" s="106" t="s">
        <v>130</v>
      </c>
      <c r="F19" s="106">
        <v>5</v>
      </c>
      <c r="G19" s="109">
        <v>25000</v>
      </c>
      <c r="H19" s="119">
        <v>30000</v>
      </c>
      <c r="I19" s="111">
        <v>30000</v>
      </c>
      <c r="J19" s="109">
        <v>25000</v>
      </c>
      <c r="K19" s="105"/>
    </row>
    <row r="20" spans="1:11" ht="16.5">
      <c r="A20" s="105">
        <v>10</v>
      </c>
      <c r="B20" s="102" t="s">
        <v>98</v>
      </c>
      <c r="C20" s="105"/>
      <c r="D20" s="105" t="s">
        <v>145</v>
      </c>
      <c r="E20" s="106" t="s">
        <v>131</v>
      </c>
      <c r="F20" s="106">
        <v>10</v>
      </c>
      <c r="G20" s="109">
        <v>430000</v>
      </c>
      <c r="H20" s="119">
        <v>450000</v>
      </c>
      <c r="I20" s="111">
        <v>470000</v>
      </c>
      <c r="J20" s="109">
        <v>430000</v>
      </c>
      <c r="K20" s="105"/>
    </row>
    <row r="21" spans="1:11" ht="16.5">
      <c r="A21" s="105">
        <v>11</v>
      </c>
      <c r="B21" s="102" t="s">
        <v>99</v>
      </c>
      <c r="C21" s="105"/>
      <c r="D21" s="105" t="s">
        <v>145</v>
      </c>
      <c r="E21" s="106" t="s">
        <v>131</v>
      </c>
      <c r="F21" s="106">
        <v>40</v>
      </c>
      <c r="G21" s="109">
        <v>1520000</v>
      </c>
      <c r="H21" s="119">
        <v>1640000</v>
      </c>
      <c r="I21" s="111">
        <v>1680000</v>
      </c>
      <c r="J21" s="109">
        <v>1520000</v>
      </c>
      <c r="K21" s="105"/>
    </row>
    <row r="22" spans="1:11" ht="16.5">
      <c r="A22" s="105">
        <v>12</v>
      </c>
      <c r="B22" s="102" t="s">
        <v>100</v>
      </c>
      <c r="C22" s="105"/>
      <c r="D22" s="105" t="s">
        <v>145</v>
      </c>
      <c r="E22" s="106" t="s">
        <v>130</v>
      </c>
      <c r="F22" s="106">
        <v>40</v>
      </c>
      <c r="G22" s="109">
        <v>88000</v>
      </c>
      <c r="H22" s="119">
        <v>100000</v>
      </c>
      <c r="I22" s="111">
        <v>100000</v>
      </c>
      <c r="J22" s="109">
        <v>88000</v>
      </c>
      <c r="K22" s="105"/>
    </row>
    <row r="23" spans="1:11" ht="16.5">
      <c r="A23" s="105">
        <v>13</v>
      </c>
      <c r="B23" s="102" t="s">
        <v>149</v>
      </c>
      <c r="C23" s="105"/>
      <c r="D23" s="105" t="s">
        <v>145</v>
      </c>
      <c r="E23" s="106" t="s">
        <v>126</v>
      </c>
      <c r="F23" s="106">
        <v>2</v>
      </c>
      <c r="G23" s="109">
        <v>24000</v>
      </c>
      <c r="H23" s="119">
        <v>40000</v>
      </c>
      <c r="I23" s="111">
        <v>42000</v>
      </c>
      <c r="J23" s="109">
        <v>24000</v>
      </c>
      <c r="K23" s="105"/>
    </row>
    <row r="24" spans="1:11" ht="16.5">
      <c r="A24" s="105">
        <v>14</v>
      </c>
      <c r="B24" s="102" t="s">
        <v>101</v>
      </c>
      <c r="C24" s="105"/>
      <c r="D24" s="105" t="s">
        <v>145</v>
      </c>
      <c r="E24" s="106" t="s">
        <v>130</v>
      </c>
      <c r="F24" s="106">
        <v>2</v>
      </c>
      <c r="G24" s="109">
        <v>36000</v>
      </c>
      <c r="H24" s="119">
        <v>28000</v>
      </c>
      <c r="I24" s="111">
        <v>30000</v>
      </c>
      <c r="J24" s="109">
        <v>36000</v>
      </c>
      <c r="K24" s="105"/>
    </row>
    <row r="25" spans="1:11" ht="16.5">
      <c r="A25" s="105">
        <v>15</v>
      </c>
      <c r="B25" s="102" t="s">
        <v>102</v>
      </c>
      <c r="C25" s="105"/>
      <c r="D25" s="105" t="s">
        <v>145</v>
      </c>
      <c r="E25" s="106" t="s">
        <v>132</v>
      </c>
      <c r="F25" s="106">
        <v>20</v>
      </c>
      <c r="G25" s="109">
        <v>60000</v>
      </c>
      <c r="H25" s="119">
        <v>80000</v>
      </c>
      <c r="I25" s="111">
        <v>100000</v>
      </c>
      <c r="J25" s="109">
        <v>60000</v>
      </c>
      <c r="K25" s="105"/>
    </row>
    <row r="26" spans="1:11" ht="16.5">
      <c r="A26" s="105">
        <v>16</v>
      </c>
      <c r="B26" s="102" t="s">
        <v>150</v>
      </c>
      <c r="C26" s="105"/>
      <c r="D26" s="105" t="s">
        <v>145</v>
      </c>
      <c r="E26" s="106" t="s">
        <v>133</v>
      </c>
      <c r="F26" s="106">
        <v>10</v>
      </c>
      <c r="G26" s="109">
        <v>138000</v>
      </c>
      <c r="H26" s="119">
        <v>150000</v>
      </c>
      <c r="I26" s="111">
        <v>160000</v>
      </c>
      <c r="J26" s="109">
        <v>138000</v>
      </c>
      <c r="K26" s="105"/>
    </row>
    <row r="27" spans="1:11" ht="16.5">
      <c r="A27" s="105">
        <v>17</v>
      </c>
      <c r="B27" s="103" t="s">
        <v>103</v>
      </c>
      <c r="C27" s="105"/>
      <c r="D27" s="105" t="s">
        <v>145</v>
      </c>
      <c r="E27" s="107" t="s">
        <v>130</v>
      </c>
      <c r="F27" s="108">
        <v>30</v>
      </c>
      <c r="G27" s="109">
        <v>207000</v>
      </c>
      <c r="H27" s="119">
        <v>240000</v>
      </c>
      <c r="I27" s="111">
        <v>240000</v>
      </c>
      <c r="J27" s="109">
        <v>207000</v>
      </c>
      <c r="K27" s="105"/>
    </row>
    <row r="28" spans="1:11" ht="16.5">
      <c r="A28" s="105">
        <v>18</v>
      </c>
      <c r="B28" s="102" t="s">
        <v>104</v>
      </c>
      <c r="C28" s="105"/>
      <c r="D28" s="105" t="s">
        <v>145</v>
      </c>
      <c r="E28" s="106" t="s">
        <v>130</v>
      </c>
      <c r="F28" s="106">
        <v>25</v>
      </c>
      <c r="G28" s="109">
        <v>550000</v>
      </c>
      <c r="H28" s="119">
        <v>675000</v>
      </c>
      <c r="I28" s="111">
        <v>725000</v>
      </c>
      <c r="J28" s="109">
        <v>550000</v>
      </c>
      <c r="K28" s="105"/>
    </row>
    <row r="29" spans="1:11" ht="16.5">
      <c r="A29" s="105">
        <v>19</v>
      </c>
      <c r="B29" s="102" t="s">
        <v>105</v>
      </c>
      <c r="C29" s="105"/>
      <c r="D29" s="105" t="s">
        <v>145</v>
      </c>
      <c r="E29" s="106" t="s">
        <v>134</v>
      </c>
      <c r="F29" s="106">
        <v>3</v>
      </c>
      <c r="G29" s="109">
        <v>264000</v>
      </c>
      <c r="H29" s="119">
        <v>276000</v>
      </c>
      <c r="I29" s="111">
        <v>285000</v>
      </c>
      <c r="J29" s="109">
        <v>264000</v>
      </c>
      <c r="K29" s="105"/>
    </row>
    <row r="30" spans="1:11" ht="16.5">
      <c r="A30" s="105">
        <v>20</v>
      </c>
      <c r="B30" s="102" t="s">
        <v>106</v>
      </c>
      <c r="C30" s="105"/>
      <c r="D30" s="105" t="s">
        <v>145</v>
      </c>
      <c r="E30" s="106" t="s">
        <v>135</v>
      </c>
      <c r="F30" s="106">
        <v>3</v>
      </c>
      <c r="G30" s="109">
        <v>60000</v>
      </c>
      <c r="H30" s="119">
        <v>66000</v>
      </c>
      <c r="I30" s="111">
        <v>69000</v>
      </c>
      <c r="J30" s="109">
        <v>60000</v>
      </c>
      <c r="K30" s="105"/>
    </row>
    <row r="31" spans="1:11" ht="16.5">
      <c r="A31" s="105">
        <v>21</v>
      </c>
      <c r="B31" s="102" t="s">
        <v>107</v>
      </c>
      <c r="C31" s="105"/>
      <c r="D31" s="105" t="s">
        <v>145</v>
      </c>
      <c r="E31" s="106" t="s">
        <v>136</v>
      </c>
      <c r="F31" s="106">
        <v>10</v>
      </c>
      <c r="G31" s="109">
        <v>26000</v>
      </c>
      <c r="H31" s="119">
        <v>28000</v>
      </c>
      <c r="I31" s="111">
        <v>29000</v>
      </c>
      <c r="J31" s="109">
        <v>26000</v>
      </c>
      <c r="K31" s="105"/>
    </row>
    <row r="32" spans="1:11" ht="16.5">
      <c r="A32" s="105">
        <v>22</v>
      </c>
      <c r="B32" s="102" t="s">
        <v>108</v>
      </c>
      <c r="C32" s="105"/>
      <c r="D32" s="105" t="s">
        <v>145</v>
      </c>
      <c r="E32" s="106" t="s">
        <v>126</v>
      </c>
      <c r="F32" s="106">
        <v>3</v>
      </c>
      <c r="G32" s="109">
        <v>60000</v>
      </c>
      <c r="H32" s="119">
        <v>66000</v>
      </c>
      <c r="I32" s="111">
        <v>69000</v>
      </c>
      <c r="J32" s="109">
        <v>60000</v>
      </c>
      <c r="K32" s="105"/>
    </row>
    <row r="33" spans="1:11" ht="16.5">
      <c r="A33" s="105">
        <v>23</v>
      </c>
      <c r="B33" s="102" t="s">
        <v>109</v>
      </c>
      <c r="C33" s="105"/>
      <c r="D33" s="105" t="s">
        <v>145</v>
      </c>
      <c r="E33" s="106" t="s">
        <v>137</v>
      </c>
      <c r="F33" s="106">
        <v>1</v>
      </c>
      <c r="G33" s="109">
        <v>123000</v>
      </c>
      <c r="H33" s="119">
        <v>130000</v>
      </c>
      <c r="I33" s="111">
        <v>135000</v>
      </c>
      <c r="J33" s="109">
        <v>123000</v>
      </c>
      <c r="K33" s="105"/>
    </row>
    <row r="34" spans="1:11" ht="16.5">
      <c r="A34" s="105">
        <v>24</v>
      </c>
      <c r="B34" s="102" t="s">
        <v>110</v>
      </c>
      <c r="C34" s="105"/>
      <c r="D34" s="105" t="s">
        <v>145</v>
      </c>
      <c r="E34" s="106" t="s">
        <v>135</v>
      </c>
      <c r="F34" s="106">
        <v>5</v>
      </c>
      <c r="G34" s="109">
        <v>140000</v>
      </c>
      <c r="H34" s="119">
        <v>155000</v>
      </c>
      <c r="I34" s="111">
        <v>155000</v>
      </c>
      <c r="J34" s="109">
        <v>140000</v>
      </c>
      <c r="K34" s="105"/>
    </row>
    <row r="35" spans="1:11" ht="16.5">
      <c r="A35" s="105">
        <v>25</v>
      </c>
      <c r="B35" s="102" t="s">
        <v>111</v>
      </c>
      <c r="C35" s="105"/>
      <c r="D35" s="105" t="s">
        <v>145</v>
      </c>
      <c r="E35" s="106" t="s">
        <v>138</v>
      </c>
      <c r="F35" s="106">
        <v>4</v>
      </c>
      <c r="G35" s="109">
        <v>144000</v>
      </c>
      <c r="H35" s="119">
        <v>156000</v>
      </c>
      <c r="I35" s="111">
        <v>156000</v>
      </c>
      <c r="J35" s="109">
        <v>144000</v>
      </c>
      <c r="K35" s="105"/>
    </row>
    <row r="36" spans="1:11" ht="16.5">
      <c r="A36" s="105">
        <v>26</v>
      </c>
      <c r="B36" s="102" t="s">
        <v>112</v>
      </c>
      <c r="C36" s="105"/>
      <c r="D36" s="105" t="s">
        <v>145</v>
      </c>
      <c r="E36" s="106" t="s">
        <v>127</v>
      </c>
      <c r="F36" s="106">
        <v>1</v>
      </c>
      <c r="G36" s="109">
        <v>14000</v>
      </c>
      <c r="H36" s="119">
        <v>16000</v>
      </c>
      <c r="I36" s="111">
        <v>16000</v>
      </c>
      <c r="J36" s="109">
        <v>14000</v>
      </c>
      <c r="K36" s="105"/>
    </row>
    <row r="37" spans="1:11" ht="16.5">
      <c r="A37" s="105">
        <v>27</v>
      </c>
      <c r="B37" s="104" t="s">
        <v>113</v>
      </c>
      <c r="C37" s="105"/>
      <c r="D37" s="105" t="s">
        <v>145</v>
      </c>
      <c r="E37" s="107" t="s">
        <v>139</v>
      </c>
      <c r="F37" s="106">
        <v>5</v>
      </c>
      <c r="G37" s="109">
        <v>110000</v>
      </c>
      <c r="H37" s="119">
        <v>130000</v>
      </c>
      <c r="I37" s="111">
        <v>135000</v>
      </c>
      <c r="J37" s="109">
        <v>110000</v>
      </c>
      <c r="K37" s="105"/>
    </row>
    <row r="38" spans="1:11" ht="16.5">
      <c r="A38" s="105">
        <v>28</v>
      </c>
      <c r="B38" s="103" t="s">
        <v>114</v>
      </c>
      <c r="C38" s="105"/>
      <c r="D38" s="105" t="s">
        <v>145</v>
      </c>
      <c r="E38" s="107" t="s">
        <v>137</v>
      </c>
      <c r="F38" s="106">
        <v>4</v>
      </c>
      <c r="G38" s="109">
        <v>128000</v>
      </c>
      <c r="H38" s="119">
        <v>140000</v>
      </c>
      <c r="I38" s="111">
        <v>140000</v>
      </c>
      <c r="J38" s="109">
        <v>128000</v>
      </c>
      <c r="K38" s="105"/>
    </row>
    <row r="39" spans="1:11" ht="16.5">
      <c r="A39" s="105">
        <v>29</v>
      </c>
      <c r="B39" s="103" t="s">
        <v>115</v>
      </c>
      <c r="C39" s="105"/>
      <c r="D39" s="105" t="s">
        <v>145</v>
      </c>
      <c r="E39" s="107" t="s">
        <v>137</v>
      </c>
      <c r="F39" s="106">
        <v>3</v>
      </c>
      <c r="G39" s="109">
        <v>105000</v>
      </c>
      <c r="H39" s="119">
        <v>105000</v>
      </c>
      <c r="I39" s="111">
        <v>111000</v>
      </c>
      <c r="J39" s="109">
        <v>105000</v>
      </c>
      <c r="K39" s="105"/>
    </row>
    <row r="40" spans="1:11" ht="16.5">
      <c r="A40" s="105">
        <v>30</v>
      </c>
      <c r="B40" s="103" t="s">
        <v>116</v>
      </c>
      <c r="C40" s="105"/>
      <c r="D40" s="105" t="s">
        <v>145</v>
      </c>
      <c r="E40" s="107" t="s">
        <v>127</v>
      </c>
      <c r="F40" s="106">
        <v>3</v>
      </c>
      <c r="G40" s="109">
        <v>39000</v>
      </c>
      <c r="H40" s="119">
        <v>45000</v>
      </c>
      <c r="I40" s="111">
        <v>51000</v>
      </c>
      <c r="J40" s="109">
        <v>39000</v>
      </c>
      <c r="K40" s="105"/>
    </row>
    <row r="41" spans="1:11" ht="16.5">
      <c r="A41" s="105">
        <v>31</v>
      </c>
      <c r="B41" s="103" t="s">
        <v>117</v>
      </c>
      <c r="C41" s="105"/>
      <c r="D41" s="105" t="s">
        <v>145</v>
      </c>
      <c r="E41" s="107" t="s">
        <v>140</v>
      </c>
      <c r="F41" s="107">
        <v>5</v>
      </c>
      <c r="G41" s="109">
        <v>17500</v>
      </c>
      <c r="H41" s="119">
        <v>21500</v>
      </c>
      <c r="I41" s="111">
        <v>30000</v>
      </c>
      <c r="J41" s="109">
        <v>17500</v>
      </c>
      <c r="K41" s="105"/>
    </row>
    <row r="42" spans="1:11" ht="16.5">
      <c r="A42" s="105">
        <v>32</v>
      </c>
      <c r="B42" s="103" t="s">
        <v>118</v>
      </c>
      <c r="C42" s="105"/>
      <c r="D42" s="105" t="s">
        <v>145</v>
      </c>
      <c r="E42" s="107" t="s">
        <v>141</v>
      </c>
      <c r="F42" s="107">
        <v>3</v>
      </c>
      <c r="G42" s="109">
        <v>91500</v>
      </c>
      <c r="H42" s="119">
        <v>111000</v>
      </c>
      <c r="I42" s="111">
        <v>100000</v>
      </c>
      <c r="J42" s="109">
        <v>91500</v>
      </c>
      <c r="K42" s="105"/>
    </row>
    <row r="43" spans="1:11" ht="16.5">
      <c r="A43" s="105">
        <v>33</v>
      </c>
      <c r="B43" s="103" t="s">
        <v>151</v>
      </c>
      <c r="C43" s="105"/>
      <c r="D43" s="105" t="s">
        <v>145</v>
      </c>
      <c r="E43" s="107" t="s">
        <v>130</v>
      </c>
      <c r="F43" s="107">
        <v>40</v>
      </c>
      <c r="G43" s="109">
        <v>80000</v>
      </c>
      <c r="H43" s="119">
        <v>120000</v>
      </c>
      <c r="I43" s="111">
        <v>120000</v>
      </c>
      <c r="J43" s="109">
        <v>80000</v>
      </c>
      <c r="K43" s="105"/>
    </row>
    <row r="44" spans="1:11" ht="16.5">
      <c r="A44" s="105">
        <v>34</v>
      </c>
      <c r="B44" s="103" t="s">
        <v>119</v>
      </c>
      <c r="C44" s="105"/>
      <c r="D44" s="105" t="s">
        <v>145</v>
      </c>
      <c r="E44" s="107" t="s">
        <v>136</v>
      </c>
      <c r="F44" s="108">
        <v>30</v>
      </c>
      <c r="G44" s="109">
        <v>150000</v>
      </c>
      <c r="H44" s="119">
        <v>180000</v>
      </c>
      <c r="I44" s="111">
        <v>195000</v>
      </c>
      <c r="J44" s="109">
        <v>150000</v>
      </c>
      <c r="K44" s="105"/>
    </row>
    <row r="45" spans="1:11" ht="16.5">
      <c r="A45" s="105">
        <v>35</v>
      </c>
      <c r="B45" s="103" t="s">
        <v>120</v>
      </c>
      <c r="C45" s="105"/>
      <c r="D45" s="105" t="s">
        <v>145</v>
      </c>
      <c r="E45" s="107" t="s">
        <v>136</v>
      </c>
      <c r="F45" s="107">
        <v>40</v>
      </c>
      <c r="G45" s="109">
        <v>160000</v>
      </c>
      <c r="H45" s="119">
        <v>200000</v>
      </c>
      <c r="I45" s="111">
        <v>208000</v>
      </c>
      <c r="J45" s="109">
        <v>160000</v>
      </c>
      <c r="K45" s="105"/>
    </row>
    <row r="46" spans="1:11" ht="16.5">
      <c r="A46" s="105">
        <v>36</v>
      </c>
      <c r="B46" s="103" t="s">
        <v>152</v>
      </c>
      <c r="C46" s="105"/>
      <c r="D46" s="105" t="s">
        <v>145</v>
      </c>
      <c r="E46" s="107" t="s">
        <v>136</v>
      </c>
      <c r="F46" s="107">
        <v>20</v>
      </c>
      <c r="G46" s="109">
        <v>144000</v>
      </c>
      <c r="H46" s="119">
        <v>160000</v>
      </c>
      <c r="I46" s="111">
        <v>156000</v>
      </c>
      <c r="J46" s="109">
        <v>144000</v>
      </c>
      <c r="K46" s="105"/>
    </row>
    <row r="47" spans="1:11" ht="16.5">
      <c r="A47" s="105">
        <v>37</v>
      </c>
      <c r="B47" s="103" t="s">
        <v>121</v>
      </c>
      <c r="C47" s="105"/>
      <c r="D47" s="105" t="s">
        <v>145</v>
      </c>
      <c r="E47" s="107" t="s">
        <v>126</v>
      </c>
      <c r="F47" s="108">
        <v>5</v>
      </c>
      <c r="G47" s="109">
        <v>22500</v>
      </c>
      <c r="H47" s="119">
        <v>25000</v>
      </c>
      <c r="I47" s="111">
        <v>25000</v>
      </c>
      <c r="J47" s="109">
        <v>22500</v>
      </c>
      <c r="K47" s="105"/>
    </row>
    <row r="48" spans="1:11" ht="19.5" customHeight="1">
      <c r="A48" s="105"/>
      <c r="B48" s="112" t="s">
        <v>142</v>
      </c>
      <c r="C48" s="105"/>
      <c r="D48" s="105"/>
      <c r="E48" s="105"/>
      <c r="F48" s="113"/>
      <c r="G48" s="113">
        <f>SUM(G11:G47)</f>
        <v>5343000</v>
      </c>
      <c r="H48" s="113">
        <f>SUM(H11:H47)</f>
        <v>5999500</v>
      </c>
      <c r="I48" s="113">
        <f>SUM(I11:I47)</f>
        <v>6217500</v>
      </c>
      <c r="J48" s="113">
        <f>SUM(J11:J47)</f>
        <v>5343000</v>
      </c>
      <c r="K48" s="105"/>
    </row>
    <row r="49" spans="1:13" ht="19.5" customHeight="1">
      <c r="A49" s="105"/>
      <c r="B49" s="112" t="s">
        <v>143</v>
      </c>
      <c r="C49" s="105"/>
      <c r="D49" s="105"/>
      <c r="E49" s="105"/>
      <c r="F49" s="105"/>
      <c r="G49" s="111">
        <f>G48*10%</f>
        <v>534300</v>
      </c>
      <c r="H49" s="111">
        <f t="shared" ref="H49:J49" si="0">H48*10%</f>
        <v>599950</v>
      </c>
      <c r="I49" s="111">
        <f t="shared" si="0"/>
        <v>621750</v>
      </c>
      <c r="J49" s="111">
        <f t="shared" si="0"/>
        <v>534300</v>
      </c>
      <c r="K49" s="105"/>
    </row>
    <row r="50" spans="1:13" ht="19.5" customHeight="1">
      <c r="A50" s="105"/>
      <c r="B50" s="112" t="s">
        <v>144</v>
      </c>
      <c r="C50" s="105"/>
      <c r="D50" s="105"/>
      <c r="E50" s="105"/>
      <c r="F50" s="105"/>
      <c r="G50" s="114">
        <f>G48+G49</f>
        <v>5877300</v>
      </c>
      <c r="H50" s="114">
        <f t="shared" ref="H50:J50" si="1">H48+H49</f>
        <v>6599450</v>
      </c>
      <c r="I50" s="114">
        <f t="shared" si="1"/>
        <v>6839250</v>
      </c>
      <c r="J50" s="114">
        <f t="shared" si="1"/>
        <v>5877300</v>
      </c>
      <c r="K50" s="105"/>
    </row>
    <row r="52" spans="1:13" s="62" customFormat="1" ht="30" customHeight="1">
      <c r="A52" s="61"/>
      <c r="B52" s="173" t="s">
        <v>146</v>
      </c>
      <c r="C52" s="173"/>
      <c r="D52" s="173"/>
      <c r="E52" s="173"/>
      <c r="F52" s="173"/>
      <c r="G52" s="173"/>
      <c r="H52" s="173"/>
      <c r="I52" s="173"/>
      <c r="J52" s="173"/>
      <c r="K52" s="173"/>
      <c r="L52" s="173"/>
      <c r="M52" s="173"/>
    </row>
    <row r="53" spans="1:13" s="62" customFormat="1" ht="18.75" customHeight="1">
      <c r="A53" s="63"/>
      <c r="B53" s="64" t="s">
        <v>19</v>
      </c>
      <c r="C53" s="65"/>
      <c r="D53" s="65"/>
      <c r="E53" s="82"/>
      <c r="F53" s="66"/>
      <c r="G53" s="66"/>
      <c r="H53" s="66"/>
      <c r="I53" s="66"/>
      <c r="J53" s="67"/>
      <c r="K53" s="67"/>
      <c r="L53" s="67"/>
      <c r="M53" s="66"/>
    </row>
    <row r="54" spans="1:13" s="62" customFormat="1" ht="16.5">
      <c r="A54" s="68"/>
      <c r="B54" s="72" t="s">
        <v>20</v>
      </c>
      <c r="C54" s="70"/>
      <c r="D54" s="70"/>
      <c r="E54" s="83" t="s">
        <v>21</v>
      </c>
      <c r="F54" s="71"/>
      <c r="G54" s="72"/>
      <c r="H54" s="71"/>
      <c r="I54" s="71"/>
      <c r="J54" s="68"/>
      <c r="K54" s="68"/>
      <c r="L54" s="68"/>
      <c r="M54" s="71"/>
    </row>
    <row r="55" spans="1:13" s="62" customFormat="1" ht="16.5">
      <c r="A55" s="68"/>
      <c r="B55" s="72" t="s">
        <v>22</v>
      </c>
      <c r="C55" s="70"/>
      <c r="D55" s="70"/>
      <c r="E55" s="83" t="s">
        <v>21</v>
      </c>
      <c r="F55" s="72" t="s">
        <v>153</v>
      </c>
      <c r="G55" s="73"/>
      <c r="H55" s="73"/>
      <c r="I55" s="73"/>
      <c r="J55" s="73"/>
      <c r="K55" s="73"/>
      <c r="L55" s="73"/>
      <c r="M55" s="71"/>
    </row>
    <row r="56" spans="1:13" s="62" customFormat="1" ht="16.5">
      <c r="A56" s="68"/>
      <c r="B56" s="72" t="s">
        <v>23</v>
      </c>
      <c r="C56" s="70"/>
      <c r="D56" s="70"/>
      <c r="E56" s="83" t="s">
        <v>21</v>
      </c>
      <c r="F56" s="168" t="s">
        <v>73</v>
      </c>
      <c r="G56" s="168"/>
      <c r="H56" s="73"/>
      <c r="I56" s="73"/>
      <c r="J56" s="73"/>
      <c r="K56" s="68"/>
      <c r="L56" s="68"/>
      <c r="M56" s="71"/>
    </row>
    <row r="57" spans="1:13" s="47" customFormat="1">
      <c r="A57" s="51"/>
      <c r="B57" s="54"/>
      <c r="C57" s="45"/>
      <c r="D57" s="45"/>
      <c r="E57" s="81"/>
      <c r="F57" s="46"/>
      <c r="G57" s="46"/>
      <c r="H57" s="46"/>
      <c r="I57" s="166" t="s">
        <v>154</v>
      </c>
      <c r="J57" s="166"/>
      <c r="K57" s="53"/>
      <c r="L57" s="53"/>
      <c r="M57" s="53"/>
    </row>
    <row r="58" spans="1:13" s="47" customFormat="1">
      <c r="A58" s="51"/>
      <c r="B58" s="74" t="s">
        <v>81</v>
      </c>
      <c r="C58" s="166" t="s">
        <v>79</v>
      </c>
      <c r="D58" s="166"/>
      <c r="E58" s="166"/>
      <c r="F58" s="166" t="s">
        <v>77</v>
      </c>
      <c r="G58" s="166"/>
      <c r="H58" s="53"/>
      <c r="I58" s="166" t="s">
        <v>75</v>
      </c>
      <c r="J58" s="166"/>
      <c r="K58" s="53"/>
      <c r="L58" s="53"/>
      <c r="M58" s="53"/>
    </row>
    <row r="59" spans="1:13" s="47" customFormat="1" ht="25.5" customHeight="1">
      <c r="A59" s="49"/>
      <c r="B59" s="54"/>
      <c r="C59" s="74"/>
      <c r="D59" s="74"/>
      <c r="E59" s="81"/>
      <c r="F59" s="46"/>
      <c r="G59" s="46"/>
      <c r="H59" s="46"/>
      <c r="I59" s="51"/>
      <c r="J59" s="51"/>
      <c r="K59" s="51"/>
      <c r="L59" s="51"/>
      <c r="M59" s="46"/>
    </row>
    <row r="60" spans="1:13" s="47" customFormat="1" ht="38.25" customHeight="1">
      <c r="A60" s="49"/>
      <c r="B60" s="50"/>
      <c r="C60" s="45"/>
      <c r="D60" s="45"/>
      <c r="E60" s="81"/>
      <c r="F60" s="46"/>
      <c r="G60" s="46"/>
      <c r="H60" s="46"/>
      <c r="I60" s="51"/>
      <c r="J60" s="51"/>
      <c r="K60" s="51"/>
      <c r="L60" s="51"/>
      <c r="M60" s="46"/>
    </row>
    <row r="61" spans="1:13" s="47" customFormat="1" ht="12.75">
      <c r="A61" s="51"/>
      <c r="B61" s="50"/>
      <c r="C61" s="45"/>
      <c r="D61" s="45"/>
      <c r="E61" s="81"/>
      <c r="F61" s="46"/>
      <c r="G61" s="46"/>
      <c r="H61" s="46"/>
      <c r="I61" s="51"/>
      <c r="J61" s="51"/>
      <c r="K61" s="51"/>
      <c r="L61" s="51"/>
      <c r="M61" s="46"/>
    </row>
    <row r="62" spans="1:13" s="47" customFormat="1" ht="12.75">
      <c r="A62" s="51"/>
      <c r="B62" s="50"/>
      <c r="C62" s="167" t="s">
        <v>80</v>
      </c>
      <c r="D62" s="167"/>
      <c r="E62" s="167"/>
      <c r="F62" s="167" t="s">
        <v>78</v>
      </c>
      <c r="G62" s="167"/>
      <c r="H62" s="95"/>
      <c r="I62" s="174" t="s">
        <v>76</v>
      </c>
      <c r="J62" s="174"/>
      <c r="K62" s="96"/>
      <c r="L62" s="96"/>
      <c r="M62" s="96"/>
    </row>
  </sheetData>
  <mergeCells count="20">
    <mergeCell ref="A4:K4"/>
    <mergeCell ref="A3:K3"/>
    <mergeCell ref="I57:J57"/>
    <mergeCell ref="C58:E58"/>
    <mergeCell ref="F58:G58"/>
    <mergeCell ref="I58:J58"/>
    <mergeCell ref="K9:K10"/>
    <mergeCell ref="A9:A10"/>
    <mergeCell ref="C62:E62"/>
    <mergeCell ref="F62:G62"/>
    <mergeCell ref="I62:J62"/>
    <mergeCell ref="F56:G56"/>
    <mergeCell ref="F9:F10"/>
    <mergeCell ref="G9:I9"/>
    <mergeCell ref="J9:J10"/>
    <mergeCell ref="B52:M52"/>
    <mergeCell ref="B9:B10"/>
    <mergeCell ref="C9:C10"/>
    <mergeCell ref="D9:D10"/>
    <mergeCell ref="E9:E10"/>
  </mergeCells>
  <pageMargins left="0" right="0" top="0.51181102362204722" bottom="0.78740157480314965" header="0.31496062992125984" footer="0.31496062992125984"/>
  <pageSetup scale="75" orientation="portrait" r:id="rId1"/>
  <colBreaks count="1" manualBreakCount="1">
    <brk id="11" max="1048575" man="1"/>
  </colBreaks>
</worksheet>
</file>

<file path=xl/worksheets/sheet4.xml><?xml version="1.0" encoding="utf-8"?>
<worksheet xmlns="http://schemas.openxmlformats.org/spreadsheetml/2006/main" xmlns:r="http://schemas.openxmlformats.org/officeDocument/2006/relationships">
  <sheetPr>
    <tabColor rgb="FF7030A0"/>
  </sheetPr>
  <dimension ref="A1:U68"/>
  <sheetViews>
    <sheetView tabSelected="1" topLeftCell="A10" workbookViewId="0">
      <pane xSplit="2" ySplit="1" topLeftCell="H11" activePane="bottomRight" state="frozen"/>
      <selection activeCell="A10" sqref="A10"/>
      <selection pane="topRight" activeCell="C10" sqref="C10"/>
      <selection pane="bottomLeft" activeCell="A11" sqref="A11"/>
      <selection pane="bottomRight" activeCell="Q27" sqref="Q27"/>
    </sheetView>
  </sheetViews>
  <sheetFormatPr defaultRowHeight="15.75"/>
  <cols>
    <col min="1" max="1" width="5.140625" style="101" customWidth="1"/>
    <col min="2" max="2" width="34.42578125" style="101" customWidth="1"/>
    <col min="3" max="3" width="8.42578125" style="101" customWidth="1"/>
    <col min="4" max="4" width="9.140625" style="101"/>
    <col min="5" max="5" width="8.7109375" style="101" customWidth="1"/>
    <col min="6" max="6" width="7.5703125" style="101" customWidth="1"/>
    <col min="7" max="7" width="12.42578125" style="110" customWidth="1"/>
    <col min="8" max="9" width="13" style="110" hidden="1" customWidth="1"/>
    <col min="10" max="10" width="12.85546875" style="101" hidden="1" customWidth="1"/>
    <col min="11" max="12" width="9.140625" style="101"/>
    <col min="13" max="13" width="11.5703125" style="101" bestFit="1" customWidth="1"/>
    <col min="14" max="14" width="12.140625" style="101" customWidth="1"/>
    <col min="15" max="15" width="9.140625" style="101"/>
    <col min="16" max="16" width="5.85546875" style="101" customWidth="1"/>
    <col min="17" max="17" width="30.85546875" style="101" customWidth="1"/>
    <col min="18" max="16384" width="9.140625" style="101"/>
  </cols>
  <sheetData>
    <row r="1" spans="1:21">
      <c r="A1" s="101" t="s">
        <v>85</v>
      </c>
      <c r="I1" s="110" t="s">
        <v>1</v>
      </c>
    </row>
    <row r="2" spans="1:21">
      <c r="A2" s="101" t="s">
        <v>86</v>
      </c>
    </row>
    <row r="3" spans="1:21" ht="22.5">
      <c r="A3" s="180" t="s">
        <v>4</v>
      </c>
      <c r="B3" s="180"/>
      <c r="C3" s="180"/>
      <c r="D3" s="180"/>
      <c r="E3" s="180"/>
      <c r="F3" s="180"/>
      <c r="G3" s="180"/>
      <c r="H3" s="180"/>
      <c r="I3" s="180"/>
      <c r="J3" s="180"/>
      <c r="K3" s="180"/>
    </row>
    <row r="4" spans="1:21">
      <c r="A4" s="179" t="s">
        <v>87</v>
      </c>
      <c r="B4" s="179"/>
      <c r="C4" s="179"/>
      <c r="D4" s="179"/>
      <c r="E4" s="179"/>
      <c r="F4" s="179"/>
      <c r="G4" s="179"/>
      <c r="H4" s="179"/>
      <c r="I4" s="179"/>
      <c r="J4" s="179"/>
      <c r="K4" s="179"/>
    </row>
    <row r="5" spans="1:21">
      <c r="B5" s="115" t="s">
        <v>147</v>
      </c>
      <c r="C5" s="101" t="s">
        <v>88</v>
      </c>
    </row>
    <row r="6" spans="1:21">
      <c r="B6" s="101" t="s">
        <v>172</v>
      </c>
    </row>
    <row r="7" spans="1:21">
      <c r="B7" s="101" t="s">
        <v>155</v>
      </c>
    </row>
    <row r="8" spans="1:21" ht="16.5" thickBot="1"/>
    <row r="9" spans="1:21" ht="16.5" customHeight="1" thickTop="1">
      <c r="A9" s="158" t="s">
        <v>9</v>
      </c>
      <c r="B9" s="160" t="s">
        <v>10</v>
      </c>
      <c r="C9" s="160" t="s">
        <v>11</v>
      </c>
      <c r="D9" s="160" t="s">
        <v>13</v>
      </c>
      <c r="E9" s="160" t="s">
        <v>125</v>
      </c>
      <c r="F9" s="160" t="s">
        <v>15</v>
      </c>
      <c r="G9" s="177" t="s">
        <v>28</v>
      </c>
      <c r="H9" s="178"/>
      <c r="I9" s="178"/>
      <c r="J9" s="171" t="s">
        <v>17</v>
      </c>
      <c r="K9" s="175" t="s">
        <v>174</v>
      </c>
    </row>
    <row r="10" spans="1:21" ht="48" customHeight="1">
      <c r="A10" s="159"/>
      <c r="B10" s="161"/>
      <c r="C10" s="161"/>
      <c r="D10" s="161"/>
      <c r="E10" s="161"/>
      <c r="F10" s="161"/>
      <c r="G10" s="93" t="s">
        <v>122</v>
      </c>
      <c r="H10" s="93" t="s">
        <v>123</v>
      </c>
      <c r="I10" s="93" t="s">
        <v>156</v>
      </c>
      <c r="J10" s="172"/>
      <c r="K10" s="181"/>
      <c r="L10" s="130" t="s">
        <v>175</v>
      </c>
      <c r="M10" s="130" t="s">
        <v>177</v>
      </c>
      <c r="N10" s="131" t="s">
        <v>176</v>
      </c>
    </row>
    <row r="11" spans="1:21" ht="16.5">
      <c r="A11" s="105">
        <v>1</v>
      </c>
      <c r="B11" s="120" t="s">
        <v>89</v>
      </c>
      <c r="C11" s="105"/>
      <c r="D11" s="105" t="s">
        <v>145</v>
      </c>
      <c r="E11" s="123" t="s">
        <v>126</v>
      </c>
      <c r="F11" s="125">
        <v>15</v>
      </c>
      <c r="G11" s="128">
        <v>33000</v>
      </c>
      <c r="H11" s="119">
        <v>39000</v>
      </c>
      <c r="I11" s="111">
        <v>42000</v>
      </c>
      <c r="J11" s="128">
        <v>33000</v>
      </c>
      <c r="K11" s="129">
        <v>20</v>
      </c>
      <c r="L11" s="131">
        <f>K11-F11</f>
        <v>5</v>
      </c>
      <c r="M11" s="132">
        <v>2200</v>
      </c>
      <c r="N11" s="133">
        <f>M11*L11</f>
        <v>11000</v>
      </c>
    </row>
    <row r="12" spans="1:21" ht="16.5">
      <c r="A12" s="105">
        <v>2</v>
      </c>
      <c r="B12" s="120" t="s">
        <v>90</v>
      </c>
      <c r="C12" s="105"/>
      <c r="D12" s="105" t="s">
        <v>145</v>
      </c>
      <c r="E12" s="123" t="s">
        <v>127</v>
      </c>
      <c r="F12" s="125">
        <v>0</v>
      </c>
      <c r="G12" s="128">
        <v>0</v>
      </c>
      <c r="H12" s="119">
        <v>0</v>
      </c>
      <c r="I12" s="111">
        <v>0</v>
      </c>
      <c r="J12" s="128">
        <v>0</v>
      </c>
      <c r="K12" s="129">
        <v>2</v>
      </c>
      <c r="L12" s="131">
        <f t="shared" ref="L12:L53" si="0">K12-F12</f>
        <v>2</v>
      </c>
      <c r="M12" s="132">
        <v>21000</v>
      </c>
      <c r="N12" s="133">
        <f t="shared" ref="N12:N53" si="1">M12*L12</f>
        <v>42000</v>
      </c>
    </row>
    <row r="13" spans="1:21" ht="16.5">
      <c r="A13" s="105">
        <v>3</v>
      </c>
      <c r="B13" s="120" t="s">
        <v>157</v>
      </c>
      <c r="C13" s="105"/>
      <c r="D13" s="105" t="s">
        <v>145</v>
      </c>
      <c r="E13" s="123" t="s">
        <v>128</v>
      </c>
      <c r="F13" s="125">
        <v>2</v>
      </c>
      <c r="G13" s="128">
        <v>72000</v>
      </c>
      <c r="H13" s="119">
        <v>76000</v>
      </c>
      <c r="I13" s="111">
        <v>80000</v>
      </c>
      <c r="J13" s="128">
        <v>72000</v>
      </c>
      <c r="K13" s="129">
        <v>2</v>
      </c>
      <c r="L13" s="131">
        <f t="shared" si="0"/>
        <v>0</v>
      </c>
      <c r="M13" s="132">
        <v>36000</v>
      </c>
      <c r="N13" s="133">
        <f t="shared" si="1"/>
        <v>0</v>
      </c>
      <c r="Q13" s="184" t="s">
        <v>187</v>
      </c>
      <c r="R13" s="184"/>
      <c r="S13" s="184"/>
    </row>
    <row r="14" spans="1:21" ht="16.5">
      <c r="A14" s="105">
        <v>4</v>
      </c>
      <c r="B14" s="120" t="s">
        <v>93</v>
      </c>
      <c r="C14" s="105"/>
      <c r="D14" s="105" t="s">
        <v>145</v>
      </c>
      <c r="E14" s="123" t="s">
        <v>126</v>
      </c>
      <c r="F14" s="125">
        <v>5</v>
      </c>
      <c r="G14" s="128">
        <v>13000</v>
      </c>
      <c r="H14" s="119">
        <v>14000</v>
      </c>
      <c r="I14" s="111">
        <v>14000</v>
      </c>
      <c r="J14" s="128">
        <v>13000</v>
      </c>
      <c r="K14" s="129">
        <v>5</v>
      </c>
      <c r="L14" s="131">
        <f t="shared" si="0"/>
        <v>0</v>
      </c>
      <c r="M14" s="132">
        <v>2600</v>
      </c>
      <c r="N14" s="133">
        <f t="shared" si="1"/>
        <v>0</v>
      </c>
    </row>
    <row r="15" spans="1:21" ht="16.5">
      <c r="A15" s="105">
        <v>5</v>
      </c>
      <c r="B15" s="120" t="s">
        <v>94</v>
      </c>
      <c r="C15" s="105"/>
      <c r="D15" s="105" t="s">
        <v>145</v>
      </c>
      <c r="E15" s="123" t="s">
        <v>126</v>
      </c>
      <c r="F15" s="125">
        <v>5</v>
      </c>
      <c r="G15" s="128">
        <v>30000</v>
      </c>
      <c r="H15" s="119">
        <v>34000</v>
      </c>
      <c r="I15" s="111">
        <v>34000</v>
      </c>
      <c r="J15" s="128">
        <v>30000</v>
      </c>
      <c r="K15" s="129">
        <v>5</v>
      </c>
      <c r="L15" s="131">
        <f t="shared" si="0"/>
        <v>0</v>
      </c>
      <c r="M15" s="132">
        <v>6000</v>
      </c>
      <c r="N15" s="133">
        <f t="shared" si="1"/>
        <v>0</v>
      </c>
      <c r="P15" s="185">
        <v>1</v>
      </c>
      <c r="Q15" s="186" t="s">
        <v>178</v>
      </c>
      <c r="R15" s="185" t="s">
        <v>126</v>
      </c>
      <c r="S15" s="185">
        <v>5</v>
      </c>
      <c r="T15" s="187">
        <v>2200</v>
      </c>
      <c r="U15" s="187">
        <f t="shared" ref="U15:U24" si="2">S15*T15</f>
        <v>11000</v>
      </c>
    </row>
    <row r="16" spans="1:21" ht="16.5">
      <c r="A16" s="105">
        <v>6</v>
      </c>
      <c r="B16" s="120" t="s">
        <v>158</v>
      </c>
      <c r="C16" s="105"/>
      <c r="D16" s="105" t="s">
        <v>145</v>
      </c>
      <c r="E16" s="123" t="s">
        <v>126</v>
      </c>
      <c r="F16" s="125">
        <v>5</v>
      </c>
      <c r="G16" s="128">
        <v>18000</v>
      </c>
      <c r="H16" s="119">
        <v>19000</v>
      </c>
      <c r="I16" s="111">
        <v>20000</v>
      </c>
      <c r="J16" s="128">
        <v>18000</v>
      </c>
      <c r="K16" s="129">
        <v>5</v>
      </c>
      <c r="L16" s="131">
        <f t="shared" si="0"/>
        <v>0</v>
      </c>
      <c r="M16" s="132">
        <v>3600</v>
      </c>
      <c r="N16" s="133">
        <f t="shared" si="1"/>
        <v>0</v>
      </c>
      <c r="P16" s="185">
        <v>2</v>
      </c>
      <c r="Q16" s="186" t="s">
        <v>179</v>
      </c>
      <c r="R16" s="185" t="s">
        <v>127</v>
      </c>
      <c r="S16" s="185">
        <v>2</v>
      </c>
      <c r="T16" s="187">
        <v>21000</v>
      </c>
      <c r="U16" s="187">
        <f t="shared" si="2"/>
        <v>42000</v>
      </c>
    </row>
    <row r="17" spans="1:21" ht="16.5">
      <c r="A17" s="105">
        <v>7</v>
      </c>
      <c r="B17" s="120" t="s">
        <v>95</v>
      </c>
      <c r="C17" s="105"/>
      <c r="D17" s="105" t="s">
        <v>145</v>
      </c>
      <c r="E17" s="123" t="s">
        <v>129</v>
      </c>
      <c r="F17" s="125">
        <v>5</v>
      </c>
      <c r="G17" s="128">
        <v>25000</v>
      </c>
      <c r="H17" s="119">
        <v>30000</v>
      </c>
      <c r="I17" s="111">
        <v>29000</v>
      </c>
      <c r="J17" s="128">
        <v>25000</v>
      </c>
      <c r="K17" s="129">
        <v>5</v>
      </c>
      <c r="L17" s="131">
        <f t="shared" si="0"/>
        <v>0</v>
      </c>
      <c r="M17" s="132">
        <v>5000</v>
      </c>
      <c r="N17" s="133">
        <f t="shared" si="1"/>
        <v>0</v>
      </c>
      <c r="P17" s="185">
        <v>3</v>
      </c>
      <c r="Q17" s="186" t="s">
        <v>180</v>
      </c>
      <c r="R17" s="185" t="s">
        <v>130</v>
      </c>
      <c r="S17" s="185">
        <v>2</v>
      </c>
      <c r="T17" s="187">
        <v>15000</v>
      </c>
      <c r="U17" s="187">
        <f t="shared" si="2"/>
        <v>30000</v>
      </c>
    </row>
    <row r="18" spans="1:21" ht="16.5">
      <c r="A18" s="105">
        <v>8</v>
      </c>
      <c r="B18" s="120" t="s">
        <v>96</v>
      </c>
      <c r="C18" s="105"/>
      <c r="D18" s="105" t="s">
        <v>145</v>
      </c>
      <c r="E18" s="123" t="s">
        <v>130</v>
      </c>
      <c r="F18" s="125">
        <v>3</v>
      </c>
      <c r="G18" s="128">
        <v>46500</v>
      </c>
      <c r="H18" s="119">
        <v>51000</v>
      </c>
      <c r="I18" s="111">
        <v>51000</v>
      </c>
      <c r="J18" s="128">
        <v>46500</v>
      </c>
      <c r="K18" s="129">
        <v>3</v>
      </c>
      <c r="L18" s="131">
        <f t="shared" si="0"/>
        <v>0</v>
      </c>
      <c r="M18" s="132">
        <v>15500</v>
      </c>
      <c r="N18" s="133">
        <f t="shared" si="1"/>
        <v>0</v>
      </c>
      <c r="P18" s="185">
        <v>4</v>
      </c>
      <c r="Q18" s="186" t="s">
        <v>181</v>
      </c>
      <c r="R18" s="185" t="s">
        <v>130</v>
      </c>
      <c r="S18" s="185">
        <v>5</v>
      </c>
      <c r="T18" s="187">
        <v>22000</v>
      </c>
      <c r="U18" s="187">
        <f t="shared" si="2"/>
        <v>110000</v>
      </c>
    </row>
    <row r="19" spans="1:21" ht="16.5">
      <c r="A19" s="105">
        <v>9</v>
      </c>
      <c r="B19" s="120" t="s">
        <v>97</v>
      </c>
      <c r="C19" s="105"/>
      <c r="D19" s="105" t="s">
        <v>145</v>
      </c>
      <c r="E19" s="123" t="s">
        <v>130</v>
      </c>
      <c r="F19" s="125">
        <v>5</v>
      </c>
      <c r="G19" s="128">
        <v>25000</v>
      </c>
      <c r="H19" s="119">
        <v>30000</v>
      </c>
      <c r="I19" s="111">
        <v>27500</v>
      </c>
      <c r="J19" s="128">
        <v>25000</v>
      </c>
      <c r="K19" s="129">
        <v>5</v>
      </c>
      <c r="L19" s="131">
        <f t="shared" si="0"/>
        <v>0</v>
      </c>
      <c r="M19" s="132">
        <v>5000</v>
      </c>
      <c r="N19" s="133">
        <f t="shared" si="1"/>
        <v>0</v>
      </c>
      <c r="P19" s="185">
        <v>5</v>
      </c>
      <c r="Q19" s="186" t="s">
        <v>109</v>
      </c>
      <c r="R19" s="185" t="s">
        <v>137</v>
      </c>
      <c r="S19" s="185">
        <v>1</v>
      </c>
      <c r="T19" s="187">
        <v>123000</v>
      </c>
      <c r="U19" s="187">
        <f t="shared" si="2"/>
        <v>123000</v>
      </c>
    </row>
    <row r="20" spans="1:21" ht="16.5">
      <c r="A20" s="105">
        <v>10</v>
      </c>
      <c r="B20" s="120" t="s">
        <v>98</v>
      </c>
      <c r="C20" s="105"/>
      <c r="D20" s="105" t="s">
        <v>145</v>
      </c>
      <c r="E20" s="123" t="s">
        <v>131</v>
      </c>
      <c r="F20" s="125">
        <v>10</v>
      </c>
      <c r="G20" s="128">
        <v>430000</v>
      </c>
      <c r="H20" s="119">
        <v>450000</v>
      </c>
      <c r="I20" s="111">
        <v>460000</v>
      </c>
      <c r="J20" s="128">
        <v>430000</v>
      </c>
      <c r="K20" s="129">
        <v>10</v>
      </c>
      <c r="L20" s="131">
        <f t="shared" si="0"/>
        <v>0</v>
      </c>
      <c r="M20" s="132">
        <v>43000</v>
      </c>
      <c r="N20" s="133">
        <f t="shared" si="1"/>
        <v>0</v>
      </c>
      <c r="P20" s="185">
        <v>6</v>
      </c>
      <c r="Q20" s="186" t="s">
        <v>182</v>
      </c>
      <c r="R20" s="185" t="s">
        <v>137</v>
      </c>
      <c r="S20" s="185">
        <v>2</v>
      </c>
      <c r="T20" s="187">
        <v>35000</v>
      </c>
      <c r="U20" s="187">
        <f t="shared" si="2"/>
        <v>70000</v>
      </c>
    </row>
    <row r="21" spans="1:21" ht="16.5">
      <c r="A21" s="105">
        <v>11</v>
      </c>
      <c r="B21" s="120" t="s">
        <v>99</v>
      </c>
      <c r="C21" s="105"/>
      <c r="D21" s="105" t="s">
        <v>145</v>
      </c>
      <c r="E21" s="123" t="s">
        <v>131</v>
      </c>
      <c r="F21" s="125">
        <v>30</v>
      </c>
      <c r="G21" s="128">
        <v>1140000</v>
      </c>
      <c r="H21" s="119">
        <v>1230000</v>
      </c>
      <c r="I21" s="111">
        <v>1200000</v>
      </c>
      <c r="J21" s="128">
        <v>1140000</v>
      </c>
      <c r="K21" s="129">
        <v>30</v>
      </c>
      <c r="L21" s="131">
        <f t="shared" si="0"/>
        <v>0</v>
      </c>
      <c r="M21" s="132">
        <v>38000</v>
      </c>
      <c r="N21" s="133">
        <f t="shared" si="1"/>
        <v>0</v>
      </c>
      <c r="P21" s="185">
        <v>7</v>
      </c>
      <c r="Q21" s="186" t="s">
        <v>183</v>
      </c>
      <c r="R21" s="185" t="s">
        <v>136</v>
      </c>
      <c r="S21" s="185">
        <v>10</v>
      </c>
      <c r="T21" s="187">
        <v>7200</v>
      </c>
      <c r="U21" s="187">
        <f t="shared" si="2"/>
        <v>72000</v>
      </c>
    </row>
    <row r="22" spans="1:21" ht="16.5">
      <c r="A22" s="105">
        <v>12</v>
      </c>
      <c r="B22" s="120" t="s">
        <v>100</v>
      </c>
      <c r="C22" s="105"/>
      <c r="D22" s="105" t="s">
        <v>145</v>
      </c>
      <c r="E22" s="123" t="s">
        <v>130</v>
      </c>
      <c r="F22" s="125">
        <v>40</v>
      </c>
      <c r="G22" s="128">
        <v>88000</v>
      </c>
      <c r="H22" s="119">
        <v>100000</v>
      </c>
      <c r="I22" s="111">
        <v>100000</v>
      </c>
      <c r="J22" s="128">
        <v>88000</v>
      </c>
      <c r="K22" s="129">
        <v>40</v>
      </c>
      <c r="L22" s="131">
        <f t="shared" si="0"/>
        <v>0</v>
      </c>
      <c r="M22" s="132">
        <v>2200</v>
      </c>
      <c r="N22" s="133">
        <f t="shared" si="1"/>
        <v>0</v>
      </c>
      <c r="P22" s="185">
        <v>8</v>
      </c>
      <c r="Q22" s="186" t="s">
        <v>184</v>
      </c>
      <c r="R22" s="185" t="s">
        <v>127</v>
      </c>
      <c r="S22" s="185">
        <v>3</v>
      </c>
      <c r="T22" s="187">
        <v>23000</v>
      </c>
      <c r="U22" s="187">
        <f t="shared" si="2"/>
        <v>69000</v>
      </c>
    </row>
    <row r="23" spans="1:21" ht="16.5">
      <c r="A23" s="105">
        <v>13</v>
      </c>
      <c r="B23" s="120" t="s">
        <v>101</v>
      </c>
      <c r="C23" s="105"/>
      <c r="D23" s="105" t="s">
        <v>145</v>
      </c>
      <c r="E23" s="123" t="s">
        <v>130</v>
      </c>
      <c r="F23" s="125">
        <v>3</v>
      </c>
      <c r="G23" s="128">
        <v>54000</v>
      </c>
      <c r="H23" s="119">
        <v>60000</v>
      </c>
      <c r="I23" s="111">
        <v>48000</v>
      </c>
      <c r="J23" s="128">
        <v>54000</v>
      </c>
      <c r="K23" s="129">
        <v>3</v>
      </c>
      <c r="L23" s="131">
        <f t="shared" si="0"/>
        <v>0</v>
      </c>
      <c r="M23" s="132">
        <v>18000</v>
      </c>
      <c r="N23" s="133">
        <f t="shared" si="1"/>
        <v>0</v>
      </c>
      <c r="P23" s="185">
        <v>9</v>
      </c>
      <c r="Q23" s="186" t="s">
        <v>185</v>
      </c>
      <c r="R23" s="185" t="s">
        <v>127</v>
      </c>
      <c r="S23" s="185">
        <v>1</v>
      </c>
      <c r="T23" s="187">
        <v>35000</v>
      </c>
      <c r="U23" s="187">
        <f t="shared" si="2"/>
        <v>35000</v>
      </c>
    </row>
    <row r="24" spans="1:21" ht="16.5">
      <c r="A24" s="105">
        <v>14</v>
      </c>
      <c r="B24" s="120" t="s">
        <v>102</v>
      </c>
      <c r="C24" s="105"/>
      <c r="D24" s="105" t="s">
        <v>145</v>
      </c>
      <c r="E24" s="123" t="s">
        <v>132</v>
      </c>
      <c r="F24" s="125">
        <v>10</v>
      </c>
      <c r="G24" s="128">
        <v>30000</v>
      </c>
      <c r="H24" s="119">
        <v>40000</v>
      </c>
      <c r="I24" s="111">
        <v>35000</v>
      </c>
      <c r="J24" s="128">
        <v>30000</v>
      </c>
      <c r="K24" s="129">
        <v>10</v>
      </c>
      <c r="L24" s="131">
        <f t="shared" si="0"/>
        <v>0</v>
      </c>
      <c r="M24" s="132">
        <v>3000</v>
      </c>
      <c r="N24" s="133">
        <f t="shared" si="1"/>
        <v>0</v>
      </c>
      <c r="P24" s="185">
        <v>10</v>
      </c>
      <c r="Q24" s="186" t="s">
        <v>186</v>
      </c>
      <c r="R24" s="185" t="s">
        <v>141</v>
      </c>
      <c r="S24" s="185">
        <v>1</v>
      </c>
      <c r="T24" s="187">
        <v>8000</v>
      </c>
      <c r="U24" s="187">
        <f t="shared" si="2"/>
        <v>8000</v>
      </c>
    </row>
    <row r="25" spans="1:21" ht="16.5">
      <c r="A25" s="105">
        <v>15</v>
      </c>
      <c r="B25" s="120" t="s">
        <v>150</v>
      </c>
      <c r="C25" s="105"/>
      <c r="D25" s="105" t="s">
        <v>145</v>
      </c>
      <c r="E25" s="123" t="s">
        <v>133</v>
      </c>
      <c r="F25" s="125">
        <v>10</v>
      </c>
      <c r="G25" s="128">
        <v>138000</v>
      </c>
      <c r="H25" s="119">
        <v>140000</v>
      </c>
      <c r="I25" s="111">
        <v>150000</v>
      </c>
      <c r="J25" s="128">
        <v>138000</v>
      </c>
      <c r="K25" s="129">
        <v>10</v>
      </c>
      <c r="L25" s="131">
        <f t="shared" si="0"/>
        <v>0</v>
      </c>
      <c r="M25" s="132">
        <v>13800</v>
      </c>
      <c r="N25" s="133">
        <f t="shared" si="1"/>
        <v>0</v>
      </c>
      <c r="P25" s="182"/>
      <c r="Q25" s="182"/>
      <c r="R25" s="182"/>
      <c r="S25" s="182"/>
      <c r="T25" s="182"/>
      <c r="U25" s="183">
        <f>SUM(U15:U24)</f>
        <v>570000</v>
      </c>
    </row>
    <row r="26" spans="1:21" ht="16.5">
      <c r="A26" s="105">
        <v>16</v>
      </c>
      <c r="B26" s="121" t="s">
        <v>159</v>
      </c>
      <c r="C26" s="105"/>
      <c r="D26" s="105" t="s">
        <v>145</v>
      </c>
      <c r="E26" s="124" t="s">
        <v>130</v>
      </c>
      <c r="F26" s="127">
        <v>5</v>
      </c>
      <c r="G26" s="128">
        <v>36000</v>
      </c>
      <c r="H26" s="119">
        <v>42500</v>
      </c>
      <c r="I26" s="111">
        <v>37500</v>
      </c>
      <c r="J26" s="128">
        <v>36000</v>
      </c>
      <c r="K26" s="129">
        <v>5</v>
      </c>
      <c r="L26" s="131">
        <f t="shared" si="0"/>
        <v>0</v>
      </c>
      <c r="M26" s="132">
        <v>7200</v>
      </c>
      <c r="N26" s="133">
        <f t="shared" si="1"/>
        <v>0</v>
      </c>
    </row>
    <row r="27" spans="1:21" ht="16.5">
      <c r="A27" s="105">
        <v>17</v>
      </c>
      <c r="B27" s="121" t="s">
        <v>103</v>
      </c>
      <c r="C27" s="105"/>
      <c r="D27" s="105" t="s">
        <v>145</v>
      </c>
      <c r="E27" s="124" t="s">
        <v>130</v>
      </c>
      <c r="F27" s="127">
        <v>30</v>
      </c>
      <c r="G27" s="128">
        <v>207000</v>
      </c>
      <c r="H27" s="119">
        <v>240000</v>
      </c>
      <c r="I27" s="111">
        <v>210000</v>
      </c>
      <c r="J27" s="128">
        <v>207000</v>
      </c>
      <c r="K27" s="129">
        <v>30</v>
      </c>
      <c r="L27" s="131">
        <f t="shared" si="0"/>
        <v>0</v>
      </c>
      <c r="M27" s="132">
        <v>6900</v>
      </c>
      <c r="N27" s="133">
        <f t="shared" si="1"/>
        <v>0</v>
      </c>
    </row>
    <row r="28" spans="1:21" ht="16.5">
      <c r="A28" s="105">
        <v>18</v>
      </c>
      <c r="B28" s="120" t="s">
        <v>104</v>
      </c>
      <c r="C28" s="105"/>
      <c r="D28" s="105" t="s">
        <v>145</v>
      </c>
      <c r="E28" s="123" t="s">
        <v>130</v>
      </c>
      <c r="F28" s="125">
        <v>15</v>
      </c>
      <c r="G28" s="128">
        <v>330000</v>
      </c>
      <c r="H28" s="119">
        <v>405000</v>
      </c>
      <c r="I28" s="111">
        <v>390000</v>
      </c>
      <c r="J28" s="128">
        <v>330000</v>
      </c>
      <c r="K28" s="129">
        <v>20</v>
      </c>
      <c r="L28" s="131">
        <f t="shared" si="0"/>
        <v>5</v>
      </c>
      <c r="M28" s="132">
        <v>22000</v>
      </c>
      <c r="N28" s="133">
        <f t="shared" si="1"/>
        <v>110000</v>
      </c>
    </row>
    <row r="29" spans="1:21" ht="16.5">
      <c r="A29" s="105">
        <v>19</v>
      </c>
      <c r="B29" s="120" t="s">
        <v>160</v>
      </c>
      <c r="C29" s="105"/>
      <c r="D29" s="105" t="s">
        <v>145</v>
      </c>
      <c r="E29" s="123" t="s">
        <v>130</v>
      </c>
      <c r="F29" s="125">
        <v>3</v>
      </c>
      <c r="G29" s="128">
        <v>45000</v>
      </c>
      <c r="H29" s="119">
        <v>66000</v>
      </c>
      <c r="I29" s="111">
        <v>51000</v>
      </c>
      <c r="J29" s="128">
        <v>45000</v>
      </c>
      <c r="K29" s="129">
        <v>5</v>
      </c>
      <c r="L29" s="131">
        <f t="shared" si="0"/>
        <v>2</v>
      </c>
      <c r="M29" s="132">
        <v>15000</v>
      </c>
      <c r="N29" s="133">
        <f t="shared" si="1"/>
        <v>30000</v>
      </c>
    </row>
    <row r="30" spans="1:21" ht="16.5">
      <c r="A30" s="105">
        <v>20</v>
      </c>
      <c r="B30" s="120" t="s">
        <v>105</v>
      </c>
      <c r="C30" s="105"/>
      <c r="D30" s="105" t="s">
        <v>145</v>
      </c>
      <c r="E30" s="123" t="s">
        <v>134</v>
      </c>
      <c r="F30" s="125">
        <v>3</v>
      </c>
      <c r="G30" s="128">
        <v>264000</v>
      </c>
      <c r="H30" s="119">
        <v>276000</v>
      </c>
      <c r="I30" s="111">
        <v>270000</v>
      </c>
      <c r="J30" s="128">
        <v>264000</v>
      </c>
      <c r="K30" s="129">
        <v>3</v>
      </c>
      <c r="L30" s="131">
        <f t="shared" si="0"/>
        <v>0</v>
      </c>
      <c r="M30" s="132">
        <v>88000</v>
      </c>
      <c r="N30" s="133">
        <f t="shared" si="1"/>
        <v>0</v>
      </c>
    </row>
    <row r="31" spans="1:21" ht="16.5">
      <c r="A31" s="105">
        <v>21</v>
      </c>
      <c r="B31" s="120" t="s">
        <v>106</v>
      </c>
      <c r="C31" s="105"/>
      <c r="D31" s="105" t="s">
        <v>145</v>
      </c>
      <c r="E31" s="123" t="s">
        <v>135</v>
      </c>
      <c r="F31" s="125">
        <v>3</v>
      </c>
      <c r="G31" s="128">
        <v>60000</v>
      </c>
      <c r="H31" s="119">
        <v>60000</v>
      </c>
      <c r="I31" s="111">
        <v>63000</v>
      </c>
      <c r="J31" s="128">
        <v>60000</v>
      </c>
      <c r="K31" s="129">
        <v>3</v>
      </c>
      <c r="L31" s="131">
        <f t="shared" si="0"/>
        <v>0</v>
      </c>
      <c r="M31" s="132">
        <v>20000</v>
      </c>
      <c r="N31" s="133">
        <f t="shared" si="1"/>
        <v>0</v>
      </c>
    </row>
    <row r="32" spans="1:21" ht="16.5">
      <c r="A32" s="105">
        <v>22</v>
      </c>
      <c r="B32" s="120" t="s">
        <v>161</v>
      </c>
      <c r="C32" s="105"/>
      <c r="D32" s="105" t="s">
        <v>145</v>
      </c>
      <c r="E32" s="123" t="s">
        <v>135</v>
      </c>
      <c r="F32" s="125">
        <v>3</v>
      </c>
      <c r="G32" s="128">
        <v>168000</v>
      </c>
      <c r="H32" s="119">
        <v>180000</v>
      </c>
      <c r="I32" s="111">
        <v>180000</v>
      </c>
      <c r="J32" s="128">
        <v>168000</v>
      </c>
      <c r="K32" s="129">
        <v>3</v>
      </c>
      <c r="L32" s="131">
        <f t="shared" si="0"/>
        <v>0</v>
      </c>
      <c r="M32" s="132">
        <v>56000</v>
      </c>
      <c r="N32" s="133">
        <f t="shared" si="1"/>
        <v>0</v>
      </c>
    </row>
    <row r="33" spans="1:14" ht="16.5">
      <c r="A33" s="105">
        <v>23</v>
      </c>
      <c r="B33" s="120" t="s">
        <v>107</v>
      </c>
      <c r="C33" s="105"/>
      <c r="D33" s="105" t="s">
        <v>145</v>
      </c>
      <c r="E33" s="123" t="s">
        <v>136</v>
      </c>
      <c r="F33" s="125">
        <v>10</v>
      </c>
      <c r="G33" s="128">
        <v>26000</v>
      </c>
      <c r="H33" s="119">
        <v>30000</v>
      </c>
      <c r="I33" s="111">
        <v>29000</v>
      </c>
      <c r="J33" s="128">
        <v>26000</v>
      </c>
      <c r="K33" s="129">
        <v>10</v>
      </c>
      <c r="L33" s="131">
        <f t="shared" si="0"/>
        <v>0</v>
      </c>
      <c r="M33" s="132">
        <v>2600</v>
      </c>
      <c r="N33" s="133">
        <f t="shared" si="1"/>
        <v>0</v>
      </c>
    </row>
    <row r="34" spans="1:14" ht="16.5">
      <c r="A34" s="105">
        <v>24</v>
      </c>
      <c r="B34" s="120" t="s">
        <v>162</v>
      </c>
      <c r="C34" s="105"/>
      <c r="D34" s="105" t="s">
        <v>145</v>
      </c>
      <c r="E34" s="123" t="s">
        <v>126</v>
      </c>
      <c r="F34" s="125">
        <v>3</v>
      </c>
      <c r="G34" s="128">
        <v>55500</v>
      </c>
      <c r="H34" s="119">
        <v>60000</v>
      </c>
      <c r="I34" s="111">
        <v>63000</v>
      </c>
      <c r="J34" s="128">
        <v>55500</v>
      </c>
      <c r="K34" s="129">
        <v>3</v>
      </c>
      <c r="L34" s="131">
        <f t="shared" si="0"/>
        <v>0</v>
      </c>
      <c r="M34" s="132">
        <v>18500</v>
      </c>
      <c r="N34" s="133">
        <f t="shared" si="1"/>
        <v>0</v>
      </c>
    </row>
    <row r="35" spans="1:14" ht="16.5">
      <c r="A35" s="105">
        <v>25</v>
      </c>
      <c r="B35" s="120" t="s">
        <v>163</v>
      </c>
      <c r="C35" s="105"/>
      <c r="D35" s="105" t="s">
        <v>145</v>
      </c>
      <c r="E35" s="123" t="s">
        <v>137</v>
      </c>
      <c r="F35" s="125">
        <v>1</v>
      </c>
      <c r="G35" s="128">
        <v>123000</v>
      </c>
      <c r="H35" s="119">
        <v>130000</v>
      </c>
      <c r="I35" s="111">
        <v>140000</v>
      </c>
      <c r="J35" s="128">
        <v>123000</v>
      </c>
      <c r="K35" s="129">
        <v>2</v>
      </c>
      <c r="L35" s="131">
        <f t="shared" si="0"/>
        <v>1</v>
      </c>
      <c r="M35" s="132">
        <v>123000</v>
      </c>
      <c r="N35" s="133">
        <f t="shared" si="1"/>
        <v>123000</v>
      </c>
    </row>
    <row r="36" spans="1:14" ht="16.5">
      <c r="A36" s="105">
        <v>26</v>
      </c>
      <c r="B36" s="120" t="s">
        <v>110</v>
      </c>
      <c r="C36" s="105"/>
      <c r="D36" s="105" t="s">
        <v>145</v>
      </c>
      <c r="E36" s="123" t="s">
        <v>135</v>
      </c>
      <c r="F36" s="125">
        <v>5</v>
      </c>
      <c r="G36" s="128">
        <v>140000</v>
      </c>
      <c r="H36" s="119">
        <v>150000</v>
      </c>
      <c r="I36" s="111">
        <v>150000</v>
      </c>
      <c r="J36" s="128">
        <v>140000</v>
      </c>
      <c r="K36" s="129">
        <v>5</v>
      </c>
      <c r="L36" s="131">
        <f t="shared" si="0"/>
        <v>0</v>
      </c>
      <c r="M36" s="132">
        <v>28000</v>
      </c>
      <c r="N36" s="133">
        <f t="shared" si="1"/>
        <v>0</v>
      </c>
    </row>
    <row r="37" spans="1:14" ht="16.5">
      <c r="A37" s="105">
        <v>27</v>
      </c>
      <c r="B37" s="120" t="s">
        <v>111</v>
      </c>
      <c r="C37" s="105"/>
      <c r="D37" s="105" t="s">
        <v>145</v>
      </c>
      <c r="E37" s="123" t="s">
        <v>138</v>
      </c>
      <c r="F37" s="125">
        <v>4</v>
      </c>
      <c r="G37" s="128">
        <v>144000</v>
      </c>
      <c r="H37" s="119">
        <v>140000</v>
      </c>
      <c r="I37" s="111">
        <v>156000</v>
      </c>
      <c r="J37" s="128">
        <v>144000</v>
      </c>
      <c r="K37" s="129">
        <v>4</v>
      </c>
      <c r="L37" s="131">
        <f t="shared" si="0"/>
        <v>0</v>
      </c>
      <c r="M37" s="132">
        <v>36000</v>
      </c>
      <c r="N37" s="133">
        <f t="shared" si="1"/>
        <v>0</v>
      </c>
    </row>
    <row r="38" spans="1:14" ht="16.5">
      <c r="A38" s="105">
        <v>28</v>
      </c>
      <c r="B38" s="122" t="s">
        <v>113</v>
      </c>
      <c r="C38" s="105"/>
      <c r="D38" s="105" t="s">
        <v>145</v>
      </c>
      <c r="E38" s="124" t="s">
        <v>139</v>
      </c>
      <c r="F38" s="125">
        <v>5</v>
      </c>
      <c r="G38" s="128">
        <v>110000</v>
      </c>
      <c r="H38" s="119">
        <v>125000</v>
      </c>
      <c r="I38" s="111">
        <v>120000</v>
      </c>
      <c r="J38" s="128">
        <v>110000</v>
      </c>
      <c r="K38" s="129">
        <v>5</v>
      </c>
      <c r="L38" s="131">
        <f t="shared" si="0"/>
        <v>0</v>
      </c>
      <c r="M38" s="132">
        <v>22000</v>
      </c>
      <c r="N38" s="133">
        <f t="shared" si="1"/>
        <v>0</v>
      </c>
    </row>
    <row r="39" spans="1:14" ht="16.5">
      <c r="A39" s="105">
        <v>29</v>
      </c>
      <c r="B39" s="121" t="s">
        <v>114</v>
      </c>
      <c r="C39" s="105"/>
      <c r="D39" s="105" t="s">
        <v>145</v>
      </c>
      <c r="E39" s="124" t="s">
        <v>137</v>
      </c>
      <c r="F39" s="125">
        <v>4</v>
      </c>
      <c r="G39" s="128">
        <v>128000</v>
      </c>
      <c r="H39" s="119">
        <v>140000</v>
      </c>
      <c r="I39" s="111">
        <v>144000</v>
      </c>
      <c r="J39" s="128">
        <v>128000</v>
      </c>
      <c r="K39" s="129">
        <v>4</v>
      </c>
      <c r="L39" s="131">
        <f t="shared" si="0"/>
        <v>0</v>
      </c>
      <c r="M39" s="132">
        <v>32000</v>
      </c>
      <c r="N39" s="133">
        <f t="shared" si="1"/>
        <v>0</v>
      </c>
    </row>
    <row r="40" spans="1:14" ht="16.5">
      <c r="A40" s="105">
        <v>30</v>
      </c>
      <c r="B40" s="121" t="s">
        <v>115</v>
      </c>
      <c r="C40" s="105"/>
      <c r="D40" s="105" t="s">
        <v>145</v>
      </c>
      <c r="E40" s="124" t="s">
        <v>137</v>
      </c>
      <c r="F40" s="125">
        <v>4</v>
      </c>
      <c r="G40" s="128">
        <v>140000</v>
      </c>
      <c r="H40" s="119">
        <v>60000</v>
      </c>
      <c r="I40" s="111">
        <v>160000</v>
      </c>
      <c r="J40" s="128">
        <v>140000</v>
      </c>
      <c r="K40" s="129">
        <v>6</v>
      </c>
      <c r="L40" s="131">
        <f t="shared" si="0"/>
        <v>2</v>
      </c>
      <c r="M40" s="132">
        <v>35000</v>
      </c>
      <c r="N40" s="133">
        <f t="shared" si="1"/>
        <v>70000</v>
      </c>
    </row>
    <row r="41" spans="1:14" ht="16.5">
      <c r="A41" s="105">
        <v>31</v>
      </c>
      <c r="B41" s="121" t="s">
        <v>116</v>
      </c>
      <c r="C41" s="105"/>
      <c r="D41" s="105" t="s">
        <v>145</v>
      </c>
      <c r="E41" s="124" t="s">
        <v>127</v>
      </c>
      <c r="F41" s="125">
        <v>2</v>
      </c>
      <c r="G41" s="128">
        <v>26000</v>
      </c>
      <c r="H41" s="119">
        <v>28000</v>
      </c>
      <c r="I41" s="111">
        <v>30000</v>
      </c>
      <c r="J41" s="128">
        <v>26000</v>
      </c>
      <c r="K41" s="129">
        <v>2</v>
      </c>
      <c r="L41" s="131">
        <f t="shared" si="0"/>
        <v>0</v>
      </c>
      <c r="M41" s="132">
        <v>13000</v>
      </c>
      <c r="N41" s="133">
        <f t="shared" si="1"/>
        <v>0</v>
      </c>
    </row>
    <row r="42" spans="1:14" ht="16.5">
      <c r="A42" s="105">
        <v>32</v>
      </c>
      <c r="B42" s="121" t="s">
        <v>164</v>
      </c>
      <c r="C42" s="105"/>
      <c r="D42" s="105" t="s">
        <v>145</v>
      </c>
      <c r="E42" s="124" t="s">
        <v>127</v>
      </c>
      <c r="F42" s="125">
        <v>2</v>
      </c>
      <c r="G42" s="128">
        <v>30000</v>
      </c>
      <c r="H42" s="119">
        <v>32000</v>
      </c>
      <c r="I42" s="111">
        <v>34000</v>
      </c>
      <c r="J42" s="128">
        <v>30000</v>
      </c>
      <c r="K42" s="129">
        <v>2</v>
      </c>
      <c r="L42" s="131">
        <f t="shared" si="0"/>
        <v>0</v>
      </c>
      <c r="M42" s="132">
        <v>15000</v>
      </c>
      <c r="N42" s="133">
        <f t="shared" si="1"/>
        <v>0</v>
      </c>
    </row>
    <row r="43" spans="1:14" ht="16.5">
      <c r="A43" s="105">
        <v>33</v>
      </c>
      <c r="B43" s="121" t="s">
        <v>165</v>
      </c>
      <c r="C43" s="105"/>
      <c r="D43" s="105" t="s">
        <v>145</v>
      </c>
      <c r="E43" s="124" t="s">
        <v>171</v>
      </c>
      <c r="F43" s="125">
        <v>2</v>
      </c>
      <c r="G43" s="128">
        <v>26000</v>
      </c>
      <c r="H43" s="119">
        <v>36000</v>
      </c>
      <c r="I43" s="111">
        <v>34000</v>
      </c>
      <c r="J43" s="128">
        <v>26000</v>
      </c>
      <c r="K43" s="129">
        <v>2</v>
      </c>
      <c r="L43" s="131">
        <f t="shared" si="0"/>
        <v>0</v>
      </c>
      <c r="M43" s="132">
        <v>13000</v>
      </c>
      <c r="N43" s="133">
        <f t="shared" si="1"/>
        <v>0</v>
      </c>
    </row>
    <row r="44" spans="1:14" ht="16.5">
      <c r="A44" s="105">
        <v>34</v>
      </c>
      <c r="B44" s="121" t="s">
        <v>117</v>
      </c>
      <c r="C44" s="105"/>
      <c r="D44" s="105" t="s">
        <v>145</v>
      </c>
      <c r="E44" s="124" t="s">
        <v>140</v>
      </c>
      <c r="F44" s="126">
        <v>5</v>
      </c>
      <c r="G44" s="128">
        <v>17500</v>
      </c>
      <c r="H44" s="119">
        <v>17500</v>
      </c>
      <c r="I44" s="111">
        <v>20000</v>
      </c>
      <c r="J44" s="128">
        <v>17500</v>
      </c>
      <c r="K44" s="129">
        <v>5</v>
      </c>
      <c r="L44" s="131">
        <f t="shared" si="0"/>
        <v>0</v>
      </c>
      <c r="M44" s="132">
        <v>3500</v>
      </c>
      <c r="N44" s="133">
        <f t="shared" si="1"/>
        <v>0</v>
      </c>
    </row>
    <row r="45" spans="1:14" ht="16.5">
      <c r="A45" s="105">
        <v>35</v>
      </c>
      <c r="B45" s="121" t="s">
        <v>118</v>
      </c>
      <c r="C45" s="105"/>
      <c r="D45" s="105" t="s">
        <v>145</v>
      </c>
      <c r="E45" s="124" t="s">
        <v>141</v>
      </c>
      <c r="F45" s="126">
        <v>3</v>
      </c>
      <c r="G45" s="128">
        <v>91500</v>
      </c>
      <c r="H45" s="119">
        <v>114000</v>
      </c>
      <c r="I45" s="111">
        <v>111000</v>
      </c>
      <c r="J45" s="128">
        <v>91500</v>
      </c>
      <c r="K45" s="129">
        <v>3</v>
      </c>
      <c r="L45" s="131">
        <f t="shared" si="0"/>
        <v>0</v>
      </c>
      <c r="M45" s="132">
        <v>30500</v>
      </c>
      <c r="N45" s="133">
        <f t="shared" si="1"/>
        <v>0</v>
      </c>
    </row>
    <row r="46" spans="1:14" ht="16.5">
      <c r="A46" s="105">
        <v>36</v>
      </c>
      <c r="B46" s="121" t="s">
        <v>119</v>
      </c>
      <c r="C46" s="105"/>
      <c r="D46" s="105" t="s">
        <v>145</v>
      </c>
      <c r="E46" s="124" t="s">
        <v>136</v>
      </c>
      <c r="F46" s="127">
        <v>30</v>
      </c>
      <c r="G46" s="128">
        <v>150000</v>
      </c>
      <c r="H46" s="119">
        <v>180000</v>
      </c>
      <c r="I46" s="111">
        <v>210000</v>
      </c>
      <c r="J46" s="128">
        <v>150000</v>
      </c>
      <c r="K46" s="129">
        <v>30</v>
      </c>
      <c r="L46" s="131">
        <f t="shared" si="0"/>
        <v>0</v>
      </c>
      <c r="M46" s="132">
        <v>5000</v>
      </c>
      <c r="N46" s="133">
        <f t="shared" si="1"/>
        <v>0</v>
      </c>
    </row>
    <row r="47" spans="1:14" ht="16.5">
      <c r="A47" s="105">
        <v>37</v>
      </c>
      <c r="B47" s="121" t="s">
        <v>120</v>
      </c>
      <c r="C47" s="105"/>
      <c r="D47" s="105" t="s">
        <v>145</v>
      </c>
      <c r="E47" s="124" t="s">
        <v>136</v>
      </c>
      <c r="F47" s="126">
        <v>50</v>
      </c>
      <c r="G47" s="128">
        <v>200000</v>
      </c>
      <c r="H47" s="119">
        <v>250000</v>
      </c>
      <c r="I47" s="111">
        <v>300000</v>
      </c>
      <c r="J47" s="128">
        <v>200000</v>
      </c>
      <c r="K47" s="129">
        <v>50</v>
      </c>
      <c r="L47" s="131">
        <f t="shared" si="0"/>
        <v>0</v>
      </c>
      <c r="M47" s="132">
        <v>4000</v>
      </c>
      <c r="N47" s="133">
        <f t="shared" si="1"/>
        <v>0</v>
      </c>
    </row>
    <row r="48" spans="1:14" ht="16.5">
      <c r="A48" s="105">
        <v>38</v>
      </c>
      <c r="B48" s="121" t="s">
        <v>152</v>
      </c>
      <c r="C48" s="105"/>
      <c r="D48" s="105" t="s">
        <v>145</v>
      </c>
      <c r="E48" s="124" t="s">
        <v>136</v>
      </c>
      <c r="F48" s="126">
        <v>20</v>
      </c>
      <c r="G48" s="128">
        <v>144000</v>
      </c>
      <c r="H48" s="119">
        <v>160000</v>
      </c>
      <c r="I48" s="111">
        <v>180000</v>
      </c>
      <c r="J48" s="128">
        <v>144000</v>
      </c>
      <c r="K48" s="129">
        <v>30</v>
      </c>
      <c r="L48" s="131">
        <f t="shared" si="0"/>
        <v>10</v>
      </c>
      <c r="M48" s="132">
        <v>7200</v>
      </c>
      <c r="N48" s="133">
        <f t="shared" si="1"/>
        <v>72000</v>
      </c>
    </row>
    <row r="49" spans="1:14" ht="16.5">
      <c r="A49" s="105">
        <v>39</v>
      </c>
      <c r="B49" s="121" t="s">
        <v>166</v>
      </c>
      <c r="C49" s="105"/>
      <c r="D49" s="105" t="s">
        <v>145</v>
      </c>
      <c r="E49" s="124" t="s">
        <v>127</v>
      </c>
      <c r="F49" s="126">
        <v>5</v>
      </c>
      <c r="G49" s="128">
        <v>17500</v>
      </c>
      <c r="H49" s="119">
        <v>17500</v>
      </c>
      <c r="I49" s="111">
        <v>20000</v>
      </c>
      <c r="J49" s="128">
        <v>17500</v>
      </c>
      <c r="K49" s="129">
        <v>5</v>
      </c>
      <c r="L49" s="131">
        <f t="shared" si="0"/>
        <v>0</v>
      </c>
      <c r="M49" s="132">
        <v>3500</v>
      </c>
      <c r="N49" s="133">
        <f t="shared" si="1"/>
        <v>0</v>
      </c>
    </row>
    <row r="50" spans="1:14" ht="16.5">
      <c r="A50" s="105">
        <v>40</v>
      </c>
      <c r="B50" s="121" t="s">
        <v>167</v>
      </c>
      <c r="C50" s="105"/>
      <c r="D50" s="105" t="s">
        <v>145</v>
      </c>
      <c r="E50" s="124" t="s">
        <v>127</v>
      </c>
      <c r="F50" s="126">
        <v>2</v>
      </c>
      <c r="G50" s="128">
        <v>46000</v>
      </c>
      <c r="H50" s="119">
        <v>50000</v>
      </c>
      <c r="I50" s="111">
        <v>46000</v>
      </c>
      <c r="J50" s="128">
        <v>46000</v>
      </c>
      <c r="K50" s="129">
        <v>5</v>
      </c>
      <c r="L50" s="131">
        <f t="shared" si="0"/>
        <v>3</v>
      </c>
      <c r="M50" s="132">
        <v>23000</v>
      </c>
      <c r="N50" s="133">
        <f t="shared" si="1"/>
        <v>69000</v>
      </c>
    </row>
    <row r="51" spans="1:14" ht="16.5">
      <c r="A51" s="105">
        <v>41</v>
      </c>
      <c r="B51" s="121" t="s">
        <v>168</v>
      </c>
      <c r="C51" s="105"/>
      <c r="D51" s="105" t="s">
        <v>145</v>
      </c>
      <c r="E51" s="124" t="s">
        <v>127</v>
      </c>
      <c r="F51" s="126">
        <v>10</v>
      </c>
      <c r="G51" s="128">
        <v>16000</v>
      </c>
      <c r="H51" s="119">
        <v>18000</v>
      </c>
      <c r="I51" s="111">
        <v>18000</v>
      </c>
      <c r="J51" s="128">
        <v>16000</v>
      </c>
      <c r="K51" s="129">
        <v>10</v>
      </c>
      <c r="L51" s="131">
        <f t="shared" si="0"/>
        <v>0</v>
      </c>
      <c r="M51" s="132">
        <v>1600</v>
      </c>
      <c r="N51" s="133">
        <f t="shared" si="1"/>
        <v>0</v>
      </c>
    </row>
    <row r="52" spans="1:14" ht="16.5">
      <c r="A52" s="105">
        <v>42</v>
      </c>
      <c r="B52" s="121" t="s">
        <v>169</v>
      </c>
      <c r="C52" s="105"/>
      <c r="D52" s="105" t="s">
        <v>145</v>
      </c>
      <c r="E52" s="124" t="s">
        <v>127</v>
      </c>
      <c r="F52" s="126">
        <v>1</v>
      </c>
      <c r="G52" s="128">
        <v>35000</v>
      </c>
      <c r="H52" s="119">
        <v>36000</v>
      </c>
      <c r="I52" s="111">
        <v>40000</v>
      </c>
      <c r="J52" s="128">
        <v>35000</v>
      </c>
      <c r="K52" s="129">
        <v>2</v>
      </c>
      <c r="L52" s="131">
        <f t="shared" si="0"/>
        <v>1</v>
      </c>
      <c r="M52" s="132">
        <v>35000</v>
      </c>
      <c r="N52" s="133">
        <f t="shared" si="1"/>
        <v>35000</v>
      </c>
    </row>
    <row r="53" spans="1:14" ht="16.5">
      <c r="A53" s="105">
        <v>43</v>
      </c>
      <c r="B53" s="121" t="s">
        <v>170</v>
      </c>
      <c r="C53" s="105"/>
      <c r="D53" s="105" t="s">
        <v>145</v>
      </c>
      <c r="E53" s="124" t="s">
        <v>141</v>
      </c>
      <c r="F53" s="126">
        <v>2</v>
      </c>
      <c r="G53" s="128">
        <v>16000</v>
      </c>
      <c r="H53" s="119">
        <v>18000</v>
      </c>
      <c r="I53" s="111">
        <v>18000</v>
      </c>
      <c r="J53" s="128">
        <v>16000</v>
      </c>
      <c r="K53" s="129">
        <v>3</v>
      </c>
      <c r="L53" s="131">
        <f t="shared" si="0"/>
        <v>1</v>
      </c>
      <c r="M53" s="132">
        <v>8000</v>
      </c>
      <c r="N53" s="133">
        <f t="shared" si="1"/>
        <v>8000</v>
      </c>
    </row>
    <row r="54" spans="1:14" ht="19.5" customHeight="1">
      <c r="A54" s="105"/>
      <c r="B54" s="112" t="s">
        <v>142</v>
      </c>
      <c r="C54" s="105"/>
      <c r="D54" s="105"/>
      <c r="E54" s="105"/>
      <c r="F54" s="113"/>
      <c r="G54" s="113">
        <f>SUM(G11:G53)</f>
        <v>4934500</v>
      </c>
      <c r="H54" s="113">
        <f t="shared" ref="H54:J54" si="3">SUM(H11:H53)</f>
        <v>5374500</v>
      </c>
      <c r="I54" s="113">
        <f t="shared" si="3"/>
        <v>5515000</v>
      </c>
      <c r="J54" s="113">
        <f t="shared" si="3"/>
        <v>4934500</v>
      </c>
      <c r="K54" s="129"/>
      <c r="L54" s="131"/>
      <c r="M54" s="131"/>
      <c r="N54" s="134">
        <f t="shared" ref="N54" si="4">SUM(N11:N53)</f>
        <v>570000</v>
      </c>
    </row>
    <row r="55" spans="1:14" ht="19.5" customHeight="1">
      <c r="A55" s="105"/>
      <c r="B55" s="112" t="s">
        <v>143</v>
      </c>
      <c r="C55" s="105"/>
      <c r="D55" s="105"/>
      <c r="E55" s="105"/>
      <c r="F55" s="105"/>
      <c r="G55" s="111">
        <f>G54*10%</f>
        <v>493450</v>
      </c>
      <c r="H55" s="111">
        <f t="shared" ref="H55:J55" si="5">H54*10%</f>
        <v>537450</v>
      </c>
      <c r="I55" s="111">
        <f t="shared" si="5"/>
        <v>551500</v>
      </c>
      <c r="J55" s="111">
        <f t="shared" si="5"/>
        <v>493450</v>
      </c>
      <c r="K55" s="129"/>
      <c r="L55" s="131"/>
      <c r="M55" s="131"/>
      <c r="N55" s="131"/>
    </row>
    <row r="56" spans="1:14" ht="19.5" customHeight="1">
      <c r="A56" s="105"/>
      <c r="B56" s="112" t="s">
        <v>144</v>
      </c>
      <c r="C56" s="105"/>
      <c r="D56" s="105"/>
      <c r="E56" s="105"/>
      <c r="F56" s="105"/>
      <c r="G56" s="114">
        <f>G54+G55</f>
        <v>5427950</v>
      </c>
      <c r="H56" s="114">
        <f t="shared" ref="H56:J56" si="6">H54+H55</f>
        <v>5911950</v>
      </c>
      <c r="I56" s="114">
        <f t="shared" si="6"/>
        <v>6066500</v>
      </c>
      <c r="J56" s="114">
        <f t="shared" si="6"/>
        <v>5427950</v>
      </c>
      <c r="K56" s="129"/>
      <c r="L56" s="131"/>
      <c r="M56" s="131"/>
      <c r="N56" s="133">
        <f>N54+G54</f>
        <v>5504500</v>
      </c>
    </row>
    <row r="58" spans="1:14" s="62" customFormat="1" ht="30" customHeight="1">
      <c r="A58" s="61"/>
      <c r="B58" s="173" t="s">
        <v>146</v>
      </c>
      <c r="C58" s="173"/>
      <c r="D58" s="173"/>
      <c r="E58" s="173"/>
      <c r="F58" s="173"/>
      <c r="G58" s="173"/>
      <c r="H58" s="173"/>
      <c r="I58" s="173"/>
      <c r="J58" s="173"/>
      <c r="K58" s="173"/>
      <c r="L58" s="173"/>
      <c r="M58" s="173"/>
      <c r="N58" s="173"/>
    </row>
    <row r="59" spans="1:14" s="62" customFormat="1" ht="18.75" customHeight="1">
      <c r="A59" s="63"/>
      <c r="B59" s="118" t="s">
        <v>19</v>
      </c>
      <c r="C59" s="65"/>
      <c r="D59" s="65"/>
      <c r="E59" s="82"/>
      <c r="F59" s="66"/>
      <c r="G59" s="66"/>
      <c r="H59" s="66"/>
      <c r="I59" s="66"/>
      <c r="J59" s="67"/>
      <c r="K59" s="67"/>
      <c r="L59" s="67"/>
      <c r="M59" s="67"/>
      <c r="N59" s="66"/>
    </row>
    <row r="60" spans="1:14" s="62" customFormat="1" ht="16.5">
      <c r="A60" s="68"/>
      <c r="B60" s="117" t="s">
        <v>20</v>
      </c>
      <c r="C60" s="70"/>
      <c r="D60" s="70"/>
      <c r="E60" s="83" t="s">
        <v>21</v>
      </c>
      <c r="F60" s="71"/>
      <c r="G60" s="117"/>
      <c r="H60" s="71"/>
      <c r="I60" s="71"/>
      <c r="J60" s="68"/>
      <c r="K60" s="68"/>
      <c r="L60" s="68"/>
      <c r="M60" s="68"/>
      <c r="N60" s="71"/>
    </row>
    <row r="61" spans="1:14" s="62" customFormat="1" ht="16.5">
      <c r="A61" s="68"/>
      <c r="B61" s="117" t="s">
        <v>22</v>
      </c>
      <c r="C61" s="70"/>
      <c r="D61" s="70"/>
      <c r="E61" s="83" t="s">
        <v>21</v>
      </c>
      <c r="F61" s="117" t="s">
        <v>153</v>
      </c>
      <c r="G61" s="73"/>
      <c r="H61" s="73"/>
      <c r="I61" s="73"/>
      <c r="J61" s="73"/>
      <c r="K61" s="73"/>
      <c r="L61" s="73"/>
      <c r="M61" s="73"/>
      <c r="N61" s="71"/>
    </row>
    <row r="62" spans="1:14" s="62" customFormat="1" ht="16.5">
      <c r="A62" s="68"/>
      <c r="B62" s="117" t="s">
        <v>23</v>
      </c>
      <c r="C62" s="70"/>
      <c r="D62" s="70"/>
      <c r="E62" s="83" t="s">
        <v>21</v>
      </c>
      <c r="F62" s="168" t="s">
        <v>73</v>
      </c>
      <c r="G62" s="168"/>
      <c r="H62" s="73"/>
      <c r="I62" s="73"/>
      <c r="J62" s="73"/>
      <c r="K62" s="68"/>
      <c r="L62" s="68"/>
      <c r="M62" s="68"/>
      <c r="N62" s="71"/>
    </row>
    <row r="63" spans="1:14" s="47" customFormat="1">
      <c r="A63" s="51"/>
      <c r="B63" s="54"/>
      <c r="C63" s="45"/>
      <c r="D63" s="45"/>
      <c r="E63" s="81"/>
      <c r="F63" s="46"/>
      <c r="G63" s="46"/>
      <c r="H63" s="46"/>
      <c r="I63" s="166" t="s">
        <v>173</v>
      </c>
      <c r="J63" s="166"/>
      <c r="K63" s="53"/>
      <c r="L63" s="53"/>
      <c r="M63" s="53"/>
      <c r="N63" s="53"/>
    </row>
    <row r="64" spans="1:14" s="47" customFormat="1">
      <c r="A64" s="51"/>
      <c r="B64" s="116" t="s">
        <v>81</v>
      </c>
      <c r="C64" s="166" t="s">
        <v>79</v>
      </c>
      <c r="D64" s="166"/>
      <c r="E64" s="166"/>
      <c r="F64" s="166" t="s">
        <v>77</v>
      </c>
      <c r="G64" s="166"/>
      <c r="H64" s="53"/>
      <c r="I64" s="166" t="s">
        <v>75</v>
      </c>
      <c r="J64" s="166"/>
      <c r="K64" s="53"/>
      <c r="L64" s="53"/>
      <c r="M64" s="53"/>
      <c r="N64" s="53"/>
    </row>
    <row r="65" spans="1:14" s="47" customFormat="1" ht="25.5" customHeight="1">
      <c r="A65" s="49"/>
      <c r="B65" s="54"/>
      <c r="C65" s="116"/>
      <c r="D65" s="116"/>
      <c r="E65" s="81"/>
      <c r="F65" s="46"/>
      <c r="G65" s="46"/>
      <c r="H65" s="46"/>
      <c r="I65" s="51"/>
      <c r="J65" s="51"/>
      <c r="K65" s="51"/>
      <c r="L65" s="51"/>
      <c r="M65" s="51"/>
      <c r="N65" s="46"/>
    </row>
    <row r="66" spans="1:14" s="47" customFormat="1" ht="38.25" customHeight="1">
      <c r="A66" s="49"/>
      <c r="B66" s="50"/>
      <c r="C66" s="45"/>
      <c r="D66" s="45"/>
      <c r="E66" s="81"/>
      <c r="F66" s="46"/>
      <c r="G66" s="46"/>
      <c r="H66" s="46"/>
      <c r="I66" s="51"/>
      <c r="J66" s="51"/>
      <c r="K66" s="51"/>
      <c r="L66" s="51"/>
      <c r="M66" s="51"/>
      <c r="N66" s="46"/>
    </row>
    <row r="67" spans="1:14" s="47" customFormat="1" ht="12.75">
      <c r="A67" s="51"/>
      <c r="B67" s="50"/>
      <c r="C67" s="45"/>
      <c r="D67" s="45"/>
      <c r="E67" s="81"/>
      <c r="F67" s="46"/>
      <c r="G67" s="46"/>
      <c r="H67" s="46"/>
      <c r="I67" s="51"/>
      <c r="J67" s="51"/>
      <c r="K67" s="51"/>
      <c r="L67" s="51"/>
      <c r="M67" s="51"/>
      <c r="N67" s="46"/>
    </row>
    <row r="68" spans="1:14" s="47" customFormat="1" ht="12.75">
      <c r="A68" s="51"/>
      <c r="B68" s="50"/>
      <c r="C68" s="167" t="s">
        <v>80</v>
      </c>
      <c r="D68" s="167"/>
      <c r="E68" s="167"/>
      <c r="F68" s="167" t="s">
        <v>78</v>
      </c>
      <c r="G68" s="167"/>
      <c r="H68" s="95"/>
      <c r="I68" s="174" t="s">
        <v>76</v>
      </c>
      <c r="J68" s="174"/>
      <c r="K68" s="96"/>
      <c r="L68" s="96"/>
      <c r="M68" s="96"/>
      <c r="N68" s="96"/>
    </row>
  </sheetData>
  <mergeCells count="20">
    <mergeCell ref="A3:K3"/>
    <mergeCell ref="A4:K4"/>
    <mergeCell ref="A9:A10"/>
    <mergeCell ref="B9:B10"/>
    <mergeCell ref="C9:C10"/>
    <mergeCell ref="D9:D10"/>
    <mergeCell ref="E9:E10"/>
    <mergeCell ref="F9:F10"/>
    <mergeCell ref="G9:I9"/>
    <mergeCell ref="J9:J10"/>
    <mergeCell ref="C68:E68"/>
    <mergeCell ref="F68:G68"/>
    <mergeCell ref="I68:J68"/>
    <mergeCell ref="K9:K10"/>
    <mergeCell ref="B58:N58"/>
    <mergeCell ref="F62:G62"/>
    <mergeCell ref="I63:J63"/>
    <mergeCell ref="C64:E64"/>
    <mergeCell ref="F64:G64"/>
    <mergeCell ref="I64:J64"/>
  </mergeCells>
  <pageMargins left="0" right="0" top="0.51181102362204722" bottom="0.78740157480314965" header="0.31496062992125984" footer="0.31496062992125984"/>
  <pageSetup scale="75" orientation="portrait" r:id="rId1"/>
  <colBreaks count="1" manualBreakCount="1">
    <brk id="11" max="1048575" man="1"/>
  </colBreaks>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2012</vt:lpstr>
      <vt:lpstr>2012 (2)</vt:lpstr>
      <vt:lpstr>VPP 3</vt:lpstr>
      <vt:lpstr>QÚY 4-2016</vt:lpstr>
      <vt:lpstr>Sheet1</vt:lpstr>
      <vt:lpstr>'QÚY 4-2016'!Print_Area</vt:lpstr>
      <vt:lpstr>'VPP 3'!Print_Area</vt:lpstr>
    </vt:vector>
  </TitlesOfParts>
  <Company>MXG</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MXG</dc:creator>
  <cp:lastModifiedBy>ly</cp:lastModifiedBy>
  <cp:lastPrinted>2016-10-12T04:06:14Z</cp:lastPrinted>
  <dcterms:created xsi:type="dcterms:W3CDTF">2013-01-10T08:40:04Z</dcterms:created>
  <dcterms:modified xsi:type="dcterms:W3CDTF">2017-02-08T08:50:28Z</dcterms:modified>
</cp:coreProperties>
</file>