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240" windowWidth="18015" windowHeight="4710"/>
  </bookViews>
  <sheets>
    <sheet name="QUY4 in" sheetId="9" r:id="rId1"/>
    <sheet name="QUY4" sheetId="8" r:id="rId2"/>
    <sheet name="QUY3" sheetId="7" r:id="rId3"/>
    <sheet name="QUY2" sheetId="4" r:id="rId4"/>
    <sheet name="QUY1" sheetId="6" r:id="rId5"/>
  </sheets>
  <definedNames>
    <definedName name="_xlnm.Print_Area" localSheetId="1">'QUY4'!$A$1:$AH$74</definedName>
    <definedName name="_xlnm.Print_Area" localSheetId="0">'QUY4 in'!$A$1:$AG$92</definedName>
    <definedName name="_xlnm.Print_Titles" localSheetId="4">'QUY1'!$8:$8</definedName>
    <definedName name="_xlnm.Print_Titles" localSheetId="3">'QUY2'!$8:$8</definedName>
    <definedName name="_xlnm.Print_Titles" localSheetId="2">'QUY3'!$8:$8</definedName>
    <definedName name="_xlnm.Print_Titles" localSheetId="1">'QUY4'!$8:$9</definedName>
    <definedName name="_xlnm.Print_Titles" localSheetId="0">'QUY4 in'!$8:$9</definedName>
  </definedNames>
  <calcPr calcId="124519"/>
</workbook>
</file>

<file path=xl/calcChain.xml><?xml version="1.0" encoding="utf-8"?>
<calcChain xmlns="http://schemas.openxmlformats.org/spreadsheetml/2006/main">
  <c r="G11" i="9"/>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10"/>
  <c r="I10"/>
  <c r="AG11" l="1"/>
  <c r="AG12"/>
  <c r="AG13"/>
  <c r="AG14"/>
  <c r="AG15"/>
  <c r="AG16"/>
  <c r="AG17"/>
  <c r="AG18"/>
  <c r="AG19"/>
  <c r="AG20"/>
  <c r="AG21"/>
  <c r="AG22"/>
  <c r="AG23"/>
  <c r="AG24"/>
  <c r="AG25"/>
  <c r="AG26"/>
  <c r="AG27"/>
  <c r="AG28"/>
  <c r="AG29"/>
  <c r="AG30"/>
  <c r="AG31"/>
  <c r="AG32"/>
  <c r="AG33"/>
  <c r="AG34"/>
  <c r="AG35"/>
  <c r="AG36"/>
  <c r="AG37"/>
  <c r="AG38"/>
  <c r="AG39"/>
  <c r="AG40"/>
  <c r="AG41"/>
  <c r="AG42"/>
  <c r="AG43"/>
  <c r="AG44"/>
  <c r="AG45"/>
  <c r="AG46"/>
  <c r="AG47"/>
  <c r="AG48"/>
  <c r="AG49"/>
  <c r="AG50"/>
  <c r="AG51"/>
  <c r="AG52"/>
  <c r="AG53"/>
  <c r="AG54"/>
  <c r="AG55"/>
  <c r="AG56"/>
  <c r="AG57"/>
  <c r="AG58"/>
  <c r="AG59"/>
  <c r="AG60"/>
  <c r="AG61"/>
  <c r="AG62"/>
  <c r="AG63"/>
  <c r="AG64"/>
  <c r="AG65"/>
  <c r="AG66"/>
  <c r="AG67"/>
  <c r="AG68"/>
  <c r="AG69"/>
  <c r="AG70"/>
  <c r="AG71"/>
  <c r="AG72"/>
  <c r="AG73"/>
  <c r="AG74"/>
  <c r="AG75"/>
  <c r="AG76"/>
  <c r="AG77"/>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A11"/>
  <c r="AA12"/>
  <c r="AA13"/>
  <c r="AA14"/>
  <c r="AA15"/>
  <c r="AA16"/>
  <c r="AA17"/>
  <c r="AA18"/>
  <c r="AA19"/>
  <c r="AA20"/>
  <c r="AA21"/>
  <c r="AA22"/>
  <c r="AA23"/>
  <c r="AA24"/>
  <c r="AA25"/>
  <c r="AA26"/>
  <c r="AA27"/>
  <c r="AA28"/>
  <c r="AA29"/>
  <c r="AA30"/>
  <c r="AA31"/>
  <c r="AA32"/>
  <c r="AA33"/>
  <c r="AA34"/>
  <c r="AA35"/>
  <c r="AA36"/>
  <c r="AA37"/>
  <c r="AA38"/>
  <c r="AA39"/>
  <c r="AA40"/>
  <c r="AA41"/>
  <c r="AA42"/>
  <c r="AA43"/>
  <c r="AA44"/>
  <c r="AA45"/>
  <c r="AA46"/>
  <c r="AA47"/>
  <c r="AA48"/>
  <c r="AA49"/>
  <c r="AA50"/>
  <c r="AA51"/>
  <c r="AA52"/>
  <c r="AA53"/>
  <c r="AA54"/>
  <c r="AA55"/>
  <c r="AA56"/>
  <c r="AA57"/>
  <c r="AA58"/>
  <c r="AA59"/>
  <c r="AA60"/>
  <c r="AA61"/>
  <c r="AA62"/>
  <c r="AA63"/>
  <c r="AA64"/>
  <c r="AA65"/>
  <c r="AA66"/>
  <c r="AA67"/>
  <c r="AA68"/>
  <c r="AA69"/>
  <c r="AA70"/>
  <c r="AA71"/>
  <c r="AA72"/>
  <c r="AA73"/>
  <c r="AA74"/>
  <c r="AA75"/>
  <c r="AA76"/>
  <c r="AA77"/>
  <c r="Y11"/>
  <c r="Y12"/>
  <c r="Y13"/>
  <c r="Y14"/>
  <c r="Y15"/>
  <c r="Y16"/>
  <c r="Y17"/>
  <c r="Y18"/>
  <c r="Y19"/>
  <c r="Y20"/>
  <c r="Y21"/>
  <c r="Y22"/>
  <c r="Y23"/>
  <c r="Y24"/>
  <c r="Y25"/>
  <c r="Y26"/>
  <c r="Y27"/>
  <c r="Y28"/>
  <c r="Y29"/>
  <c r="Y30"/>
  <c r="Y31"/>
  <c r="Y32"/>
  <c r="Y33"/>
  <c r="Y34"/>
  <c r="Y35"/>
  <c r="Y36"/>
  <c r="Y37"/>
  <c r="Y38"/>
  <c r="Y39"/>
  <c r="Y40"/>
  <c r="Y41"/>
  <c r="Y42"/>
  <c r="Y43"/>
  <c r="Y44"/>
  <c r="Y45"/>
  <c r="Y46"/>
  <c r="Y47"/>
  <c r="Y48"/>
  <c r="Y49"/>
  <c r="Y50"/>
  <c r="Y51"/>
  <c r="Y52"/>
  <c r="Y53"/>
  <c r="Y54"/>
  <c r="Y55"/>
  <c r="Y56"/>
  <c r="Y57"/>
  <c r="Y58"/>
  <c r="Y59"/>
  <c r="Y60"/>
  <c r="Y61"/>
  <c r="Y62"/>
  <c r="Y63"/>
  <c r="Y64"/>
  <c r="Y65"/>
  <c r="Y66"/>
  <c r="Y67"/>
  <c r="Y68"/>
  <c r="Y69"/>
  <c r="Y70"/>
  <c r="Y71"/>
  <c r="Y72"/>
  <c r="Y73"/>
  <c r="Y74"/>
  <c r="Y75"/>
  <c r="Y76"/>
  <c r="Y77"/>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l="1"/>
  <c r="K10"/>
  <c r="K78" s="1"/>
  <c r="M10"/>
  <c r="M78" s="1"/>
  <c r="O10"/>
  <c r="O78" s="1"/>
  <c r="Q10"/>
  <c r="Q78" s="1"/>
  <c r="S10"/>
  <c r="S78" s="1"/>
  <c r="U10"/>
  <c r="U78" s="1"/>
  <c r="W10"/>
  <c r="W78" s="1"/>
  <c r="Y10"/>
  <c r="Y78" s="1"/>
  <c r="AA10"/>
  <c r="AA78" s="1"/>
  <c r="AC10"/>
  <c r="AC78" s="1"/>
  <c r="AE10"/>
  <c r="AE78" s="1"/>
  <c r="AG10"/>
  <c r="AG78" s="1"/>
  <c r="E18" l="1"/>
  <c r="E17" l="1"/>
  <c r="E77"/>
  <c r="E76" l="1"/>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6"/>
  <c r="E15"/>
  <c r="E14"/>
  <c r="E13"/>
  <c r="E12"/>
  <c r="E11"/>
  <c r="A11"/>
  <c r="A12" s="1"/>
  <c r="A13" s="1"/>
  <c r="A14" s="1"/>
  <c r="A15" s="1"/>
  <c r="A16" s="1"/>
  <c r="E10"/>
  <c r="G78" s="1"/>
  <c r="A67" i="8"/>
  <c r="A68" s="1"/>
  <c r="A69" s="1"/>
  <c r="S72"/>
  <c r="S73"/>
  <c r="AG73"/>
  <c r="AG72"/>
  <c r="E73"/>
  <c r="E72"/>
  <c r="G79" i="9" l="1"/>
  <c r="G80" s="1"/>
  <c r="A17"/>
  <c r="AG74" i="8"/>
  <c r="AG71"/>
  <c r="AG70"/>
  <c r="AG69"/>
  <c r="AG68"/>
  <c r="AG67"/>
  <c r="AG66"/>
  <c r="AG65"/>
  <c r="AG64"/>
  <c r="AG63"/>
  <c r="AG62"/>
  <c r="AG61"/>
  <c r="AG60"/>
  <c r="AG59"/>
  <c r="AG58"/>
  <c r="AG57"/>
  <c r="AG56"/>
  <c r="AG55"/>
  <c r="AG54"/>
  <c r="AG53"/>
  <c r="AG52"/>
  <c r="AG51"/>
  <c r="AG50"/>
  <c r="AG49"/>
  <c r="AG48"/>
  <c r="AG47"/>
  <c r="AG46"/>
  <c r="AG45"/>
  <c r="AG44"/>
  <c r="AG43"/>
  <c r="AG42"/>
  <c r="AG41"/>
  <c r="AG40"/>
  <c r="AG39"/>
  <c r="AG38"/>
  <c r="AG37"/>
  <c r="AG36"/>
  <c r="AG35"/>
  <c r="AG34"/>
  <c r="AG33"/>
  <c r="AG32"/>
  <c r="AG31"/>
  <c r="AG30"/>
  <c r="AG29"/>
  <c r="AG28"/>
  <c r="AG27"/>
  <c r="AG26"/>
  <c r="AG25"/>
  <c r="AG24"/>
  <c r="AG23"/>
  <c r="AG22"/>
  <c r="AG21"/>
  <c r="AG20"/>
  <c r="AG19"/>
  <c r="AG18"/>
  <c r="AG17"/>
  <c r="AG16"/>
  <c r="AG15"/>
  <c r="AG14"/>
  <c r="AG13"/>
  <c r="AG12"/>
  <c r="AG11"/>
  <c r="AG10"/>
  <c r="AE74"/>
  <c r="AE71"/>
  <c r="AE70"/>
  <c r="AE69"/>
  <c r="AE68"/>
  <c r="AE67"/>
  <c r="AE66"/>
  <c r="AE65"/>
  <c r="AE64"/>
  <c r="AE63"/>
  <c r="AE62"/>
  <c r="AE61"/>
  <c r="AE60"/>
  <c r="AE59"/>
  <c r="AE58"/>
  <c r="AE57"/>
  <c r="AE56"/>
  <c r="AE55"/>
  <c r="AE54"/>
  <c r="AE53"/>
  <c r="AE52"/>
  <c r="AE51"/>
  <c r="AE50"/>
  <c r="AE49"/>
  <c r="AE48"/>
  <c r="AE47"/>
  <c r="AE46"/>
  <c r="AE45"/>
  <c r="AE44"/>
  <c r="AE43"/>
  <c r="AE42"/>
  <c r="AE41"/>
  <c r="AE40"/>
  <c r="AE39"/>
  <c r="AE38"/>
  <c r="AE37"/>
  <c r="AE36"/>
  <c r="AE35"/>
  <c r="AE34"/>
  <c r="AE33"/>
  <c r="AE32"/>
  <c r="AE31"/>
  <c r="AE30"/>
  <c r="AE29"/>
  <c r="AE28"/>
  <c r="AE27"/>
  <c r="AE26"/>
  <c r="AE25"/>
  <c r="AE24"/>
  <c r="AE23"/>
  <c r="AE22"/>
  <c r="AE21"/>
  <c r="AE20"/>
  <c r="AE19"/>
  <c r="AE18"/>
  <c r="AE17"/>
  <c r="AE16"/>
  <c r="AE15"/>
  <c r="AE14"/>
  <c r="AE13"/>
  <c r="AE12"/>
  <c r="AE11"/>
  <c r="AE10"/>
  <c r="AC74"/>
  <c r="AC71"/>
  <c r="AC70"/>
  <c r="AC69"/>
  <c r="AC68"/>
  <c r="AC67"/>
  <c r="AC66"/>
  <c r="AC65"/>
  <c r="AC64"/>
  <c r="AC63"/>
  <c r="AC62"/>
  <c r="AC61"/>
  <c r="AC60"/>
  <c r="AC59"/>
  <c r="AC58"/>
  <c r="AC57"/>
  <c r="AC56"/>
  <c r="AC55"/>
  <c r="AC54"/>
  <c r="AC53"/>
  <c r="AC52"/>
  <c r="AC51"/>
  <c r="AC50"/>
  <c r="AC49"/>
  <c r="AC48"/>
  <c r="AC47"/>
  <c r="AC46"/>
  <c r="AC45"/>
  <c r="AC44"/>
  <c r="AC43"/>
  <c r="AC42"/>
  <c r="AC41"/>
  <c r="AC40"/>
  <c r="AC39"/>
  <c r="AC38"/>
  <c r="AC37"/>
  <c r="AC36"/>
  <c r="AC35"/>
  <c r="AC34"/>
  <c r="AC33"/>
  <c r="AC32"/>
  <c r="AC31"/>
  <c r="AC30"/>
  <c r="AC29"/>
  <c r="AC28"/>
  <c r="AC27"/>
  <c r="AC26"/>
  <c r="AC25"/>
  <c r="AC24"/>
  <c r="AC23"/>
  <c r="AC22"/>
  <c r="AC21"/>
  <c r="AC20"/>
  <c r="AC19"/>
  <c r="AC18"/>
  <c r="AC17"/>
  <c r="AC16"/>
  <c r="AC15"/>
  <c r="AC14"/>
  <c r="AC13"/>
  <c r="AC12"/>
  <c r="AC11"/>
  <c r="AC10"/>
  <c r="AA74"/>
  <c r="AA71"/>
  <c r="AA70"/>
  <c r="AA69"/>
  <c r="AA68"/>
  <c r="AA67"/>
  <c r="AA66"/>
  <c r="AA65"/>
  <c r="AA64"/>
  <c r="AA63"/>
  <c r="AA62"/>
  <c r="AA61"/>
  <c r="AA60"/>
  <c r="AA59"/>
  <c r="AA58"/>
  <c r="AA57"/>
  <c r="AA56"/>
  <c r="AA55"/>
  <c r="AA54"/>
  <c r="AA53"/>
  <c r="AA52"/>
  <c r="AA51"/>
  <c r="AA50"/>
  <c r="AA49"/>
  <c r="AA48"/>
  <c r="AA47"/>
  <c r="AA46"/>
  <c r="AA45"/>
  <c r="AA44"/>
  <c r="AA43"/>
  <c r="AA42"/>
  <c r="AA41"/>
  <c r="AA40"/>
  <c r="AA39"/>
  <c r="AA38"/>
  <c r="AA37"/>
  <c r="AA36"/>
  <c r="AA35"/>
  <c r="AA34"/>
  <c r="AA33"/>
  <c r="AA32"/>
  <c r="AA31"/>
  <c r="AA30"/>
  <c r="AA29"/>
  <c r="AA28"/>
  <c r="AA27"/>
  <c r="AA26"/>
  <c r="AA25"/>
  <c r="AA24"/>
  <c r="AA23"/>
  <c r="AA22"/>
  <c r="AA21"/>
  <c r="AA20"/>
  <c r="AA19"/>
  <c r="AA18"/>
  <c r="AA17"/>
  <c r="AA16"/>
  <c r="AA15"/>
  <c r="AA14"/>
  <c r="AA13"/>
  <c r="AA12"/>
  <c r="AA11"/>
  <c r="AA10"/>
  <c r="Y74"/>
  <c r="Y71"/>
  <c r="Y70"/>
  <c r="Y69"/>
  <c r="Y68"/>
  <c r="Y67"/>
  <c r="Y66"/>
  <c r="Y65"/>
  <c r="Y64"/>
  <c r="Y63"/>
  <c r="Y62"/>
  <c r="Y61"/>
  <c r="Y60"/>
  <c r="Y59"/>
  <c r="Y58"/>
  <c r="Y57"/>
  <c r="Y56"/>
  <c r="Y55"/>
  <c r="Y54"/>
  <c r="Y53"/>
  <c r="Y52"/>
  <c r="Y51"/>
  <c r="Y50"/>
  <c r="Y49"/>
  <c r="Y48"/>
  <c r="Y47"/>
  <c r="Y46"/>
  <c r="Y45"/>
  <c r="Y44"/>
  <c r="Y43"/>
  <c r="Y42"/>
  <c r="Y41"/>
  <c r="Y40"/>
  <c r="Y39"/>
  <c r="Y38"/>
  <c r="Y37"/>
  <c r="Y36"/>
  <c r="Y35"/>
  <c r="Y34"/>
  <c r="Y33"/>
  <c r="Y32"/>
  <c r="Y31"/>
  <c r="Y30"/>
  <c r="Y29"/>
  <c r="Y28"/>
  <c r="Y27"/>
  <c r="Y26"/>
  <c r="Y25"/>
  <c r="Y24"/>
  <c r="Y23"/>
  <c r="Y22"/>
  <c r="Y21"/>
  <c r="Y20"/>
  <c r="Y19"/>
  <c r="Y18"/>
  <c r="Y17"/>
  <c r="Y16"/>
  <c r="Y15"/>
  <c r="Y14"/>
  <c r="Y13"/>
  <c r="Y12"/>
  <c r="Y11"/>
  <c r="Y10"/>
  <c r="W74"/>
  <c r="W71"/>
  <c r="W70"/>
  <c r="W69"/>
  <c r="W68"/>
  <c r="W67"/>
  <c r="W66"/>
  <c r="W65"/>
  <c r="W64"/>
  <c r="W63"/>
  <c r="W62"/>
  <c r="W61"/>
  <c r="W60"/>
  <c r="W59"/>
  <c r="W58"/>
  <c r="W57"/>
  <c r="W56"/>
  <c r="W55"/>
  <c r="W54"/>
  <c r="W53"/>
  <c r="W52"/>
  <c r="W51"/>
  <c r="W50"/>
  <c r="W49"/>
  <c r="W48"/>
  <c r="W47"/>
  <c r="W46"/>
  <c r="W45"/>
  <c r="W44"/>
  <c r="W43"/>
  <c r="W42"/>
  <c r="W41"/>
  <c r="W40"/>
  <c r="W39"/>
  <c r="W38"/>
  <c r="W37"/>
  <c r="W36"/>
  <c r="W35"/>
  <c r="W34"/>
  <c r="W33"/>
  <c r="W32"/>
  <c r="W31"/>
  <c r="W30"/>
  <c r="W29"/>
  <c r="W28"/>
  <c r="W27"/>
  <c r="W26"/>
  <c r="W25"/>
  <c r="W24"/>
  <c r="W23"/>
  <c r="W22"/>
  <c r="W21"/>
  <c r="W20"/>
  <c r="W19"/>
  <c r="W18"/>
  <c r="W17"/>
  <c r="W16"/>
  <c r="W15"/>
  <c r="W14"/>
  <c r="W13"/>
  <c r="W12"/>
  <c r="W11"/>
  <c r="W10"/>
  <c r="U74"/>
  <c r="U71"/>
  <c r="U70"/>
  <c r="U69"/>
  <c r="U68"/>
  <c r="U67"/>
  <c r="U66"/>
  <c r="U65"/>
  <c r="U64"/>
  <c r="U63"/>
  <c r="U62"/>
  <c r="U61"/>
  <c r="U60"/>
  <c r="U59"/>
  <c r="U58"/>
  <c r="U57"/>
  <c r="U56"/>
  <c r="U55"/>
  <c r="U54"/>
  <c r="U53"/>
  <c r="U52"/>
  <c r="U51"/>
  <c r="U50"/>
  <c r="U49"/>
  <c r="U48"/>
  <c r="U47"/>
  <c r="U46"/>
  <c r="U45"/>
  <c r="U44"/>
  <c r="U43"/>
  <c r="U42"/>
  <c r="U41"/>
  <c r="U40"/>
  <c r="U39"/>
  <c r="U38"/>
  <c r="U37"/>
  <c r="U36"/>
  <c r="U35"/>
  <c r="U34"/>
  <c r="U33"/>
  <c r="U32"/>
  <c r="U31"/>
  <c r="U30"/>
  <c r="U29"/>
  <c r="U28"/>
  <c r="U27"/>
  <c r="U26"/>
  <c r="U25"/>
  <c r="U24"/>
  <c r="U23"/>
  <c r="U22"/>
  <c r="U21"/>
  <c r="U20"/>
  <c r="U19"/>
  <c r="U18"/>
  <c r="U17"/>
  <c r="U16"/>
  <c r="U15"/>
  <c r="U14"/>
  <c r="U13"/>
  <c r="U12"/>
  <c r="U11"/>
  <c r="U10"/>
  <c r="S74"/>
  <c r="S71"/>
  <c r="S70"/>
  <c r="S69"/>
  <c r="S68"/>
  <c r="S67"/>
  <c r="S66"/>
  <c r="S65"/>
  <c r="S64"/>
  <c r="S63"/>
  <c r="S62"/>
  <c r="S61"/>
  <c r="S60"/>
  <c r="S59"/>
  <c r="S58"/>
  <c r="S57"/>
  <c r="S56"/>
  <c r="S55"/>
  <c r="S54"/>
  <c r="S53"/>
  <c r="S52"/>
  <c r="S51"/>
  <c r="S50"/>
  <c r="S49"/>
  <c r="S48"/>
  <c r="S47"/>
  <c r="S46"/>
  <c r="S45"/>
  <c r="S44"/>
  <c r="S43"/>
  <c r="S42"/>
  <c r="S41"/>
  <c r="S40"/>
  <c r="S39"/>
  <c r="S38"/>
  <c r="S37"/>
  <c r="S36"/>
  <c r="S35"/>
  <c r="S34"/>
  <c r="S33"/>
  <c r="S32"/>
  <c r="S31"/>
  <c r="S30"/>
  <c r="S29"/>
  <c r="S28"/>
  <c r="S27"/>
  <c r="S26"/>
  <c r="S25"/>
  <c r="S24"/>
  <c r="S23"/>
  <c r="S22"/>
  <c r="S21"/>
  <c r="S20"/>
  <c r="S19"/>
  <c r="S18"/>
  <c r="S17"/>
  <c r="S16"/>
  <c r="S15"/>
  <c r="S14"/>
  <c r="S13"/>
  <c r="S12"/>
  <c r="S11"/>
  <c r="S10"/>
  <c r="Q74"/>
  <c r="Q71"/>
  <c r="Q70"/>
  <c r="Q69"/>
  <c r="Q68"/>
  <c r="Q67"/>
  <c r="Q66"/>
  <c r="Q65"/>
  <c r="Q64"/>
  <c r="Q63"/>
  <c r="Q62"/>
  <c r="Q61"/>
  <c r="Q60"/>
  <c r="Q59"/>
  <c r="Q58"/>
  <c r="Q57"/>
  <c r="Q56"/>
  <c r="Q55"/>
  <c r="Q54"/>
  <c r="Q53"/>
  <c r="Q52"/>
  <c r="Q51"/>
  <c r="Q50"/>
  <c r="Q49"/>
  <c r="Q48"/>
  <c r="Q47"/>
  <c r="Q46"/>
  <c r="Q45"/>
  <c r="Q44"/>
  <c r="Q43"/>
  <c r="Q42"/>
  <c r="Q41"/>
  <c r="Q40"/>
  <c r="Q39"/>
  <c r="Q38"/>
  <c r="Q37"/>
  <c r="Q36"/>
  <c r="Q35"/>
  <c r="Q34"/>
  <c r="Q33"/>
  <c r="Q32"/>
  <c r="Q31"/>
  <c r="Q30"/>
  <c r="Q29"/>
  <c r="Q28"/>
  <c r="Q27"/>
  <c r="Q26"/>
  <c r="Q25"/>
  <c r="Q24"/>
  <c r="Q23"/>
  <c r="Q22"/>
  <c r="Q21"/>
  <c r="Q20"/>
  <c r="Q19"/>
  <c r="Q18"/>
  <c r="Q17"/>
  <c r="Q16"/>
  <c r="Q15"/>
  <c r="Q14"/>
  <c r="Q13"/>
  <c r="Q12"/>
  <c r="Q11"/>
  <c r="Q10"/>
  <c r="O74"/>
  <c r="O71"/>
  <c r="O70"/>
  <c r="O69"/>
  <c r="O68"/>
  <c r="O67"/>
  <c r="O66"/>
  <c r="O65"/>
  <c r="O64"/>
  <c r="O63"/>
  <c r="O62"/>
  <c r="O61"/>
  <c r="O60"/>
  <c r="O59"/>
  <c r="O58"/>
  <c r="O57"/>
  <c r="O56"/>
  <c r="O55"/>
  <c r="O54"/>
  <c r="O53"/>
  <c r="O52"/>
  <c r="O51"/>
  <c r="O50"/>
  <c r="O49"/>
  <c r="O48"/>
  <c r="O47"/>
  <c r="O46"/>
  <c r="O45"/>
  <c r="O44"/>
  <c r="O43"/>
  <c r="O42"/>
  <c r="O41"/>
  <c r="O40"/>
  <c r="O39"/>
  <c r="O38"/>
  <c r="O37"/>
  <c r="O36"/>
  <c r="O35"/>
  <c r="O34"/>
  <c r="O33"/>
  <c r="O32"/>
  <c r="O31"/>
  <c r="O30"/>
  <c r="O29"/>
  <c r="O28"/>
  <c r="O27"/>
  <c r="O26"/>
  <c r="O25"/>
  <c r="O24"/>
  <c r="O23"/>
  <c r="O22"/>
  <c r="O21"/>
  <c r="O20"/>
  <c r="O19"/>
  <c r="O18"/>
  <c r="O17"/>
  <c r="O16"/>
  <c r="O15"/>
  <c r="O14"/>
  <c r="O13"/>
  <c r="O12"/>
  <c r="O11"/>
  <c r="O10"/>
  <c r="M74"/>
  <c r="M71"/>
  <c r="M70"/>
  <c r="M69"/>
  <c r="M68"/>
  <c r="M67"/>
  <c r="M66"/>
  <c r="M65"/>
  <c r="M64"/>
  <c r="M63"/>
  <c r="M62"/>
  <c r="M61"/>
  <c r="M60"/>
  <c r="M59"/>
  <c r="M58"/>
  <c r="M57"/>
  <c r="M56"/>
  <c r="M55"/>
  <c r="M54"/>
  <c r="M53"/>
  <c r="M52"/>
  <c r="M51"/>
  <c r="M50"/>
  <c r="M49"/>
  <c r="M48"/>
  <c r="M47"/>
  <c r="M46"/>
  <c r="M45"/>
  <c r="M44"/>
  <c r="M43"/>
  <c r="M42"/>
  <c r="M41"/>
  <c r="M40"/>
  <c r="M39"/>
  <c r="M38"/>
  <c r="M37"/>
  <c r="M36"/>
  <c r="M35"/>
  <c r="M34"/>
  <c r="M33"/>
  <c r="M32"/>
  <c r="M31"/>
  <c r="M30"/>
  <c r="M29"/>
  <c r="M28"/>
  <c r="M27"/>
  <c r="M26"/>
  <c r="M25"/>
  <c r="M24"/>
  <c r="M23"/>
  <c r="M22"/>
  <c r="M21"/>
  <c r="M20"/>
  <c r="M19"/>
  <c r="M18"/>
  <c r="M17"/>
  <c r="M16"/>
  <c r="M15"/>
  <c r="M14"/>
  <c r="M13"/>
  <c r="M12"/>
  <c r="M11"/>
  <c r="M10"/>
  <c r="K74"/>
  <c r="K71"/>
  <c r="K70"/>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4"/>
  <c r="I10"/>
  <c r="G74"/>
  <c r="E10"/>
  <c r="G10" s="1"/>
  <c r="E11"/>
  <c r="G11" s="1"/>
  <c r="E12"/>
  <c r="G12" s="1"/>
  <c r="E13"/>
  <c r="G13" s="1"/>
  <c r="E14"/>
  <c r="G14" s="1"/>
  <c r="E15"/>
  <c r="G15" s="1"/>
  <c r="E16"/>
  <c r="G16" s="1"/>
  <c r="E17"/>
  <c r="G17" s="1"/>
  <c r="E18"/>
  <c r="G18" s="1"/>
  <c r="E19"/>
  <c r="G19" s="1"/>
  <c r="E20"/>
  <c r="G20" s="1"/>
  <c r="E21"/>
  <c r="G21" s="1"/>
  <c r="E22"/>
  <c r="G22" s="1"/>
  <c r="E23"/>
  <c r="G23" s="1"/>
  <c r="E24"/>
  <c r="G24" s="1"/>
  <c r="E25"/>
  <c r="G25" s="1"/>
  <c r="E26"/>
  <c r="G26" s="1"/>
  <c r="E27"/>
  <c r="G27" s="1"/>
  <c r="E28"/>
  <c r="G28" s="1"/>
  <c r="E29"/>
  <c r="G29" s="1"/>
  <c r="E30"/>
  <c r="G30" s="1"/>
  <c r="E31"/>
  <c r="G31" s="1"/>
  <c r="E32"/>
  <c r="G32" s="1"/>
  <c r="E33"/>
  <c r="G33" s="1"/>
  <c r="E34"/>
  <c r="G34" s="1"/>
  <c r="E35"/>
  <c r="G35" s="1"/>
  <c r="E36"/>
  <c r="G36" s="1"/>
  <c r="E37"/>
  <c r="G37" s="1"/>
  <c r="E38"/>
  <c r="G38" s="1"/>
  <c r="E39"/>
  <c r="G39" s="1"/>
  <c r="E40"/>
  <c r="G40" s="1"/>
  <c r="E41"/>
  <c r="G41" s="1"/>
  <c r="E42"/>
  <c r="G42" s="1"/>
  <c r="E43"/>
  <c r="G43" s="1"/>
  <c r="E44"/>
  <c r="G44" s="1"/>
  <c r="E45"/>
  <c r="G45" s="1"/>
  <c r="E46"/>
  <c r="G46" s="1"/>
  <c r="E47"/>
  <c r="G47" s="1"/>
  <c r="E48"/>
  <c r="G48" s="1"/>
  <c r="E49"/>
  <c r="G49" s="1"/>
  <c r="E50"/>
  <c r="G50" s="1"/>
  <c r="E51"/>
  <c r="G51" s="1"/>
  <c r="E52"/>
  <c r="G52" s="1"/>
  <c r="E53"/>
  <c r="G53" s="1"/>
  <c r="E54"/>
  <c r="G54" s="1"/>
  <c r="E55"/>
  <c r="G55" s="1"/>
  <c r="E56"/>
  <c r="G56" s="1"/>
  <c r="E57"/>
  <c r="G57" s="1"/>
  <c r="E58"/>
  <c r="G58" s="1"/>
  <c r="E59"/>
  <c r="G59" s="1"/>
  <c r="E60"/>
  <c r="G60" s="1"/>
  <c r="E61"/>
  <c r="G61" s="1"/>
  <c r="E62"/>
  <c r="G62" s="1"/>
  <c r="E63"/>
  <c r="G63" s="1"/>
  <c r="E64"/>
  <c r="G64" s="1"/>
  <c r="E65"/>
  <c r="G65" s="1"/>
  <c r="E66"/>
  <c r="G66" s="1"/>
  <c r="E67"/>
  <c r="G67" s="1"/>
  <c r="E68"/>
  <c r="G68" s="1"/>
  <c r="E69"/>
  <c r="G69" s="1"/>
  <c r="E70"/>
  <c r="G70" s="1"/>
  <c r="E71"/>
  <c r="G71" s="1"/>
  <c r="A1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70" s="1"/>
  <c r="A71" s="1"/>
  <c r="A72" s="1"/>
  <c r="A73" s="1"/>
  <c r="A18" i="9" l="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M76" i="8"/>
  <c r="AC91" i="7"/>
  <c r="AA91"/>
  <c r="Y91"/>
  <c r="W91"/>
  <c r="U91"/>
  <c r="S91"/>
  <c r="Q91"/>
  <c r="O91"/>
  <c r="M91"/>
  <c r="K91"/>
  <c r="I91"/>
  <c r="G11" l="1"/>
  <c r="G12"/>
  <c r="G13"/>
  <c r="G14"/>
  <c r="G15"/>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10"/>
  <c r="AA11"/>
  <c r="AA12"/>
  <c r="AA13"/>
  <c r="AA14"/>
  <c r="AA15"/>
  <c r="AA16"/>
  <c r="AA17"/>
  <c r="AA18"/>
  <c r="AA19"/>
  <c r="AA20"/>
  <c r="AA21"/>
  <c r="AA22"/>
  <c r="AA23"/>
  <c r="AA24"/>
  <c r="AA25"/>
  <c r="AA26"/>
  <c r="AA27"/>
  <c r="AA28"/>
  <c r="AA29"/>
  <c r="AA30"/>
  <c r="AA31"/>
  <c r="AA32"/>
  <c r="AA33"/>
  <c r="AA34"/>
  <c r="AA35"/>
  <c r="AA36"/>
  <c r="AA37"/>
  <c r="AA38"/>
  <c r="AA39"/>
  <c r="AA40"/>
  <c r="AA41"/>
  <c r="AA42"/>
  <c r="AA43"/>
  <c r="AA44"/>
  <c r="AA45"/>
  <c r="AA46"/>
  <c r="AA47"/>
  <c r="AA48"/>
  <c r="AA49"/>
  <c r="AA50"/>
  <c r="AA51"/>
  <c r="AA52"/>
  <c r="AA53"/>
  <c r="AA54"/>
  <c r="AA55"/>
  <c r="AA56"/>
  <c r="AA57"/>
  <c r="AA58"/>
  <c r="AA59"/>
  <c r="AA60"/>
  <c r="AA61"/>
  <c r="AA62"/>
  <c r="AA63"/>
  <c r="AA64"/>
  <c r="AA65"/>
  <c r="AA66"/>
  <c r="AA67"/>
  <c r="AA68"/>
  <c r="AA69"/>
  <c r="AA70"/>
  <c r="AA71"/>
  <c r="AA72"/>
  <c r="AA73"/>
  <c r="AA74"/>
  <c r="AA75"/>
  <c r="AA76"/>
  <c r="AA77"/>
  <c r="AA78"/>
  <c r="AA79"/>
  <c r="AA80"/>
  <c r="AA81"/>
  <c r="AA82"/>
  <c r="AA83"/>
  <c r="AA84"/>
  <c r="AA85"/>
  <c r="AA86"/>
  <c r="AA87"/>
  <c r="AA88"/>
  <c r="AA89"/>
  <c r="AA90"/>
  <c r="AA10"/>
  <c r="Y11"/>
  <c r="Y12"/>
  <c r="Y13"/>
  <c r="Y14"/>
  <c r="Y15"/>
  <c r="Y16"/>
  <c r="Y17"/>
  <c r="Y18"/>
  <c r="Y19"/>
  <c r="Y20"/>
  <c r="Y21"/>
  <c r="Y22"/>
  <c r="Y23"/>
  <c r="Y24"/>
  <c r="Y25"/>
  <c r="Y26"/>
  <c r="Y27"/>
  <c r="Y28"/>
  <c r="Y29"/>
  <c r="Y30"/>
  <c r="Y31"/>
  <c r="Y32"/>
  <c r="Y33"/>
  <c r="Y34"/>
  <c r="Y35"/>
  <c r="Y36"/>
  <c r="Y37"/>
  <c r="Y38"/>
  <c r="Y39"/>
  <c r="Y40"/>
  <c r="Y41"/>
  <c r="Y42"/>
  <c r="Y43"/>
  <c r="Y44"/>
  <c r="Y45"/>
  <c r="Y46"/>
  <c r="Y47"/>
  <c r="Y48"/>
  <c r="Y49"/>
  <c r="Y50"/>
  <c r="Y51"/>
  <c r="Y52"/>
  <c r="Y53"/>
  <c r="Y54"/>
  <c r="Y55"/>
  <c r="Y56"/>
  <c r="Y57"/>
  <c r="Y58"/>
  <c r="Y59"/>
  <c r="Y60"/>
  <c r="Y61"/>
  <c r="Y62"/>
  <c r="Y63"/>
  <c r="Y64"/>
  <c r="Y65"/>
  <c r="Y66"/>
  <c r="Y67"/>
  <c r="Y68"/>
  <c r="Y69"/>
  <c r="Y70"/>
  <c r="Y71"/>
  <c r="Y72"/>
  <c r="Y73"/>
  <c r="Y74"/>
  <c r="Y75"/>
  <c r="Y76"/>
  <c r="Y77"/>
  <c r="Y78"/>
  <c r="Y79"/>
  <c r="Y80"/>
  <c r="Y81"/>
  <c r="Y82"/>
  <c r="Y83"/>
  <c r="Y84"/>
  <c r="Y85"/>
  <c r="Y86"/>
  <c r="Y87"/>
  <c r="Y88"/>
  <c r="Y89"/>
  <c r="Y90"/>
  <c r="Y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10"/>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10"/>
  <c r="E90" l="1"/>
  <c r="E89"/>
  <c r="E73"/>
  <c r="E64"/>
  <c r="E61"/>
  <c r="E53"/>
  <c r="E52"/>
  <c r="E47"/>
  <c r="E28"/>
  <c r="E24"/>
  <c r="E23"/>
  <c r="E22"/>
  <c r="E17" l="1"/>
  <c r="E12"/>
  <c r="E11"/>
  <c r="E13"/>
  <c r="E14"/>
  <c r="E15"/>
  <c r="E16"/>
  <c r="G16" s="1"/>
  <c r="G91" s="1"/>
  <c r="E18"/>
  <c r="E19"/>
  <c r="E20"/>
  <c r="E21"/>
  <c r="E25"/>
  <c r="E26"/>
  <c r="E27"/>
  <c r="E29"/>
  <c r="E30"/>
  <c r="E31"/>
  <c r="E32"/>
  <c r="E33"/>
  <c r="E34"/>
  <c r="E35"/>
  <c r="E36"/>
  <c r="E37"/>
  <c r="E38"/>
  <c r="E39"/>
  <c r="E40"/>
  <c r="E41"/>
  <c r="E42"/>
  <c r="E43"/>
  <c r="E44"/>
  <c r="E45"/>
  <c r="E46"/>
  <c r="E48"/>
  <c r="E49"/>
  <c r="E50"/>
  <c r="E51"/>
  <c r="E54"/>
  <c r="E55"/>
  <c r="E56"/>
  <c r="E57"/>
  <c r="E58"/>
  <c r="E59"/>
  <c r="E60"/>
  <c r="E62"/>
  <c r="E63"/>
  <c r="E65"/>
  <c r="E66"/>
  <c r="E67"/>
  <c r="E68"/>
  <c r="E69"/>
  <c r="E70"/>
  <c r="E71"/>
  <c r="E72"/>
  <c r="E74"/>
  <c r="E75"/>
  <c r="E76"/>
  <c r="E77"/>
  <c r="E78"/>
  <c r="E79"/>
  <c r="E80"/>
  <c r="E81"/>
  <c r="E82"/>
  <c r="E83"/>
  <c r="E84"/>
  <c r="E85"/>
  <c r="E86"/>
  <c r="E87"/>
  <c r="E88"/>
  <c r="E10"/>
  <c r="A11"/>
  <c r="A12" s="1"/>
  <c r="A13" s="1"/>
  <c r="A14" s="1"/>
  <c r="AD91" l="1"/>
  <c r="A15"/>
  <c r="A16" s="1"/>
  <c r="M93"/>
  <c r="O15" i="6"/>
  <c r="O16"/>
  <c r="O17"/>
  <c r="M15"/>
  <c r="M16"/>
  <c r="K15"/>
  <c r="K16"/>
  <c r="I15"/>
  <c r="I16"/>
  <c r="G15"/>
  <c r="AC89"/>
  <c r="AA89"/>
  <c r="Y89"/>
  <c r="W89"/>
  <c r="U89"/>
  <c r="S89"/>
  <c r="Q89"/>
  <c r="O89"/>
  <c r="M89"/>
  <c r="K89"/>
  <c r="I89"/>
  <c r="F89"/>
  <c r="G89" s="1"/>
  <c r="AC88"/>
  <c r="AA88"/>
  <c r="Y88"/>
  <c r="W88"/>
  <c r="U88"/>
  <c r="S88"/>
  <c r="Q88"/>
  <c r="O88"/>
  <c r="M88"/>
  <c r="K88"/>
  <c r="I88"/>
  <c r="F88"/>
  <c r="G88" s="1"/>
  <c r="AC87"/>
  <c r="AA87"/>
  <c r="Y87"/>
  <c r="W87"/>
  <c r="U87"/>
  <c r="S87"/>
  <c r="Q87"/>
  <c r="O87"/>
  <c r="M87"/>
  <c r="K87"/>
  <c r="I87"/>
  <c r="F87"/>
  <c r="G87" s="1"/>
  <c r="AC86"/>
  <c r="AA86"/>
  <c r="Y86"/>
  <c r="W86"/>
  <c r="U86"/>
  <c r="S86"/>
  <c r="Q86"/>
  <c r="O86"/>
  <c r="M86"/>
  <c r="K86"/>
  <c r="I86"/>
  <c r="F86"/>
  <c r="G86" s="1"/>
  <c r="AC85"/>
  <c r="AA85"/>
  <c r="Y85"/>
  <c r="W85"/>
  <c r="U85"/>
  <c r="S85"/>
  <c r="Q85"/>
  <c r="O85"/>
  <c r="M85"/>
  <c r="K85"/>
  <c r="I85"/>
  <c r="F85"/>
  <c r="G85" s="1"/>
  <c r="AC84"/>
  <c r="AA84"/>
  <c r="Y84"/>
  <c r="W84"/>
  <c r="U84"/>
  <c r="S84"/>
  <c r="Q84"/>
  <c r="O84"/>
  <c r="M84"/>
  <c r="K84"/>
  <c r="I84"/>
  <c r="F84"/>
  <c r="G84" s="1"/>
  <c r="AC83"/>
  <c r="AA83"/>
  <c r="Y83"/>
  <c r="W83"/>
  <c r="U83"/>
  <c r="S83"/>
  <c r="Q83"/>
  <c r="O83"/>
  <c r="M83"/>
  <c r="K83"/>
  <c r="I83"/>
  <c r="F83"/>
  <c r="G83" s="1"/>
  <c r="AC82"/>
  <c r="AA82"/>
  <c r="Y82"/>
  <c r="W82"/>
  <c r="U82"/>
  <c r="S82"/>
  <c r="Q82"/>
  <c r="O82"/>
  <c r="M82"/>
  <c r="K82"/>
  <c r="I82"/>
  <c r="F82"/>
  <c r="G82" s="1"/>
  <c r="AC81"/>
  <c r="AA81"/>
  <c r="Y81"/>
  <c r="W81"/>
  <c r="U81"/>
  <c r="S81"/>
  <c r="Q81"/>
  <c r="O81"/>
  <c r="M81"/>
  <c r="K81"/>
  <c r="I81"/>
  <c r="F81"/>
  <c r="G81" s="1"/>
  <c r="AC80"/>
  <c r="AA80"/>
  <c r="Y80"/>
  <c r="W80"/>
  <c r="U80"/>
  <c r="S80"/>
  <c r="Q80"/>
  <c r="O80"/>
  <c r="M80"/>
  <c r="K80"/>
  <c r="I80"/>
  <c r="F80"/>
  <c r="G80" s="1"/>
  <c r="AC79"/>
  <c r="AA79"/>
  <c r="Y79"/>
  <c r="W79"/>
  <c r="U79"/>
  <c r="S79"/>
  <c r="Q79"/>
  <c r="O79"/>
  <c r="M79"/>
  <c r="K79"/>
  <c r="I79"/>
  <c r="F79"/>
  <c r="G79" s="1"/>
  <c r="AC78"/>
  <c r="AA78"/>
  <c r="Y78"/>
  <c r="W78"/>
  <c r="U78"/>
  <c r="S78"/>
  <c r="Q78"/>
  <c r="O78"/>
  <c r="M78"/>
  <c r="K78"/>
  <c r="I78"/>
  <c r="F78"/>
  <c r="G78" s="1"/>
  <c r="AC77"/>
  <c r="AA77"/>
  <c r="Y77"/>
  <c r="W77"/>
  <c r="U77"/>
  <c r="S77"/>
  <c r="Q77"/>
  <c r="O77"/>
  <c r="M77"/>
  <c r="K77"/>
  <c r="I77"/>
  <c r="F77"/>
  <c r="G77" s="1"/>
  <c r="AC76"/>
  <c r="AA76"/>
  <c r="Y76"/>
  <c r="W76"/>
  <c r="U76"/>
  <c r="S76"/>
  <c r="Q76"/>
  <c r="O76"/>
  <c r="M76"/>
  <c r="K76"/>
  <c r="I76"/>
  <c r="F76"/>
  <c r="G76" s="1"/>
  <c r="AC75"/>
  <c r="AA75"/>
  <c r="Y75"/>
  <c r="W75"/>
  <c r="U75"/>
  <c r="S75"/>
  <c r="Q75"/>
  <c r="O75"/>
  <c r="M75"/>
  <c r="K75"/>
  <c r="I75"/>
  <c r="F75"/>
  <c r="G75" s="1"/>
  <c r="AC74"/>
  <c r="AA74"/>
  <c r="Y74"/>
  <c r="W74"/>
  <c r="U74"/>
  <c r="S74"/>
  <c r="Q74"/>
  <c r="O74"/>
  <c r="M74"/>
  <c r="K74"/>
  <c r="I74"/>
  <c r="F74"/>
  <c r="G74" s="1"/>
  <c r="AC73"/>
  <c r="AA73"/>
  <c r="Y73"/>
  <c r="W73"/>
  <c r="U73"/>
  <c r="S73"/>
  <c r="Q73"/>
  <c r="O73"/>
  <c r="M73"/>
  <c r="K73"/>
  <c r="I73"/>
  <c r="F73"/>
  <c r="G73" s="1"/>
  <c r="AC72"/>
  <c r="AA72"/>
  <c r="Y72"/>
  <c r="W72"/>
  <c r="U72"/>
  <c r="S72"/>
  <c r="Q72"/>
  <c r="O72"/>
  <c r="M72"/>
  <c r="K72"/>
  <c r="I72"/>
  <c r="F72"/>
  <c r="G72" s="1"/>
  <c r="AC71"/>
  <c r="AA71"/>
  <c r="Y71"/>
  <c r="W71"/>
  <c r="U71"/>
  <c r="S71"/>
  <c r="Q71"/>
  <c r="O71"/>
  <c r="M71"/>
  <c r="K71"/>
  <c r="I71"/>
  <c r="F71"/>
  <c r="G71" s="1"/>
  <c r="AC70"/>
  <c r="AA70"/>
  <c r="Y70"/>
  <c r="W70"/>
  <c r="U70"/>
  <c r="S70"/>
  <c r="Q70"/>
  <c r="O70"/>
  <c r="M70"/>
  <c r="K70"/>
  <c r="I70"/>
  <c r="F70"/>
  <c r="G70" s="1"/>
  <c r="AC69"/>
  <c r="AA69"/>
  <c r="Y69"/>
  <c r="W69"/>
  <c r="U69"/>
  <c r="S69"/>
  <c r="Q69"/>
  <c r="O69"/>
  <c r="M69"/>
  <c r="K69"/>
  <c r="I69"/>
  <c r="F69"/>
  <c r="G69" s="1"/>
  <c r="AC68"/>
  <c r="AA68"/>
  <c r="Y68"/>
  <c r="W68"/>
  <c r="U68"/>
  <c r="S68"/>
  <c r="Q68"/>
  <c r="O68"/>
  <c r="M68"/>
  <c r="K68"/>
  <c r="I68"/>
  <c r="F68"/>
  <c r="G68" s="1"/>
  <c r="AC67"/>
  <c r="AA67"/>
  <c r="Y67"/>
  <c r="W67"/>
  <c r="U67"/>
  <c r="S67"/>
  <c r="Q67"/>
  <c r="O67"/>
  <c r="M67"/>
  <c r="K67"/>
  <c r="I67"/>
  <c r="F67"/>
  <c r="G67" s="1"/>
  <c r="AC66"/>
  <c r="AA66"/>
  <c r="Y66"/>
  <c r="W66"/>
  <c r="U66"/>
  <c r="S66"/>
  <c r="Q66"/>
  <c r="O66"/>
  <c r="M66"/>
  <c r="K66"/>
  <c r="I66"/>
  <c r="F66"/>
  <c r="G66" s="1"/>
  <c r="AC65"/>
  <c r="AA65"/>
  <c r="Y65"/>
  <c r="W65"/>
  <c r="U65"/>
  <c r="S65"/>
  <c r="Q65"/>
  <c r="O65"/>
  <c r="M65"/>
  <c r="K65"/>
  <c r="I65"/>
  <c r="F65"/>
  <c r="G65" s="1"/>
  <c r="AC64"/>
  <c r="AA64"/>
  <c r="Y64"/>
  <c r="W64"/>
  <c r="U64"/>
  <c r="S64"/>
  <c r="Q64"/>
  <c r="O64"/>
  <c r="M64"/>
  <c r="K64"/>
  <c r="I64"/>
  <c r="F64"/>
  <c r="G64" s="1"/>
  <c r="AC63"/>
  <c r="AA63"/>
  <c r="Y63"/>
  <c r="W63"/>
  <c r="U63"/>
  <c r="S63"/>
  <c r="Q63"/>
  <c r="O63"/>
  <c r="M63"/>
  <c r="K63"/>
  <c r="I63"/>
  <c r="F63"/>
  <c r="G63" s="1"/>
  <c r="AC62"/>
  <c r="AA62"/>
  <c r="Y62"/>
  <c r="W62"/>
  <c r="U62"/>
  <c r="S62"/>
  <c r="Q62"/>
  <c r="O62"/>
  <c r="M62"/>
  <c r="K62"/>
  <c r="I62"/>
  <c r="F62"/>
  <c r="G62" s="1"/>
  <c r="AC61"/>
  <c r="AA61"/>
  <c r="Y61"/>
  <c r="W61"/>
  <c r="U61"/>
  <c r="S61"/>
  <c r="Q61"/>
  <c r="O61"/>
  <c r="M61"/>
  <c r="K61"/>
  <c r="I61"/>
  <c r="F61"/>
  <c r="G61" s="1"/>
  <c r="AC60"/>
  <c r="AA60"/>
  <c r="Y60"/>
  <c r="W60"/>
  <c r="U60"/>
  <c r="S60"/>
  <c r="Q60"/>
  <c r="O60"/>
  <c r="M60"/>
  <c r="K60"/>
  <c r="I60"/>
  <c r="F60"/>
  <c r="G60" s="1"/>
  <c r="AC59"/>
  <c r="AA59"/>
  <c r="Y59"/>
  <c r="W59"/>
  <c r="U59"/>
  <c r="S59"/>
  <c r="Q59"/>
  <c r="O59"/>
  <c r="M59"/>
  <c r="K59"/>
  <c r="I59"/>
  <c r="F59"/>
  <c r="G59" s="1"/>
  <c r="AC58"/>
  <c r="AA58"/>
  <c r="Y58"/>
  <c r="W58"/>
  <c r="U58"/>
  <c r="S58"/>
  <c r="Q58"/>
  <c r="O58"/>
  <c r="M58"/>
  <c r="K58"/>
  <c r="I58"/>
  <c r="F58"/>
  <c r="G58" s="1"/>
  <c r="AC57"/>
  <c r="AA57"/>
  <c r="Y57"/>
  <c r="W57"/>
  <c r="U57"/>
  <c r="S57"/>
  <c r="Q57"/>
  <c r="O57"/>
  <c r="M57"/>
  <c r="K57"/>
  <c r="I57"/>
  <c r="F57"/>
  <c r="G57" s="1"/>
  <c r="AC56"/>
  <c r="AA56"/>
  <c r="Y56"/>
  <c r="W56"/>
  <c r="U56"/>
  <c r="S56"/>
  <c r="Q56"/>
  <c r="O56"/>
  <c r="M56"/>
  <c r="K56"/>
  <c r="I56"/>
  <c r="F56"/>
  <c r="G56" s="1"/>
  <c r="AC55"/>
  <c r="AA55"/>
  <c r="Y55"/>
  <c r="W55"/>
  <c r="U55"/>
  <c r="S55"/>
  <c r="Q55"/>
  <c r="O55"/>
  <c r="M55"/>
  <c r="K55"/>
  <c r="I55"/>
  <c r="F55"/>
  <c r="G55" s="1"/>
  <c r="AC54"/>
  <c r="AA54"/>
  <c r="Y54"/>
  <c r="W54"/>
  <c r="U54"/>
  <c r="S54"/>
  <c r="Q54"/>
  <c r="O54"/>
  <c r="M54"/>
  <c r="K54"/>
  <c r="I54"/>
  <c r="F54"/>
  <c r="G54" s="1"/>
  <c r="AC53"/>
  <c r="AA53"/>
  <c r="Y53"/>
  <c r="W53"/>
  <c r="U53"/>
  <c r="S53"/>
  <c r="Q53"/>
  <c r="O53"/>
  <c r="M53"/>
  <c r="K53"/>
  <c r="I53"/>
  <c r="F53"/>
  <c r="G53" s="1"/>
  <c r="AC52"/>
  <c r="AA52"/>
  <c r="Y52"/>
  <c r="W52"/>
  <c r="U52"/>
  <c r="S52"/>
  <c r="Q52"/>
  <c r="O52"/>
  <c r="M52"/>
  <c r="K52"/>
  <c r="I52"/>
  <c r="F52"/>
  <c r="G52" s="1"/>
  <c r="AC51"/>
  <c r="AA51"/>
  <c r="Y51"/>
  <c r="W51"/>
  <c r="U51"/>
  <c r="S51"/>
  <c r="Q51"/>
  <c r="O51"/>
  <c r="M51"/>
  <c r="K51"/>
  <c r="I51"/>
  <c r="F51"/>
  <c r="G51" s="1"/>
  <c r="AC50"/>
  <c r="AA50"/>
  <c r="Y50"/>
  <c r="W50"/>
  <c r="U50"/>
  <c r="S50"/>
  <c r="Q50"/>
  <c r="O50"/>
  <c r="M50"/>
  <c r="K50"/>
  <c r="I50"/>
  <c r="F50"/>
  <c r="G50" s="1"/>
  <c r="AC49"/>
  <c r="AA49"/>
  <c r="Y49"/>
  <c r="W49"/>
  <c r="U49"/>
  <c r="S49"/>
  <c r="Q49"/>
  <c r="O49"/>
  <c r="M49"/>
  <c r="K49"/>
  <c r="I49"/>
  <c r="F49"/>
  <c r="G49" s="1"/>
  <c r="AC48"/>
  <c r="AA48"/>
  <c r="Y48"/>
  <c r="W48"/>
  <c r="U48"/>
  <c r="S48"/>
  <c r="Q48"/>
  <c r="O48"/>
  <c r="M48"/>
  <c r="K48"/>
  <c r="I48"/>
  <c r="F48"/>
  <c r="G48" s="1"/>
  <c r="AC47"/>
  <c r="AA47"/>
  <c r="Y47"/>
  <c r="W47"/>
  <c r="U47"/>
  <c r="S47"/>
  <c r="Q47"/>
  <c r="O47"/>
  <c r="M47"/>
  <c r="K47"/>
  <c r="I47"/>
  <c r="F47"/>
  <c r="G47" s="1"/>
  <c r="AC46"/>
  <c r="AA46"/>
  <c r="Y46"/>
  <c r="W46"/>
  <c r="U46"/>
  <c r="S46"/>
  <c r="Q46"/>
  <c r="O46"/>
  <c r="M46"/>
  <c r="K46"/>
  <c r="I46"/>
  <c r="F46"/>
  <c r="G46" s="1"/>
  <c r="AC45"/>
  <c r="AA45"/>
  <c r="Y45"/>
  <c r="W45"/>
  <c r="U45"/>
  <c r="S45"/>
  <c r="Q45"/>
  <c r="O45"/>
  <c r="M45"/>
  <c r="K45"/>
  <c r="I45"/>
  <c r="F45"/>
  <c r="G45" s="1"/>
  <c r="AC44"/>
  <c r="AA44"/>
  <c r="Y44"/>
  <c r="W44"/>
  <c r="U44"/>
  <c r="S44"/>
  <c r="Q44"/>
  <c r="O44"/>
  <c r="M44"/>
  <c r="K44"/>
  <c r="I44"/>
  <c r="F44"/>
  <c r="G44" s="1"/>
  <c r="AC43"/>
  <c r="AA43"/>
  <c r="Y43"/>
  <c r="W43"/>
  <c r="U43"/>
  <c r="S43"/>
  <c r="Q43"/>
  <c r="O43"/>
  <c r="M43"/>
  <c r="K43"/>
  <c r="I43"/>
  <c r="F43"/>
  <c r="G43" s="1"/>
  <c r="AC42"/>
  <c r="AA42"/>
  <c r="Y42"/>
  <c r="W42"/>
  <c r="U42"/>
  <c r="S42"/>
  <c r="Q42"/>
  <c r="O42"/>
  <c r="M42"/>
  <c r="K42"/>
  <c r="I42"/>
  <c r="F42"/>
  <c r="G42" s="1"/>
  <c r="AC41"/>
  <c r="AA41"/>
  <c r="Y41"/>
  <c r="W41"/>
  <c r="U41"/>
  <c r="S41"/>
  <c r="Q41"/>
  <c r="O41"/>
  <c r="M41"/>
  <c r="K41"/>
  <c r="I41"/>
  <c r="F41"/>
  <c r="G41" s="1"/>
  <c r="AC40"/>
  <c r="AA40"/>
  <c r="Y40"/>
  <c r="W40"/>
  <c r="U40"/>
  <c r="S40"/>
  <c r="Q40"/>
  <c r="O40"/>
  <c r="M40"/>
  <c r="K40"/>
  <c r="I40"/>
  <c r="F40"/>
  <c r="G40" s="1"/>
  <c r="AC39"/>
  <c r="AA39"/>
  <c r="Y39"/>
  <c r="W39"/>
  <c r="U39"/>
  <c r="S39"/>
  <c r="Q39"/>
  <c r="O39"/>
  <c r="M39"/>
  <c r="K39"/>
  <c r="I39"/>
  <c r="F39"/>
  <c r="G39" s="1"/>
  <c r="AC38"/>
  <c r="AA38"/>
  <c r="Y38"/>
  <c r="W38"/>
  <c r="U38"/>
  <c r="S38"/>
  <c r="Q38"/>
  <c r="O38"/>
  <c r="M38"/>
  <c r="K38"/>
  <c r="I38"/>
  <c r="F38"/>
  <c r="G38" s="1"/>
  <c r="AC37"/>
  <c r="AA37"/>
  <c r="Y37"/>
  <c r="W37"/>
  <c r="U37"/>
  <c r="S37"/>
  <c r="Q37"/>
  <c r="O37"/>
  <c r="M37"/>
  <c r="K37"/>
  <c r="I37"/>
  <c r="F37"/>
  <c r="G37" s="1"/>
  <c r="AC36"/>
  <c r="AA36"/>
  <c r="Y36"/>
  <c r="W36"/>
  <c r="U36"/>
  <c r="S36"/>
  <c r="Q36"/>
  <c r="O36"/>
  <c r="M36"/>
  <c r="K36"/>
  <c r="I36"/>
  <c r="F36"/>
  <c r="G36" s="1"/>
  <c r="AC35"/>
  <c r="AA35"/>
  <c r="Y35"/>
  <c r="W35"/>
  <c r="U35"/>
  <c r="S35"/>
  <c r="Q35"/>
  <c r="O35"/>
  <c r="M35"/>
  <c r="K35"/>
  <c r="I35"/>
  <c r="F35"/>
  <c r="G35" s="1"/>
  <c r="AC34"/>
  <c r="AA34"/>
  <c r="Y34"/>
  <c r="W34"/>
  <c r="U34"/>
  <c r="S34"/>
  <c r="Q34"/>
  <c r="O34"/>
  <c r="M34"/>
  <c r="K34"/>
  <c r="I34"/>
  <c r="F34"/>
  <c r="G34" s="1"/>
  <c r="AC33"/>
  <c r="AA33"/>
  <c r="Y33"/>
  <c r="W33"/>
  <c r="U33"/>
  <c r="S33"/>
  <c r="Q33"/>
  <c r="O33"/>
  <c r="M33"/>
  <c r="K33"/>
  <c r="I33"/>
  <c r="F33"/>
  <c r="G33" s="1"/>
  <c r="AC32"/>
  <c r="AA32"/>
  <c r="Y32"/>
  <c r="W32"/>
  <c r="U32"/>
  <c r="S32"/>
  <c r="Q32"/>
  <c r="O32"/>
  <c r="M32"/>
  <c r="K32"/>
  <c r="I32"/>
  <c r="F32"/>
  <c r="G32" s="1"/>
  <c r="AC31"/>
  <c r="AA31"/>
  <c r="Y31"/>
  <c r="W31"/>
  <c r="U31"/>
  <c r="S31"/>
  <c r="Q31"/>
  <c r="O31"/>
  <c r="M31"/>
  <c r="K31"/>
  <c r="I31"/>
  <c r="F31"/>
  <c r="G31" s="1"/>
  <c r="AC30"/>
  <c r="AA30"/>
  <c r="Y30"/>
  <c r="W30"/>
  <c r="U30"/>
  <c r="S30"/>
  <c r="Q30"/>
  <c r="O30"/>
  <c r="M30"/>
  <c r="K30"/>
  <c r="I30"/>
  <c r="F30"/>
  <c r="G30" s="1"/>
  <c r="AC29"/>
  <c r="AA29"/>
  <c r="Y29"/>
  <c r="W29"/>
  <c r="U29"/>
  <c r="S29"/>
  <c r="Q29"/>
  <c r="O29"/>
  <c r="M29"/>
  <c r="K29"/>
  <c r="I29"/>
  <c r="F29"/>
  <c r="G29" s="1"/>
  <c r="AC28"/>
  <c r="AA28"/>
  <c r="Y28"/>
  <c r="W28"/>
  <c r="U28"/>
  <c r="S28"/>
  <c r="Q28"/>
  <c r="O28"/>
  <c r="M28"/>
  <c r="K28"/>
  <c r="I28"/>
  <c r="F28"/>
  <c r="G28" s="1"/>
  <c r="AC27"/>
  <c r="AA27"/>
  <c r="Y27"/>
  <c r="W27"/>
  <c r="U27"/>
  <c r="S27"/>
  <c r="Q27"/>
  <c r="O27"/>
  <c r="M27"/>
  <c r="K27"/>
  <c r="I27"/>
  <c r="F27"/>
  <c r="G27" s="1"/>
  <c r="AC26"/>
  <c r="AA26"/>
  <c r="Y26"/>
  <c r="W26"/>
  <c r="U26"/>
  <c r="S26"/>
  <c r="Q26"/>
  <c r="O26"/>
  <c r="M26"/>
  <c r="K26"/>
  <c r="I26"/>
  <c r="F26"/>
  <c r="G26" s="1"/>
  <c r="AC25"/>
  <c r="AA25"/>
  <c r="Y25"/>
  <c r="W25"/>
  <c r="U25"/>
  <c r="S25"/>
  <c r="Q25"/>
  <c r="O25"/>
  <c r="M25"/>
  <c r="K25"/>
  <c r="I25"/>
  <c r="F25"/>
  <c r="G25" s="1"/>
  <c r="AC24"/>
  <c r="AA24"/>
  <c r="Y24"/>
  <c r="W24"/>
  <c r="U24"/>
  <c r="S24"/>
  <c r="Q24"/>
  <c r="O24"/>
  <c r="M24"/>
  <c r="K24"/>
  <c r="I24"/>
  <c r="F24"/>
  <c r="G24" s="1"/>
  <c r="AC23"/>
  <c r="AA23"/>
  <c r="Y23"/>
  <c r="W23"/>
  <c r="U23"/>
  <c r="S23"/>
  <c r="Q23"/>
  <c r="O23"/>
  <c r="M23"/>
  <c r="K23"/>
  <c r="I23"/>
  <c r="F23"/>
  <c r="G23" s="1"/>
  <c r="AC22"/>
  <c r="AA22"/>
  <c r="Y22"/>
  <c r="W22"/>
  <c r="U22"/>
  <c r="S22"/>
  <c r="Q22"/>
  <c r="O22"/>
  <c r="M22"/>
  <c r="K22"/>
  <c r="I22"/>
  <c r="F22"/>
  <c r="G22" s="1"/>
  <c r="AC21"/>
  <c r="AA21"/>
  <c r="Y21"/>
  <c r="W21"/>
  <c r="U21"/>
  <c r="S21"/>
  <c r="Q21"/>
  <c r="O21"/>
  <c r="M21"/>
  <c r="K21"/>
  <c r="I21"/>
  <c r="F21"/>
  <c r="G21" s="1"/>
  <c r="AC20"/>
  <c r="AA20"/>
  <c r="Y20"/>
  <c r="W20"/>
  <c r="U20"/>
  <c r="S20"/>
  <c r="Q20"/>
  <c r="O20"/>
  <c r="M20"/>
  <c r="K20"/>
  <c r="I20"/>
  <c r="F20"/>
  <c r="G20" s="1"/>
  <c r="AC19"/>
  <c r="AA19"/>
  <c r="Y19"/>
  <c r="W19"/>
  <c r="U19"/>
  <c r="S19"/>
  <c r="Q19"/>
  <c r="O19"/>
  <c r="M19"/>
  <c r="K19"/>
  <c r="I19"/>
  <c r="F19"/>
  <c r="G19" s="1"/>
  <c r="AC18"/>
  <c r="AA18"/>
  <c r="Y18"/>
  <c r="W18"/>
  <c r="U18"/>
  <c r="S18"/>
  <c r="Q18"/>
  <c r="O18"/>
  <c r="M18"/>
  <c r="K18"/>
  <c r="I18"/>
  <c r="F18"/>
  <c r="G18" s="1"/>
  <c r="AC17"/>
  <c r="AA17"/>
  <c r="Y17"/>
  <c r="W17"/>
  <c r="U17"/>
  <c r="S17"/>
  <c r="Q17"/>
  <c r="M17"/>
  <c r="K17"/>
  <c r="I17"/>
  <c r="F17"/>
  <c r="G17" s="1"/>
  <c r="AC16"/>
  <c r="AA16"/>
  <c r="Y16"/>
  <c r="W16"/>
  <c r="U16"/>
  <c r="S16"/>
  <c r="Q16"/>
  <c r="F16"/>
  <c r="G16" s="1"/>
  <c r="AC14"/>
  <c r="AA14"/>
  <c r="Y14"/>
  <c r="W14"/>
  <c r="U14"/>
  <c r="S14"/>
  <c r="Q14"/>
  <c r="O14"/>
  <c r="M14"/>
  <c r="K14"/>
  <c r="I14"/>
  <c r="F14"/>
  <c r="G14" s="1"/>
  <c r="AC13"/>
  <c r="AA13"/>
  <c r="Y13"/>
  <c r="W13"/>
  <c r="U13"/>
  <c r="S13"/>
  <c r="Q13"/>
  <c r="O13"/>
  <c r="M13"/>
  <c r="K13"/>
  <c r="I13"/>
  <c r="F13"/>
  <c r="G13" s="1"/>
  <c r="AC12"/>
  <c r="AA12"/>
  <c r="Y12"/>
  <c r="W12"/>
  <c r="U12"/>
  <c r="S12"/>
  <c r="Q12"/>
  <c r="O12"/>
  <c r="M12"/>
  <c r="K12"/>
  <c r="I12"/>
  <c r="F12"/>
  <c r="G12" s="1"/>
  <c r="AC11"/>
  <c r="AA11"/>
  <c r="Y11"/>
  <c r="W11"/>
  <c r="U11"/>
  <c r="S11"/>
  <c r="Q11"/>
  <c r="O11"/>
  <c r="M11"/>
  <c r="K11"/>
  <c r="I11"/>
  <c r="F11"/>
  <c r="G11" s="1"/>
  <c r="A11"/>
  <c r="A12" s="1"/>
  <c r="A13" s="1"/>
  <c r="A14" s="1"/>
  <c r="A15" s="1"/>
  <c r="A16" s="1"/>
  <c r="AC10"/>
  <c r="AA10"/>
  <c r="AA90" s="1"/>
  <c r="Y10"/>
  <c r="W10"/>
  <c r="W90" s="1"/>
  <c r="U10"/>
  <c r="S10"/>
  <c r="S90" s="1"/>
  <c r="Q10"/>
  <c r="O10"/>
  <c r="M10"/>
  <c r="K10"/>
  <c r="K90" s="1"/>
  <c r="I10"/>
  <c r="F10"/>
  <c r="G10" s="1"/>
  <c r="F20" i="4"/>
  <c r="F11"/>
  <c r="F12"/>
  <c r="F13"/>
  <c r="F14"/>
  <c r="F15"/>
  <c r="F16"/>
  <c r="F17"/>
  <c r="F18"/>
  <c r="F19"/>
  <c r="F21"/>
  <c r="F22"/>
  <c r="G22" s="1"/>
  <c r="F23"/>
  <c r="F24"/>
  <c r="G24" s="1"/>
  <c r="F25"/>
  <c r="F26"/>
  <c r="G26" s="1"/>
  <c r="F27"/>
  <c r="F28"/>
  <c r="G28" s="1"/>
  <c r="F29"/>
  <c r="F30"/>
  <c r="G30" s="1"/>
  <c r="F31"/>
  <c r="F32"/>
  <c r="G32" s="1"/>
  <c r="F33"/>
  <c r="F34"/>
  <c r="G34" s="1"/>
  <c r="F35"/>
  <c r="F36"/>
  <c r="G36" s="1"/>
  <c r="F37"/>
  <c r="F38"/>
  <c r="G38" s="1"/>
  <c r="F39"/>
  <c r="F40"/>
  <c r="G40" s="1"/>
  <c r="F41"/>
  <c r="G41" s="1"/>
  <c r="F42"/>
  <c r="F43"/>
  <c r="F44"/>
  <c r="F45"/>
  <c r="G45" s="1"/>
  <c r="F46"/>
  <c r="G46" s="1"/>
  <c r="F47"/>
  <c r="G47" s="1"/>
  <c r="F48"/>
  <c r="F49"/>
  <c r="G49" s="1"/>
  <c r="F50"/>
  <c r="G50" s="1"/>
  <c r="F51"/>
  <c r="G51" s="1"/>
  <c r="F52"/>
  <c r="F53"/>
  <c r="G53" s="1"/>
  <c r="F54"/>
  <c r="G54" s="1"/>
  <c r="F55"/>
  <c r="G55" s="1"/>
  <c r="F56"/>
  <c r="F57"/>
  <c r="G57" s="1"/>
  <c r="F58"/>
  <c r="G58" s="1"/>
  <c r="F59"/>
  <c r="G59" s="1"/>
  <c r="F60"/>
  <c r="F61"/>
  <c r="G61" s="1"/>
  <c r="F62"/>
  <c r="G62" s="1"/>
  <c r="F63"/>
  <c r="G63" s="1"/>
  <c r="F64"/>
  <c r="F65"/>
  <c r="G65" s="1"/>
  <c r="F66"/>
  <c r="G66" s="1"/>
  <c r="F67"/>
  <c r="G67" s="1"/>
  <c r="F68"/>
  <c r="F69"/>
  <c r="G69" s="1"/>
  <c r="F70"/>
  <c r="G70" s="1"/>
  <c r="F71"/>
  <c r="G71" s="1"/>
  <c r="F72"/>
  <c r="F73"/>
  <c r="G73" s="1"/>
  <c r="F74"/>
  <c r="G74" s="1"/>
  <c r="F75"/>
  <c r="G75" s="1"/>
  <c r="F76"/>
  <c r="F77"/>
  <c r="G77" s="1"/>
  <c r="F78"/>
  <c r="G78" s="1"/>
  <c r="F79"/>
  <c r="G79" s="1"/>
  <c r="F80"/>
  <c r="F81"/>
  <c r="G81" s="1"/>
  <c r="F82"/>
  <c r="G82" s="1"/>
  <c r="F83"/>
  <c r="G83" s="1"/>
  <c r="F84"/>
  <c r="F85"/>
  <c r="G85" s="1"/>
  <c r="F86"/>
  <c r="G86" s="1"/>
  <c r="F87"/>
  <c r="G87" s="1"/>
  <c r="F88"/>
  <c r="F10"/>
  <c r="G11"/>
  <c r="G12"/>
  <c r="G13"/>
  <c r="G14"/>
  <c r="G15"/>
  <c r="G16"/>
  <c r="G17"/>
  <c r="G18"/>
  <c r="G19"/>
  <c r="G20"/>
  <c r="G21"/>
  <c r="G23"/>
  <c r="G25"/>
  <c r="G27"/>
  <c r="G29"/>
  <c r="G31"/>
  <c r="G33"/>
  <c r="G35"/>
  <c r="G37"/>
  <c r="G39"/>
  <c r="G42"/>
  <c r="G43"/>
  <c r="G44"/>
  <c r="G48"/>
  <c r="G52"/>
  <c r="G56"/>
  <c r="G60"/>
  <c r="G64"/>
  <c r="G68"/>
  <c r="G72"/>
  <c r="G76"/>
  <c r="G80"/>
  <c r="G84"/>
  <c r="G88"/>
  <c r="AC90" i="6" l="1"/>
  <c r="A17" i="7"/>
  <c r="A18" s="1"/>
  <c r="A19" s="1"/>
  <c r="A20" s="1"/>
  <c r="A21" s="1"/>
  <c r="U90" i="6"/>
  <c r="Q90"/>
  <c r="O90"/>
  <c r="G90"/>
  <c r="M92" s="1"/>
  <c r="A17"/>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Y90"/>
  <c r="M90"/>
  <c r="I90"/>
  <c r="AC11" i="4"/>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10"/>
  <c r="AA11"/>
  <c r="AA12"/>
  <c r="AA13"/>
  <c r="AA14"/>
  <c r="AA15"/>
  <c r="AA16"/>
  <c r="AA17"/>
  <c r="AA18"/>
  <c r="AA19"/>
  <c r="AA20"/>
  <c r="AA21"/>
  <c r="AA22"/>
  <c r="AA23"/>
  <c r="AA24"/>
  <c r="AA25"/>
  <c r="AA26"/>
  <c r="AA27"/>
  <c r="AA28"/>
  <c r="AA29"/>
  <c r="AA30"/>
  <c r="AA31"/>
  <c r="AA32"/>
  <c r="AA33"/>
  <c r="AA34"/>
  <c r="AA35"/>
  <c r="AA36"/>
  <c r="AA37"/>
  <c r="AA38"/>
  <c r="AA39"/>
  <c r="AA40"/>
  <c r="AA41"/>
  <c r="AA42"/>
  <c r="AA43"/>
  <c r="AA44"/>
  <c r="AA45"/>
  <c r="AA46"/>
  <c r="AA47"/>
  <c r="AA48"/>
  <c r="AA49"/>
  <c r="AA50"/>
  <c r="AA51"/>
  <c r="AA52"/>
  <c r="AA53"/>
  <c r="AA54"/>
  <c r="AA55"/>
  <c r="AA56"/>
  <c r="AA57"/>
  <c r="AA58"/>
  <c r="AA59"/>
  <c r="AA60"/>
  <c r="AA61"/>
  <c r="AA62"/>
  <c r="AA63"/>
  <c r="AA64"/>
  <c r="AA65"/>
  <c r="AA66"/>
  <c r="AA67"/>
  <c r="AA68"/>
  <c r="AA69"/>
  <c r="AA70"/>
  <c r="AA71"/>
  <c r="AA72"/>
  <c r="AA73"/>
  <c r="AA74"/>
  <c r="AA75"/>
  <c r="AA76"/>
  <c r="AA77"/>
  <c r="AA78"/>
  <c r="AA79"/>
  <c r="AA80"/>
  <c r="AA81"/>
  <c r="AA82"/>
  <c r="AA83"/>
  <c r="AA84"/>
  <c r="AA85"/>
  <c r="AA86"/>
  <c r="AA87"/>
  <c r="AA88"/>
  <c r="AA10"/>
  <c r="AA89" s="1"/>
  <c r="Y11"/>
  <c r="Y12"/>
  <c r="Y13"/>
  <c r="Y14"/>
  <c r="Y15"/>
  <c r="Y16"/>
  <c r="Y17"/>
  <c r="Y18"/>
  <c r="Y19"/>
  <c r="Y20"/>
  <c r="Y21"/>
  <c r="Y22"/>
  <c r="Y23"/>
  <c r="Y24"/>
  <c r="Y25"/>
  <c r="Y26"/>
  <c r="Y27"/>
  <c r="Y28"/>
  <c r="Y29"/>
  <c r="Y30"/>
  <c r="Y31"/>
  <c r="Y32"/>
  <c r="Y33"/>
  <c r="Y34"/>
  <c r="Y35"/>
  <c r="Y36"/>
  <c r="Y37"/>
  <c r="Y38"/>
  <c r="Y39"/>
  <c r="Y40"/>
  <c r="Y41"/>
  <c r="Y42"/>
  <c r="Y43"/>
  <c r="Y44"/>
  <c r="Y45"/>
  <c r="Y46"/>
  <c r="Y47"/>
  <c r="Y48"/>
  <c r="Y49"/>
  <c r="Y50"/>
  <c r="Y51"/>
  <c r="Y52"/>
  <c r="Y53"/>
  <c r="Y54"/>
  <c r="Y55"/>
  <c r="Y56"/>
  <c r="Y57"/>
  <c r="Y58"/>
  <c r="Y59"/>
  <c r="Y60"/>
  <c r="Y61"/>
  <c r="Y62"/>
  <c r="Y63"/>
  <c r="Y64"/>
  <c r="Y65"/>
  <c r="Y66"/>
  <c r="Y67"/>
  <c r="Y68"/>
  <c r="Y69"/>
  <c r="Y70"/>
  <c r="Y71"/>
  <c r="Y72"/>
  <c r="Y73"/>
  <c r="Y74"/>
  <c r="Y75"/>
  <c r="Y76"/>
  <c r="Y77"/>
  <c r="Y78"/>
  <c r="Y79"/>
  <c r="Y80"/>
  <c r="Y81"/>
  <c r="Y82"/>
  <c r="Y83"/>
  <c r="Y84"/>
  <c r="Y85"/>
  <c r="Y86"/>
  <c r="Y87"/>
  <c r="Y88"/>
  <c r="Y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10"/>
  <c r="W89"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10"/>
  <c r="U89" l="1"/>
  <c r="Y89"/>
  <c r="AC89"/>
  <c r="A22" i="7"/>
  <c r="A23" s="1"/>
  <c r="S11" i="4"/>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10"/>
  <c r="G10"/>
  <c r="G89" s="1"/>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10"/>
  <c r="I89" l="1"/>
  <c r="K89"/>
  <c r="O89"/>
  <c r="S89"/>
  <c r="A24" i="7"/>
  <c r="A25" s="1"/>
  <c r="A26" s="1"/>
  <c r="A27" s="1"/>
  <c r="M89" i="4"/>
  <c r="Q89"/>
  <c r="M91"/>
  <c r="A28" i="7" l="1"/>
  <c r="A29" s="1"/>
  <c r="A30" s="1"/>
  <c r="A31" s="1"/>
  <c r="A32" s="1"/>
  <c r="A33" s="1"/>
  <c r="A34" s="1"/>
  <c r="A35" s="1"/>
  <c r="A36" s="1"/>
  <c r="A37" s="1"/>
  <c r="A11" i="4"/>
  <c r="A12" s="1"/>
  <c r="A13" s="1"/>
  <c r="A14" s="1"/>
  <c r="A15" s="1"/>
  <c r="A16" s="1"/>
  <c r="A17" s="1"/>
  <c r="A18" s="1"/>
  <c r="A19" s="1"/>
  <c r="A38" i="7" l="1"/>
  <c r="A39" s="1"/>
  <c r="A40" s="1"/>
  <c r="A41" s="1"/>
  <c r="A42" s="1"/>
  <c r="A20" i="4"/>
  <c r="A21" s="1"/>
  <c r="A22" s="1"/>
  <c r="A23" s="1"/>
  <c r="A24" s="1"/>
  <c r="A25" s="1"/>
  <c r="A26" s="1"/>
  <c r="A27" s="1"/>
  <c r="A28" s="1"/>
  <c r="A29" s="1"/>
  <c r="A30" s="1"/>
  <c r="A31" s="1"/>
  <c r="A32" s="1"/>
  <c r="A33" s="1"/>
  <c r="A34" s="1"/>
  <c r="A35" s="1"/>
  <c r="A36" s="1"/>
  <c r="A37" s="1"/>
  <c r="A43" i="7" l="1"/>
  <c r="A44" s="1"/>
  <c r="A45" s="1"/>
  <c r="A46" s="1"/>
  <c r="A47" s="1"/>
  <c r="A48" s="1"/>
  <c r="A49" s="1"/>
  <c r="A50" s="1"/>
  <c r="A51" s="1"/>
  <c r="A52" s="1"/>
  <c r="A53" s="1"/>
  <c r="A54" s="1"/>
  <c r="A55" s="1"/>
  <c r="A38" i="4"/>
  <c r="A39" s="1"/>
  <c r="A40" s="1"/>
  <c r="A41" s="1"/>
  <c r="A42" s="1"/>
  <c r="A43" s="1"/>
  <c r="A44" s="1"/>
  <c r="A45" s="1"/>
  <c r="A46" s="1"/>
  <c r="A47" s="1"/>
  <c r="A48" l="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56" i="7" l="1"/>
  <c r="A57" l="1"/>
  <c r="A58" s="1"/>
  <c r="A59" s="1"/>
  <c r="A60" s="1"/>
  <c r="A61" l="1"/>
  <c r="A62" s="1"/>
  <c r="A63" s="1"/>
  <c r="A64" s="1"/>
  <c r="A65" s="1"/>
  <c r="A66" s="1"/>
  <c r="A67" s="1"/>
  <c r="A68" s="1"/>
  <c r="A69" s="1"/>
  <c r="A70" s="1"/>
  <c r="A71" s="1"/>
  <c r="A72" s="1"/>
  <c r="A73" l="1"/>
  <c r="A74" s="1"/>
  <c r="A75" s="1"/>
  <c r="A76" s="1"/>
  <c r="A77" s="1"/>
  <c r="A78" s="1"/>
  <c r="A79" s="1"/>
  <c r="A80" s="1"/>
  <c r="A81" s="1"/>
  <c r="A82" s="1"/>
  <c r="A83" s="1"/>
  <c r="A84" s="1"/>
  <c r="A85" s="1"/>
  <c r="A86" s="1"/>
  <c r="A87" s="1"/>
  <c r="A88" s="1"/>
  <c r="A89" s="1"/>
  <c r="A90" s="1"/>
</calcChain>
</file>

<file path=xl/sharedStrings.xml><?xml version="1.0" encoding="utf-8"?>
<sst xmlns="http://schemas.openxmlformats.org/spreadsheetml/2006/main" count="1036" uniqueCount="210">
  <si>
    <t>PHIẾU NHU CẦU</t>
  </si>
  <si>
    <t>STT</t>
  </si>
  <si>
    <t>TÊN HÀNG HOÁ</t>
  </si>
  <si>
    <t>ĐVT</t>
  </si>
  <si>
    <t>SỐ LƯỢNG</t>
  </si>
  <si>
    <t>GHI CHÚ</t>
  </si>
  <si>
    <t>Xấp</t>
  </si>
  <si>
    <t>Quyển</t>
  </si>
  <si>
    <t>Viết bi xanh TL27</t>
  </si>
  <si>
    <t>Hộp</t>
  </si>
  <si>
    <t>Viết bi đỏ TL27</t>
  </si>
  <si>
    <t>Cây</t>
  </si>
  <si>
    <t>Viết bi đen TL27</t>
  </si>
  <si>
    <t>Cuộn</t>
  </si>
  <si>
    <t>Cái</t>
  </si>
  <si>
    <t>Lọ</t>
  </si>
  <si>
    <t xml:space="preserve">SỐ         :  </t>
  </si>
  <si>
    <t>Ram</t>
  </si>
  <si>
    <t>Giấy A4 trắng</t>
  </si>
  <si>
    <t>QUY CÁCH</t>
  </si>
  <si>
    <t>Bìa còng 5p</t>
  </si>
  <si>
    <t>Bìa nylon bấm lỗ</t>
  </si>
  <si>
    <t>Bìa còng 7p</t>
  </si>
  <si>
    <t>Bìa trình ký đôi</t>
  </si>
  <si>
    <t>Dụng cụ tháo kim bấm</t>
  </si>
  <si>
    <t>Gôm</t>
  </si>
  <si>
    <t>Bìa còng 10p</t>
  </si>
  <si>
    <t>CHI NHÁNH TẬP ĐOÀN DỆT MAY VIỆT NAM</t>
  </si>
  <si>
    <t>NHÀ MÁY SẢN XUẤT VẢI YANRDYED</t>
  </si>
  <si>
    <t>Giấy A4 xanh lá</t>
  </si>
  <si>
    <t>Giấy A4 xanh ngọc</t>
  </si>
  <si>
    <t>Giấy A4 hồng</t>
  </si>
  <si>
    <t>Giấy note 3x4</t>
  </si>
  <si>
    <t>Giấy phân trang</t>
  </si>
  <si>
    <t>Giấy note 7.6x10 vàng</t>
  </si>
  <si>
    <t>Giấy note 7.6x7.6 hồng</t>
  </si>
  <si>
    <t>Tập 100 trang</t>
  </si>
  <si>
    <t>Tập 200 trang</t>
  </si>
  <si>
    <t>Sổ caro</t>
  </si>
  <si>
    <t>24x32</t>
  </si>
  <si>
    <t>Bút dạ quang xanh dương</t>
  </si>
  <si>
    <t>Bút dạ quang hồng</t>
  </si>
  <si>
    <t>Viết lông bảng đỏ</t>
  </si>
  <si>
    <t>Viết lông bảng xanh</t>
  </si>
  <si>
    <t>Viết lông dầu xanh</t>
  </si>
  <si>
    <t>Viết xóa Cp-02</t>
  </si>
  <si>
    <t>Viết xóa kéo</t>
  </si>
  <si>
    <t>Viết chì 2B</t>
  </si>
  <si>
    <t>Viết chì kim bấm</t>
  </si>
  <si>
    <t>Băng keo trong 2p</t>
  </si>
  <si>
    <t>Băng keo trong 5p</t>
  </si>
  <si>
    <t>Bìa lá F4</t>
  </si>
  <si>
    <t>Bìa nút F4</t>
  </si>
  <si>
    <t>Kim bấm số 10 SDI</t>
  </si>
  <si>
    <t>Bấm lỗ</t>
  </si>
  <si>
    <t>Kẹp bướm 19mm</t>
  </si>
  <si>
    <t>Kẹp bướm 15mm</t>
  </si>
  <si>
    <t>Kẹp bướm 25mm</t>
  </si>
  <si>
    <t>Hồ nước TL</t>
  </si>
  <si>
    <t>Máy tính Casio</t>
  </si>
  <si>
    <t>Băng keo 2 mặt 1.2p</t>
  </si>
  <si>
    <t>Kéo Nguyễn Đình</t>
  </si>
  <si>
    <t>Kéo cán đen lớn S100</t>
  </si>
  <si>
    <t>Kéo răng cưa cắt vải</t>
  </si>
  <si>
    <t>Dao rọc giấy nhỏ 0411 SDI</t>
  </si>
  <si>
    <t>Thước cuộn sắt</t>
  </si>
  <si>
    <t>Thước dẻo Win 30cm</t>
  </si>
  <si>
    <t>Nẹp giấy</t>
  </si>
  <si>
    <t>Giấy vệ sinh</t>
  </si>
  <si>
    <t>Nước tẩy Vim</t>
  </si>
  <si>
    <t>Nước rửa chén</t>
  </si>
  <si>
    <t>Xà bông Omo</t>
  </si>
  <si>
    <t>Xà bông cục</t>
  </si>
  <si>
    <t>Chai</t>
  </si>
  <si>
    <t>Nước lau sàn Gift</t>
  </si>
  <si>
    <t>Bình</t>
  </si>
  <si>
    <t>Kg</t>
  </si>
  <si>
    <t>Cục</t>
  </si>
  <si>
    <t>Bình 5 lít</t>
  </si>
  <si>
    <t>3m</t>
  </si>
  <si>
    <t>HL 122TV</t>
  </si>
  <si>
    <t>Đánh ống</t>
  </si>
  <si>
    <t>Nhuộm</t>
  </si>
  <si>
    <t>Phục vụ chung</t>
  </si>
  <si>
    <t>Kế toán</t>
  </si>
  <si>
    <t>Thiết kế</t>
  </si>
  <si>
    <t>Kẹp Atap</t>
  </si>
  <si>
    <t>Mực con dấu</t>
  </si>
  <si>
    <t>Màu đỏ</t>
  </si>
  <si>
    <t>Màu xanh</t>
  </si>
  <si>
    <t>Kẹp bướm 4cm</t>
  </si>
  <si>
    <t>Ngòi bút chì bấm</t>
  </si>
  <si>
    <t>Loại 2B</t>
  </si>
  <si>
    <t>Kinh doanh</t>
  </si>
  <si>
    <t>Giấy A4 cứng</t>
  </si>
  <si>
    <t>Kẹp Acco</t>
  </si>
  <si>
    <t>Viết lông bảng đen</t>
  </si>
  <si>
    <t>Viết lông dầu đỏ</t>
  </si>
  <si>
    <t>Viết lông dầu đen</t>
  </si>
  <si>
    <t>Giá đựng bìa hồ sơ 3 ngăn</t>
  </si>
  <si>
    <t>Kéo bấm</t>
  </si>
  <si>
    <t>Băng keo trong 18m/m x 20Y</t>
  </si>
  <si>
    <t>Loại 10mm</t>
  </si>
  <si>
    <t>Băng keo giấy 48m/m x 18Y</t>
  </si>
  <si>
    <t>Hoàn thành</t>
  </si>
  <si>
    <t>Kính đo mật độ vải</t>
  </si>
  <si>
    <t>Bìa cứng</t>
  </si>
  <si>
    <t>Kho</t>
  </si>
  <si>
    <t>Bấm kim số 10</t>
  </si>
  <si>
    <t>Bấm kim số 3</t>
  </si>
  <si>
    <t>Kim bấm số 3 SDI</t>
  </si>
  <si>
    <t>File hồ sơ 3 ngăn</t>
  </si>
  <si>
    <t>Thiết bị</t>
  </si>
  <si>
    <t>Bút sơn vàng</t>
  </si>
  <si>
    <t>HL 122TL</t>
  </si>
  <si>
    <t>Ngày 26 Tháng 03 Năm 2016</t>
  </si>
  <si>
    <t xml:space="preserve">         Đề nghị  Ban Giám đốc duyệt cho mua VPP theo số lượng, chủng loại 
sau đây để phục vụ sản xuất tại Nhà máy sản xuất vải YarnDyed trong quý II năm 2016:</t>
  </si>
  <si>
    <t>LĐTL + HC</t>
  </si>
  <si>
    <t>Dệt + Hồ mắc + Kiểm vải</t>
  </si>
  <si>
    <t>Giấy A4 trắng ngà</t>
  </si>
  <si>
    <t>ĐƠN GIÁ</t>
  </si>
  <si>
    <t>THÀNH TIỀN</t>
  </si>
  <si>
    <t>Số lượng</t>
  </si>
  <si>
    <t>Thành tiền</t>
  </si>
  <si>
    <t>Tổng cộng</t>
  </si>
  <si>
    <t>Giấy A4 vàng</t>
  </si>
  <si>
    <t xml:space="preserve">         Đề nghị  Ban Giám đốc duyệt cho mua VPP theo số lượng, chủng loại 
sau đây để phục vụ sản xuất tại Nhà máy sản xuất vải YarnDyed trong quý III năm 2016:</t>
  </si>
  <si>
    <t>Ngày 07 Tháng 07 Năm 2016</t>
  </si>
  <si>
    <t>HCNS</t>
  </si>
  <si>
    <t>Thí nghiệm</t>
  </si>
  <si>
    <t>Nhuộm + Đánh ống</t>
  </si>
  <si>
    <t>Giấy A4 màu vàng</t>
  </si>
  <si>
    <t>Giấy A3 trắng</t>
  </si>
  <si>
    <t>Giấy decal A4 đế vàng</t>
  </si>
  <si>
    <t>Giấy ghi chú 5 màu Pronoti</t>
  </si>
  <si>
    <t>10x43mm</t>
  </si>
  <si>
    <t>Giấy niêm phong</t>
  </si>
  <si>
    <t>19.5x30.5</t>
  </si>
  <si>
    <t>Bút dạ quang vàng</t>
  </si>
  <si>
    <t xml:space="preserve">Mực bút lông dầu </t>
  </si>
  <si>
    <t>Băng keo simili 5p</t>
  </si>
  <si>
    <t>Bìa còng cua nhựa 3.5p</t>
  </si>
  <si>
    <t>Bìa nhựa 2 kẹp A4</t>
  </si>
  <si>
    <t>Kim bấm đại cùng loại</t>
  </si>
  <si>
    <t>Bấm kim đại 399 Deli</t>
  </si>
  <si>
    <t>Bao thư trắng</t>
  </si>
  <si>
    <t>12x22cm</t>
  </si>
  <si>
    <t>Kéo cán đen trung</t>
  </si>
  <si>
    <t>Găng tay nilon</t>
  </si>
  <si>
    <t>Thảm lau chân cỡ lớn</t>
  </si>
  <si>
    <t>Cây chà nhà vệ sinh</t>
  </si>
  <si>
    <t>Cây lau nhà</t>
  </si>
  <si>
    <t>90x120cm</t>
  </si>
  <si>
    <t>Lưỡi dao rọc giấy</t>
  </si>
  <si>
    <t>Đèn bàn màu vàng</t>
  </si>
  <si>
    <t>Hộp quẹt</t>
  </si>
  <si>
    <t>Giấy A4 cứng trắng</t>
  </si>
  <si>
    <t>Giấy A4 cứng màu</t>
  </si>
  <si>
    <t>Kẹp Atap C62</t>
  </si>
  <si>
    <t>Dệt + Kiểm vải</t>
  </si>
  <si>
    <t>Kỹ thuật</t>
  </si>
  <si>
    <t>Hồ mắc</t>
  </si>
  <si>
    <t>Kéo răng cưa</t>
  </si>
  <si>
    <t>Viết lông dầu xanh Pilot</t>
  </si>
  <si>
    <t>Viết lông dầu đỏ Pilot</t>
  </si>
  <si>
    <t>Giấy A5 trắng</t>
  </si>
  <si>
    <t>Quản trị thiết bị</t>
  </si>
  <si>
    <t>Điện, điều không - khí nén</t>
  </si>
  <si>
    <t>Thước eke</t>
  </si>
  <si>
    <t>50cm</t>
  </si>
  <si>
    <t>Miếng lau nhà (gắn vào cây lau nhà)</t>
  </si>
  <si>
    <t xml:space="preserve">Sọt nhựa </t>
  </si>
  <si>
    <t>Cao 50cm</t>
  </si>
  <si>
    <t>Thước dẻo Win 50cm</t>
  </si>
  <si>
    <t>Dao rọc giấy nhỏ 0411 SDI 3 lưỡi</t>
  </si>
  <si>
    <t>Duyệt</t>
  </si>
  <si>
    <t>TP Kế toán</t>
  </si>
  <si>
    <t>TP HCNS</t>
  </si>
  <si>
    <t>Trương Thị Hiệp</t>
  </si>
  <si>
    <t>Nguyễn Thị Chinh</t>
  </si>
  <si>
    <t>Đoàn Minh Đức</t>
  </si>
  <si>
    <t>Ngày 18 Tháng 10 Năm 2016</t>
  </si>
  <si>
    <t xml:space="preserve">SỐ :  </t>
  </si>
  <si>
    <t>Bao tay cao su</t>
  </si>
  <si>
    <t>Khăn giấy hộp</t>
  </si>
  <si>
    <t xml:space="preserve">         Đề nghị Ban Giám đốc duyệt cho mua VPP theo số lượng, chủng loại 
sau đây để phục vụ sản xuất tại Nhà máy sản xuất vải YarnDyed trong quý IV năm 2016:</t>
  </si>
  <si>
    <t>Giấy dán trình ký note 5 màu mũi tên</t>
  </si>
  <si>
    <t>Giấy A4 bãi bằng</t>
  </si>
  <si>
    <t>Giấy A4 72 trắng Excell</t>
  </si>
  <si>
    <t>Giấy A3 72 trắng  Excell</t>
  </si>
  <si>
    <t>Giấy A5 72 trắng Excell</t>
  </si>
  <si>
    <t>25x35</t>
  </si>
  <si>
    <t>Viết chì 2B Gstar</t>
  </si>
  <si>
    <t>Xà bông Omo 800gr</t>
  </si>
  <si>
    <t>Bịch</t>
  </si>
  <si>
    <t>Cây lau nhà vuông Trần Thức</t>
  </si>
  <si>
    <t>THUẾ VAT 10%</t>
  </si>
  <si>
    <t>TỔNG CỘNG</t>
  </si>
  <si>
    <t>CỘNG</t>
  </si>
  <si>
    <t>Giấy A4 cứng màu xanh</t>
  </si>
  <si>
    <t>Kéo bấm chỉ</t>
  </si>
  <si>
    <t>Sọt nhựa trung Oval DT H044</t>
  </si>
  <si>
    <t>Cao 38cm</t>
  </si>
  <si>
    <t>5tấc</t>
  </si>
  <si>
    <t xml:space="preserve">Đèn bàn màu vàng </t>
  </si>
  <si>
    <t>Đôi</t>
  </si>
  <si>
    <t>Giấy note 5 màu dạ quang giấy</t>
  </si>
  <si>
    <t>Viết xóa kéo Plus mini</t>
  </si>
  <si>
    <t>Bìa trình ký đôi GP</t>
  </si>
  <si>
    <t xml:space="preserve">Giấy vệ sinh Sài Gòn </t>
  </si>
</sst>
</file>

<file path=xl/styles.xml><?xml version="1.0" encoding="utf-8"?>
<styleSheet xmlns="http://schemas.openxmlformats.org/spreadsheetml/2006/main">
  <numFmts count="2">
    <numFmt numFmtId="43" formatCode="_(* #,##0.00_);_(* \(#,##0.00\);_(* &quot;-&quot;??_);_(@_)"/>
    <numFmt numFmtId="164" formatCode="_(* #,##0_);_(* \(#,##0\);_(* &quot;-&quot;??_);_(@_)"/>
  </numFmts>
  <fonts count="15">
    <font>
      <sz val="11"/>
      <color theme="1"/>
      <name val="Calibri"/>
      <family val="2"/>
      <scheme val="minor"/>
    </font>
    <font>
      <sz val="11"/>
      <color theme="1"/>
      <name val="Times New Roman"/>
      <family val="1"/>
    </font>
    <font>
      <b/>
      <sz val="11"/>
      <color theme="1"/>
      <name val="Times New Roman"/>
      <family val="1"/>
    </font>
    <font>
      <b/>
      <sz val="24"/>
      <color theme="1"/>
      <name val="Times New Roman"/>
      <family val="1"/>
    </font>
    <font>
      <sz val="14"/>
      <color theme="1"/>
      <name val="Times New Roman"/>
      <family val="1"/>
    </font>
    <font>
      <sz val="12"/>
      <color theme="1"/>
      <name val="Times New Roman"/>
      <family val="1"/>
    </font>
    <font>
      <sz val="13"/>
      <color theme="1"/>
      <name val="Times New Roman"/>
      <family val="1"/>
    </font>
    <font>
      <sz val="11"/>
      <color theme="1"/>
      <name val="Calibri"/>
      <family val="2"/>
      <scheme val="minor"/>
    </font>
    <font>
      <b/>
      <sz val="12"/>
      <color theme="1"/>
      <name val="Times New Roman"/>
      <family val="1"/>
    </font>
    <font>
      <b/>
      <sz val="14"/>
      <color theme="1"/>
      <name val="Times New Roman"/>
      <family val="1"/>
    </font>
    <font>
      <b/>
      <sz val="13"/>
      <color theme="1"/>
      <name val="Times New Roman"/>
      <family val="1"/>
    </font>
    <font>
      <sz val="13"/>
      <name val="Times New Roman"/>
      <family val="1"/>
    </font>
    <font>
      <sz val="13"/>
      <color rgb="FFFF0000"/>
      <name val="Times New Roman"/>
      <family val="1"/>
    </font>
    <font>
      <b/>
      <sz val="10"/>
      <color theme="1"/>
      <name val="Times New Roman"/>
      <family val="1"/>
    </font>
    <font>
      <sz val="12"/>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2">
    <border>
      <left/>
      <right/>
      <top/>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medium">
        <color auto="1"/>
      </right>
      <top style="medium">
        <color auto="1"/>
      </top>
      <bottom style="thin">
        <color auto="1"/>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43" fontId="7" fillId="0" borderId="0" applyFont="0" applyFill="0" applyBorder="0" applyAlignment="0" applyProtection="0"/>
  </cellStyleXfs>
  <cellXfs count="162">
    <xf numFmtId="0" fontId="0" fillId="0" borderId="0" xfId="0"/>
    <xf numFmtId="0" fontId="1" fillId="0" borderId="0" xfId="0" applyFont="1"/>
    <xf numFmtId="0" fontId="2" fillId="0" borderId="0" xfId="0" applyFont="1"/>
    <xf numFmtId="0" fontId="4" fillId="0" borderId="0" xfId="0" applyFont="1"/>
    <xf numFmtId="0" fontId="5" fillId="0" borderId="2" xfId="0" applyFont="1" applyBorder="1"/>
    <xf numFmtId="0" fontId="5" fillId="0" borderId="3" xfId="0" applyFont="1" applyBorder="1"/>
    <xf numFmtId="0" fontId="5" fillId="0" borderId="4" xfId="0" applyFont="1" applyBorder="1"/>
    <xf numFmtId="0" fontId="5" fillId="0" borderId="0" xfId="0" applyFont="1"/>
    <xf numFmtId="0" fontId="5" fillId="0" borderId="5" xfId="0" applyFont="1" applyBorder="1"/>
    <xf numFmtId="0" fontId="5" fillId="0" borderId="3" xfId="0" applyFont="1" applyBorder="1" applyAlignment="1">
      <alignment horizontal="center"/>
    </xf>
    <xf numFmtId="0" fontId="1"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4" fillId="0" borderId="0" xfId="0" applyFont="1" applyAlignment="1"/>
    <xf numFmtId="0" fontId="5" fillId="0" borderId="7" xfId="0" applyFont="1" applyBorder="1"/>
    <xf numFmtId="0" fontId="5" fillId="0" borderId="8" xfId="0" applyFont="1" applyBorder="1"/>
    <xf numFmtId="0" fontId="6" fillId="0" borderId="0" xfId="0" applyFont="1" applyAlignment="1">
      <alignment horizontal="center"/>
    </xf>
    <xf numFmtId="0" fontId="4" fillId="0" borderId="0" xfId="0" applyFont="1" applyAlignment="1">
      <alignment horizontal="center"/>
    </xf>
    <xf numFmtId="0" fontId="6" fillId="0" borderId="0" xfId="0" applyFont="1" applyAlignment="1">
      <alignment horizontal="center"/>
    </xf>
    <xf numFmtId="0" fontId="4" fillId="0" borderId="0" xfId="0" applyFont="1" applyAlignment="1">
      <alignment horizontal="center"/>
    </xf>
    <xf numFmtId="0" fontId="6"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164" fontId="1" fillId="0" borderId="0" xfId="1" applyNumberFormat="1" applyFont="1"/>
    <xf numFmtId="164" fontId="4" fillId="0" borderId="0" xfId="1" applyNumberFormat="1" applyFont="1"/>
    <xf numFmtId="164" fontId="5" fillId="0" borderId="3" xfId="1" applyNumberFormat="1" applyFont="1" applyBorder="1"/>
    <xf numFmtId="164" fontId="5" fillId="0" borderId="0" xfId="1" applyNumberFormat="1" applyFont="1"/>
    <xf numFmtId="164" fontId="5" fillId="0" borderId="7" xfId="0" applyNumberFormat="1" applyFont="1" applyBorder="1"/>
    <xf numFmtId="164" fontId="5" fillId="0" borderId="7" xfId="1" applyNumberFormat="1" applyFont="1" applyBorder="1"/>
    <xf numFmtId="164" fontId="4" fillId="0" borderId="0" xfId="1" applyNumberFormat="1" applyFont="1" applyAlignment="1">
      <alignment horizontal="left"/>
    </xf>
    <xf numFmtId="0" fontId="5" fillId="0" borderId="16" xfId="0" applyFont="1" applyBorder="1"/>
    <xf numFmtId="0" fontId="5" fillId="0" borderId="17" xfId="0" applyFont="1" applyBorder="1"/>
    <xf numFmtId="0" fontId="5" fillId="0" borderId="17" xfId="0" applyFont="1" applyBorder="1" applyAlignment="1">
      <alignment horizontal="center"/>
    </xf>
    <xf numFmtId="164" fontId="5" fillId="0" borderId="17" xfId="1" applyNumberFormat="1" applyFont="1" applyBorder="1"/>
    <xf numFmtId="164" fontId="5" fillId="0" borderId="8" xfId="0" applyNumberFormat="1" applyFont="1" applyBorder="1"/>
    <xf numFmtId="0" fontId="10" fillId="0" borderId="3" xfId="0" applyFont="1" applyBorder="1"/>
    <xf numFmtId="0" fontId="9" fillId="0" borderId="1"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8" fillId="0" borderId="3" xfId="0" applyFont="1" applyBorder="1"/>
    <xf numFmtId="0" fontId="8" fillId="0" borderId="3" xfId="0" applyFont="1" applyBorder="1" applyAlignment="1">
      <alignment horizontal="center"/>
    </xf>
    <xf numFmtId="164" fontId="8" fillId="0" borderId="3" xfId="1" applyNumberFormat="1" applyFont="1" applyBorder="1"/>
    <xf numFmtId="0" fontId="8" fillId="0" borderId="3" xfId="0" applyFont="1" applyBorder="1" applyAlignment="1"/>
    <xf numFmtId="164" fontId="8" fillId="0" borderId="3" xfId="0" applyNumberFormat="1" applyFont="1" applyBorder="1" applyAlignment="1"/>
    <xf numFmtId="164" fontId="5" fillId="0" borderId="0" xfId="0" applyNumberFormat="1" applyFont="1"/>
    <xf numFmtId="0" fontId="4" fillId="0" borderId="0" xfId="0" applyFont="1" applyAlignment="1">
      <alignment horizontal="center"/>
    </xf>
    <xf numFmtId="0" fontId="6" fillId="0" borderId="0" xfId="0" applyFont="1" applyAlignment="1">
      <alignment horizontal="center"/>
    </xf>
    <xf numFmtId="0" fontId="4" fillId="0" borderId="0" xfId="0" applyFont="1" applyAlignment="1">
      <alignment horizontal="left"/>
    </xf>
    <xf numFmtId="0" fontId="5" fillId="2" borderId="3" xfId="0" applyFont="1" applyFill="1" applyBorder="1"/>
    <xf numFmtId="164" fontId="11" fillId="3" borderId="3" xfId="1" applyNumberFormat="1" applyFont="1" applyFill="1" applyBorder="1" applyAlignment="1">
      <alignment horizontal="center"/>
    </xf>
    <xf numFmtId="164" fontId="6" fillId="3" borderId="3" xfId="1" applyNumberFormat="1" applyFont="1" applyFill="1" applyBorder="1" applyAlignment="1">
      <alignment horizontal="center"/>
    </xf>
    <xf numFmtId="164" fontId="12" fillId="3" borderId="3" xfId="1" applyNumberFormat="1" applyFont="1" applyFill="1" applyBorder="1" applyAlignment="1">
      <alignment horizontal="center"/>
    </xf>
    <xf numFmtId="0" fontId="9" fillId="3" borderId="14" xfId="0" applyFont="1" applyFill="1" applyBorder="1" applyAlignment="1">
      <alignment horizontal="center" vertical="center" wrapText="1"/>
    </xf>
    <xf numFmtId="0" fontId="9" fillId="3" borderId="10" xfId="0" applyFont="1" applyFill="1" applyBorder="1" applyAlignment="1">
      <alignment horizontal="center" vertical="center" wrapText="1"/>
    </xf>
    <xf numFmtId="164" fontId="8" fillId="0" borderId="3" xfId="1" applyNumberFormat="1" applyFont="1" applyBorder="1" applyAlignment="1"/>
    <xf numFmtId="0" fontId="4" fillId="0" borderId="0" xfId="0" applyFont="1" applyAlignment="1">
      <alignment horizontal="left"/>
    </xf>
    <xf numFmtId="0" fontId="4" fillId="0" borderId="0" xfId="0" applyFont="1" applyAlignment="1">
      <alignment horizontal="center"/>
    </xf>
    <xf numFmtId="0" fontId="6" fillId="0" borderId="0" xfId="0" applyFont="1" applyAlignment="1">
      <alignment horizontal="center"/>
    </xf>
    <xf numFmtId="0" fontId="5" fillId="0" borderId="0" xfId="0" applyFont="1" applyBorder="1"/>
    <xf numFmtId="0" fontId="8" fillId="0" borderId="0" xfId="0" applyFont="1" applyBorder="1"/>
    <xf numFmtId="0" fontId="5" fillId="2" borderId="7" xfId="0" applyFont="1" applyFill="1" applyBorder="1"/>
    <xf numFmtId="164" fontId="6" fillId="3" borderId="0" xfId="1" applyNumberFormat="1" applyFont="1" applyFill="1" applyBorder="1" applyAlignment="1">
      <alignment horizontal="center"/>
    </xf>
    <xf numFmtId="164" fontId="5" fillId="2" borderId="3" xfId="0" applyNumberFormat="1" applyFont="1" applyFill="1" applyBorder="1"/>
    <xf numFmtId="0" fontId="5" fillId="2" borderId="8" xfId="0" applyFont="1" applyFill="1" applyBorder="1"/>
    <xf numFmtId="0" fontId="5" fillId="3" borderId="7" xfId="0" applyFont="1" applyFill="1" applyBorder="1"/>
    <xf numFmtId="0" fontId="1" fillId="3" borderId="0" xfId="0" applyFont="1" applyFill="1"/>
    <xf numFmtId="0" fontId="4" fillId="3" borderId="0" xfId="0" applyFont="1" applyFill="1"/>
    <xf numFmtId="164" fontId="5" fillId="3" borderId="3" xfId="0" applyNumberFormat="1" applyFont="1" applyFill="1" applyBorder="1"/>
    <xf numFmtId="0" fontId="8" fillId="3" borderId="3" xfId="0" applyFont="1" applyFill="1" applyBorder="1"/>
    <xf numFmtId="0" fontId="5" fillId="3" borderId="0" xfId="0" applyFont="1" applyFill="1"/>
    <xf numFmtId="0" fontId="9" fillId="3" borderId="11" xfId="0" applyFont="1" applyFill="1" applyBorder="1" applyAlignment="1">
      <alignment horizontal="center" vertical="center" wrapText="1"/>
    </xf>
    <xf numFmtId="164" fontId="5" fillId="3" borderId="7" xfId="0" applyNumberFormat="1" applyFont="1" applyFill="1" applyBorder="1"/>
    <xf numFmtId="0" fontId="5" fillId="3" borderId="8" xfId="0" applyFont="1" applyFill="1" applyBorder="1"/>
    <xf numFmtId="164" fontId="5" fillId="3" borderId="8" xfId="0" applyNumberFormat="1" applyFont="1" applyFill="1" applyBorder="1"/>
    <xf numFmtId="164" fontId="8" fillId="3" borderId="3" xfId="0" applyNumberFormat="1" applyFont="1" applyFill="1" applyBorder="1" applyAlignment="1"/>
    <xf numFmtId="0" fontId="4" fillId="3" borderId="0" xfId="0" applyFont="1" applyFill="1" applyAlignment="1">
      <alignment horizontal="center"/>
    </xf>
    <xf numFmtId="0" fontId="6" fillId="3" borderId="0" xfId="0" applyFont="1" applyFill="1" applyAlignment="1">
      <alignment horizontal="center"/>
    </xf>
    <xf numFmtId="0" fontId="4" fillId="3" borderId="0" xfId="0" applyFont="1" applyFill="1" applyAlignment="1"/>
    <xf numFmtId="0" fontId="1" fillId="3" borderId="0" xfId="0" applyFont="1" applyFill="1" applyAlignment="1">
      <alignment horizontal="center"/>
    </xf>
    <xf numFmtId="0" fontId="8" fillId="3" borderId="3" xfId="0" applyFont="1" applyFill="1" applyBorder="1" applyAlignment="1"/>
    <xf numFmtId="164" fontId="1" fillId="3" borderId="0" xfId="1" applyNumberFormat="1" applyFont="1" applyFill="1"/>
    <xf numFmtId="0" fontId="2" fillId="3" borderId="0" xfId="0" applyFont="1" applyFill="1"/>
    <xf numFmtId="164" fontId="4" fillId="3" borderId="0" xfId="1" applyNumberFormat="1" applyFont="1" applyFill="1"/>
    <xf numFmtId="0" fontId="9" fillId="3" borderId="12" xfId="0" applyFont="1" applyFill="1" applyBorder="1" applyAlignment="1">
      <alignment horizontal="center" vertical="center" wrapText="1"/>
    </xf>
    <xf numFmtId="0" fontId="5" fillId="3" borderId="2" xfId="0" applyFont="1" applyFill="1" applyBorder="1"/>
    <xf numFmtId="0" fontId="5" fillId="3" borderId="3" xfId="0" applyFont="1" applyFill="1" applyBorder="1"/>
    <xf numFmtId="0" fontId="5" fillId="3" borderId="3" xfId="0" applyFont="1" applyFill="1" applyBorder="1" applyAlignment="1">
      <alignment horizontal="center"/>
    </xf>
    <xf numFmtId="164" fontId="5" fillId="3" borderId="7" xfId="1" applyNumberFormat="1" applyFont="1" applyFill="1" applyBorder="1"/>
    <xf numFmtId="0" fontId="5" fillId="3" borderId="17" xfId="0" applyFont="1" applyFill="1" applyBorder="1"/>
    <xf numFmtId="0" fontId="5" fillId="3" borderId="17" xfId="0" applyFont="1" applyFill="1" applyBorder="1" applyAlignment="1">
      <alignment horizontal="center"/>
    </xf>
    <xf numFmtId="0" fontId="5" fillId="3" borderId="0" xfId="0" applyFont="1" applyFill="1" applyBorder="1"/>
    <xf numFmtId="0" fontId="8" fillId="3" borderId="0" xfId="0" applyFont="1" applyFill="1" applyBorder="1"/>
    <xf numFmtId="0" fontId="4" fillId="3" borderId="0" xfId="0" applyFont="1" applyFill="1" applyAlignment="1">
      <alignment horizontal="left"/>
    </xf>
    <xf numFmtId="164" fontId="4" fillId="3" borderId="0" xfId="1" applyNumberFormat="1" applyFont="1" applyFill="1" applyAlignment="1">
      <alignment horizontal="left"/>
    </xf>
    <xf numFmtId="164" fontId="5" fillId="3" borderId="0" xfId="1" applyNumberFormat="1" applyFont="1" applyFill="1"/>
    <xf numFmtId="164" fontId="5" fillId="3" borderId="4" xfId="0" applyNumberFormat="1" applyFont="1" applyFill="1" applyBorder="1"/>
    <xf numFmtId="164" fontId="8" fillId="3" borderId="7" xfId="1" applyNumberFormat="1" applyFont="1" applyFill="1" applyBorder="1"/>
    <xf numFmtId="0" fontId="10" fillId="3" borderId="0" xfId="0" applyFont="1" applyFill="1" applyBorder="1"/>
    <xf numFmtId="0" fontId="8" fillId="3" borderId="0" xfId="0" applyFont="1" applyFill="1" applyBorder="1" applyAlignment="1">
      <alignment horizontal="center"/>
    </xf>
    <xf numFmtId="164" fontId="8" fillId="3" borderId="0" xfId="1" applyNumberFormat="1" applyFont="1" applyFill="1" applyBorder="1"/>
    <xf numFmtId="0" fontId="8" fillId="3" borderId="0" xfId="0" applyFont="1" applyFill="1" applyBorder="1" applyAlignment="1"/>
    <xf numFmtId="164" fontId="8" fillId="3" borderId="0" xfId="0" applyNumberFormat="1" applyFont="1" applyFill="1" applyBorder="1" applyAlignment="1"/>
    <xf numFmtId="164" fontId="8" fillId="3" borderId="19" xfId="0" applyNumberFormat="1" applyFont="1" applyFill="1" applyBorder="1" applyAlignment="1"/>
    <xf numFmtId="164" fontId="8" fillId="3" borderId="19" xfId="1" applyNumberFormat="1" applyFont="1" applyFill="1" applyBorder="1"/>
    <xf numFmtId="164" fontId="8" fillId="3" borderId="3" xfId="1" applyNumberFormat="1" applyFont="1" applyFill="1" applyBorder="1"/>
    <xf numFmtId="0" fontId="14" fillId="3" borderId="3" xfId="0" applyFont="1" applyFill="1" applyBorder="1"/>
    <xf numFmtId="0" fontId="3" fillId="3" borderId="0" xfId="0" applyFont="1" applyFill="1" applyAlignment="1">
      <alignment horizontal="center" wrapText="1"/>
    </xf>
    <xf numFmtId="0" fontId="4" fillId="3" borderId="0" xfId="0" applyFont="1" applyFill="1" applyAlignment="1">
      <alignment horizontal="center" vertical="center" wrapText="1"/>
    </xf>
    <xf numFmtId="0" fontId="4" fillId="3" borderId="0" xfId="0" applyFont="1" applyFill="1" applyAlignment="1">
      <alignment horizontal="center" wrapText="1"/>
    </xf>
    <xf numFmtId="0" fontId="2" fillId="3" borderId="13"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13" fillId="3" borderId="14" xfId="0" applyFont="1" applyFill="1" applyBorder="1" applyAlignment="1">
      <alignment horizontal="center" vertical="center" wrapText="1"/>
    </xf>
    <xf numFmtId="0" fontId="13" fillId="3" borderId="10" xfId="0" applyFont="1" applyFill="1" applyBorder="1" applyAlignment="1">
      <alignment horizontal="center" vertical="center" wrapText="1"/>
    </xf>
    <xf numFmtId="164" fontId="9" fillId="3" borderId="14" xfId="1" applyNumberFormat="1" applyFont="1" applyFill="1" applyBorder="1" applyAlignment="1">
      <alignment horizontal="center" vertical="center" wrapText="1"/>
    </xf>
    <xf numFmtId="164" fontId="9" fillId="3" borderId="10" xfId="1" applyNumberFormat="1"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15" xfId="0" applyFont="1" applyFill="1" applyBorder="1" applyAlignment="1">
      <alignment horizontal="center" vertical="center" wrapText="1"/>
    </xf>
    <xf numFmtId="0" fontId="13" fillId="3" borderId="18" xfId="0" applyFont="1" applyFill="1" applyBorder="1" applyAlignment="1">
      <alignment horizontal="center" vertical="center" wrapText="1"/>
    </xf>
    <xf numFmtId="0" fontId="1" fillId="3" borderId="0" xfId="0" applyFont="1" applyFill="1" applyAlignment="1">
      <alignment horizontal="center"/>
    </xf>
    <xf numFmtId="0" fontId="13" fillId="3" borderId="6" xfId="0" applyFont="1" applyFill="1" applyBorder="1" applyAlignment="1">
      <alignment horizontal="center" vertical="center" wrapText="1" shrinkToFit="1"/>
    </xf>
    <xf numFmtId="0" fontId="13" fillId="3" borderId="15" xfId="0" applyFont="1" applyFill="1" applyBorder="1" applyAlignment="1">
      <alignment horizontal="center" vertical="center" wrapText="1" shrinkToFit="1"/>
    </xf>
    <xf numFmtId="0" fontId="4" fillId="3" borderId="19" xfId="0" applyFont="1" applyFill="1" applyBorder="1" applyAlignment="1">
      <alignment horizontal="center"/>
    </xf>
    <xf numFmtId="0" fontId="4" fillId="3" borderId="0" xfId="0" applyFont="1" applyFill="1" applyAlignment="1">
      <alignment horizontal="left"/>
    </xf>
    <xf numFmtId="0" fontId="4" fillId="3" borderId="0" xfId="0" applyFont="1" applyFill="1" applyAlignment="1">
      <alignment horizontal="center"/>
    </xf>
    <xf numFmtId="0" fontId="6" fillId="3" borderId="0" xfId="0" applyFont="1" applyFill="1" applyAlignment="1">
      <alignment horizontal="center"/>
    </xf>
    <xf numFmtId="0" fontId="5" fillId="3" borderId="0" xfId="0" applyFont="1" applyFill="1" applyAlignment="1">
      <alignment horizontal="center"/>
    </xf>
    <xf numFmtId="164" fontId="5" fillId="3" borderId="0" xfId="0" applyNumberFormat="1" applyFont="1" applyFill="1" applyAlignment="1">
      <alignment horizontal="center"/>
    </xf>
    <xf numFmtId="0" fontId="8" fillId="3" borderId="7" xfId="0" applyFont="1" applyFill="1" applyBorder="1" applyAlignment="1">
      <alignment horizontal="center"/>
    </xf>
    <xf numFmtId="0" fontId="8" fillId="3" borderId="20" xfId="0" applyFont="1" applyFill="1" applyBorder="1" applyAlignment="1">
      <alignment horizontal="center"/>
    </xf>
    <xf numFmtId="0" fontId="8" fillId="3" borderId="21" xfId="0" applyFont="1" applyFill="1" applyBorder="1" applyAlignment="1">
      <alignment horizontal="center"/>
    </xf>
    <xf numFmtId="0" fontId="10" fillId="3" borderId="7" xfId="0" applyFont="1" applyFill="1" applyBorder="1" applyAlignment="1">
      <alignment horizontal="center"/>
    </xf>
    <xf numFmtId="0" fontId="10" fillId="3" borderId="20" xfId="0" applyFont="1" applyFill="1" applyBorder="1" applyAlignment="1">
      <alignment horizontal="center"/>
    </xf>
    <xf numFmtId="0" fontId="10" fillId="3" borderId="21" xfId="0" applyFont="1" applyFill="1" applyBorder="1" applyAlignment="1">
      <alignment horizontal="center"/>
    </xf>
    <xf numFmtId="0" fontId="4" fillId="3" borderId="0" xfId="0" applyFont="1" applyFill="1" applyBorder="1" applyAlignment="1">
      <alignment horizontal="center"/>
    </xf>
    <xf numFmtId="0" fontId="4" fillId="0" borderId="0" xfId="0" applyFont="1" applyAlignment="1">
      <alignment horizontal="left"/>
    </xf>
    <xf numFmtId="0" fontId="4" fillId="0" borderId="0" xfId="0" applyFont="1" applyAlignment="1">
      <alignment horizontal="center"/>
    </xf>
    <xf numFmtId="0" fontId="6" fillId="0" borderId="0" xfId="0" applyFont="1" applyAlignment="1">
      <alignment horizontal="center"/>
    </xf>
    <xf numFmtId="0" fontId="8" fillId="0" borderId="6" xfId="0" applyFont="1" applyBorder="1" applyAlignment="1">
      <alignment horizontal="center" vertical="center" wrapText="1"/>
    </xf>
    <xf numFmtId="0" fontId="8" fillId="0" borderId="15" xfId="0" applyFont="1" applyBorder="1" applyAlignment="1">
      <alignment horizontal="center" vertical="center" wrapText="1"/>
    </xf>
    <xf numFmtId="0" fontId="13" fillId="0" borderId="6" xfId="0" applyFont="1" applyBorder="1" applyAlignment="1">
      <alignment horizontal="center" vertical="center" wrapText="1" shrinkToFit="1"/>
    </xf>
    <xf numFmtId="0" fontId="13" fillId="0" borderId="15" xfId="0" applyFont="1" applyBorder="1" applyAlignment="1">
      <alignment horizontal="center" vertical="center" wrapText="1" shrinkToFit="1"/>
    </xf>
    <xf numFmtId="0" fontId="4" fillId="0" borderId="0" xfId="0" applyFont="1" applyBorder="1" applyAlignment="1">
      <alignment horizontal="center"/>
    </xf>
    <xf numFmtId="0" fontId="9" fillId="0" borderId="6" xfId="0" applyFont="1" applyBorder="1" applyAlignment="1">
      <alignment horizontal="center" vertical="center" wrapText="1"/>
    </xf>
    <xf numFmtId="0" fontId="9" fillId="0" borderId="15" xfId="0" applyFont="1" applyBorder="1" applyAlignment="1">
      <alignment horizontal="center" vertical="center" wrapText="1"/>
    </xf>
    <xf numFmtId="0" fontId="3" fillId="0" borderId="0" xfId="0" applyFont="1" applyAlignment="1">
      <alignment horizontal="center" wrapText="1"/>
    </xf>
    <xf numFmtId="0" fontId="4" fillId="0" borderId="0" xfId="0" applyFont="1" applyAlignment="1">
      <alignment horizontal="center" vertical="center" wrapText="1"/>
    </xf>
    <xf numFmtId="0" fontId="4" fillId="0" borderId="0" xfId="0" applyFont="1" applyAlignment="1">
      <alignment horizontal="center" wrapText="1"/>
    </xf>
    <xf numFmtId="0" fontId="9" fillId="0" borderId="13"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0" xfId="0" applyFont="1" applyBorder="1" applyAlignment="1">
      <alignment horizontal="center" vertical="center" wrapText="1"/>
    </xf>
    <xf numFmtId="0" fontId="9" fillId="2" borderId="14" xfId="0" applyFont="1" applyFill="1" applyBorder="1" applyAlignment="1">
      <alignment horizontal="center" vertical="center" wrapText="1"/>
    </xf>
    <xf numFmtId="0" fontId="9" fillId="2" borderId="10" xfId="0" applyFont="1" applyFill="1" applyBorder="1" applyAlignment="1">
      <alignment horizontal="center" vertical="center" wrapText="1"/>
    </xf>
    <xf numFmtId="164" fontId="9" fillId="0" borderId="14" xfId="1" applyNumberFormat="1" applyFont="1" applyBorder="1" applyAlignment="1">
      <alignment horizontal="center" vertical="center" wrapText="1"/>
    </xf>
    <xf numFmtId="164" fontId="9" fillId="0" borderId="10" xfId="1" applyNumberFormat="1" applyFont="1" applyBorder="1" applyAlignment="1">
      <alignment horizontal="center" vertical="center" wrapText="1"/>
    </xf>
    <xf numFmtId="0" fontId="14" fillId="3" borderId="17" xfId="0" applyFont="1" applyFill="1" applyBorder="1" applyAlignment="1">
      <alignment wrapText="1"/>
    </xf>
    <xf numFmtId="0" fontId="14" fillId="3" borderId="17" xfId="0" applyFont="1" applyFill="1" applyBorder="1" applyAlignment="1">
      <alignment horizontal="center"/>
    </xf>
    <xf numFmtId="0" fontId="14" fillId="3" borderId="17" xfId="0" applyFont="1" applyFill="1" applyBorder="1"/>
    <xf numFmtId="164" fontId="14" fillId="3" borderId="3" xfId="0" applyNumberFormat="1" applyFont="1" applyFill="1" applyBorder="1"/>
    <xf numFmtId="0" fontId="14" fillId="3" borderId="3" xfId="0" applyFont="1" applyFill="1" applyBorder="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292040</xdr:colOff>
      <xdr:row>2</xdr:row>
      <xdr:rowOff>31810</xdr:rowOff>
    </xdr:from>
    <xdr:to>
      <xdr:col>1</xdr:col>
      <xdr:colOff>1515733</xdr:colOff>
      <xdr:row>2</xdr:row>
      <xdr:rowOff>33398</xdr:rowOff>
    </xdr:to>
    <xdr:cxnSp macro="">
      <xdr:nvCxnSpPr>
        <xdr:cNvPr id="2" name="Straight Connector 1"/>
        <xdr:cNvCxnSpPr/>
      </xdr:nvCxnSpPr>
      <xdr:spPr>
        <a:xfrm>
          <a:off x="534658" y="535018"/>
          <a:ext cx="1223693"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8986</xdr:colOff>
      <xdr:row>75</xdr:row>
      <xdr:rowOff>0</xdr:rowOff>
    </xdr:from>
    <xdr:to>
      <xdr:col>2</xdr:col>
      <xdr:colOff>575094</xdr:colOff>
      <xdr:row>76</xdr:row>
      <xdr:rowOff>69160</xdr:rowOff>
    </xdr:to>
    <xdr:pic>
      <xdr:nvPicPr>
        <xdr:cNvPr id="1025" name="Picture 1" descr="Kết quả hình ảnh cho găng tay cao su cầu vồng"/>
        <xdr:cNvPicPr>
          <a:picLocks noChangeAspect="1" noChangeArrowheads="1"/>
        </xdr:cNvPicPr>
      </xdr:nvPicPr>
      <xdr:blipFill>
        <a:blip xmlns:r="http://schemas.openxmlformats.org/officeDocument/2006/relationships" r:embed="rId1" cstate="print"/>
        <a:srcRect/>
        <a:stretch>
          <a:fillRect/>
        </a:stretch>
      </xdr:blipFill>
      <xdr:spPr bwMode="auto">
        <a:xfrm>
          <a:off x="2165590" y="19562193"/>
          <a:ext cx="566108" cy="401637"/>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485775</xdr:colOff>
      <xdr:row>2</xdr:row>
      <xdr:rowOff>85725</xdr:rowOff>
    </xdr:from>
    <xdr:to>
      <xdr:col>1</xdr:col>
      <xdr:colOff>1219200</xdr:colOff>
      <xdr:row>2</xdr:row>
      <xdr:rowOff>87313</xdr:rowOff>
    </xdr:to>
    <xdr:cxnSp macro="">
      <xdr:nvCxnSpPr>
        <xdr:cNvPr id="2" name="Straight Connector 1"/>
        <xdr:cNvCxnSpPr/>
      </xdr:nvCxnSpPr>
      <xdr:spPr>
        <a:xfrm>
          <a:off x="447675" y="590550"/>
          <a:ext cx="121920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485775</xdr:colOff>
      <xdr:row>2</xdr:row>
      <xdr:rowOff>85725</xdr:rowOff>
    </xdr:from>
    <xdr:to>
      <xdr:col>1</xdr:col>
      <xdr:colOff>1219200</xdr:colOff>
      <xdr:row>2</xdr:row>
      <xdr:rowOff>87313</xdr:rowOff>
    </xdr:to>
    <xdr:cxnSp macro="">
      <xdr:nvCxnSpPr>
        <xdr:cNvPr id="2" name="Straight Connector 1"/>
        <xdr:cNvCxnSpPr/>
      </xdr:nvCxnSpPr>
      <xdr:spPr>
        <a:xfrm>
          <a:off x="447675" y="590550"/>
          <a:ext cx="121920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485775</xdr:colOff>
      <xdr:row>2</xdr:row>
      <xdr:rowOff>85725</xdr:rowOff>
    </xdr:from>
    <xdr:to>
      <xdr:col>1</xdr:col>
      <xdr:colOff>1219200</xdr:colOff>
      <xdr:row>2</xdr:row>
      <xdr:rowOff>87313</xdr:rowOff>
    </xdr:to>
    <xdr:cxnSp macro="">
      <xdr:nvCxnSpPr>
        <xdr:cNvPr id="2" name="Straight Connector 1"/>
        <xdr:cNvCxnSpPr/>
      </xdr:nvCxnSpPr>
      <xdr:spPr>
        <a:xfrm>
          <a:off x="466725" y="590550"/>
          <a:ext cx="121920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485775</xdr:colOff>
      <xdr:row>2</xdr:row>
      <xdr:rowOff>85725</xdr:rowOff>
    </xdr:from>
    <xdr:to>
      <xdr:col>1</xdr:col>
      <xdr:colOff>1219200</xdr:colOff>
      <xdr:row>2</xdr:row>
      <xdr:rowOff>87313</xdr:rowOff>
    </xdr:to>
    <xdr:cxnSp macro="">
      <xdr:nvCxnSpPr>
        <xdr:cNvPr id="2" name="Straight Connector 1"/>
        <xdr:cNvCxnSpPr/>
      </xdr:nvCxnSpPr>
      <xdr:spPr>
        <a:xfrm>
          <a:off x="447675" y="590550"/>
          <a:ext cx="121920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pageSetUpPr fitToPage="1"/>
  </sheetPr>
  <dimension ref="A1:DM91"/>
  <sheetViews>
    <sheetView tabSelected="1" zoomScale="106" zoomScaleNormal="106" workbookViewId="0">
      <pane xSplit="5" ySplit="9" topLeftCell="F76" activePane="bottomRight" state="frozen"/>
      <selection pane="topRight" activeCell="F1" sqref="F1"/>
      <selection pane="bottomLeft" activeCell="A10" sqref="A10"/>
      <selection pane="bottomRight" activeCell="I84" sqref="I84"/>
    </sheetView>
  </sheetViews>
  <sheetFormatPr defaultRowHeight="15"/>
  <cols>
    <col min="1" max="1" width="3.5703125" style="65" customWidth="1"/>
    <col min="2" max="2" width="28.7109375" style="65" customWidth="1"/>
    <col min="3" max="3" width="8.85546875" style="78" customWidth="1"/>
    <col min="4" max="4" width="6.7109375" style="65" customWidth="1"/>
    <col min="5" max="5" width="7.85546875" style="65" customWidth="1"/>
    <col min="6" max="6" width="11.28515625" style="65" customWidth="1"/>
    <col min="7" max="7" width="16.85546875" style="80" customWidth="1"/>
    <col min="8" max="8" width="5.85546875" style="65" customWidth="1"/>
    <col min="9" max="9" width="11.5703125" style="65" customWidth="1"/>
    <col min="10" max="10" width="6.28515625" style="65" customWidth="1"/>
    <col min="11" max="11" width="11.5703125" style="65" customWidth="1"/>
    <col min="12" max="12" width="6.7109375" style="65" customWidth="1"/>
    <col min="13" max="13" width="15.140625" style="65" customWidth="1"/>
    <col min="14" max="14" width="6" style="65" customWidth="1"/>
    <col min="15" max="15" width="15.140625" style="65" customWidth="1"/>
    <col min="16" max="16" width="6" style="65" customWidth="1"/>
    <col min="17" max="17" width="11.5703125" style="65" customWidth="1"/>
    <col min="18" max="18" width="7.140625" style="65" customWidth="1"/>
    <col min="19" max="19" width="11.5703125" style="65" customWidth="1"/>
    <col min="20" max="20" width="6.42578125" style="65" customWidth="1"/>
    <col min="21" max="21" width="11.5703125" style="65" customWidth="1"/>
    <col min="22" max="22" width="6.5703125" style="65" customWidth="1"/>
    <col min="23" max="23" width="11.5703125" style="65" customWidth="1"/>
    <col min="24" max="24" width="6" style="65" customWidth="1"/>
    <col min="25" max="25" width="11.5703125" style="65" customWidth="1"/>
    <col min="26" max="26" width="8" style="65" customWidth="1"/>
    <col min="27" max="27" width="11.5703125" style="65" customWidth="1"/>
    <col min="28" max="28" width="5.5703125" style="65" customWidth="1"/>
    <col min="29" max="29" width="12.7109375" style="65" customWidth="1"/>
    <col min="30" max="30" width="5.42578125" style="65" customWidth="1"/>
    <col min="31" max="31" width="12.42578125" style="65" customWidth="1"/>
    <col min="32" max="32" width="6.5703125" style="65" customWidth="1"/>
    <col min="33" max="33" width="11.5703125" style="65" customWidth="1"/>
    <col min="34" max="16384" width="9.140625" style="65"/>
  </cols>
  <sheetData>
    <row r="1" spans="1:33" ht="23.25" customHeight="1">
      <c r="A1" s="65" t="s">
        <v>27</v>
      </c>
    </row>
    <row r="2" spans="1:33" ht="16.5" customHeight="1">
      <c r="A2" s="81" t="s">
        <v>28</v>
      </c>
    </row>
    <row r="3" spans="1:33" ht="20.25" customHeight="1">
      <c r="A3" s="65" t="s">
        <v>182</v>
      </c>
    </row>
    <row r="4" spans="1:33" ht="27.75" customHeight="1">
      <c r="A4" s="106" t="s">
        <v>0</v>
      </c>
      <c r="B4" s="106"/>
      <c r="C4" s="106"/>
      <c r="D4" s="106"/>
      <c r="E4" s="106"/>
      <c r="F4" s="106"/>
      <c r="G4" s="106"/>
      <c r="H4" s="106"/>
      <c r="I4" s="106"/>
      <c r="J4" s="106"/>
      <c r="K4" s="106"/>
      <c r="L4" s="106"/>
      <c r="M4" s="106"/>
      <c r="N4" s="106"/>
      <c r="O4" s="106"/>
      <c r="P4" s="106"/>
      <c r="Q4" s="106"/>
      <c r="R4" s="106"/>
      <c r="S4" s="106"/>
      <c r="T4" s="106"/>
      <c r="U4" s="106"/>
      <c r="V4" s="106"/>
      <c r="W4" s="106"/>
      <c r="X4" s="106"/>
      <c r="Y4" s="106"/>
      <c r="Z4" s="106"/>
      <c r="AA4" s="106"/>
      <c r="AB4" s="106"/>
      <c r="AC4" s="106"/>
      <c r="AD4" s="106"/>
      <c r="AE4" s="106"/>
      <c r="AF4" s="106"/>
      <c r="AG4" s="106"/>
    </row>
    <row r="5" spans="1:33" ht="20.25" customHeight="1">
      <c r="A5" s="107" t="s">
        <v>181</v>
      </c>
      <c r="B5" s="107"/>
      <c r="C5" s="107"/>
      <c r="D5" s="107"/>
      <c r="E5" s="107"/>
      <c r="F5" s="107"/>
      <c r="G5" s="107"/>
      <c r="H5" s="107"/>
      <c r="I5" s="107"/>
      <c r="J5" s="107"/>
      <c r="K5" s="107"/>
      <c r="L5" s="107"/>
      <c r="M5" s="107"/>
      <c r="N5" s="107"/>
      <c r="O5" s="107"/>
      <c r="P5" s="107"/>
      <c r="Q5" s="107"/>
      <c r="R5" s="107"/>
      <c r="S5" s="107"/>
      <c r="T5" s="107"/>
      <c r="U5" s="107"/>
      <c r="V5" s="107"/>
      <c r="W5" s="107"/>
      <c r="X5" s="107"/>
      <c r="Y5" s="107"/>
      <c r="Z5" s="107"/>
      <c r="AA5" s="107"/>
      <c r="AB5" s="107"/>
      <c r="AC5" s="107"/>
      <c r="AD5" s="107"/>
      <c r="AE5" s="107"/>
      <c r="AF5" s="107"/>
      <c r="AG5" s="107"/>
    </row>
    <row r="6" spans="1:33" ht="41.25" customHeight="1">
      <c r="A6" s="108" t="s">
        <v>185</v>
      </c>
      <c r="B6" s="108"/>
      <c r="C6" s="108"/>
      <c r="D6" s="108"/>
      <c r="E6" s="108"/>
      <c r="F6" s="108"/>
      <c r="G6" s="108"/>
      <c r="H6" s="108"/>
      <c r="I6" s="108"/>
      <c r="J6" s="108"/>
      <c r="K6" s="108"/>
      <c r="L6" s="108"/>
      <c r="M6" s="108"/>
      <c r="N6" s="108"/>
      <c r="O6" s="108"/>
      <c r="P6" s="108"/>
      <c r="Q6" s="108"/>
      <c r="R6" s="108"/>
      <c r="S6" s="108"/>
      <c r="T6" s="108"/>
      <c r="U6" s="108"/>
      <c r="V6" s="108"/>
      <c r="W6" s="108"/>
      <c r="X6" s="108"/>
      <c r="Y6" s="108"/>
      <c r="Z6" s="108"/>
      <c r="AA6" s="108"/>
      <c r="AB6" s="108"/>
      <c r="AC6" s="108"/>
      <c r="AD6" s="108"/>
      <c r="AE6" s="108"/>
      <c r="AF6" s="108"/>
      <c r="AG6" s="108"/>
    </row>
    <row r="7" spans="1:33" ht="10.5" customHeight="1" thickBot="1">
      <c r="A7" s="66"/>
      <c r="B7" s="66"/>
      <c r="C7" s="75"/>
      <c r="D7" s="66"/>
      <c r="E7" s="66"/>
      <c r="F7" s="66"/>
      <c r="G7" s="82"/>
      <c r="H7" s="66"/>
      <c r="I7" s="66"/>
      <c r="J7" s="66"/>
      <c r="K7" s="66"/>
      <c r="L7" s="66"/>
      <c r="M7" s="66"/>
      <c r="N7" s="66"/>
      <c r="O7" s="66"/>
      <c r="P7" s="66"/>
      <c r="Q7" s="66"/>
      <c r="R7" s="66"/>
      <c r="S7" s="66"/>
      <c r="T7" s="66"/>
      <c r="U7" s="66"/>
      <c r="V7" s="66"/>
      <c r="W7" s="66"/>
      <c r="X7" s="66"/>
      <c r="Y7" s="66"/>
      <c r="Z7" s="66"/>
      <c r="AA7" s="66"/>
      <c r="AB7" s="66"/>
      <c r="AC7" s="66"/>
      <c r="AD7" s="66"/>
      <c r="AE7" s="66"/>
      <c r="AF7" s="66"/>
      <c r="AG7" s="66"/>
    </row>
    <row r="8" spans="1:33" s="81" customFormat="1" ht="60" customHeight="1">
      <c r="A8" s="109" t="s">
        <v>1</v>
      </c>
      <c r="B8" s="111" t="s">
        <v>2</v>
      </c>
      <c r="C8" s="111" t="s">
        <v>19</v>
      </c>
      <c r="D8" s="111" t="s">
        <v>3</v>
      </c>
      <c r="E8" s="113" t="s">
        <v>4</v>
      </c>
      <c r="F8" s="52" t="s">
        <v>120</v>
      </c>
      <c r="G8" s="115" t="s">
        <v>121</v>
      </c>
      <c r="H8" s="117" t="s">
        <v>84</v>
      </c>
      <c r="I8" s="118"/>
      <c r="J8" s="117" t="s">
        <v>128</v>
      </c>
      <c r="K8" s="118"/>
      <c r="L8" s="117" t="s">
        <v>93</v>
      </c>
      <c r="M8" s="118"/>
      <c r="N8" s="117" t="s">
        <v>85</v>
      </c>
      <c r="O8" s="118"/>
      <c r="P8" s="117" t="s">
        <v>160</v>
      </c>
      <c r="Q8" s="118"/>
      <c r="R8" s="117" t="s">
        <v>130</v>
      </c>
      <c r="S8" s="118"/>
      <c r="T8" s="117" t="s">
        <v>104</v>
      </c>
      <c r="U8" s="118"/>
      <c r="V8" s="117" t="s">
        <v>159</v>
      </c>
      <c r="W8" s="118"/>
      <c r="X8" s="117" t="s">
        <v>166</v>
      </c>
      <c r="Y8" s="118"/>
      <c r="Z8" s="121" t="s">
        <v>167</v>
      </c>
      <c r="AA8" s="122"/>
      <c r="AB8" s="117" t="s">
        <v>107</v>
      </c>
      <c r="AC8" s="118"/>
      <c r="AD8" s="117" t="s">
        <v>161</v>
      </c>
      <c r="AE8" s="118"/>
      <c r="AF8" s="117" t="s">
        <v>83</v>
      </c>
      <c r="AG8" s="119"/>
    </row>
    <row r="9" spans="1:33" s="81" customFormat="1" ht="48.75" hidden="1" customHeight="1">
      <c r="A9" s="110"/>
      <c r="B9" s="112"/>
      <c r="C9" s="112"/>
      <c r="D9" s="112"/>
      <c r="E9" s="114"/>
      <c r="F9" s="53"/>
      <c r="G9" s="116"/>
      <c r="H9" s="70" t="s">
        <v>122</v>
      </c>
      <c r="I9" s="70" t="s">
        <v>123</v>
      </c>
      <c r="J9" s="70" t="s">
        <v>122</v>
      </c>
      <c r="K9" s="70" t="s">
        <v>123</v>
      </c>
      <c r="L9" s="70" t="s">
        <v>122</v>
      </c>
      <c r="M9" s="70" t="s">
        <v>123</v>
      </c>
      <c r="N9" s="70" t="s">
        <v>122</v>
      </c>
      <c r="O9" s="70" t="s">
        <v>123</v>
      </c>
      <c r="P9" s="70" t="s">
        <v>122</v>
      </c>
      <c r="Q9" s="70" t="s">
        <v>123</v>
      </c>
      <c r="R9" s="70" t="s">
        <v>122</v>
      </c>
      <c r="S9" s="70" t="s">
        <v>123</v>
      </c>
      <c r="T9" s="70" t="s">
        <v>122</v>
      </c>
      <c r="U9" s="70" t="s">
        <v>123</v>
      </c>
      <c r="V9" s="70" t="s">
        <v>122</v>
      </c>
      <c r="W9" s="70" t="s">
        <v>123</v>
      </c>
      <c r="X9" s="70" t="s">
        <v>122</v>
      </c>
      <c r="Y9" s="70" t="s">
        <v>123</v>
      </c>
      <c r="Z9" s="70"/>
      <c r="AA9" s="70"/>
      <c r="AB9" s="70" t="s">
        <v>122</v>
      </c>
      <c r="AC9" s="70" t="s">
        <v>123</v>
      </c>
      <c r="AD9" s="70"/>
      <c r="AE9" s="70"/>
      <c r="AF9" s="70" t="s">
        <v>122</v>
      </c>
      <c r="AG9" s="83" t="s">
        <v>123</v>
      </c>
    </row>
    <row r="10" spans="1:33" s="69" customFormat="1" ht="19.5" customHeight="1">
      <c r="A10" s="84">
        <v>1</v>
      </c>
      <c r="B10" s="85" t="s">
        <v>187</v>
      </c>
      <c r="C10" s="86"/>
      <c r="D10" s="85" t="s">
        <v>17</v>
      </c>
      <c r="E10" s="67">
        <f t="shared" ref="E10:E41" si="0">T10+V10+X10+AB10+AF10+R10+P10+N10+L10+J10+H10+Z10+AD10</f>
        <v>41</v>
      </c>
      <c r="F10" s="49">
        <v>38000</v>
      </c>
      <c r="G10" s="87">
        <f>F10*E10</f>
        <v>1558000</v>
      </c>
      <c r="H10" s="64">
        <v>2</v>
      </c>
      <c r="I10" s="71">
        <f>H10*$F10</f>
        <v>76000</v>
      </c>
      <c r="J10" s="64">
        <v>4</v>
      </c>
      <c r="K10" s="71">
        <f>J10*$F10</f>
        <v>152000</v>
      </c>
      <c r="L10" s="64">
        <v>6</v>
      </c>
      <c r="M10" s="71">
        <f>L10*$F10</f>
        <v>228000</v>
      </c>
      <c r="N10" s="64">
        <v>3</v>
      </c>
      <c r="O10" s="71">
        <f>N10*$F10</f>
        <v>114000</v>
      </c>
      <c r="P10" s="64">
        <v>3</v>
      </c>
      <c r="Q10" s="71">
        <f>P10*$F10</f>
        <v>114000</v>
      </c>
      <c r="R10" s="64">
        <v>1</v>
      </c>
      <c r="S10" s="71">
        <f>R10*$F10</f>
        <v>38000</v>
      </c>
      <c r="T10" s="64">
        <v>2</v>
      </c>
      <c r="U10" s="71">
        <f>T10*$F10</f>
        <v>76000</v>
      </c>
      <c r="V10" s="64">
        <v>10</v>
      </c>
      <c r="W10" s="71">
        <f>V10*$F10</f>
        <v>380000</v>
      </c>
      <c r="X10" s="64">
        <v>1</v>
      </c>
      <c r="Y10" s="71">
        <f>X10*$F10</f>
        <v>38000</v>
      </c>
      <c r="Z10" s="71">
        <v>2</v>
      </c>
      <c r="AA10" s="71">
        <f>Z10*$F10</f>
        <v>76000</v>
      </c>
      <c r="AB10" s="64">
        <v>5</v>
      </c>
      <c r="AC10" s="71">
        <f>AB10*$F10</f>
        <v>190000</v>
      </c>
      <c r="AD10" s="71">
        <v>2</v>
      </c>
      <c r="AE10" s="71">
        <f>AD10*$F10</f>
        <v>76000</v>
      </c>
      <c r="AF10" s="64"/>
      <c r="AG10" s="95">
        <f>AF10*$F10</f>
        <v>0</v>
      </c>
    </row>
    <row r="11" spans="1:33" s="69" customFormat="1" ht="19.5" customHeight="1">
      <c r="A11" s="84">
        <f>+A10+1</f>
        <v>2</v>
      </c>
      <c r="B11" s="85" t="s">
        <v>188</v>
      </c>
      <c r="C11" s="86"/>
      <c r="D11" s="85" t="s">
        <v>17</v>
      </c>
      <c r="E11" s="67">
        <f t="shared" si="0"/>
        <v>22</v>
      </c>
      <c r="F11" s="49">
        <v>43000</v>
      </c>
      <c r="G11" s="87">
        <f t="shared" ref="G11:G74" si="1">F11*E11</f>
        <v>946000</v>
      </c>
      <c r="H11" s="64">
        <v>2</v>
      </c>
      <c r="I11" s="71">
        <f t="shared" ref="I11:I74" si="2">H11*$F11</f>
        <v>86000</v>
      </c>
      <c r="J11" s="64">
        <v>3</v>
      </c>
      <c r="K11" s="71">
        <f t="shared" ref="K11:K74" si="3">J11*$F11</f>
        <v>129000</v>
      </c>
      <c r="L11" s="64">
        <v>3</v>
      </c>
      <c r="M11" s="71">
        <f t="shared" ref="M11:M74" si="4">L11*$F11</f>
        <v>129000</v>
      </c>
      <c r="N11" s="64">
        <v>1</v>
      </c>
      <c r="O11" s="71">
        <f t="shared" ref="O11:O74" si="5">N11*$F11</f>
        <v>43000</v>
      </c>
      <c r="P11" s="64">
        <v>3</v>
      </c>
      <c r="Q11" s="71">
        <f t="shared" ref="Q11:Q74" si="6">P11*$F11</f>
        <v>129000</v>
      </c>
      <c r="R11" s="64"/>
      <c r="S11" s="71">
        <f t="shared" ref="S11:S74" si="7">R11*$F11</f>
        <v>0</v>
      </c>
      <c r="T11" s="64">
        <v>1</v>
      </c>
      <c r="U11" s="71">
        <f t="shared" ref="U11:U74" si="8">T11*$F11</f>
        <v>43000</v>
      </c>
      <c r="V11" s="64">
        <v>2</v>
      </c>
      <c r="W11" s="71">
        <f t="shared" ref="W11:W74" si="9">V11*$F11</f>
        <v>86000</v>
      </c>
      <c r="X11" s="64">
        <v>1</v>
      </c>
      <c r="Y11" s="71">
        <f t="shared" ref="Y11:Y74" si="10">X11*$F11</f>
        <v>43000</v>
      </c>
      <c r="Z11" s="71">
        <v>2</v>
      </c>
      <c r="AA11" s="71">
        <f t="shared" ref="AA11:AA74" si="11">Z11*$F11</f>
        <v>86000</v>
      </c>
      <c r="AB11" s="64">
        <v>4</v>
      </c>
      <c r="AC11" s="71">
        <f t="shared" ref="AC11:AC74" si="12">AB11*$F11</f>
        <v>172000</v>
      </c>
      <c r="AD11" s="71"/>
      <c r="AE11" s="71">
        <f t="shared" ref="AE11:AE74" si="13">AD11*$F11</f>
        <v>0</v>
      </c>
      <c r="AF11" s="64"/>
      <c r="AG11" s="95">
        <f t="shared" ref="AG11:AG74" si="14">AF11*$F11</f>
        <v>0</v>
      </c>
    </row>
    <row r="12" spans="1:33" s="69" customFormat="1" ht="19.5" customHeight="1">
      <c r="A12" s="84">
        <f t="shared" ref="A12:A77" si="15">+A11+1</f>
        <v>3</v>
      </c>
      <c r="B12" s="105" t="s">
        <v>156</v>
      </c>
      <c r="C12" s="86"/>
      <c r="D12" s="85" t="s">
        <v>17</v>
      </c>
      <c r="E12" s="67">
        <f t="shared" si="0"/>
        <v>4</v>
      </c>
      <c r="F12" s="49">
        <v>33000</v>
      </c>
      <c r="G12" s="87">
        <f t="shared" si="1"/>
        <v>132000</v>
      </c>
      <c r="H12" s="64"/>
      <c r="I12" s="71">
        <f t="shared" si="2"/>
        <v>0</v>
      </c>
      <c r="J12" s="64"/>
      <c r="K12" s="71">
        <f t="shared" si="3"/>
        <v>0</v>
      </c>
      <c r="L12" s="64">
        <v>2</v>
      </c>
      <c r="M12" s="71">
        <f t="shared" si="4"/>
        <v>66000</v>
      </c>
      <c r="N12" s="64">
        <v>2</v>
      </c>
      <c r="O12" s="71">
        <f t="shared" si="5"/>
        <v>66000</v>
      </c>
      <c r="P12" s="64"/>
      <c r="Q12" s="71">
        <f t="shared" si="6"/>
        <v>0</v>
      </c>
      <c r="R12" s="64"/>
      <c r="S12" s="71">
        <f t="shared" si="7"/>
        <v>0</v>
      </c>
      <c r="T12" s="64"/>
      <c r="U12" s="71">
        <f t="shared" si="8"/>
        <v>0</v>
      </c>
      <c r="V12" s="64"/>
      <c r="W12" s="71">
        <f t="shared" si="9"/>
        <v>0</v>
      </c>
      <c r="X12" s="64"/>
      <c r="Y12" s="71">
        <f t="shared" si="10"/>
        <v>0</v>
      </c>
      <c r="Z12" s="71"/>
      <c r="AA12" s="71">
        <f t="shared" si="11"/>
        <v>0</v>
      </c>
      <c r="AB12" s="64"/>
      <c r="AC12" s="71">
        <f t="shared" si="12"/>
        <v>0</v>
      </c>
      <c r="AD12" s="71"/>
      <c r="AE12" s="71">
        <f t="shared" si="13"/>
        <v>0</v>
      </c>
      <c r="AF12" s="64"/>
      <c r="AG12" s="95">
        <f t="shared" si="14"/>
        <v>0</v>
      </c>
    </row>
    <row r="13" spans="1:33" s="69" customFormat="1" ht="19.5" customHeight="1">
      <c r="A13" s="84">
        <f t="shared" si="15"/>
        <v>4</v>
      </c>
      <c r="B13" s="105" t="s">
        <v>199</v>
      </c>
      <c r="C13" s="86"/>
      <c r="D13" s="85" t="s">
        <v>17</v>
      </c>
      <c r="E13" s="67">
        <f t="shared" si="0"/>
        <v>2</v>
      </c>
      <c r="F13" s="49">
        <v>33000</v>
      </c>
      <c r="G13" s="87">
        <f t="shared" si="1"/>
        <v>66000</v>
      </c>
      <c r="H13" s="64">
        <v>1</v>
      </c>
      <c r="I13" s="71">
        <f t="shared" si="2"/>
        <v>33000</v>
      </c>
      <c r="J13" s="64"/>
      <c r="K13" s="71">
        <f t="shared" si="3"/>
        <v>0</v>
      </c>
      <c r="L13" s="64">
        <v>1</v>
      </c>
      <c r="M13" s="71">
        <f t="shared" si="4"/>
        <v>33000</v>
      </c>
      <c r="N13" s="64"/>
      <c r="O13" s="71">
        <f t="shared" si="5"/>
        <v>0</v>
      </c>
      <c r="P13" s="64"/>
      <c r="Q13" s="71">
        <f t="shared" si="6"/>
        <v>0</v>
      </c>
      <c r="R13" s="64"/>
      <c r="S13" s="71">
        <f t="shared" si="7"/>
        <v>0</v>
      </c>
      <c r="T13" s="64"/>
      <c r="U13" s="71">
        <f t="shared" si="8"/>
        <v>0</v>
      </c>
      <c r="V13" s="64"/>
      <c r="W13" s="71">
        <f t="shared" si="9"/>
        <v>0</v>
      </c>
      <c r="X13" s="64"/>
      <c r="Y13" s="71">
        <f t="shared" si="10"/>
        <v>0</v>
      </c>
      <c r="Z13" s="71"/>
      <c r="AA13" s="71">
        <f t="shared" si="11"/>
        <v>0</v>
      </c>
      <c r="AB13" s="64"/>
      <c r="AC13" s="71">
        <f t="shared" si="12"/>
        <v>0</v>
      </c>
      <c r="AD13" s="71"/>
      <c r="AE13" s="71">
        <f t="shared" si="13"/>
        <v>0</v>
      </c>
      <c r="AF13" s="64"/>
      <c r="AG13" s="95">
        <f t="shared" si="14"/>
        <v>0</v>
      </c>
    </row>
    <row r="14" spans="1:33" s="69" customFormat="1" ht="19.5" customHeight="1">
      <c r="A14" s="84">
        <f t="shared" si="15"/>
        <v>5</v>
      </c>
      <c r="B14" s="85" t="s">
        <v>189</v>
      </c>
      <c r="C14" s="86"/>
      <c r="D14" s="85" t="s">
        <v>17</v>
      </c>
      <c r="E14" s="67">
        <f t="shared" si="0"/>
        <v>1</v>
      </c>
      <c r="F14" s="49">
        <v>86000</v>
      </c>
      <c r="G14" s="87">
        <f t="shared" si="1"/>
        <v>86000</v>
      </c>
      <c r="H14" s="64"/>
      <c r="I14" s="71">
        <f t="shared" si="2"/>
        <v>0</v>
      </c>
      <c r="J14" s="64"/>
      <c r="K14" s="71">
        <f t="shared" si="3"/>
        <v>0</v>
      </c>
      <c r="L14" s="64"/>
      <c r="M14" s="71">
        <f t="shared" si="4"/>
        <v>0</v>
      </c>
      <c r="N14" s="64">
        <v>1</v>
      </c>
      <c r="O14" s="71">
        <f t="shared" si="5"/>
        <v>86000</v>
      </c>
      <c r="P14" s="64"/>
      <c r="Q14" s="71">
        <f t="shared" si="6"/>
        <v>0</v>
      </c>
      <c r="R14" s="64"/>
      <c r="S14" s="71">
        <f t="shared" si="7"/>
        <v>0</v>
      </c>
      <c r="T14" s="64"/>
      <c r="U14" s="71">
        <f t="shared" si="8"/>
        <v>0</v>
      </c>
      <c r="V14" s="64"/>
      <c r="W14" s="71">
        <f t="shared" si="9"/>
        <v>0</v>
      </c>
      <c r="X14" s="64"/>
      <c r="Y14" s="71">
        <f t="shared" si="10"/>
        <v>0</v>
      </c>
      <c r="Z14" s="71"/>
      <c r="AA14" s="71">
        <f t="shared" si="11"/>
        <v>0</v>
      </c>
      <c r="AB14" s="64"/>
      <c r="AC14" s="71">
        <f t="shared" si="12"/>
        <v>0</v>
      </c>
      <c r="AD14" s="71"/>
      <c r="AE14" s="71">
        <f t="shared" si="13"/>
        <v>0</v>
      </c>
      <c r="AF14" s="64"/>
      <c r="AG14" s="95">
        <f t="shared" si="14"/>
        <v>0</v>
      </c>
    </row>
    <row r="15" spans="1:33" s="69" customFormat="1" ht="19.5" customHeight="1">
      <c r="A15" s="84">
        <f t="shared" si="15"/>
        <v>6</v>
      </c>
      <c r="B15" s="85" t="s">
        <v>190</v>
      </c>
      <c r="C15" s="86"/>
      <c r="D15" s="85" t="s">
        <v>17</v>
      </c>
      <c r="E15" s="67">
        <f t="shared" si="0"/>
        <v>2</v>
      </c>
      <c r="F15" s="49">
        <v>21500</v>
      </c>
      <c r="G15" s="87">
        <f t="shared" si="1"/>
        <v>43000</v>
      </c>
      <c r="H15" s="64">
        <v>2</v>
      </c>
      <c r="I15" s="71">
        <f t="shared" si="2"/>
        <v>43000</v>
      </c>
      <c r="J15" s="64"/>
      <c r="K15" s="71">
        <f t="shared" si="3"/>
        <v>0</v>
      </c>
      <c r="L15" s="64"/>
      <c r="M15" s="71">
        <f t="shared" si="4"/>
        <v>0</v>
      </c>
      <c r="N15" s="64"/>
      <c r="O15" s="71">
        <f t="shared" si="5"/>
        <v>0</v>
      </c>
      <c r="P15" s="64"/>
      <c r="Q15" s="71">
        <f t="shared" si="6"/>
        <v>0</v>
      </c>
      <c r="R15" s="64"/>
      <c r="S15" s="71">
        <f t="shared" si="7"/>
        <v>0</v>
      </c>
      <c r="T15" s="64"/>
      <c r="U15" s="71">
        <f t="shared" si="8"/>
        <v>0</v>
      </c>
      <c r="V15" s="64"/>
      <c r="W15" s="71">
        <f t="shared" si="9"/>
        <v>0</v>
      </c>
      <c r="X15" s="64"/>
      <c r="Y15" s="71">
        <f t="shared" si="10"/>
        <v>0</v>
      </c>
      <c r="Z15" s="71"/>
      <c r="AA15" s="71">
        <f t="shared" si="11"/>
        <v>0</v>
      </c>
      <c r="AB15" s="64"/>
      <c r="AC15" s="71">
        <f t="shared" si="12"/>
        <v>0</v>
      </c>
      <c r="AD15" s="71"/>
      <c r="AE15" s="71">
        <f t="shared" si="13"/>
        <v>0</v>
      </c>
      <c r="AF15" s="64"/>
      <c r="AG15" s="95">
        <f t="shared" si="14"/>
        <v>0</v>
      </c>
    </row>
    <row r="16" spans="1:33" s="69" customFormat="1" ht="19.5" customHeight="1">
      <c r="A16" s="84">
        <f t="shared" si="15"/>
        <v>7</v>
      </c>
      <c r="B16" s="85" t="s">
        <v>34</v>
      </c>
      <c r="C16" s="86"/>
      <c r="D16" s="85" t="s">
        <v>6</v>
      </c>
      <c r="E16" s="67">
        <f t="shared" si="0"/>
        <v>21</v>
      </c>
      <c r="F16" s="49">
        <v>6500</v>
      </c>
      <c r="G16" s="87">
        <f t="shared" si="1"/>
        <v>136500</v>
      </c>
      <c r="H16" s="64"/>
      <c r="I16" s="71">
        <f t="shared" si="2"/>
        <v>0</v>
      </c>
      <c r="J16" s="64">
        <v>5</v>
      </c>
      <c r="K16" s="71">
        <f t="shared" si="3"/>
        <v>32500</v>
      </c>
      <c r="L16" s="64">
        <v>3</v>
      </c>
      <c r="M16" s="71">
        <f t="shared" si="4"/>
        <v>19500</v>
      </c>
      <c r="N16" s="64"/>
      <c r="O16" s="71">
        <f t="shared" si="5"/>
        <v>0</v>
      </c>
      <c r="P16" s="64">
        <v>3</v>
      </c>
      <c r="Q16" s="71">
        <f t="shared" si="6"/>
        <v>19500</v>
      </c>
      <c r="R16" s="64"/>
      <c r="S16" s="71">
        <f t="shared" si="7"/>
        <v>0</v>
      </c>
      <c r="T16" s="64"/>
      <c r="U16" s="71">
        <f t="shared" si="8"/>
        <v>0</v>
      </c>
      <c r="V16" s="64">
        <v>3</v>
      </c>
      <c r="W16" s="71">
        <f t="shared" si="9"/>
        <v>19500</v>
      </c>
      <c r="X16" s="64"/>
      <c r="Y16" s="71">
        <f t="shared" si="10"/>
        <v>0</v>
      </c>
      <c r="Z16" s="71">
        <v>2</v>
      </c>
      <c r="AA16" s="71">
        <f t="shared" si="11"/>
        <v>13000</v>
      </c>
      <c r="AB16" s="64">
        <v>5</v>
      </c>
      <c r="AC16" s="71">
        <f t="shared" si="12"/>
        <v>32500</v>
      </c>
      <c r="AD16" s="71"/>
      <c r="AE16" s="71">
        <f t="shared" si="13"/>
        <v>0</v>
      </c>
      <c r="AF16" s="64"/>
      <c r="AG16" s="95">
        <f t="shared" si="14"/>
        <v>0</v>
      </c>
    </row>
    <row r="17" spans="1:33" s="69" customFormat="1" ht="19.5" customHeight="1">
      <c r="A17" s="84">
        <f t="shared" si="15"/>
        <v>8</v>
      </c>
      <c r="B17" s="105" t="s">
        <v>206</v>
      </c>
      <c r="C17" s="86"/>
      <c r="D17" s="85" t="s">
        <v>6</v>
      </c>
      <c r="E17" s="67">
        <f t="shared" si="0"/>
        <v>3</v>
      </c>
      <c r="F17" s="49">
        <v>11000</v>
      </c>
      <c r="G17" s="87">
        <f t="shared" si="1"/>
        <v>33000</v>
      </c>
      <c r="H17" s="64"/>
      <c r="I17" s="71">
        <f t="shared" si="2"/>
        <v>0</v>
      </c>
      <c r="J17" s="64"/>
      <c r="K17" s="71">
        <f t="shared" si="3"/>
        <v>0</v>
      </c>
      <c r="L17" s="64"/>
      <c r="M17" s="71">
        <f t="shared" si="4"/>
        <v>0</v>
      </c>
      <c r="N17" s="64">
        <v>3</v>
      </c>
      <c r="O17" s="71">
        <f t="shared" si="5"/>
        <v>33000</v>
      </c>
      <c r="P17" s="64"/>
      <c r="Q17" s="71">
        <f t="shared" si="6"/>
        <v>0</v>
      </c>
      <c r="R17" s="64"/>
      <c r="S17" s="71">
        <f t="shared" si="7"/>
        <v>0</v>
      </c>
      <c r="T17" s="64"/>
      <c r="U17" s="71">
        <f t="shared" si="8"/>
        <v>0</v>
      </c>
      <c r="V17" s="64"/>
      <c r="W17" s="71">
        <f t="shared" si="9"/>
        <v>0</v>
      </c>
      <c r="X17" s="64"/>
      <c r="Y17" s="71">
        <f t="shared" si="10"/>
        <v>0</v>
      </c>
      <c r="Z17" s="71"/>
      <c r="AA17" s="71">
        <f t="shared" si="11"/>
        <v>0</v>
      </c>
      <c r="AB17" s="64"/>
      <c r="AC17" s="71">
        <f t="shared" si="12"/>
        <v>0</v>
      </c>
      <c r="AD17" s="71"/>
      <c r="AE17" s="71">
        <f t="shared" si="13"/>
        <v>0</v>
      </c>
      <c r="AF17" s="64"/>
      <c r="AG17" s="95">
        <f t="shared" si="14"/>
        <v>0</v>
      </c>
    </row>
    <row r="18" spans="1:33" s="69" customFormat="1" ht="19.5" customHeight="1">
      <c r="A18" s="84">
        <f t="shared" si="15"/>
        <v>9</v>
      </c>
      <c r="B18" s="85" t="s">
        <v>186</v>
      </c>
      <c r="C18" s="86"/>
      <c r="D18" s="85" t="s">
        <v>6</v>
      </c>
      <c r="E18" s="67">
        <f t="shared" si="0"/>
        <v>1</v>
      </c>
      <c r="F18" s="49">
        <v>10800</v>
      </c>
      <c r="G18" s="87">
        <f t="shared" si="1"/>
        <v>10800</v>
      </c>
      <c r="H18" s="64"/>
      <c r="I18" s="71">
        <f t="shared" si="2"/>
        <v>0</v>
      </c>
      <c r="J18" s="64"/>
      <c r="K18" s="71">
        <f t="shared" si="3"/>
        <v>0</v>
      </c>
      <c r="L18" s="64"/>
      <c r="M18" s="71">
        <f t="shared" si="4"/>
        <v>0</v>
      </c>
      <c r="N18" s="64">
        <v>1</v>
      </c>
      <c r="O18" s="71">
        <f t="shared" si="5"/>
        <v>10800</v>
      </c>
      <c r="P18" s="64"/>
      <c r="Q18" s="71">
        <f t="shared" si="6"/>
        <v>0</v>
      </c>
      <c r="R18" s="64"/>
      <c r="S18" s="71">
        <f t="shared" si="7"/>
        <v>0</v>
      </c>
      <c r="T18" s="64"/>
      <c r="U18" s="71">
        <f t="shared" si="8"/>
        <v>0</v>
      </c>
      <c r="V18" s="64"/>
      <c r="W18" s="71">
        <f t="shared" si="9"/>
        <v>0</v>
      </c>
      <c r="X18" s="64"/>
      <c r="Y18" s="71">
        <f t="shared" si="10"/>
        <v>0</v>
      </c>
      <c r="Z18" s="71"/>
      <c r="AA18" s="71">
        <f t="shared" si="11"/>
        <v>0</v>
      </c>
      <c r="AB18" s="64"/>
      <c r="AC18" s="71">
        <f t="shared" si="12"/>
        <v>0</v>
      </c>
      <c r="AD18" s="71"/>
      <c r="AE18" s="71">
        <f t="shared" si="13"/>
        <v>0</v>
      </c>
      <c r="AF18" s="64"/>
      <c r="AG18" s="95">
        <f t="shared" si="14"/>
        <v>0</v>
      </c>
    </row>
    <row r="19" spans="1:33" s="69" customFormat="1" ht="19.5" customHeight="1">
      <c r="A19" s="84">
        <f t="shared" si="15"/>
        <v>10</v>
      </c>
      <c r="B19" s="85" t="s">
        <v>133</v>
      </c>
      <c r="C19" s="86"/>
      <c r="D19" s="85" t="s">
        <v>6</v>
      </c>
      <c r="E19" s="67">
        <f t="shared" si="0"/>
        <v>8</v>
      </c>
      <c r="F19" s="49">
        <v>74000</v>
      </c>
      <c r="G19" s="87">
        <f t="shared" si="1"/>
        <v>592000</v>
      </c>
      <c r="H19" s="64"/>
      <c r="I19" s="71">
        <f t="shared" si="2"/>
        <v>0</v>
      </c>
      <c r="J19" s="64"/>
      <c r="K19" s="71">
        <f t="shared" si="3"/>
        <v>0</v>
      </c>
      <c r="L19" s="64">
        <v>3</v>
      </c>
      <c r="M19" s="71">
        <f t="shared" si="4"/>
        <v>222000</v>
      </c>
      <c r="N19" s="64">
        <v>5</v>
      </c>
      <c r="O19" s="71">
        <f t="shared" si="5"/>
        <v>370000</v>
      </c>
      <c r="P19" s="64"/>
      <c r="Q19" s="71">
        <f t="shared" si="6"/>
        <v>0</v>
      </c>
      <c r="R19" s="64"/>
      <c r="S19" s="71">
        <f t="shared" si="7"/>
        <v>0</v>
      </c>
      <c r="T19" s="64"/>
      <c r="U19" s="71">
        <f t="shared" si="8"/>
        <v>0</v>
      </c>
      <c r="V19" s="64"/>
      <c r="W19" s="71">
        <f t="shared" si="9"/>
        <v>0</v>
      </c>
      <c r="X19" s="64"/>
      <c r="Y19" s="71">
        <f t="shared" si="10"/>
        <v>0</v>
      </c>
      <c r="Z19" s="71"/>
      <c r="AA19" s="71">
        <f t="shared" si="11"/>
        <v>0</v>
      </c>
      <c r="AB19" s="64"/>
      <c r="AC19" s="71">
        <f t="shared" si="12"/>
        <v>0</v>
      </c>
      <c r="AD19" s="71"/>
      <c r="AE19" s="71">
        <f t="shared" si="13"/>
        <v>0</v>
      </c>
      <c r="AF19" s="64"/>
      <c r="AG19" s="95">
        <f t="shared" si="14"/>
        <v>0</v>
      </c>
    </row>
    <row r="20" spans="1:33" s="69" customFormat="1" ht="19.5" customHeight="1">
      <c r="A20" s="84">
        <f t="shared" si="15"/>
        <v>11</v>
      </c>
      <c r="B20" s="85" t="s">
        <v>36</v>
      </c>
      <c r="C20" s="86"/>
      <c r="D20" s="85" t="s">
        <v>7</v>
      </c>
      <c r="E20" s="67">
        <f t="shared" si="0"/>
        <v>34</v>
      </c>
      <c r="F20" s="49">
        <v>2900</v>
      </c>
      <c r="G20" s="87">
        <f t="shared" si="1"/>
        <v>98600</v>
      </c>
      <c r="H20" s="64"/>
      <c r="I20" s="71">
        <f t="shared" si="2"/>
        <v>0</v>
      </c>
      <c r="J20" s="64">
        <v>3</v>
      </c>
      <c r="K20" s="71">
        <f t="shared" si="3"/>
        <v>8700</v>
      </c>
      <c r="L20" s="64">
        <v>6</v>
      </c>
      <c r="M20" s="71">
        <f t="shared" si="4"/>
        <v>17400</v>
      </c>
      <c r="N20" s="64"/>
      <c r="O20" s="71">
        <f t="shared" si="5"/>
        <v>0</v>
      </c>
      <c r="P20" s="64"/>
      <c r="Q20" s="71">
        <f t="shared" si="6"/>
        <v>0</v>
      </c>
      <c r="R20" s="64"/>
      <c r="S20" s="71">
        <f t="shared" si="7"/>
        <v>0</v>
      </c>
      <c r="T20" s="64"/>
      <c r="U20" s="71">
        <f t="shared" si="8"/>
        <v>0</v>
      </c>
      <c r="V20" s="64">
        <v>10</v>
      </c>
      <c r="W20" s="71">
        <f t="shared" si="9"/>
        <v>29000</v>
      </c>
      <c r="X20" s="64">
        <v>5</v>
      </c>
      <c r="Y20" s="71">
        <f t="shared" si="10"/>
        <v>14500</v>
      </c>
      <c r="Z20" s="71">
        <v>5</v>
      </c>
      <c r="AA20" s="71">
        <f t="shared" si="11"/>
        <v>14500</v>
      </c>
      <c r="AB20" s="64">
        <v>5</v>
      </c>
      <c r="AC20" s="71">
        <f t="shared" si="12"/>
        <v>14500</v>
      </c>
      <c r="AD20" s="71"/>
      <c r="AE20" s="71">
        <f t="shared" si="13"/>
        <v>0</v>
      </c>
      <c r="AF20" s="64"/>
      <c r="AG20" s="95">
        <f t="shared" si="14"/>
        <v>0</v>
      </c>
    </row>
    <row r="21" spans="1:33" s="69" customFormat="1" ht="19.5" customHeight="1">
      <c r="A21" s="84">
        <f t="shared" si="15"/>
        <v>12</v>
      </c>
      <c r="B21" s="85" t="s">
        <v>37</v>
      </c>
      <c r="C21" s="86"/>
      <c r="D21" s="85" t="s">
        <v>7</v>
      </c>
      <c r="E21" s="67">
        <f t="shared" si="0"/>
        <v>16</v>
      </c>
      <c r="F21" s="50">
        <v>5800</v>
      </c>
      <c r="G21" s="87">
        <f t="shared" si="1"/>
        <v>92800</v>
      </c>
      <c r="H21" s="64"/>
      <c r="I21" s="71">
        <f t="shared" si="2"/>
        <v>0</v>
      </c>
      <c r="J21" s="64">
        <v>3</v>
      </c>
      <c r="K21" s="71">
        <f t="shared" si="3"/>
        <v>17400</v>
      </c>
      <c r="L21" s="64"/>
      <c r="M21" s="71">
        <f t="shared" si="4"/>
        <v>0</v>
      </c>
      <c r="N21" s="64"/>
      <c r="O21" s="71">
        <f t="shared" si="5"/>
        <v>0</v>
      </c>
      <c r="P21" s="64"/>
      <c r="Q21" s="71">
        <f t="shared" si="6"/>
        <v>0</v>
      </c>
      <c r="R21" s="64"/>
      <c r="S21" s="71">
        <f t="shared" si="7"/>
        <v>0</v>
      </c>
      <c r="T21" s="64">
        <v>3</v>
      </c>
      <c r="U21" s="71">
        <f t="shared" si="8"/>
        <v>17400</v>
      </c>
      <c r="V21" s="64">
        <v>5</v>
      </c>
      <c r="W21" s="71">
        <f t="shared" si="9"/>
        <v>29000</v>
      </c>
      <c r="X21" s="64"/>
      <c r="Y21" s="71">
        <f t="shared" si="10"/>
        <v>0</v>
      </c>
      <c r="Z21" s="71"/>
      <c r="AA21" s="71">
        <f t="shared" si="11"/>
        <v>0</v>
      </c>
      <c r="AB21" s="64">
        <v>5</v>
      </c>
      <c r="AC21" s="71">
        <f t="shared" si="12"/>
        <v>29000</v>
      </c>
      <c r="AD21" s="71"/>
      <c r="AE21" s="71">
        <f t="shared" si="13"/>
        <v>0</v>
      </c>
      <c r="AF21" s="64"/>
      <c r="AG21" s="95">
        <f t="shared" si="14"/>
        <v>0</v>
      </c>
    </row>
    <row r="22" spans="1:33" s="69" customFormat="1" ht="19.5" customHeight="1">
      <c r="A22" s="84">
        <f t="shared" si="15"/>
        <v>13</v>
      </c>
      <c r="B22" s="85" t="s">
        <v>38</v>
      </c>
      <c r="C22" s="86" t="s">
        <v>191</v>
      </c>
      <c r="D22" s="85" t="s">
        <v>7</v>
      </c>
      <c r="E22" s="67">
        <f t="shared" si="0"/>
        <v>13</v>
      </c>
      <c r="F22" s="50">
        <v>26000</v>
      </c>
      <c r="G22" s="87">
        <f t="shared" si="1"/>
        <v>338000</v>
      </c>
      <c r="H22" s="64"/>
      <c r="I22" s="71">
        <f t="shared" si="2"/>
        <v>0</v>
      </c>
      <c r="J22" s="64"/>
      <c r="K22" s="71">
        <f t="shared" si="3"/>
        <v>0</v>
      </c>
      <c r="L22" s="64"/>
      <c r="M22" s="71">
        <f t="shared" si="4"/>
        <v>0</v>
      </c>
      <c r="N22" s="64"/>
      <c r="O22" s="71">
        <f t="shared" si="5"/>
        <v>0</v>
      </c>
      <c r="P22" s="64">
        <v>5</v>
      </c>
      <c r="Q22" s="71">
        <f t="shared" si="6"/>
        <v>130000</v>
      </c>
      <c r="R22" s="64"/>
      <c r="S22" s="71">
        <f t="shared" si="7"/>
        <v>0</v>
      </c>
      <c r="T22" s="64">
        <v>3</v>
      </c>
      <c r="U22" s="71">
        <f t="shared" si="8"/>
        <v>78000</v>
      </c>
      <c r="V22" s="64"/>
      <c r="W22" s="71">
        <f t="shared" si="9"/>
        <v>0</v>
      </c>
      <c r="X22" s="64">
        <v>3</v>
      </c>
      <c r="Y22" s="71">
        <f t="shared" si="10"/>
        <v>78000</v>
      </c>
      <c r="Z22" s="71"/>
      <c r="AA22" s="71">
        <f t="shared" si="11"/>
        <v>0</v>
      </c>
      <c r="AB22" s="64">
        <v>2</v>
      </c>
      <c r="AC22" s="71">
        <f t="shared" si="12"/>
        <v>52000</v>
      </c>
      <c r="AD22" s="71"/>
      <c r="AE22" s="71">
        <f t="shared" si="13"/>
        <v>0</v>
      </c>
      <c r="AF22" s="64"/>
      <c r="AG22" s="95">
        <f t="shared" si="14"/>
        <v>0</v>
      </c>
    </row>
    <row r="23" spans="1:33" s="69" customFormat="1" ht="19.5" customHeight="1">
      <c r="A23" s="84">
        <f t="shared" si="15"/>
        <v>14</v>
      </c>
      <c r="B23" s="85" t="s">
        <v>8</v>
      </c>
      <c r="C23" s="86"/>
      <c r="D23" s="85" t="s">
        <v>11</v>
      </c>
      <c r="E23" s="67">
        <f t="shared" si="0"/>
        <v>148</v>
      </c>
      <c r="F23" s="49">
        <v>2200</v>
      </c>
      <c r="G23" s="87">
        <f t="shared" si="1"/>
        <v>325600</v>
      </c>
      <c r="H23" s="64"/>
      <c r="I23" s="71">
        <f t="shared" si="2"/>
        <v>0</v>
      </c>
      <c r="J23" s="64">
        <v>5</v>
      </c>
      <c r="K23" s="71">
        <f t="shared" si="3"/>
        <v>11000</v>
      </c>
      <c r="L23" s="64">
        <v>20</v>
      </c>
      <c r="M23" s="71">
        <f t="shared" si="4"/>
        <v>44000</v>
      </c>
      <c r="N23" s="64">
        <v>3</v>
      </c>
      <c r="O23" s="71">
        <f t="shared" si="5"/>
        <v>6600</v>
      </c>
      <c r="P23" s="64">
        <v>10</v>
      </c>
      <c r="Q23" s="71">
        <f t="shared" si="6"/>
        <v>22000</v>
      </c>
      <c r="R23" s="64">
        <v>10</v>
      </c>
      <c r="S23" s="71">
        <f t="shared" si="7"/>
        <v>22000</v>
      </c>
      <c r="T23" s="64">
        <v>10</v>
      </c>
      <c r="U23" s="71">
        <f t="shared" si="8"/>
        <v>22000</v>
      </c>
      <c r="V23" s="64">
        <v>40</v>
      </c>
      <c r="W23" s="71">
        <f t="shared" si="9"/>
        <v>88000</v>
      </c>
      <c r="X23" s="64">
        <v>10</v>
      </c>
      <c r="Y23" s="71">
        <f t="shared" si="10"/>
        <v>22000</v>
      </c>
      <c r="Z23" s="71">
        <v>15</v>
      </c>
      <c r="AA23" s="71">
        <f t="shared" si="11"/>
        <v>33000</v>
      </c>
      <c r="AB23" s="64">
        <v>15</v>
      </c>
      <c r="AC23" s="71">
        <f t="shared" si="12"/>
        <v>33000</v>
      </c>
      <c r="AD23" s="71">
        <v>10</v>
      </c>
      <c r="AE23" s="71">
        <f t="shared" si="13"/>
        <v>22000</v>
      </c>
      <c r="AF23" s="64"/>
      <c r="AG23" s="95">
        <f t="shared" si="14"/>
        <v>0</v>
      </c>
    </row>
    <row r="24" spans="1:33" s="69" customFormat="1" ht="19.5" customHeight="1">
      <c r="A24" s="84">
        <f t="shared" si="15"/>
        <v>15</v>
      </c>
      <c r="B24" s="85" t="s">
        <v>10</v>
      </c>
      <c r="C24" s="86"/>
      <c r="D24" s="85" t="s">
        <v>11</v>
      </c>
      <c r="E24" s="67">
        <f t="shared" si="0"/>
        <v>25</v>
      </c>
      <c r="F24" s="49">
        <v>2200</v>
      </c>
      <c r="G24" s="87">
        <f t="shared" si="1"/>
        <v>55000</v>
      </c>
      <c r="H24" s="64"/>
      <c r="I24" s="71">
        <f t="shared" si="2"/>
        <v>0</v>
      </c>
      <c r="J24" s="64"/>
      <c r="K24" s="71">
        <f t="shared" si="3"/>
        <v>0</v>
      </c>
      <c r="L24" s="64">
        <v>5</v>
      </c>
      <c r="M24" s="71">
        <f t="shared" si="4"/>
        <v>11000</v>
      </c>
      <c r="N24" s="64"/>
      <c r="O24" s="71">
        <f t="shared" si="5"/>
        <v>0</v>
      </c>
      <c r="P24" s="64"/>
      <c r="Q24" s="71">
        <f t="shared" si="6"/>
        <v>0</v>
      </c>
      <c r="R24" s="64"/>
      <c r="S24" s="71">
        <f t="shared" si="7"/>
        <v>0</v>
      </c>
      <c r="T24" s="64"/>
      <c r="U24" s="71">
        <f t="shared" si="8"/>
        <v>0</v>
      </c>
      <c r="V24" s="64">
        <v>10</v>
      </c>
      <c r="W24" s="71">
        <f t="shared" si="9"/>
        <v>22000</v>
      </c>
      <c r="X24" s="64">
        <v>3</v>
      </c>
      <c r="Y24" s="71">
        <f t="shared" si="10"/>
        <v>6600</v>
      </c>
      <c r="Z24" s="71"/>
      <c r="AA24" s="71">
        <f t="shared" si="11"/>
        <v>0</v>
      </c>
      <c r="AB24" s="64">
        <v>5</v>
      </c>
      <c r="AC24" s="71">
        <f t="shared" si="12"/>
        <v>11000</v>
      </c>
      <c r="AD24" s="71">
        <v>2</v>
      </c>
      <c r="AE24" s="71">
        <f t="shared" si="13"/>
        <v>4400</v>
      </c>
      <c r="AF24" s="64"/>
      <c r="AG24" s="95">
        <f t="shared" si="14"/>
        <v>0</v>
      </c>
    </row>
    <row r="25" spans="1:33" s="69" customFormat="1" ht="19.5" customHeight="1">
      <c r="A25" s="84">
        <f t="shared" si="15"/>
        <v>16</v>
      </c>
      <c r="B25" s="85" t="s">
        <v>12</v>
      </c>
      <c r="C25" s="86"/>
      <c r="D25" s="85" t="s">
        <v>11</v>
      </c>
      <c r="E25" s="67">
        <f t="shared" si="0"/>
        <v>18</v>
      </c>
      <c r="F25" s="49">
        <v>2200</v>
      </c>
      <c r="G25" s="87">
        <f t="shared" si="1"/>
        <v>39600</v>
      </c>
      <c r="H25" s="64"/>
      <c r="I25" s="71">
        <f t="shared" si="2"/>
        <v>0</v>
      </c>
      <c r="J25" s="64"/>
      <c r="K25" s="71">
        <f t="shared" si="3"/>
        <v>0</v>
      </c>
      <c r="L25" s="64"/>
      <c r="M25" s="71">
        <f t="shared" si="4"/>
        <v>0</v>
      </c>
      <c r="N25" s="64">
        <v>3</v>
      </c>
      <c r="O25" s="71">
        <f t="shared" si="5"/>
        <v>6600</v>
      </c>
      <c r="P25" s="64"/>
      <c r="Q25" s="71">
        <f t="shared" si="6"/>
        <v>0</v>
      </c>
      <c r="R25" s="64"/>
      <c r="S25" s="71">
        <f t="shared" si="7"/>
        <v>0</v>
      </c>
      <c r="T25" s="64"/>
      <c r="U25" s="71">
        <f t="shared" si="8"/>
        <v>0</v>
      </c>
      <c r="V25" s="64">
        <v>10</v>
      </c>
      <c r="W25" s="71">
        <f t="shared" si="9"/>
        <v>22000</v>
      </c>
      <c r="X25" s="64"/>
      <c r="Y25" s="71">
        <f t="shared" si="10"/>
        <v>0</v>
      </c>
      <c r="Z25" s="71"/>
      <c r="AA25" s="71">
        <f t="shared" si="11"/>
        <v>0</v>
      </c>
      <c r="AB25" s="64">
        <v>5</v>
      </c>
      <c r="AC25" s="71">
        <f t="shared" si="12"/>
        <v>11000</v>
      </c>
      <c r="AD25" s="71"/>
      <c r="AE25" s="71">
        <f t="shared" si="13"/>
        <v>0</v>
      </c>
      <c r="AF25" s="64"/>
      <c r="AG25" s="95">
        <f t="shared" si="14"/>
        <v>0</v>
      </c>
    </row>
    <row r="26" spans="1:33" s="69" customFormat="1" ht="19.5" customHeight="1">
      <c r="A26" s="84">
        <f t="shared" si="15"/>
        <v>17</v>
      </c>
      <c r="B26" s="85" t="s">
        <v>192</v>
      </c>
      <c r="C26" s="86"/>
      <c r="D26" s="85" t="s">
        <v>11</v>
      </c>
      <c r="E26" s="67">
        <f t="shared" si="0"/>
        <v>3</v>
      </c>
      <c r="F26" s="49">
        <v>2000</v>
      </c>
      <c r="G26" s="87">
        <f t="shared" si="1"/>
        <v>6000</v>
      </c>
      <c r="H26" s="64"/>
      <c r="I26" s="71">
        <f t="shared" si="2"/>
        <v>0</v>
      </c>
      <c r="J26" s="64"/>
      <c r="K26" s="71">
        <f t="shared" si="3"/>
        <v>0</v>
      </c>
      <c r="L26" s="64"/>
      <c r="M26" s="71">
        <f t="shared" si="4"/>
        <v>0</v>
      </c>
      <c r="N26" s="64"/>
      <c r="O26" s="71">
        <f t="shared" si="5"/>
        <v>0</v>
      </c>
      <c r="P26" s="64"/>
      <c r="Q26" s="71">
        <f t="shared" si="6"/>
        <v>0</v>
      </c>
      <c r="R26" s="64"/>
      <c r="S26" s="71">
        <f t="shared" si="7"/>
        <v>0</v>
      </c>
      <c r="T26" s="64"/>
      <c r="U26" s="71">
        <f t="shared" si="8"/>
        <v>0</v>
      </c>
      <c r="V26" s="64"/>
      <c r="W26" s="71">
        <f t="shared" si="9"/>
        <v>0</v>
      </c>
      <c r="X26" s="64"/>
      <c r="Y26" s="71">
        <f t="shared" si="10"/>
        <v>0</v>
      </c>
      <c r="Z26" s="71"/>
      <c r="AA26" s="71">
        <f t="shared" si="11"/>
        <v>0</v>
      </c>
      <c r="AB26" s="64">
        <v>3</v>
      </c>
      <c r="AC26" s="71">
        <f t="shared" si="12"/>
        <v>6000</v>
      </c>
      <c r="AD26" s="71"/>
      <c r="AE26" s="71">
        <f t="shared" si="13"/>
        <v>0</v>
      </c>
      <c r="AF26" s="64"/>
      <c r="AG26" s="95">
        <f t="shared" si="14"/>
        <v>0</v>
      </c>
    </row>
    <row r="27" spans="1:33" s="69" customFormat="1" ht="19.5" customHeight="1">
      <c r="A27" s="84">
        <f t="shared" si="15"/>
        <v>18</v>
      </c>
      <c r="B27" s="85" t="s">
        <v>48</v>
      </c>
      <c r="C27" s="86"/>
      <c r="D27" s="85" t="s">
        <v>11</v>
      </c>
      <c r="E27" s="67">
        <f t="shared" si="0"/>
        <v>3</v>
      </c>
      <c r="F27" s="49">
        <v>7000</v>
      </c>
      <c r="G27" s="87">
        <f t="shared" si="1"/>
        <v>21000</v>
      </c>
      <c r="H27" s="64">
        <v>1</v>
      </c>
      <c r="I27" s="71">
        <f t="shared" si="2"/>
        <v>7000</v>
      </c>
      <c r="J27" s="64"/>
      <c r="K27" s="71">
        <f t="shared" si="3"/>
        <v>0</v>
      </c>
      <c r="L27" s="64">
        <v>1</v>
      </c>
      <c r="M27" s="71">
        <f t="shared" si="4"/>
        <v>7000</v>
      </c>
      <c r="N27" s="64"/>
      <c r="O27" s="71">
        <f t="shared" si="5"/>
        <v>0</v>
      </c>
      <c r="P27" s="64"/>
      <c r="Q27" s="71">
        <f t="shared" si="6"/>
        <v>0</v>
      </c>
      <c r="R27" s="64"/>
      <c r="S27" s="71">
        <f t="shared" si="7"/>
        <v>0</v>
      </c>
      <c r="T27" s="64"/>
      <c r="U27" s="71">
        <f t="shared" si="8"/>
        <v>0</v>
      </c>
      <c r="V27" s="64">
        <v>1</v>
      </c>
      <c r="W27" s="71">
        <f t="shared" si="9"/>
        <v>7000</v>
      </c>
      <c r="X27" s="64"/>
      <c r="Y27" s="71">
        <f t="shared" si="10"/>
        <v>0</v>
      </c>
      <c r="Z27" s="71"/>
      <c r="AA27" s="71">
        <f t="shared" si="11"/>
        <v>0</v>
      </c>
      <c r="AB27" s="64"/>
      <c r="AC27" s="71">
        <f t="shared" si="12"/>
        <v>0</v>
      </c>
      <c r="AD27" s="71"/>
      <c r="AE27" s="71">
        <f t="shared" si="13"/>
        <v>0</v>
      </c>
      <c r="AF27" s="64"/>
      <c r="AG27" s="95">
        <f t="shared" si="14"/>
        <v>0</v>
      </c>
    </row>
    <row r="28" spans="1:33" s="69" customFormat="1" ht="19.5" customHeight="1">
      <c r="A28" s="84">
        <f t="shared" si="15"/>
        <v>19</v>
      </c>
      <c r="B28" s="85" t="s">
        <v>45</v>
      </c>
      <c r="C28" s="86"/>
      <c r="D28" s="85" t="s">
        <v>11</v>
      </c>
      <c r="E28" s="67">
        <f t="shared" si="0"/>
        <v>7</v>
      </c>
      <c r="F28" s="49">
        <v>15500</v>
      </c>
      <c r="G28" s="87">
        <f t="shared" si="1"/>
        <v>108500</v>
      </c>
      <c r="H28" s="64"/>
      <c r="I28" s="71">
        <f t="shared" si="2"/>
        <v>0</v>
      </c>
      <c r="J28" s="64"/>
      <c r="K28" s="71">
        <f t="shared" si="3"/>
        <v>0</v>
      </c>
      <c r="L28" s="64"/>
      <c r="M28" s="71">
        <f t="shared" si="4"/>
        <v>0</v>
      </c>
      <c r="N28" s="64"/>
      <c r="O28" s="71">
        <f t="shared" si="5"/>
        <v>0</v>
      </c>
      <c r="P28" s="64"/>
      <c r="Q28" s="71">
        <f t="shared" si="6"/>
        <v>0</v>
      </c>
      <c r="R28" s="64"/>
      <c r="S28" s="71">
        <f t="shared" si="7"/>
        <v>0</v>
      </c>
      <c r="T28" s="64"/>
      <c r="U28" s="71">
        <f t="shared" si="8"/>
        <v>0</v>
      </c>
      <c r="V28" s="64">
        <v>2</v>
      </c>
      <c r="W28" s="71">
        <f t="shared" si="9"/>
        <v>31000</v>
      </c>
      <c r="X28" s="64"/>
      <c r="Y28" s="71">
        <f t="shared" si="10"/>
        <v>0</v>
      </c>
      <c r="Z28" s="71">
        <v>2</v>
      </c>
      <c r="AA28" s="71">
        <f t="shared" si="11"/>
        <v>31000</v>
      </c>
      <c r="AB28" s="64">
        <v>2</v>
      </c>
      <c r="AC28" s="71">
        <f t="shared" si="12"/>
        <v>31000</v>
      </c>
      <c r="AD28" s="71">
        <v>1</v>
      </c>
      <c r="AE28" s="71">
        <f t="shared" si="13"/>
        <v>15500</v>
      </c>
      <c r="AF28" s="64"/>
      <c r="AG28" s="95">
        <f t="shared" si="14"/>
        <v>0</v>
      </c>
    </row>
    <row r="29" spans="1:33" s="69" customFormat="1" ht="19.5" customHeight="1">
      <c r="A29" s="84">
        <f t="shared" si="15"/>
        <v>20</v>
      </c>
      <c r="B29" s="85" t="s">
        <v>207</v>
      </c>
      <c r="C29" s="86"/>
      <c r="D29" s="85" t="s">
        <v>11</v>
      </c>
      <c r="E29" s="67">
        <f t="shared" si="0"/>
        <v>2</v>
      </c>
      <c r="F29" s="49">
        <v>10500</v>
      </c>
      <c r="G29" s="87">
        <f t="shared" si="1"/>
        <v>21000</v>
      </c>
      <c r="H29" s="64"/>
      <c r="I29" s="71">
        <f t="shared" si="2"/>
        <v>0</v>
      </c>
      <c r="J29" s="64"/>
      <c r="K29" s="71">
        <f t="shared" si="3"/>
        <v>0</v>
      </c>
      <c r="L29" s="64"/>
      <c r="M29" s="71">
        <f t="shared" si="4"/>
        <v>0</v>
      </c>
      <c r="N29" s="64"/>
      <c r="O29" s="71">
        <f t="shared" si="5"/>
        <v>0</v>
      </c>
      <c r="P29" s="64">
        <v>2</v>
      </c>
      <c r="Q29" s="71">
        <f t="shared" si="6"/>
        <v>21000</v>
      </c>
      <c r="R29" s="64"/>
      <c r="S29" s="71">
        <f t="shared" si="7"/>
        <v>0</v>
      </c>
      <c r="T29" s="64"/>
      <c r="U29" s="71">
        <f t="shared" si="8"/>
        <v>0</v>
      </c>
      <c r="V29" s="64"/>
      <c r="W29" s="71">
        <f t="shared" si="9"/>
        <v>0</v>
      </c>
      <c r="X29" s="64"/>
      <c r="Y29" s="71">
        <f t="shared" si="10"/>
        <v>0</v>
      </c>
      <c r="Z29" s="71"/>
      <c r="AA29" s="71">
        <f t="shared" si="11"/>
        <v>0</v>
      </c>
      <c r="AB29" s="64"/>
      <c r="AC29" s="71">
        <f t="shared" si="12"/>
        <v>0</v>
      </c>
      <c r="AD29" s="71"/>
      <c r="AE29" s="71">
        <f t="shared" si="13"/>
        <v>0</v>
      </c>
      <c r="AF29" s="64"/>
      <c r="AG29" s="95">
        <f t="shared" si="14"/>
        <v>0</v>
      </c>
    </row>
    <row r="30" spans="1:33" s="69" customFormat="1" ht="18.75" customHeight="1">
      <c r="A30" s="84">
        <f t="shared" si="15"/>
        <v>21</v>
      </c>
      <c r="B30" s="85" t="s">
        <v>42</v>
      </c>
      <c r="C30" s="86"/>
      <c r="D30" s="85" t="s">
        <v>11</v>
      </c>
      <c r="E30" s="67">
        <f t="shared" si="0"/>
        <v>5</v>
      </c>
      <c r="F30" s="49">
        <v>5800</v>
      </c>
      <c r="G30" s="87">
        <f t="shared" si="1"/>
        <v>29000</v>
      </c>
      <c r="H30" s="64"/>
      <c r="I30" s="71">
        <f t="shared" si="2"/>
        <v>0</v>
      </c>
      <c r="J30" s="64"/>
      <c r="K30" s="71">
        <f t="shared" si="3"/>
        <v>0</v>
      </c>
      <c r="L30" s="64"/>
      <c r="M30" s="71">
        <f t="shared" si="4"/>
        <v>0</v>
      </c>
      <c r="N30" s="64"/>
      <c r="O30" s="71">
        <f t="shared" si="5"/>
        <v>0</v>
      </c>
      <c r="P30" s="64"/>
      <c r="Q30" s="71">
        <f t="shared" si="6"/>
        <v>0</v>
      </c>
      <c r="R30" s="64"/>
      <c r="S30" s="71">
        <f t="shared" si="7"/>
        <v>0</v>
      </c>
      <c r="T30" s="64"/>
      <c r="U30" s="71">
        <f t="shared" si="8"/>
        <v>0</v>
      </c>
      <c r="V30" s="64"/>
      <c r="W30" s="71">
        <f t="shared" si="9"/>
        <v>0</v>
      </c>
      <c r="X30" s="64"/>
      <c r="Y30" s="71">
        <f t="shared" si="10"/>
        <v>0</v>
      </c>
      <c r="Z30" s="71"/>
      <c r="AA30" s="71">
        <f t="shared" si="11"/>
        <v>0</v>
      </c>
      <c r="AB30" s="64"/>
      <c r="AC30" s="71">
        <f t="shared" si="12"/>
        <v>0</v>
      </c>
      <c r="AD30" s="71">
        <v>5</v>
      </c>
      <c r="AE30" s="71">
        <f t="shared" si="13"/>
        <v>29000</v>
      </c>
      <c r="AF30" s="64"/>
      <c r="AG30" s="95">
        <f t="shared" si="14"/>
        <v>0</v>
      </c>
    </row>
    <row r="31" spans="1:33" s="69" customFormat="1" ht="19.5" customHeight="1">
      <c r="A31" s="84">
        <f t="shared" si="15"/>
        <v>22</v>
      </c>
      <c r="B31" s="85" t="s">
        <v>43</v>
      </c>
      <c r="C31" s="86"/>
      <c r="D31" s="85" t="s">
        <v>11</v>
      </c>
      <c r="E31" s="67">
        <f t="shared" si="0"/>
        <v>5</v>
      </c>
      <c r="F31" s="49">
        <v>5800</v>
      </c>
      <c r="G31" s="87">
        <f t="shared" si="1"/>
        <v>29000</v>
      </c>
      <c r="H31" s="64"/>
      <c r="I31" s="71">
        <f t="shared" si="2"/>
        <v>0</v>
      </c>
      <c r="J31" s="64"/>
      <c r="K31" s="71">
        <f t="shared" si="3"/>
        <v>0</v>
      </c>
      <c r="L31" s="64"/>
      <c r="M31" s="71">
        <f t="shared" si="4"/>
        <v>0</v>
      </c>
      <c r="N31" s="64"/>
      <c r="O31" s="71">
        <f t="shared" si="5"/>
        <v>0</v>
      </c>
      <c r="P31" s="64"/>
      <c r="Q31" s="71">
        <f t="shared" si="6"/>
        <v>0</v>
      </c>
      <c r="R31" s="64"/>
      <c r="S31" s="71">
        <f t="shared" si="7"/>
        <v>0</v>
      </c>
      <c r="T31" s="64"/>
      <c r="U31" s="71">
        <f t="shared" si="8"/>
        <v>0</v>
      </c>
      <c r="V31" s="64"/>
      <c r="W31" s="71">
        <f t="shared" si="9"/>
        <v>0</v>
      </c>
      <c r="X31" s="64"/>
      <c r="Y31" s="71">
        <f t="shared" si="10"/>
        <v>0</v>
      </c>
      <c r="Z31" s="71"/>
      <c r="AA31" s="71">
        <f t="shared" si="11"/>
        <v>0</v>
      </c>
      <c r="AB31" s="64"/>
      <c r="AC31" s="71">
        <f t="shared" si="12"/>
        <v>0</v>
      </c>
      <c r="AD31" s="71">
        <v>5</v>
      </c>
      <c r="AE31" s="71">
        <f t="shared" si="13"/>
        <v>29000</v>
      </c>
      <c r="AF31" s="64"/>
      <c r="AG31" s="95">
        <f t="shared" si="14"/>
        <v>0</v>
      </c>
    </row>
    <row r="32" spans="1:33" s="69" customFormat="1" ht="19.5" customHeight="1">
      <c r="A32" s="84">
        <f t="shared" si="15"/>
        <v>23</v>
      </c>
      <c r="B32" s="85" t="s">
        <v>163</v>
      </c>
      <c r="C32" s="86"/>
      <c r="D32" s="85" t="s">
        <v>11</v>
      </c>
      <c r="E32" s="67">
        <f t="shared" si="0"/>
        <v>11</v>
      </c>
      <c r="F32" s="49">
        <v>3000</v>
      </c>
      <c r="G32" s="87">
        <f t="shared" si="1"/>
        <v>33000</v>
      </c>
      <c r="H32" s="64"/>
      <c r="I32" s="71">
        <f t="shared" si="2"/>
        <v>0</v>
      </c>
      <c r="J32" s="64"/>
      <c r="K32" s="71">
        <f t="shared" si="3"/>
        <v>0</v>
      </c>
      <c r="L32" s="64"/>
      <c r="M32" s="71">
        <f t="shared" si="4"/>
        <v>0</v>
      </c>
      <c r="N32" s="64"/>
      <c r="O32" s="71">
        <f t="shared" si="5"/>
        <v>0</v>
      </c>
      <c r="P32" s="64"/>
      <c r="Q32" s="71">
        <f t="shared" si="6"/>
        <v>0</v>
      </c>
      <c r="R32" s="64">
        <v>5</v>
      </c>
      <c r="S32" s="71">
        <f t="shared" si="7"/>
        <v>15000</v>
      </c>
      <c r="T32" s="64"/>
      <c r="U32" s="71">
        <f t="shared" si="8"/>
        <v>0</v>
      </c>
      <c r="V32" s="64"/>
      <c r="W32" s="71">
        <f t="shared" si="9"/>
        <v>0</v>
      </c>
      <c r="X32" s="64"/>
      <c r="Y32" s="71">
        <f t="shared" si="10"/>
        <v>0</v>
      </c>
      <c r="Z32" s="71"/>
      <c r="AA32" s="71">
        <f t="shared" si="11"/>
        <v>0</v>
      </c>
      <c r="AB32" s="64">
        <v>6</v>
      </c>
      <c r="AC32" s="71">
        <f t="shared" si="12"/>
        <v>18000</v>
      </c>
      <c r="AD32" s="71"/>
      <c r="AE32" s="71">
        <f t="shared" si="13"/>
        <v>0</v>
      </c>
      <c r="AF32" s="64"/>
      <c r="AG32" s="95">
        <f t="shared" si="14"/>
        <v>0</v>
      </c>
    </row>
    <row r="33" spans="1:33" s="69" customFormat="1" ht="19.5" customHeight="1">
      <c r="A33" s="84">
        <f t="shared" si="15"/>
        <v>24</v>
      </c>
      <c r="B33" s="85" t="s">
        <v>164</v>
      </c>
      <c r="C33" s="86"/>
      <c r="D33" s="85" t="s">
        <v>11</v>
      </c>
      <c r="E33" s="67">
        <f t="shared" si="0"/>
        <v>6</v>
      </c>
      <c r="F33" s="49">
        <v>3000</v>
      </c>
      <c r="G33" s="87">
        <f t="shared" si="1"/>
        <v>18000</v>
      </c>
      <c r="H33" s="64"/>
      <c r="I33" s="71">
        <f t="shared" si="2"/>
        <v>0</v>
      </c>
      <c r="J33" s="64"/>
      <c r="K33" s="71">
        <f t="shared" si="3"/>
        <v>0</v>
      </c>
      <c r="L33" s="64"/>
      <c r="M33" s="71">
        <f t="shared" si="4"/>
        <v>0</v>
      </c>
      <c r="N33" s="64"/>
      <c r="O33" s="71">
        <f t="shared" si="5"/>
        <v>0</v>
      </c>
      <c r="P33" s="64"/>
      <c r="Q33" s="71">
        <f t="shared" si="6"/>
        <v>0</v>
      </c>
      <c r="R33" s="64"/>
      <c r="S33" s="71">
        <f t="shared" si="7"/>
        <v>0</v>
      </c>
      <c r="T33" s="64"/>
      <c r="U33" s="71">
        <f t="shared" si="8"/>
        <v>0</v>
      </c>
      <c r="V33" s="64"/>
      <c r="W33" s="71">
        <f t="shared" si="9"/>
        <v>0</v>
      </c>
      <c r="X33" s="64"/>
      <c r="Y33" s="71">
        <f t="shared" si="10"/>
        <v>0</v>
      </c>
      <c r="Z33" s="71"/>
      <c r="AA33" s="71">
        <f t="shared" si="11"/>
        <v>0</v>
      </c>
      <c r="AB33" s="64">
        <v>6</v>
      </c>
      <c r="AC33" s="71">
        <f t="shared" si="12"/>
        <v>18000</v>
      </c>
      <c r="AD33" s="71"/>
      <c r="AE33" s="71">
        <f t="shared" si="13"/>
        <v>0</v>
      </c>
      <c r="AF33" s="64"/>
      <c r="AG33" s="95">
        <f t="shared" si="14"/>
        <v>0</v>
      </c>
    </row>
    <row r="34" spans="1:33" s="69" customFormat="1" ht="19.5" customHeight="1">
      <c r="A34" s="84">
        <f t="shared" si="15"/>
        <v>25</v>
      </c>
      <c r="B34" s="85" t="s">
        <v>138</v>
      </c>
      <c r="C34" s="86"/>
      <c r="D34" s="85" t="s">
        <v>11</v>
      </c>
      <c r="E34" s="67">
        <f t="shared" si="0"/>
        <v>4</v>
      </c>
      <c r="F34" s="49">
        <v>5000</v>
      </c>
      <c r="G34" s="87">
        <f t="shared" si="1"/>
        <v>20000</v>
      </c>
      <c r="H34" s="64"/>
      <c r="I34" s="71">
        <f t="shared" si="2"/>
        <v>0</v>
      </c>
      <c r="J34" s="64"/>
      <c r="K34" s="71">
        <f t="shared" si="3"/>
        <v>0</v>
      </c>
      <c r="L34" s="64">
        <v>2</v>
      </c>
      <c r="M34" s="71">
        <f t="shared" si="4"/>
        <v>10000</v>
      </c>
      <c r="N34" s="64"/>
      <c r="O34" s="71">
        <f t="shared" si="5"/>
        <v>0</v>
      </c>
      <c r="P34" s="64"/>
      <c r="Q34" s="71">
        <f t="shared" si="6"/>
        <v>0</v>
      </c>
      <c r="R34" s="64"/>
      <c r="S34" s="71">
        <f t="shared" si="7"/>
        <v>0</v>
      </c>
      <c r="T34" s="64"/>
      <c r="U34" s="71">
        <f t="shared" si="8"/>
        <v>0</v>
      </c>
      <c r="V34" s="64"/>
      <c r="W34" s="71">
        <f t="shared" si="9"/>
        <v>0</v>
      </c>
      <c r="X34" s="64"/>
      <c r="Y34" s="71">
        <f t="shared" si="10"/>
        <v>0</v>
      </c>
      <c r="Z34" s="71"/>
      <c r="AA34" s="71">
        <f t="shared" si="11"/>
        <v>0</v>
      </c>
      <c r="AB34" s="64">
        <v>2</v>
      </c>
      <c r="AC34" s="71">
        <f t="shared" si="12"/>
        <v>10000</v>
      </c>
      <c r="AD34" s="71"/>
      <c r="AE34" s="71">
        <f t="shared" si="13"/>
        <v>0</v>
      </c>
      <c r="AF34" s="64"/>
      <c r="AG34" s="95">
        <f t="shared" si="14"/>
        <v>0</v>
      </c>
    </row>
    <row r="35" spans="1:33" s="69" customFormat="1" ht="19.5" customHeight="1">
      <c r="A35" s="84">
        <f t="shared" si="15"/>
        <v>26</v>
      </c>
      <c r="B35" s="85" t="s">
        <v>113</v>
      </c>
      <c r="C35" s="86"/>
      <c r="D35" s="85" t="s">
        <v>11</v>
      </c>
      <c r="E35" s="67">
        <f t="shared" si="0"/>
        <v>3</v>
      </c>
      <c r="F35" s="49">
        <v>60000</v>
      </c>
      <c r="G35" s="87">
        <f t="shared" si="1"/>
        <v>180000</v>
      </c>
      <c r="H35" s="64"/>
      <c r="I35" s="71">
        <f t="shared" si="2"/>
        <v>0</v>
      </c>
      <c r="J35" s="64"/>
      <c r="K35" s="71">
        <f t="shared" si="3"/>
        <v>0</v>
      </c>
      <c r="L35" s="64"/>
      <c r="M35" s="71">
        <f t="shared" si="4"/>
        <v>0</v>
      </c>
      <c r="N35" s="64"/>
      <c r="O35" s="71">
        <f t="shared" si="5"/>
        <v>0</v>
      </c>
      <c r="P35" s="64"/>
      <c r="Q35" s="71">
        <f t="shared" si="6"/>
        <v>0</v>
      </c>
      <c r="R35" s="64"/>
      <c r="S35" s="71">
        <f t="shared" si="7"/>
        <v>0</v>
      </c>
      <c r="T35" s="64"/>
      <c r="U35" s="71">
        <f t="shared" si="8"/>
        <v>0</v>
      </c>
      <c r="V35" s="64"/>
      <c r="W35" s="71">
        <f t="shared" si="9"/>
        <v>0</v>
      </c>
      <c r="X35" s="64"/>
      <c r="Y35" s="71">
        <f t="shared" si="10"/>
        <v>0</v>
      </c>
      <c r="Z35" s="71"/>
      <c r="AA35" s="71">
        <f t="shared" si="11"/>
        <v>0</v>
      </c>
      <c r="AB35" s="64">
        <v>3</v>
      </c>
      <c r="AC35" s="71">
        <f t="shared" si="12"/>
        <v>180000</v>
      </c>
      <c r="AD35" s="71"/>
      <c r="AE35" s="71">
        <f t="shared" si="13"/>
        <v>0</v>
      </c>
      <c r="AF35" s="64"/>
      <c r="AG35" s="95">
        <f t="shared" si="14"/>
        <v>0</v>
      </c>
    </row>
    <row r="36" spans="1:33" s="69" customFormat="1" ht="19.5" customHeight="1">
      <c r="A36" s="84">
        <f t="shared" si="15"/>
        <v>27</v>
      </c>
      <c r="B36" s="85" t="s">
        <v>91</v>
      </c>
      <c r="C36" s="86" t="s">
        <v>92</v>
      </c>
      <c r="D36" s="105" t="s">
        <v>9</v>
      </c>
      <c r="E36" s="67">
        <f t="shared" si="0"/>
        <v>3</v>
      </c>
      <c r="F36" s="49">
        <v>3500</v>
      </c>
      <c r="G36" s="87">
        <f t="shared" si="1"/>
        <v>10500</v>
      </c>
      <c r="H36" s="64">
        <v>1</v>
      </c>
      <c r="I36" s="71">
        <f t="shared" si="2"/>
        <v>3500</v>
      </c>
      <c r="J36" s="64"/>
      <c r="K36" s="71">
        <f t="shared" si="3"/>
        <v>0</v>
      </c>
      <c r="L36" s="64">
        <v>1</v>
      </c>
      <c r="M36" s="71">
        <f t="shared" si="4"/>
        <v>3500</v>
      </c>
      <c r="N36" s="64"/>
      <c r="O36" s="71">
        <f t="shared" si="5"/>
        <v>0</v>
      </c>
      <c r="P36" s="64"/>
      <c r="Q36" s="71">
        <f t="shared" si="6"/>
        <v>0</v>
      </c>
      <c r="R36" s="64"/>
      <c r="S36" s="71">
        <f t="shared" si="7"/>
        <v>0</v>
      </c>
      <c r="T36" s="64"/>
      <c r="U36" s="71">
        <f t="shared" si="8"/>
        <v>0</v>
      </c>
      <c r="V36" s="64">
        <v>1</v>
      </c>
      <c r="W36" s="71">
        <f t="shared" si="9"/>
        <v>3500</v>
      </c>
      <c r="X36" s="64"/>
      <c r="Y36" s="71">
        <f t="shared" si="10"/>
        <v>0</v>
      </c>
      <c r="Z36" s="71"/>
      <c r="AA36" s="71">
        <f t="shared" si="11"/>
        <v>0</v>
      </c>
      <c r="AB36" s="64"/>
      <c r="AC36" s="71">
        <f t="shared" si="12"/>
        <v>0</v>
      </c>
      <c r="AD36" s="71"/>
      <c r="AE36" s="71">
        <f t="shared" si="13"/>
        <v>0</v>
      </c>
      <c r="AF36" s="64"/>
      <c r="AG36" s="95">
        <f t="shared" si="14"/>
        <v>0</v>
      </c>
    </row>
    <row r="37" spans="1:33" s="69" customFormat="1" ht="19.5" customHeight="1">
      <c r="A37" s="84">
        <f t="shared" si="15"/>
        <v>28</v>
      </c>
      <c r="B37" s="85" t="s">
        <v>25</v>
      </c>
      <c r="C37" s="86"/>
      <c r="D37" s="85" t="s">
        <v>14</v>
      </c>
      <c r="E37" s="67">
        <f t="shared" si="0"/>
        <v>8</v>
      </c>
      <c r="F37" s="49">
        <v>2500</v>
      </c>
      <c r="G37" s="87">
        <f t="shared" si="1"/>
        <v>20000</v>
      </c>
      <c r="H37" s="64"/>
      <c r="I37" s="71">
        <f t="shared" si="2"/>
        <v>0</v>
      </c>
      <c r="J37" s="64"/>
      <c r="K37" s="71">
        <f t="shared" si="3"/>
        <v>0</v>
      </c>
      <c r="L37" s="64">
        <v>2</v>
      </c>
      <c r="M37" s="71">
        <f t="shared" si="4"/>
        <v>5000</v>
      </c>
      <c r="N37" s="64"/>
      <c r="O37" s="71">
        <f t="shared" si="5"/>
        <v>0</v>
      </c>
      <c r="P37" s="64"/>
      <c r="Q37" s="71">
        <f t="shared" si="6"/>
        <v>0</v>
      </c>
      <c r="R37" s="64"/>
      <c r="S37" s="71">
        <f t="shared" si="7"/>
        <v>0</v>
      </c>
      <c r="T37" s="64"/>
      <c r="U37" s="71">
        <f t="shared" si="8"/>
        <v>0</v>
      </c>
      <c r="V37" s="64">
        <v>2</v>
      </c>
      <c r="W37" s="71">
        <f t="shared" si="9"/>
        <v>5000</v>
      </c>
      <c r="X37" s="64"/>
      <c r="Y37" s="71">
        <f t="shared" si="10"/>
        <v>0</v>
      </c>
      <c r="Z37" s="71"/>
      <c r="AA37" s="71">
        <f t="shared" si="11"/>
        <v>0</v>
      </c>
      <c r="AB37" s="64">
        <v>4</v>
      </c>
      <c r="AC37" s="71">
        <f t="shared" si="12"/>
        <v>10000</v>
      </c>
      <c r="AD37" s="71"/>
      <c r="AE37" s="71">
        <f t="shared" si="13"/>
        <v>0</v>
      </c>
      <c r="AF37" s="64"/>
      <c r="AG37" s="95">
        <f t="shared" si="14"/>
        <v>0</v>
      </c>
    </row>
    <row r="38" spans="1:33" s="69" customFormat="1" ht="19.5" customHeight="1">
      <c r="A38" s="84">
        <f t="shared" si="15"/>
        <v>29</v>
      </c>
      <c r="B38" s="85" t="s">
        <v>101</v>
      </c>
      <c r="C38" s="86"/>
      <c r="D38" s="85" t="s">
        <v>13</v>
      </c>
      <c r="E38" s="67">
        <f t="shared" si="0"/>
        <v>2</v>
      </c>
      <c r="F38" s="49">
        <v>1200</v>
      </c>
      <c r="G38" s="87">
        <f t="shared" si="1"/>
        <v>2400</v>
      </c>
      <c r="H38" s="64">
        <v>2</v>
      </c>
      <c r="I38" s="71">
        <f t="shared" si="2"/>
        <v>2400</v>
      </c>
      <c r="J38" s="64"/>
      <c r="K38" s="71">
        <f t="shared" si="3"/>
        <v>0</v>
      </c>
      <c r="L38" s="64"/>
      <c r="M38" s="71">
        <f t="shared" si="4"/>
        <v>0</v>
      </c>
      <c r="N38" s="64"/>
      <c r="O38" s="71">
        <f t="shared" si="5"/>
        <v>0</v>
      </c>
      <c r="P38" s="64"/>
      <c r="Q38" s="71">
        <f t="shared" si="6"/>
        <v>0</v>
      </c>
      <c r="R38" s="64"/>
      <c r="S38" s="71">
        <f t="shared" si="7"/>
        <v>0</v>
      </c>
      <c r="T38" s="64"/>
      <c r="U38" s="71">
        <f t="shared" si="8"/>
        <v>0</v>
      </c>
      <c r="V38" s="64"/>
      <c r="W38" s="71">
        <f t="shared" si="9"/>
        <v>0</v>
      </c>
      <c r="X38" s="64"/>
      <c r="Y38" s="71">
        <f t="shared" si="10"/>
        <v>0</v>
      </c>
      <c r="Z38" s="71"/>
      <c r="AA38" s="71">
        <f t="shared" si="11"/>
        <v>0</v>
      </c>
      <c r="AB38" s="64"/>
      <c r="AC38" s="71">
        <f t="shared" si="12"/>
        <v>0</v>
      </c>
      <c r="AD38" s="71"/>
      <c r="AE38" s="71">
        <f t="shared" si="13"/>
        <v>0</v>
      </c>
      <c r="AF38" s="64"/>
      <c r="AG38" s="95">
        <f t="shared" si="14"/>
        <v>0</v>
      </c>
    </row>
    <row r="39" spans="1:33" s="69" customFormat="1" ht="19.5" customHeight="1">
      <c r="A39" s="84">
        <f t="shared" si="15"/>
        <v>30</v>
      </c>
      <c r="B39" s="85" t="s">
        <v>50</v>
      </c>
      <c r="C39" s="86"/>
      <c r="D39" s="85" t="s">
        <v>13</v>
      </c>
      <c r="E39" s="67">
        <f t="shared" si="0"/>
        <v>11</v>
      </c>
      <c r="F39" s="49">
        <v>9000</v>
      </c>
      <c r="G39" s="87">
        <f t="shared" si="1"/>
        <v>99000</v>
      </c>
      <c r="H39" s="64"/>
      <c r="I39" s="71">
        <f t="shared" si="2"/>
        <v>0</v>
      </c>
      <c r="J39" s="64"/>
      <c r="K39" s="71">
        <f t="shared" si="3"/>
        <v>0</v>
      </c>
      <c r="L39" s="64"/>
      <c r="M39" s="71">
        <f t="shared" si="4"/>
        <v>0</v>
      </c>
      <c r="N39" s="64">
        <v>1</v>
      </c>
      <c r="O39" s="71">
        <f t="shared" si="5"/>
        <v>9000</v>
      </c>
      <c r="P39" s="64"/>
      <c r="Q39" s="71">
        <f t="shared" si="6"/>
        <v>0</v>
      </c>
      <c r="R39" s="64"/>
      <c r="S39" s="71">
        <f t="shared" si="7"/>
        <v>0</v>
      </c>
      <c r="T39" s="64">
        <v>5</v>
      </c>
      <c r="U39" s="71">
        <f t="shared" si="8"/>
        <v>45000</v>
      </c>
      <c r="V39" s="64">
        <v>5</v>
      </c>
      <c r="W39" s="71">
        <f t="shared" si="9"/>
        <v>45000</v>
      </c>
      <c r="X39" s="64"/>
      <c r="Y39" s="71">
        <f t="shared" si="10"/>
        <v>0</v>
      </c>
      <c r="Z39" s="71"/>
      <c r="AA39" s="71">
        <f t="shared" si="11"/>
        <v>0</v>
      </c>
      <c r="AB39" s="64"/>
      <c r="AC39" s="71">
        <f t="shared" si="12"/>
        <v>0</v>
      </c>
      <c r="AD39" s="71"/>
      <c r="AE39" s="71">
        <f t="shared" si="13"/>
        <v>0</v>
      </c>
      <c r="AF39" s="64"/>
      <c r="AG39" s="95">
        <f t="shared" si="14"/>
        <v>0</v>
      </c>
    </row>
    <row r="40" spans="1:33" s="69" customFormat="1" ht="19.5" customHeight="1">
      <c r="A40" s="84">
        <f t="shared" si="15"/>
        <v>31</v>
      </c>
      <c r="B40" s="85" t="s">
        <v>60</v>
      </c>
      <c r="C40" s="86"/>
      <c r="D40" s="85" t="s">
        <v>13</v>
      </c>
      <c r="E40" s="67">
        <f t="shared" si="0"/>
        <v>28</v>
      </c>
      <c r="F40" s="50">
        <v>1600</v>
      </c>
      <c r="G40" s="87">
        <f t="shared" si="1"/>
        <v>44800</v>
      </c>
      <c r="H40" s="64"/>
      <c r="I40" s="71">
        <f t="shared" si="2"/>
        <v>0</v>
      </c>
      <c r="J40" s="64"/>
      <c r="K40" s="71">
        <f t="shared" si="3"/>
        <v>0</v>
      </c>
      <c r="L40" s="64">
        <v>10</v>
      </c>
      <c r="M40" s="71">
        <f t="shared" si="4"/>
        <v>16000</v>
      </c>
      <c r="N40" s="64">
        <v>10</v>
      </c>
      <c r="O40" s="71">
        <f t="shared" si="5"/>
        <v>16000</v>
      </c>
      <c r="P40" s="64"/>
      <c r="Q40" s="71">
        <f t="shared" si="6"/>
        <v>0</v>
      </c>
      <c r="R40" s="64"/>
      <c r="S40" s="71">
        <f t="shared" si="7"/>
        <v>0</v>
      </c>
      <c r="T40" s="64"/>
      <c r="U40" s="71">
        <f t="shared" si="8"/>
        <v>0</v>
      </c>
      <c r="V40" s="64">
        <v>5</v>
      </c>
      <c r="W40" s="71">
        <f t="shared" si="9"/>
        <v>8000</v>
      </c>
      <c r="X40" s="64"/>
      <c r="Y40" s="71">
        <f t="shared" si="10"/>
        <v>0</v>
      </c>
      <c r="Z40" s="71"/>
      <c r="AA40" s="71">
        <f t="shared" si="11"/>
        <v>0</v>
      </c>
      <c r="AB40" s="64">
        <v>3</v>
      </c>
      <c r="AC40" s="71">
        <f t="shared" si="12"/>
        <v>4800</v>
      </c>
      <c r="AD40" s="71"/>
      <c r="AE40" s="71">
        <f t="shared" si="13"/>
        <v>0</v>
      </c>
      <c r="AF40" s="64"/>
      <c r="AG40" s="95">
        <f t="shared" si="14"/>
        <v>0</v>
      </c>
    </row>
    <row r="41" spans="1:33" s="69" customFormat="1" ht="19.5" customHeight="1">
      <c r="A41" s="84">
        <f t="shared" si="15"/>
        <v>32</v>
      </c>
      <c r="B41" s="85" t="s">
        <v>22</v>
      </c>
      <c r="C41" s="86"/>
      <c r="D41" s="85" t="s">
        <v>14</v>
      </c>
      <c r="E41" s="67">
        <f t="shared" si="0"/>
        <v>6</v>
      </c>
      <c r="F41" s="50">
        <v>22800</v>
      </c>
      <c r="G41" s="87">
        <f t="shared" si="1"/>
        <v>136800</v>
      </c>
      <c r="H41" s="64"/>
      <c r="I41" s="71">
        <f t="shared" si="2"/>
        <v>0</v>
      </c>
      <c r="J41" s="64"/>
      <c r="K41" s="71">
        <f t="shared" si="3"/>
        <v>0</v>
      </c>
      <c r="L41" s="64">
        <v>4</v>
      </c>
      <c r="M41" s="71">
        <f t="shared" si="4"/>
        <v>91200</v>
      </c>
      <c r="N41" s="64"/>
      <c r="O41" s="71">
        <f t="shared" si="5"/>
        <v>0</v>
      </c>
      <c r="P41" s="64"/>
      <c r="Q41" s="71">
        <f t="shared" si="6"/>
        <v>0</v>
      </c>
      <c r="R41" s="64"/>
      <c r="S41" s="71">
        <f t="shared" si="7"/>
        <v>0</v>
      </c>
      <c r="T41" s="64"/>
      <c r="U41" s="71">
        <f t="shared" si="8"/>
        <v>0</v>
      </c>
      <c r="V41" s="64"/>
      <c r="W41" s="71">
        <f t="shared" si="9"/>
        <v>0</v>
      </c>
      <c r="X41" s="64">
        <v>2</v>
      </c>
      <c r="Y41" s="71">
        <f t="shared" si="10"/>
        <v>45600</v>
      </c>
      <c r="Z41" s="71"/>
      <c r="AA41" s="71">
        <f t="shared" si="11"/>
        <v>0</v>
      </c>
      <c r="AB41" s="64"/>
      <c r="AC41" s="71">
        <f t="shared" si="12"/>
        <v>0</v>
      </c>
      <c r="AD41" s="71"/>
      <c r="AE41" s="71">
        <f t="shared" si="13"/>
        <v>0</v>
      </c>
      <c r="AF41" s="64"/>
      <c r="AG41" s="95">
        <f t="shared" si="14"/>
        <v>0</v>
      </c>
    </row>
    <row r="42" spans="1:33" s="69" customFormat="1" ht="19.5" customHeight="1">
      <c r="A42" s="84">
        <f t="shared" si="15"/>
        <v>33</v>
      </c>
      <c r="B42" s="85" t="s">
        <v>26</v>
      </c>
      <c r="C42" s="86"/>
      <c r="D42" s="85" t="s">
        <v>14</v>
      </c>
      <c r="E42" s="67">
        <f t="shared" ref="E42:E77" si="16">T42+V42+X42+AB42+AF42+R42+P42+N42+L42+J42+H42+Z42+AD42</f>
        <v>2</v>
      </c>
      <c r="F42" s="50">
        <v>48000</v>
      </c>
      <c r="G42" s="87">
        <f t="shared" si="1"/>
        <v>96000</v>
      </c>
      <c r="H42" s="64"/>
      <c r="I42" s="71">
        <f t="shared" si="2"/>
        <v>0</v>
      </c>
      <c r="J42" s="64"/>
      <c r="K42" s="71">
        <f t="shared" si="3"/>
        <v>0</v>
      </c>
      <c r="L42" s="64"/>
      <c r="M42" s="71">
        <f t="shared" si="4"/>
        <v>0</v>
      </c>
      <c r="N42" s="64"/>
      <c r="O42" s="71">
        <f t="shared" si="5"/>
        <v>0</v>
      </c>
      <c r="P42" s="64"/>
      <c r="Q42" s="71">
        <f t="shared" si="6"/>
        <v>0</v>
      </c>
      <c r="R42" s="64"/>
      <c r="S42" s="71">
        <f t="shared" si="7"/>
        <v>0</v>
      </c>
      <c r="T42" s="64"/>
      <c r="U42" s="71">
        <f t="shared" si="8"/>
        <v>0</v>
      </c>
      <c r="V42" s="64">
        <v>2</v>
      </c>
      <c r="W42" s="71">
        <f t="shared" si="9"/>
        <v>96000</v>
      </c>
      <c r="X42" s="64"/>
      <c r="Y42" s="71">
        <f t="shared" si="10"/>
        <v>0</v>
      </c>
      <c r="Z42" s="71"/>
      <c r="AA42" s="71">
        <f t="shared" si="11"/>
        <v>0</v>
      </c>
      <c r="AB42" s="64"/>
      <c r="AC42" s="71">
        <f t="shared" si="12"/>
        <v>0</v>
      </c>
      <c r="AD42" s="71"/>
      <c r="AE42" s="71">
        <f t="shared" si="13"/>
        <v>0</v>
      </c>
      <c r="AF42" s="64"/>
      <c r="AG42" s="95">
        <f t="shared" si="14"/>
        <v>0</v>
      </c>
    </row>
    <row r="43" spans="1:33" s="69" customFormat="1" ht="19.5" customHeight="1">
      <c r="A43" s="84">
        <f t="shared" si="15"/>
        <v>34</v>
      </c>
      <c r="B43" s="85" t="s">
        <v>208</v>
      </c>
      <c r="C43" s="86"/>
      <c r="D43" s="85" t="s">
        <v>14</v>
      </c>
      <c r="E43" s="67">
        <f t="shared" si="16"/>
        <v>9</v>
      </c>
      <c r="F43" s="50">
        <v>25000</v>
      </c>
      <c r="G43" s="87">
        <f t="shared" si="1"/>
        <v>225000</v>
      </c>
      <c r="H43" s="64"/>
      <c r="I43" s="71">
        <f t="shared" si="2"/>
        <v>0</v>
      </c>
      <c r="J43" s="64"/>
      <c r="K43" s="71">
        <f t="shared" si="3"/>
        <v>0</v>
      </c>
      <c r="L43" s="64"/>
      <c r="M43" s="71">
        <f t="shared" si="4"/>
        <v>0</v>
      </c>
      <c r="N43" s="64"/>
      <c r="O43" s="71">
        <f t="shared" si="5"/>
        <v>0</v>
      </c>
      <c r="P43" s="64">
        <v>2</v>
      </c>
      <c r="Q43" s="71">
        <f t="shared" si="6"/>
        <v>50000</v>
      </c>
      <c r="R43" s="64"/>
      <c r="S43" s="71">
        <f t="shared" si="7"/>
        <v>0</v>
      </c>
      <c r="T43" s="64">
        <v>2</v>
      </c>
      <c r="U43" s="71">
        <f t="shared" si="8"/>
        <v>50000</v>
      </c>
      <c r="V43" s="64">
        <v>1</v>
      </c>
      <c r="W43" s="71">
        <f t="shared" si="9"/>
        <v>25000</v>
      </c>
      <c r="X43" s="64">
        <v>2</v>
      </c>
      <c r="Y43" s="71">
        <f t="shared" si="10"/>
        <v>50000</v>
      </c>
      <c r="Z43" s="71">
        <v>2</v>
      </c>
      <c r="AA43" s="71">
        <f t="shared" si="11"/>
        <v>50000</v>
      </c>
      <c r="AB43" s="64"/>
      <c r="AC43" s="71">
        <f t="shared" si="12"/>
        <v>0</v>
      </c>
      <c r="AD43" s="71"/>
      <c r="AE43" s="71">
        <f t="shared" si="13"/>
        <v>0</v>
      </c>
      <c r="AF43" s="64"/>
      <c r="AG43" s="95">
        <f t="shared" si="14"/>
        <v>0</v>
      </c>
    </row>
    <row r="44" spans="1:33" s="69" customFormat="1" ht="19.5" customHeight="1">
      <c r="A44" s="84">
        <f t="shared" si="15"/>
        <v>35</v>
      </c>
      <c r="B44" s="85" t="s">
        <v>51</v>
      </c>
      <c r="C44" s="86"/>
      <c r="D44" s="85" t="s">
        <v>14</v>
      </c>
      <c r="E44" s="67">
        <f t="shared" si="16"/>
        <v>10</v>
      </c>
      <c r="F44" s="50">
        <v>2050</v>
      </c>
      <c r="G44" s="87">
        <f t="shared" si="1"/>
        <v>20500</v>
      </c>
      <c r="H44" s="64"/>
      <c r="I44" s="71">
        <f t="shared" si="2"/>
        <v>0</v>
      </c>
      <c r="J44" s="64"/>
      <c r="K44" s="71">
        <f t="shared" si="3"/>
        <v>0</v>
      </c>
      <c r="L44" s="64"/>
      <c r="M44" s="71">
        <f t="shared" si="4"/>
        <v>0</v>
      </c>
      <c r="N44" s="64"/>
      <c r="O44" s="71">
        <f t="shared" si="5"/>
        <v>0</v>
      </c>
      <c r="P44" s="64">
        <v>5</v>
      </c>
      <c r="Q44" s="71">
        <f t="shared" si="6"/>
        <v>10250</v>
      </c>
      <c r="R44" s="64"/>
      <c r="S44" s="71">
        <f t="shared" si="7"/>
        <v>0</v>
      </c>
      <c r="T44" s="64"/>
      <c r="U44" s="71">
        <f t="shared" si="8"/>
        <v>0</v>
      </c>
      <c r="V44" s="64"/>
      <c r="W44" s="71">
        <f t="shared" si="9"/>
        <v>0</v>
      </c>
      <c r="X44" s="64"/>
      <c r="Y44" s="71">
        <f t="shared" si="10"/>
        <v>0</v>
      </c>
      <c r="Z44" s="71">
        <v>5</v>
      </c>
      <c r="AA44" s="71">
        <f t="shared" si="11"/>
        <v>10250</v>
      </c>
      <c r="AB44" s="64"/>
      <c r="AC44" s="71">
        <f t="shared" si="12"/>
        <v>0</v>
      </c>
      <c r="AD44" s="71"/>
      <c r="AE44" s="71">
        <f t="shared" si="13"/>
        <v>0</v>
      </c>
      <c r="AF44" s="64"/>
      <c r="AG44" s="95">
        <f t="shared" si="14"/>
        <v>0</v>
      </c>
    </row>
    <row r="45" spans="1:33" s="69" customFormat="1" ht="19.5" customHeight="1">
      <c r="A45" s="84">
        <f t="shared" si="15"/>
        <v>36</v>
      </c>
      <c r="B45" s="85" t="s">
        <v>52</v>
      </c>
      <c r="C45" s="86"/>
      <c r="D45" s="85" t="s">
        <v>14</v>
      </c>
      <c r="E45" s="67">
        <f t="shared" si="16"/>
        <v>14</v>
      </c>
      <c r="F45" s="50">
        <v>2600</v>
      </c>
      <c r="G45" s="87">
        <f t="shared" si="1"/>
        <v>36400</v>
      </c>
      <c r="H45" s="64"/>
      <c r="I45" s="71">
        <f t="shared" si="2"/>
        <v>0</v>
      </c>
      <c r="J45" s="64"/>
      <c r="K45" s="71">
        <f t="shared" si="3"/>
        <v>0</v>
      </c>
      <c r="L45" s="64"/>
      <c r="M45" s="71">
        <f t="shared" si="4"/>
        <v>0</v>
      </c>
      <c r="N45" s="64"/>
      <c r="O45" s="71">
        <f t="shared" si="5"/>
        <v>0</v>
      </c>
      <c r="P45" s="64"/>
      <c r="Q45" s="71">
        <f t="shared" si="6"/>
        <v>0</v>
      </c>
      <c r="R45" s="64"/>
      <c r="S45" s="71">
        <f t="shared" si="7"/>
        <v>0</v>
      </c>
      <c r="T45" s="64"/>
      <c r="U45" s="71">
        <f t="shared" si="8"/>
        <v>0</v>
      </c>
      <c r="V45" s="64">
        <v>3</v>
      </c>
      <c r="W45" s="71">
        <f t="shared" si="9"/>
        <v>7800</v>
      </c>
      <c r="X45" s="64"/>
      <c r="Y45" s="71">
        <f t="shared" si="10"/>
        <v>0</v>
      </c>
      <c r="Z45" s="71">
        <v>5</v>
      </c>
      <c r="AA45" s="71">
        <f t="shared" si="11"/>
        <v>13000</v>
      </c>
      <c r="AB45" s="64">
        <v>6</v>
      </c>
      <c r="AC45" s="71">
        <f t="shared" si="12"/>
        <v>15600</v>
      </c>
      <c r="AD45" s="71"/>
      <c r="AE45" s="71">
        <f t="shared" si="13"/>
        <v>0</v>
      </c>
      <c r="AF45" s="64"/>
      <c r="AG45" s="95">
        <f t="shared" si="14"/>
        <v>0</v>
      </c>
    </row>
    <row r="46" spans="1:33" s="69" customFormat="1" ht="19.5" customHeight="1">
      <c r="A46" s="84">
        <f t="shared" si="15"/>
        <v>37</v>
      </c>
      <c r="B46" s="85" t="s">
        <v>111</v>
      </c>
      <c r="C46" s="86"/>
      <c r="D46" s="85" t="s">
        <v>14</v>
      </c>
      <c r="E46" s="67">
        <f t="shared" si="16"/>
        <v>4</v>
      </c>
      <c r="F46" s="50">
        <v>29000</v>
      </c>
      <c r="G46" s="87">
        <f t="shared" si="1"/>
        <v>116000</v>
      </c>
      <c r="H46" s="64"/>
      <c r="I46" s="71">
        <f t="shared" si="2"/>
        <v>0</v>
      </c>
      <c r="J46" s="64"/>
      <c r="K46" s="71">
        <f t="shared" si="3"/>
        <v>0</v>
      </c>
      <c r="L46" s="64"/>
      <c r="M46" s="71">
        <f t="shared" si="4"/>
        <v>0</v>
      </c>
      <c r="N46" s="64"/>
      <c r="O46" s="71">
        <f t="shared" si="5"/>
        <v>0</v>
      </c>
      <c r="P46" s="64">
        <v>2</v>
      </c>
      <c r="Q46" s="71">
        <f t="shared" si="6"/>
        <v>58000</v>
      </c>
      <c r="R46" s="64"/>
      <c r="S46" s="71">
        <f t="shared" si="7"/>
        <v>0</v>
      </c>
      <c r="T46" s="64"/>
      <c r="U46" s="71">
        <f t="shared" si="8"/>
        <v>0</v>
      </c>
      <c r="V46" s="64"/>
      <c r="W46" s="71">
        <f t="shared" si="9"/>
        <v>0</v>
      </c>
      <c r="X46" s="64"/>
      <c r="Y46" s="71">
        <f t="shared" si="10"/>
        <v>0</v>
      </c>
      <c r="Z46" s="71"/>
      <c r="AA46" s="71">
        <f t="shared" si="11"/>
        <v>0</v>
      </c>
      <c r="AB46" s="64">
        <v>2</v>
      </c>
      <c r="AC46" s="71">
        <f t="shared" si="12"/>
        <v>58000</v>
      </c>
      <c r="AD46" s="71"/>
      <c r="AE46" s="71">
        <f t="shared" si="13"/>
        <v>0</v>
      </c>
      <c r="AF46" s="64"/>
      <c r="AG46" s="95">
        <f t="shared" si="14"/>
        <v>0</v>
      </c>
    </row>
    <row r="47" spans="1:33" s="69" customFormat="1" ht="19.5" customHeight="1">
      <c r="A47" s="84">
        <f t="shared" si="15"/>
        <v>38</v>
      </c>
      <c r="B47" s="85" t="s">
        <v>53</v>
      </c>
      <c r="C47" s="86"/>
      <c r="D47" s="85" t="s">
        <v>9</v>
      </c>
      <c r="E47" s="67">
        <f t="shared" si="16"/>
        <v>18</v>
      </c>
      <c r="F47" s="50">
        <v>2200</v>
      </c>
      <c r="G47" s="87">
        <f t="shared" si="1"/>
        <v>39600</v>
      </c>
      <c r="H47" s="64"/>
      <c r="I47" s="71">
        <f t="shared" si="2"/>
        <v>0</v>
      </c>
      <c r="J47" s="64">
        <v>2</v>
      </c>
      <c r="K47" s="71">
        <f t="shared" si="3"/>
        <v>4400</v>
      </c>
      <c r="L47" s="64">
        <v>3</v>
      </c>
      <c r="M47" s="71">
        <f t="shared" si="4"/>
        <v>6600</v>
      </c>
      <c r="N47" s="64"/>
      <c r="O47" s="71">
        <f t="shared" si="5"/>
        <v>0</v>
      </c>
      <c r="P47" s="64">
        <v>3</v>
      </c>
      <c r="Q47" s="71">
        <f t="shared" si="6"/>
        <v>6600</v>
      </c>
      <c r="R47" s="64"/>
      <c r="S47" s="71">
        <f t="shared" si="7"/>
        <v>0</v>
      </c>
      <c r="T47" s="64"/>
      <c r="U47" s="71">
        <f t="shared" si="8"/>
        <v>0</v>
      </c>
      <c r="V47" s="64">
        <v>2</v>
      </c>
      <c r="W47" s="71">
        <f t="shared" si="9"/>
        <v>4400</v>
      </c>
      <c r="X47" s="64">
        <v>1</v>
      </c>
      <c r="Y47" s="71">
        <f t="shared" si="10"/>
        <v>2200</v>
      </c>
      <c r="Z47" s="71">
        <v>3</v>
      </c>
      <c r="AA47" s="71">
        <f t="shared" si="11"/>
        <v>6600</v>
      </c>
      <c r="AB47" s="64">
        <v>4</v>
      </c>
      <c r="AC47" s="71">
        <f t="shared" si="12"/>
        <v>8800</v>
      </c>
      <c r="AD47" s="71"/>
      <c r="AE47" s="71">
        <f t="shared" si="13"/>
        <v>0</v>
      </c>
      <c r="AF47" s="64"/>
      <c r="AG47" s="95">
        <f t="shared" si="14"/>
        <v>0</v>
      </c>
    </row>
    <row r="48" spans="1:33" s="69" customFormat="1" ht="19.5" customHeight="1">
      <c r="A48" s="84">
        <f t="shared" si="15"/>
        <v>39</v>
      </c>
      <c r="B48" s="85" t="s">
        <v>110</v>
      </c>
      <c r="C48" s="86"/>
      <c r="D48" s="85" t="s">
        <v>9</v>
      </c>
      <c r="E48" s="67">
        <f t="shared" si="16"/>
        <v>6</v>
      </c>
      <c r="F48" s="50">
        <v>4300</v>
      </c>
      <c r="G48" s="87">
        <f t="shared" si="1"/>
        <v>25800</v>
      </c>
      <c r="H48" s="64">
        <v>3</v>
      </c>
      <c r="I48" s="71">
        <f t="shared" si="2"/>
        <v>12900</v>
      </c>
      <c r="J48" s="64"/>
      <c r="K48" s="71">
        <f t="shared" si="3"/>
        <v>0</v>
      </c>
      <c r="L48" s="64"/>
      <c r="M48" s="71">
        <f t="shared" si="4"/>
        <v>0</v>
      </c>
      <c r="N48" s="64"/>
      <c r="O48" s="71">
        <f t="shared" si="5"/>
        <v>0</v>
      </c>
      <c r="P48" s="64"/>
      <c r="Q48" s="71">
        <f t="shared" si="6"/>
        <v>0</v>
      </c>
      <c r="R48" s="64"/>
      <c r="S48" s="71">
        <f t="shared" si="7"/>
        <v>0</v>
      </c>
      <c r="T48" s="64"/>
      <c r="U48" s="71">
        <f t="shared" si="8"/>
        <v>0</v>
      </c>
      <c r="V48" s="64"/>
      <c r="W48" s="71">
        <f t="shared" si="9"/>
        <v>0</v>
      </c>
      <c r="X48" s="64"/>
      <c r="Y48" s="71">
        <f t="shared" si="10"/>
        <v>0</v>
      </c>
      <c r="Z48" s="71"/>
      <c r="AA48" s="71">
        <f t="shared" si="11"/>
        <v>0</v>
      </c>
      <c r="AB48" s="64">
        <v>3</v>
      </c>
      <c r="AC48" s="71">
        <f t="shared" si="12"/>
        <v>12900</v>
      </c>
      <c r="AD48" s="71"/>
      <c r="AE48" s="71">
        <f t="shared" si="13"/>
        <v>0</v>
      </c>
      <c r="AF48" s="64"/>
      <c r="AG48" s="95">
        <f t="shared" si="14"/>
        <v>0</v>
      </c>
    </row>
    <row r="49" spans="1:33" s="69" customFormat="1" ht="19.5" customHeight="1">
      <c r="A49" s="84">
        <f t="shared" si="15"/>
        <v>40</v>
      </c>
      <c r="B49" s="85" t="s">
        <v>108</v>
      </c>
      <c r="C49" s="86"/>
      <c r="D49" s="85" t="s">
        <v>14</v>
      </c>
      <c r="E49" s="67">
        <f t="shared" si="16"/>
        <v>5</v>
      </c>
      <c r="F49" s="50">
        <v>21000</v>
      </c>
      <c r="G49" s="87">
        <f t="shared" si="1"/>
        <v>105000</v>
      </c>
      <c r="H49" s="64"/>
      <c r="I49" s="71">
        <f t="shared" si="2"/>
        <v>0</v>
      </c>
      <c r="J49" s="64">
        <v>1</v>
      </c>
      <c r="K49" s="71">
        <f t="shared" si="3"/>
        <v>21000</v>
      </c>
      <c r="L49" s="64"/>
      <c r="M49" s="71">
        <f t="shared" si="4"/>
        <v>0</v>
      </c>
      <c r="N49" s="64"/>
      <c r="O49" s="71">
        <f t="shared" si="5"/>
        <v>0</v>
      </c>
      <c r="P49" s="64"/>
      <c r="Q49" s="71">
        <f t="shared" si="6"/>
        <v>0</v>
      </c>
      <c r="R49" s="64"/>
      <c r="S49" s="71">
        <f t="shared" si="7"/>
        <v>0</v>
      </c>
      <c r="T49" s="64"/>
      <c r="U49" s="71">
        <f t="shared" si="8"/>
        <v>0</v>
      </c>
      <c r="V49" s="64">
        <v>2</v>
      </c>
      <c r="W49" s="71">
        <f t="shared" si="9"/>
        <v>42000</v>
      </c>
      <c r="X49" s="64"/>
      <c r="Y49" s="71">
        <f t="shared" si="10"/>
        <v>0</v>
      </c>
      <c r="Z49" s="71"/>
      <c r="AA49" s="71">
        <f t="shared" si="11"/>
        <v>0</v>
      </c>
      <c r="AB49" s="64">
        <v>2</v>
      </c>
      <c r="AC49" s="71">
        <f t="shared" si="12"/>
        <v>42000</v>
      </c>
      <c r="AD49" s="71"/>
      <c r="AE49" s="71">
        <f t="shared" si="13"/>
        <v>0</v>
      </c>
      <c r="AF49" s="64"/>
      <c r="AG49" s="95">
        <f t="shared" si="14"/>
        <v>0</v>
      </c>
    </row>
    <row r="50" spans="1:33" s="69" customFormat="1" ht="19.5" customHeight="1">
      <c r="A50" s="84">
        <f t="shared" si="15"/>
        <v>41</v>
      </c>
      <c r="B50" s="85" t="s">
        <v>109</v>
      </c>
      <c r="C50" s="86"/>
      <c r="D50" s="85" t="s">
        <v>14</v>
      </c>
      <c r="E50" s="67">
        <f t="shared" si="16"/>
        <v>2</v>
      </c>
      <c r="F50" s="50">
        <v>55000</v>
      </c>
      <c r="G50" s="87">
        <f t="shared" si="1"/>
        <v>110000</v>
      </c>
      <c r="H50" s="64"/>
      <c r="I50" s="71">
        <f t="shared" si="2"/>
        <v>0</v>
      </c>
      <c r="J50" s="64"/>
      <c r="K50" s="71">
        <f t="shared" si="3"/>
        <v>0</v>
      </c>
      <c r="L50" s="64"/>
      <c r="M50" s="71">
        <f t="shared" si="4"/>
        <v>0</v>
      </c>
      <c r="N50" s="64"/>
      <c r="O50" s="71">
        <f t="shared" si="5"/>
        <v>0</v>
      </c>
      <c r="P50" s="64"/>
      <c r="Q50" s="71">
        <f t="shared" si="6"/>
        <v>0</v>
      </c>
      <c r="R50" s="64"/>
      <c r="S50" s="71">
        <f t="shared" si="7"/>
        <v>0</v>
      </c>
      <c r="T50" s="64"/>
      <c r="U50" s="71">
        <f t="shared" si="8"/>
        <v>0</v>
      </c>
      <c r="V50" s="64"/>
      <c r="W50" s="71">
        <f t="shared" si="9"/>
        <v>0</v>
      </c>
      <c r="X50" s="64"/>
      <c r="Y50" s="71">
        <f t="shared" si="10"/>
        <v>0</v>
      </c>
      <c r="Z50" s="71"/>
      <c r="AA50" s="71">
        <f t="shared" si="11"/>
        <v>0</v>
      </c>
      <c r="AB50" s="64">
        <v>2</v>
      </c>
      <c r="AC50" s="71">
        <f t="shared" si="12"/>
        <v>110000</v>
      </c>
      <c r="AD50" s="71"/>
      <c r="AE50" s="71">
        <f t="shared" si="13"/>
        <v>0</v>
      </c>
      <c r="AF50" s="64"/>
      <c r="AG50" s="95">
        <f t="shared" si="14"/>
        <v>0</v>
      </c>
    </row>
    <row r="51" spans="1:33" s="69" customFormat="1" ht="19.5" customHeight="1">
      <c r="A51" s="84">
        <f t="shared" si="15"/>
        <v>42</v>
      </c>
      <c r="B51" s="85" t="s">
        <v>56</v>
      </c>
      <c r="C51" s="86"/>
      <c r="D51" s="85" t="s">
        <v>9</v>
      </c>
      <c r="E51" s="67">
        <f t="shared" si="16"/>
        <v>5</v>
      </c>
      <c r="F51" s="50">
        <v>3500</v>
      </c>
      <c r="G51" s="87">
        <f t="shared" si="1"/>
        <v>17500</v>
      </c>
      <c r="H51" s="64"/>
      <c r="I51" s="71">
        <f t="shared" si="2"/>
        <v>0</v>
      </c>
      <c r="J51" s="64"/>
      <c r="K51" s="71">
        <f t="shared" si="3"/>
        <v>0</v>
      </c>
      <c r="L51" s="64"/>
      <c r="M51" s="71">
        <f t="shared" si="4"/>
        <v>0</v>
      </c>
      <c r="N51" s="64"/>
      <c r="O51" s="71">
        <f t="shared" si="5"/>
        <v>0</v>
      </c>
      <c r="P51" s="64"/>
      <c r="Q51" s="71">
        <f t="shared" si="6"/>
        <v>0</v>
      </c>
      <c r="R51" s="64"/>
      <c r="S51" s="71">
        <f t="shared" si="7"/>
        <v>0</v>
      </c>
      <c r="T51" s="64"/>
      <c r="U51" s="71">
        <f t="shared" si="8"/>
        <v>0</v>
      </c>
      <c r="V51" s="64"/>
      <c r="W51" s="71">
        <f t="shared" si="9"/>
        <v>0</v>
      </c>
      <c r="X51" s="64"/>
      <c r="Y51" s="71">
        <f t="shared" si="10"/>
        <v>0</v>
      </c>
      <c r="Z51" s="71"/>
      <c r="AA51" s="71">
        <f t="shared" si="11"/>
        <v>0</v>
      </c>
      <c r="AB51" s="64">
        <v>5</v>
      </c>
      <c r="AC51" s="71">
        <f t="shared" si="12"/>
        <v>17500</v>
      </c>
      <c r="AD51" s="71"/>
      <c r="AE51" s="71">
        <f t="shared" si="13"/>
        <v>0</v>
      </c>
      <c r="AF51" s="64"/>
      <c r="AG51" s="95">
        <f t="shared" si="14"/>
        <v>0</v>
      </c>
    </row>
    <row r="52" spans="1:33" s="69" customFormat="1" ht="19.5" customHeight="1">
      <c r="A52" s="84">
        <f t="shared" si="15"/>
        <v>43</v>
      </c>
      <c r="B52" s="85" t="s">
        <v>55</v>
      </c>
      <c r="C52" s="86"/>
      <c r="D52" s="85" t="s">
        <v>9</v>
      </c>
      <c r="E52" s="67">
        <f t="shared" si="16"/>
        <v>9</v>
      </c>
      <c r="F52" s="50">
        <v>3700</v>
      </c>
      <c r="G52" s="87">
        <f t="shared" si="1"/>
        <v>33300</v>
      </c>
      <c r="H52" s="64"/>
      <c r="I52" s="71">
        <f t="shared" si="2"/>
        <v>0</v>
      </c>
      <c r="J52" s="64"/>
      <c r="K52" s="71">
        <f t="shared" si="3"/>
        <v>0</v>
      </c>
      <c r="L52" s="64">
        <v>2</v>
      </c>
      <c r="M52" s="71">
        <f t="shared" si="4"/>
        <v>7400</v>
      </c>
      <c r="N52" s="64"/>
      <c r="O52" s="71">
        <f t="shared" si="5"/>
        <v>0</v>
      </c>
      <c r="P52" s="64"/>
      <c r="Q52" s="71">
        <f t="shared" si="6"/>
        <v>0</v>
      </c>
      <c r="R52" s="64"/>
      <c r="S52" s="71">
        <f t="shared" si="7"/>
        <v>0</v>
      </c>
      <c r="T52" s="64"/>
      <c r="U52" s="71">
        <f t="shared" si="8"/>
        <v>0</v>
      </c>
      <c r="V52" s="64"/>
      <c r="W52" s="71">
        <f t="shared" si="9"/>
        <v>0</v>
      </c>
      <c r="X52" s="64"/>
      <c r="Y52" s="71">
        <f t="shared" si="10"/>
        <v>0</v>
      </c>
      <c r="Z52" s="71">
        <v>2</v>
      </c>
      <c r="AA52" s="71">
        <f t="shared" si="11"/>
        <v>7400</v>
      </c>
      <c r="AB52" s="64">
        <v>5</v>
      </c>
      <c r="AC52" s="71">
        <f t="shared" si="12"/>
        <v>18500</v>
      </c>
      <c r="AD52" s="71"/>
      <c r="AE52" s="71">
        <f t="shared" si="13"/>
        <v>0</v>
      </c>
      <c r="AF52" s="64"/>
      <c r="AG52" s="95">
        <f t="shared" si="14"/>
        <v>0</v>
      </c>
    </row>
    <row r="53" spans="1:33" s="69" customFormat="1" ht="19.5" customHeight="1">
      <c r="A53" s="84">
        <f t="shared" si="15"/>
        <v>44</v>
      </c>
      <c r="B53" s="85" t="s">
        <v>57</v>
      </c>
      <c r="C53" s="86"/>
      <c r="D53" s="85" t="s">
        <v>9</v>
      </c>
      <c r="E53" s="67">
        <f t="shared" si="16"/>
        <v>7</v>
      </c>
      <c r="F53" s="50">
        <v>6000</v>
      </c>
      <c r="G53" s="87">
        <f t="shared" si="1"/>
        <v>42000</v>
      </c>
      <c r="H53" s="64"/>
      <c r="I53" s="71">
        <f t="shared" si="2"/>
        <v>0</v>
      </c>
      <c r="J53" s="64"/>
      <c r="K53" s="71">
        <f t="shared" si="3"/>
        <v>0</v>
      </c>
      <c r="L53" s="64">
        <v>2</v>
      </c>
      <c r="M53" s="71">
        <f t="shared" si="4"/>
        <v>12000</v>
      </c>
      <c r="N53" s="64"/>
      <c r="O53" s="71">
        <f t="shared" si="5"/>
        <v>0</v>
      </c>
      <c r="P53" s="64"/>
      <c r="Q53" s="71">
        <f t="shared" si="6"/>
        <v>0</v>
      </c>
      <c r="R53" s="64"/>
      <c r="S53" s="71">
        <f t="shared" si="7"/>
        <v>0</v>
      </c>
      <c r="T53" s="64"/>
      <c r="U53" s="71">
        <f t="shared" si="8"/>
        <v>0</v>
      </c>
      <c r="V53" s="64"/>
      <c r="W53" s="71">
        <f t="shared" si="9"/>
        <v>0</v>
      </c>
      <c r="X53" s="64"/>
      <c r="Y53" s="71">
        <f t="shared" si="10"/>
        <v>0</v>
      </c>
      <c r="Z53" s="71"/>
      <c r="AA53" s="71">
        <f t="shared" si="11"/>
        <v>0</v>
      </c>
      <c r="AB53" s="64">
        <v>5</v>
      </c>
      <c r="AC53" s="71">
        <f t="shared" si="12"/>
        <v>30000</v>
      </c>
      <c r="AD53" s="71"/>
      <c r="AE53" s="71">
        <f t="shared" si="13"/>
        <v>0</v>
      </c>
      <c r="AF53" s="64"/>
      <c r="AG53" s="95">
        <f t="shared" si="14"/>
        <v>0</v>
      </c>
    </row>
    <row r="54" spans="1:33" s="69" customFormat="1" ht="19.5" customHeight="1">
      <c r="A54" s="84">
        <f t="shared" si="15"/>
        <v>45</v>
      </c>
      <c r="B54" s="85" t="s">
        <v>158</v>
      </c>
      <c r="C54" s="86"/>
      <c r="D54" s="85" t="s">
        <v>9</v>
      </c>
      <c r="E54" s="67">
        <f t="shared" si="16"/>
        <v>16</v>
      </c>
      <c r="F54" s="50">
        <v>2600</v>
      </c>
      <c r="G54" s="87">
        <f t="shared" si="1"/>
        <v>41600</v>
      </c>
      <c r="H54" s="64"/>
      <c r="I54" s="71">
        <f t="shared" si="2"/>
        <v>0</v>
      </c>
      <c r="J54" s="64"/>
      <c r="K54" s="71">
        <f t="shared" si="3"/>
        <v>0</v>
      </c>
      <c r="L54" s="64">
        <v>4</v>
      </c>
      <c r="M54" s="71">
        <f t="shared" si="4"/>
        <v>10400</v>
      </c>
      <c r="N54" s="64"/>
      <c r="O54" s="71">
        <f t="shared" si="5"/>
        <v>0</v>
      </c>
      <c r="P54" s="64"/>
      <c r="Q54" s="71">
        <f t="shared" si="6"/>
        <v>0</v>
      </c>
      <c r="R54" s="64"/>
      <c r="S54" s="71">
        <f t="shared" si="7"/>
        <v>0</v>
      </c>
      <c r="T54" s="64"/>
      <c r="U54" s="71">
        <f t="shared" si="8"/>
        <v>0</v>
      </c>
      <c r="V54" s="64"/>
      <c r="W54" s="71">
        <f t="shared" si="9"/>
        <v>0</v>
      </c>
      <c r="X54" s="64"/>
      <c r="Y54" s="71">
        <f t="shared" si="10"/>
        <v>0</v>
      </c>
      <c r="Z54" s="71">
        <v>2</v>
      </c>
      <c r="AA54" s="71">
        <f t="shared" si="11"/>
        <v>5200</v>
      </c>
      <c r="AB54" s="64">
        <v>10</v>
      </c>
      <c r="AC54" s="71">
        <f t="shared" si="12"/>
        <v>26000</v>
      </c>
      <c r="AD54" s="71"/>
      <c r="AE54" s="71">
        <f t="shared" si="13"/>
        <v>0</v>
      </c>
      <c r="AF54" s="64"/>
      <c r="AG54" s="95">
        <f t="shared" si="14"/>
        <v>0</v>
      </c>
    </row>
    <row r="55" spans="1:33" s="69" customFormat="1" ht="19.5" customHeight="1">
      <c r="A55" s="84">
        <f t="shared" si="15"/>
        <v>46</v>
      </c>
      <c r="B55" s="85" t="s">
        <v>95</v>
      </c>
      <c r="C55" s="86"/>
      <c r="D55" s="85" t="s">
        <v>9</v>
      </c>
      <c r="E55" s="67">
        <f t="shared" si="16"/>
        <v>1</v>
      </c>
      <c r="F55" s="50">
        <v>14000</v>
      </c>
      <c r="G55" s="87">
        <f t="shared" si="1"/>
        <v>14000</v>
      </c>
      <c r="H55" s="64"/>
      <c r="I55" s="71">
        <f t="shared" si="2"/>
        <v>0</v>
      </c>
      <c r="J55" s="64"/>
      <c r="K55" s="71">
        <f t="shared" si="3"/>
        <v>0</v>
      </c>
      <c r="L55" s="64"/>
      <c r="M55" s="71">
        <f t="shared" si="4"/>
        <v>0</v>
      </c>
      <c r="N55" s="64"/>
      <c r="O55" s="71">
        <f t="shared" si="5"/>
        <v>0</v>
      </c>
      <c r="P55" s="64"/>
      <c r="Q55" s="71">
        <f t="shared" si="6"/>
        <v>0</v>
      </c>
      <c r="R55" s="64"/>
      <c r="S55" s="71">
        <f t="shared" si="7"/>
        <v>0</v>
      </c>
      <c r="T55" s="64"/>
      <c r="U55" s="71">
        <f t="shared" si="8"/>
        <v>0</v>
      </c>
      <c r="V55" s="64"/>
      <c r="W55" s="71">
        <f t="shared" si="9"/>
        <v>0</v>
      </c>
      <c r="X55" s="64"/>
      <c r="Y55" s="71">
        <f t="shared" si="10"/>
        <v>0</v>
      </c>
      <c r="Z55" s="71"/>
      <c r="AA55" s="71">
        <f t="shared" si="11"/>
        <v>0</v>
      </c>
      <c r="AB55" s="64">
        <v>1</v>
      </c>
      <c r="AC55" s="71">
        <f t="shared" si="12"/>
        <v>14000</v>
      </c>
      <c r="AD55" s="71"/>
      <c r="AE55" s="71">
        <f t="shared" si="13"/>
        <v>0</v>
      </c>
      <c r="AF55" s="64"/>
      <c r="AG55" s="95">
        <f t="shared" si="14"/>
        <v>0</v>
      </c>
    </row>
    <row r="56" spans="1:33" s="69" customFormat="1" ht="19.5" customHeight="1">
      <c r="A56" s="84">
        <f t="shared" si="15"/>
        <v>47</v>
      </c>
      <c r="B56" s="85" t="s">
        <v>58</v>
      </c>
      <c r="C56" s="86"/>
      <c r="D56" s="85" t="s">
        <v>15</v>
      </c>
      <c r="E56" s="67">
        <f t="shared" si="16"/>
        <v>10</v>
      </c>
      <c r="F56" s="50">
        <v>2600</v>
      </c>
      <c r="G56" s="87">
        <f t="shared" si="1"/>
        <v>26000</v>
      </c>
      <c r="H56" s="64"/>
      <c r="I56" s="71">
        <f t="shared" si="2"/>
        <v>0</v>
      </c>
      <c r="J56" s="64"/>
      <c r="K56" s="71">
        <f t="shared" si="3"/>
        <v>0</v>
      </c>
      <c r="L56" s="64"/>
      <c r="M56" s="71">
        <f t="shared" si="4"/>
        <v>0</v>
      </c>
      <c r="N56" s="64"/>
      <c r="O56" s="71">
        <f t="shared" si="5"/>
        <v>0</v>
      </c>
      <c r="P56" s="64"/>
      <c r="Q56" s="71">
        <f t="shared" si="6"/>
        <v>0</v>
      </c>
      <c r="R56" s="64"/>
      <c r="S56" s="71">
        <f t="shared" si="7"/>
        <v>0</v>
      </c>
      <c r="T56" s="64"/>
      <c r="U56" s="71">
        <f t="shared" si="8"/>
        <v>0</v>
      </c>
      <c r="V56" s="64"/>
      <c r="W56" s="71">
        <f t="shared" si="9"/>
        <v>0</v>
      </c>
      <c r="X56" s="64"/>
      <c r="Y56" s="71">
        <f t="shared" si="10"/>
        <v>0</v>
      </c>
      <c r="Z56" s="71"/>
      <c r="AA56" s="71">
        <f t="shared" si="11"/>
        <v>0</v>
      </c>
      <c r="AB56" s="64">
        <v>10</v>
      </c>
      <c r="AC56" s="71">
        <f t="shared" si="12"/>
        <v>26000</v>
      </c>
      <c r="AD56" s="71"/>
      <c r="AE56" s="71">
        <f t="shared" si="13"/>
        <v>0</v>
      </c>
      <c r="AF56" s="64"/>
      <c r="AG56" s="95">
        <f t="shared" si="14"/>
        <v>0</v>
      </c>
    </row>
    <row r="57" spans="1:33" s="69" customFormat="1" ht="19.5" customHeight="1">
      <c r="A57" s="84">
        <f t="shared" si="15"/>
        <v>48</v>
      </c>
      <c r="B57" s="85" t="s">
        <v>59</v>
      </c>
      <c r="C57" s="86" t="s">
        <v>80</v>
      </c>
      <c r="D57" s="85" t="s">
        <v>14</v>
      </c>
      <c r="E57" s="67">
        <f t="shared" si="16"/>
        <v>3</v>
      </c>
      <c r="F57" s="50">
        <v>215000</v>
      </c>
      <c r="G57" s="87">
        <f t="shared" si="1"/>
        <v>645000</v>
      </c>
      <c r="H57" s="64"/>
      <c r="I57" s="71">
        <f t="shared" si="2"/>
        <v>0</v>
      </c>
      <c r="J57" s="64"/>
      <c r="K57" s="71">
        <f t="shared" si="3"/>
        <v>0</v>
      </c>
      <c r="L57" s="64">
        <v>2</v>
      </c>
      <c r="M57" s="71">
        <f t="shared" si="4"/>
        <v>430000</v>
      </c>
      <c r="N57" s="64"/>
      <c r="O57" s="71">
        <f t="shared" si="5"/>
        <v>0</v>
      </c>
      <c r="P57" s="64"/>
      <c r="Q57" s="71">
        <f t="shared" si="6"/>
        <v>0</v>
      </c>
      <c r="R57" s="64"/>
      <c r="S57" s="71">
        <f t="shared" si="7"/>
        <v>0</v>
      </c>
      <c r="T57" s="64"/>
      <c r="U57" s="71">
        <f t="shared" si="8"/>
        <v>0</v>
      </c>
      <c r="V57" s="64"/>
      <c r="W57" s="71">
        <f t="shared" si="9"/>
        <v>0</v>
      </c>
      <c r="X57" s="64"/>
      <c r="Y57" s="71">
        <f t="shared" si="10"/>
        <v>0</v>
      </c>
      <c r="Z57" s="71">
        <v>1</v>
      </c>
      <c r="AA57" s="71">
        <f t="shared" si="11"/>
        <v>215000</v>
      </c>
      <c r="AB57" s="64"/>
      <c r="AC57" s="71">
        <f t="shared" si="12"/>
        <v>0</v>
      </c>
      <c r="AD57" s="71"/>
      <c r="AE57" s="71">
        <f t="shared" si="13"/>
        <v>0</v>
      </c>
      <c r="AF57" s="64"/>
      <c r="AG57" s="95">
        <f t="shared" si="14"/>
        <v>0</v>
      </c>
    </row>
    <row r="58" spans="1:33" s="69" customFormat="1" ht="19.5" customHeight="1">
      <c r="A58" s="84">
        <f t="shared" si="15"/>
        <v>49</v>
      </c>
      <c r="B58" s="85" t="s">
        <v>61</v>
      </c>
      <c r="C58" s="86"/>
      <c r="D58" s="85" t="s">
        <v>14</v>
      </c>
      <c r="E58" s="67">
        <f t="shared" si="16"/>
        <v>2</v>
      </c>
      <c r="F58" s="49">
        <v>120000</v>
      </c>
      <c r="G58" s="87">
        <f t="shared" si="1"/>
        <v>240000</v>
      </c>
      <c r="H58" s="64"/>
      <c r="I58" s="71">
        <f t="shared" si="2"/>
        <v>0</v>
      </c>
      <c r="J58" s="64"/>
      <c r="K58" s="71">
        <f t="shared" si="3"/>
        <v>0</v>
      </c>
      <c r="L58" s="64"/>
      <c r="M58" s="71">
        <f t="shared" si="4"/>
        <v>0</v>
      </c>
      <c r="N58" s="64"/>
      <c r="O58" s="71">
        <f t="shared" si="5"/>
        <v>0</v>
      </c>
      <c r="P58" s="64"/>
      <c r="Q58" s="71">
        <f t="shared" si="6"/>
        <v>0</v>
      </c>
      <c r="R58" s="64"/>
      <c r="S58" s="71">
        <f t="shared" si="7"/>
        <v>0</v>
      </c>
      <c r="T58" s="64"/>
      <c r="U58" s="71">
        <f t="shared" si="8"/>
        <v>0</v>
      </c>
      <c r="V58" s="64">
        <v>1</v>
      </c>
      <c r="W58" s="71">
        <f t="shared" si="9"/>
        <v>120000</v>
      </c>
      <c r="X58" s="64"/>
      <c r="Y58" s="71">
        <f t="shared" si="10"/>
        <v>0</v>
      </c>
      <c r="Z58" s="71"/>
      <c r="AA58" s="71">
        <f t="shared" si="11"/>
        <v>0</v>
      </c>
      <c r="AB58" s="64">
        <v>1</v>
      </c>
      <c r="AC58" s="71">
        <f t="shared" si="12"/>
        <v>120000</v>
      </c>
      <c r="AD58" s="71"/>
      <c r="AE58" s="71">
        <f t="shared" si="13"/>
        <v>0</v>
      </c>
      <c r="AF58" s="64"/>
      <c r="AG58" s="95">
        <f t="shared" si="14"/>
        <v>0</v>
      </c>
    </row>
    <row r="59" spans="1:33" s="69" customFormat="1" ht="19.5" customHeight="1">
      <c r="A59" s="84">
        <f t="shared" si="15"/>
        <v>50</v>
      </c>
      <c r="B59" s="85" t="s">
        <v>62</v>
      </c>
      <c r="C59" s="86"/>
      <c r="D59" s="85" t="s">
        <v>14</v>
      </c>
      <c r="E59" s="67">
        <f t="shared" si="16"/>
        <v>3</v>
      </c>
      <c r="F59" s="49">
        <v>18000</v>
      </c>
      <c r="G59" s="87">
        <f t="shared" si="1"/>
        <v>54000</v>
      </c>
      <c r="H59" s="64"/>
      <c r="I59" s="71">
        <f t="shared" si="2"/>
        <v>0</v>
      </c>
      <c r="J59" s="64"/>
      <c r="K59" s="71">
        <f t="shared" si="3"/>
        <v>0</v>
      </c>
      <c r="L59" s="64"/>
      <c r="M59" s="71">
        <f t="shared" si="4"/>
        <v>0</v>
      </c>
      <c r="N59" s="64"/>
      <c r="O59" s="71">
        <f t="shared" si="5"/>
        <v>0</v>
      </c>
      <c r="P59" s="64"/>
      <c r="Q59" s="71">
        <f t="shared" si="6"/>
        <v>0</v>
      </c>
      <c r="R59" s="64"/>
      <c r="S59" s="71">
        <f t="shared" si="7"/>
        <v>0</v>
      </c>
      <c r="T59" s="64">
        <v>2</v>
      </c>
      <c r="U59" s="71">
        <f t="shared" si="8"/>
        <v>36000</v>
      </c>
      <c r="V59" s="64">
        <v>1</v>
      </c>
      <c r="W59" s="71">
        <f t="shared" si="9"/>
        <v>18000</v>
      </c>
      <c r="X59" s="64"/>
      <c r="Y59" s="71">
        <f t="shared" si="10"/>
        <v>0</v>
      </c>
      <c r="Z59" s="71"/>
      <c r="AA59" s="71">
        <f t="shared" si="11"/>
        <v>0</v>
      </c>
      <c r="AB59" s="64"/>
      <c r="AC59" s="71">
        <f t="shared" si="12"/>
        <v>0</v>
      </c>
      <c r="AD59" s="71"/>
      <c r="AE59" s="71">
        <f t="shared" si="13"/>
        <v>0</v>
      </c>
      <c r="AF59" s="64"/>
      <c r="AG59" s="95">
        <f t="shared" si="14"/>
        <v>0</v>
      </c>
    </row>
    <row r="60" spans="1:33" s="69" customFormat="1" ht="19.5" customHeight="1">
      <c r="A60" s="84">
        <f t="shared" si="15"/>
        <v>51</v>
      </c>
      <c r="B60" s="85" t="s">
        <v>162</v>
      </c>
      <c r="C60" s="86"/>
      <c r="D60" s="85" t="s">
        <v>14</v>
      </c>
      <c r="E60" s="67">
        <f t="shared" si="16"/>
        <v>1</v>
      </c>
      <c r="F60" s="49">
        <v>150000</v>
      </c>
      <c r="G60" s="87">
        <f t="shared" si="1"/>
        <v>150000</v>
      </c>
      <c r="H60" s="64"/>
      <c r="I60" s="71">
        <f t="shared" si="2"/>
        <v>0</v>
      </c>
      <c r="J60" s="64"/>
      <c r="K60" s="71">
        <f t="shared" si="3"/>
        <v>0</v>
      </c>
      <c r="L60" s="64"/>
      <c r="M60" s="71">
        <f t="shared" si="4"/>
        <v>0</v>
      </c>
      <c r="N60" s="64"/>
      <c r="O60" s="71">
        <f t="shared" si="5"/>
        <v>0</v>
      </c>
      <c r="P60" s="64"/>
      <c r="Q60" s="71">
        <f t="shared" si="6"/>
        <v>0</v>
      </c>
      <c r="R60" s="64"/>
      <c r="S60" s="71">
        <f t="shared" si="7"/>
        <v>0</v>
      </c>
      <c r="T60" s="64"/>
      <c r="U60" s="71">
        <f t="shared" si="8"/>
        <v>0</v>
      </c>
      <c r="V60" s="64">
        <v>1</v>
      </c>
      <c r="W60" s="71">
        <f t="shared" si="9"/>
        <v>150000</v>
      </c>
      <c r="X60" s="64"/>
      <c r="Y60" s="71">
        <f t="shared" si="10"/>
        <v>0</v>
      </c>
      <c r="Z60" s="71"/>
      <c r="AA60" s="71">
        <f t="shared" si="11"/>
        <v>0</v>
      </c>
      <c r="AB60" s="64"/>
      <c r="AC60" s="71">
        <f t="shared" si="12"/>
        <v>0</v>
      </c>
      <c r="AD60" s="71"/>
      <c r="AE60" s="71">
        <f t="shared" si="13"/>
        <v>0</v>
      </c>
      <c r="AF60" s="64"/>
      <c r="AG60" s="95">
        <f t="shared" si="14"/>
        <v>0</v>
      </c>
    </row>
    <row r="61" spans="1:33" s="69" customFormat="1" ht="19.5" customHeight="1">
      <c r="A61" s="84">
        <f t="shared" si="15"/>
        <v>52</v>
      </c>
      <c r="B61" s="85" t="s">
        <v>200</v>
      </c>
      <c r="C61" s="86"/>
      <c r="D61" s="85" t="s">
        <v>14</v>
      </c>
      <c r="E61" s="67">
        <f t="shared" si="16"/>
        <v>10</v>
      </c>
      <c r="F61" s="49">
        <v>4000</v>
      </c>
      <c r="G61" s="87">
        <f t="shared" si="1"/>
        <v>40000</v>
      </c>
      <c r="H61" s="64"/>
      <c r="I61" s="71">
        <f t="shared" si="2"/>
        <v>0</v>
      </c>
      <c r="J61" s="64"/>
      <c r="K61" s="71">
        <f t="shared" si="3"/>
        <v>0</v>
      </c>
      <c r="L61" s="64"/>
      <c r="M61" s="71">
        <f t="shared" si="4"/>
        <v>0</v>
      </c>
      <c r="N61" s="64"/>
      <c r="O61" s="71">
        <f t="shared" si="5"/>
        <v>0</v>
      </c>
      <c r="P61" s="64">
        <v>10</v>
      </c>
      <c r="Q61" s="71">
        <f t="shared" si="6"/>
        <v>40000</v>
      </c>
      <c r="R61" s="64"/>
      <c r="S61" s="71">
        <f t="shared" si="7"/>
        <v>0</v>
      </c>
      <c r="T61" s="64"/>
      <c r="U61" s="71">
        <f t="shared" si="8"/>
        <v>0</v>
      </c>
      <c r="V61" s="64"/>
      <c r="W61" s="71">
        <f t="shared" si="9"/>
        <v>0</v>
      </c>
      <c r="X61" s="64"/>
      <c r="Y61" s="71">
        <f t="shared" si="10"/>
        <v>0</v>
      </c>
      <c r="Z61" s="71"/>
      <c r="AA61" s="71">
        <f t="shared" si="11"/>
        <v>0</v>
      </c>
      <c r="AB61" s="64"/>
      <c r="AC61" s="71">
        <f t="shared" si="12"/>
        <v>0</v>
      </c>
      <c r="AD61" s="71"/>
      <c r="AE61" s="71">
        <f t="shared" si="13"/>
        <v>0</v>
      </c>
      <c r="AF61" s="64"/>
      <c r="AG61" s="95">
        <f t="shared" si="14"/>
        <v>0</v>
      </c>
    </row>
    <row r="62" spans="1:33" s="69" customFormat="1" ht="19.5" customHeight="1">
      <c r="A62" s="84">
        <f t="shared" si="15"/>
        <v>53</v>
      </c>
      <c r="B62" s="85" t="s">
        <v>174</v>
      </c>
      <c r="C62" s="86"/>
      <c r="D62" s="85" t="s">
        <v>14</v>
      </c>
      <c r="E62" s="67">
        <f t="shared" si="16"/>
        <v>3</v>
      </c>
      <c r="F62" s="50">
        <v>6800</v>
      </c>
      <c r="G62" s="87">
        <f t="shared" si="1"/>
        <v>20400</v>
      </c>
      <c r="H62" s="64"/>
      <c r="I62" s="71">
        <f t="shared" si="2"/>
        <v>0</v>
      </c>
      <c r="J62" s="64"/>
      <c r="K62" s="71">
        <f t="shared" si="3"/>
        <v>0</v>
      </c>
      <c r="L62" s="64"/>
      <c r="M62" s="71">
        <f t="shared" si="4"/>
        <v>0</v>
      </c>
      <c r="N62" s="64"/>
      <c r="O62" s="71">
        <f t="shared" si="5"/>
        <v>0</v>
      </c>
      <c r="P62" s="64"/>
      <c r="Q62" s="71">
        <f t="shared" si="6"/>
        <v>0</v>
      </c>
      <c r="R62" s="64"/>
      <c r="S62" s="71">
        <f t="shared" si="7"/>
        <v>0</v>
      </c>
      <c r="T62" s="64"/>
      <c r="U62" s="71">
        <f t="shared" si="8"/>
        <v>0</v>
      </c>
      <c r="V62" s="64"/>
      <c r="W62" s="71">
        <f t="shared" si="9"/>
        <v>0</v>
      </c>
      <c r="X62" s="64"/>
      <c r="Y62" s="71">
        <f t="shared" si="10"/>
        <v>0</v>
      </c>
      <c r="Z62" s="71">
        <v>2</v>
      </c>
      <c r="AA62" s="71">
        <f t="shared" si="11"/>
        <v>13600</v>
      </c>
      <c r="AB62" s="64">
        <v>1</v>
      </c>
      <c r="AC62" s="71">
        <f t="shared" si="12"/>
        <v>6800</v>
      </c>
      <c r="AD62" s="71"/>
      <c r="AE62" s="71">
        <f t="shared" si="13"/>
        <v>0</v>
      </c>
      <c r="AF62" s="64"/>
      <c r="AG62" s="95">
        <f t="shared" si="14"/>
        <v>0</v>
      </c>
    </row>
    <row r="63" spans="1:33" s="69" customFormat="1" ht="19.5" customHeight="1">
      <c r="A63" s="84">
        <f t="shared" si="15"/>
        <v>54</v>
      </c>
      <c r="B63" s="85" t="s">
        <v>153</v>
      </c>
      <c r="C63" s="86"/>
      <c r="D63" s="85" t="s">
        <v>9</v>
      </c>
      <c r="E63" s="67">
        <f t="shared" si="16"/>
        <v>1</v>
      </c>
      <c r="F63" s="50">
        <v>7000</v>
      </c>
      <c r="G63" s="87">
        <f t="shared" si="1"/>
        <v>7000</v>
      </c>
      <c r="H63" s="64"/>
      <c r="I63" s="71">
        <f t="shared" si="2"/>
        <v>0</v>
      </c>
      <c r="J63" s="64">
        <v>1</v>
      </c>
      <c r="K63" s="71">
        <f t="shared" si="3"/>
        <v>7000</v>
      </c>
      <c r="L63" s="64"/>
      <c r="M63" s="71">
        <f t="shared" si="4"/>
        <v>0</v>
      </c>
      <c r="N63" s="64"/>
      <c r="O63" s="71">
        <f t="shared" si="5"/>
        <v>0</v>
      </c>
      <c r="P63" s="64"/>
      <c r="Q63" s="71">
        <f t="shared" si="6"/>
        <v>0</v>
      </c>
      <c r="R63" s="64"/>
      <c r="S63" s="71">
        <f t="shared" si="7"/>
        <v>0</v>
      </c>
      <c r="T63" s="64"/>
      <c r="U63" s="71">
        <f t="shared" si="8"/>
        <v>0</v>
      </c>
      <c r="V63" s="64"/>
      <c r="W63" s="71">
        <f t="shared" si="9"/>
        <v>0</v>
      </c>
      <c r="X63" s="64"/>
      <c r="Y63" s="71">
        <f t="shared" si="10"/>
        <v>0</v>
      </c>
      <c r="Z63" s="71"/>
      <c r="AA63" s="71">
        <f t="shared" si="11"/>
        <v>0</v>
      </c>
      <c r="AB63" s="64"/>
      <c r="AC63" s="71">
        <f t="shared" si="12"/>
        <v>0</v>
      </c>
      <c r="AD63" s="71"/>
      <c r="AE63" s="71">
        <f t="shared" si="13"/>
        <v>0</v>
      </c>
      <c r="AF63" s="64"/>
      <c r="AG63" s="95">
        <f t="shared" si="14"/>
        <v>0</v>
      </c>
    </row>
    <row r="64" spans="1:33" s="69" customFormat="1" ht="19.5" customHeight="1">
      <c r="A64" s="84">
        <f t="shared" si="15"/>
        <v>55</v>
      </c>
      <c r="B64" s="85" t="s">
        <v>65</v>
      </c>
      <c r="C64" s="86" t="s">
        <v>79</v>
      </c>
      <c r="D64" s="85" t="s">
        <v>14</v>
      </c>
      <c r="E64" s="67">
        <f t="shared" si="16"/>
        <v>6</v>
      </c>
      <c r="F64" s="50">
        <v>17000</v>
      </c>
      <c r="G64" s="87">
        <f t="shared" si="1"/>
        <v>102000</v>
      </c>
      <c r="H64" s="64"/>
      <c r="I64" s="71">
        <f t="shared" si="2"/>
        <v>0</v>
      </c>
      <c r="J64" s="64"/>
      <c r="K64" s="71">
        <f t="shared" si="3"/>
        <v>0</v>
      </c>
      <c r="L64" s="64"/>
      <c r="M64" s="71">
        <f t="shared" si="4"/>
        <v>0</v>
      </c>
      <c r="N64" s="64">
        <v>1</v>
      </c>
      <c r="O64" s="71">
        <f t="shared" si="5"/>
        <v>17000</v>
      </c>
      <c r="P64" s="64">
        <v>2</v>
      </c>
      <c r="Q64" s="71">
        <f t="shared" si="6"/>
        <v>34000</v>
      </c>
      <c r="R64" s="64"/>
      <c r="S64" s="71">
        <f t="shared" si="7"/>
        <v>0</v>
      </c>
      <c r="T64" s="64"/>
      <c r="U64" s="71">
        <f t="shared" si="8"/>
        <v>0</v>
      </c>
      <c r="V64" s="64">
        <v>3</v>
      </c>
      <c r="W64" s="71">
        <f t="shared" si="9"/>
        <v>51000</v>
      </c>
      <c r="X64" s="64"/>
      <c r="Y64" s="71">
        <f t="shared" si="10"/>
        <v>0</v>
      </c>
      <c r="Z64" s="71"/>
      <c r="AA64" s="71">
        <f t="shared" si="11"/>
        <v>0</v>
      </c>
      <c r="AB64" s="64"/>
      <c r="AC64" s="71">
        <f t="shared" si="12"/>
        <v>0</v>
      </c>
      <c r="AD64" s="71"/>
      <c r="AE64" s="71">
        <f t="shared" si="13"/>
        <v>0</v>
      </c>
      <c r="AF64" s="64"/>
      <c r="AG64" s="95">
        <f t="shared" si="14"/>
        <v>0</v>
      </c>
    </row>
    <row r="65" spans="1:117" s="69" customFormat="1" ht="19.5" customHeight="1">
      <c r="A65" s="84">
        <f t="shared" si="15"/>
        <v>56</v>
      </c>
      <c r="B65" s="105" t="s">
        <v>173</v>
      </c>
      <c r="C65" s="161"/>
      <c r="D65" s="105" t="s">
        <v>14</v>
      </c>
      <c r="E65" s="160">
        <f t="shared" si="16"/>
        <v>3</v>
      </c>
      <c r="F65" s="50">
        <v>11000</v>
      </c>
      <c r="G65" s="87">
        <f t="shared" si="1"/>
        <v>33000</v>
      </c>
      <c r="H65" s="64"/>
      <c r="I65" s="71">
        <f t="shared" si="2"/>
        <v>0</v>
      </c>
      <c r="J65" s="64"/>
      <c r="K65" s="71">
        <f t="shared" si="3"/>
        <v>0</v>
      </c>
      <c r="L65" s="64"/>
      <c r="M65" s="71">
        <f t="shared" si="4"/>
        <v>0</v>
      </c>
      <c r="N65" s="64">
        <v>1</v>
      </c>
      <c r="O65" s="71">
        <f t="shared" si="5"/>
        <v>11000</v>
      </c>
      <c r="P65" s="64">
        <v>2</v>
      </c>
      <c r="Q65" s="71">
        <f t="shared" si="6"/>
        <v>22000</v>
      </c>
      <c r="R65" s="64"/>
      <c r="S65" s="71">
        <f t="shared" si="7"/>
        <v>0</v>
      </c>
      <c r="T65" s="64"/>
      <c r="U65" s="71">
        <f t="shared" si="8"/>
        <v>0</v>
      </c>
      <c r="V65" s="64"/>
      <c r="W65" s="71">
        <f t="shared" si="9"/>
        <v>0</v>
      </c>
      <c r="X65" s="64"/>
      <c r="Y65" s="71">
        <f t="shared" si="10"/>
        <v>0</v>
      </c>
      <c r="Z65" s="71"/>
      <c r="AA65" s="71">
        <f t="shared" si="11"/>
        <v>0</v>
      </c>
      <c r="AB65" s="64"/>
      <c r="AC65" s="71">
        <f t="shared" si="12"/>
        <v>0</v>
      </c>
      <c r="AD65" s="71"/>
      <c r="AE65" s="71">
        <f t="shared" si="13"/>
        <v>0</v>
      </c>
      <c r="AF65" s="64"/>
      <c r="AG65" s="95">
        <f t="shared" si="14"/>
        <v>0</v>
      </c>
    </row>
    <row r="66" spans="1:117" s="69" customFormat="1" ht="19.5" customHeight="1">
      <c r="A66" s="84">
        <f t="shared" si="15"/>
        <v>57</v>
      </c>
      <c r="B66" s="105" t="s">
        <v>168</v>
      </c>
      <c r="C66" s="161" t="s">
        <v>169</v>
      </c>
      <c r="D66" s="105" t="s">
        <v>14</v>
      </c>
      <c r="E66" s="160">
        <f t="shared" si="16"/>
        <v>2</v>
      </c>
      <c r="F66" s="50">
        <v>48500</v>
      </c>
      <c r="G66" s="87">
        <f t="shared" si="1"/>
        <v>97000</v>
      </c>
      <c r="H66" s="64"/>
      <c r="I66" s="71">
        <f t="shared" si="2"/>
        <v>0</v>
      </c>
      <c r="J66" s="64"/>
      <c r="K66" s="71">
        <f t="shared" si="3"/>
        <v>0</v>
      </c>
      <c r="L66" s="64"/>
      <c r="M66" s="71">
        <f t="shared" si="4"/>
        <v>0</v>
      </c>
      <c r="N66" s="64"/>
      <c r="O66" s="71">
        <f t="shared" si="5"/>
        <v>0</v>
      </c>
      <c r="P66" s="64">
        <v>2</v>
      </c>
      <c r="Q66" s="71">
        <f t="shared" si="6"/>
        <v>97000</v>
      </c>
      <c r="R66" s="64"/>
      <c r="S66" s="71">
        <f t="shared" si="7"/>
        <v>0</v>
      </c>
      <c r="T66" s="64"/>
      <c r="U66" s="71">
        <f t="shared" si="8"/>
        <v>0</v>
      </c>
      <c r="V66" s="64"/>
      <c r="W66" s="71">
        <f t="shared" si="9"/>
        <v>0</v>
      </c>
      <c r="X66" s="64"/>
      <c r="Y66" s="71">
        <f t="shared" si="10"/>
        <v>0</v>
      </c>
      <c r="Z66" s="71"/>
      <c r="AA66" s="71">
        <f t="shared" si="11"/>
        <v>0</v>
      </c>
      <c r="AB66" s="64"/>
      <c r="AC66" s="71">
        <f t="shared" si="12"/>
        <v>0</v>
      </c>
      <c r="AD66" s="71"/>
      <c r="AE66" s="71">
        <f t="shared" si="13"/>
        <v>0</v>
      </c>
      <c r="AF66" s="64"/>
      <c r="AG66" s="95">
        <f t="shared" si="14"/>
        <v>0</v>
      </c>
    </row>
    <row r="67" spans="1:117" s="69" customFormat="1" ht="19.5" customHeight="1">
      <c r="A67" s="84">
        <f t="shared" si="15"/>
        <v>58</v>
      </c>
      <c r="B67" s="105" t="s">
        <v>204</v>
      </c>
      <c r="C67" s="161"/>
      <c r="D67" s="105" t="s">
        <v>14</v>
      </c>
      <c r="E67" s="160">
        <f t="shared" si="16"/>
        <v>1</v>
      </c>
      <c r="F67" s="50">
        <v>340000</v>
      </c>
      <c r="G67" s="87">
        <f t="shared" si="1"/>
        <v>340000</v>
      </c>
      <c r="H67" s="64"/>
      <c r="I67" s="71">
        <f t="shared" si="2"/>
        <v>0</v>
      </c>
      <c r="J67" s="64"/>
      <c r="K67" s="71">
        <f t="shared" si="3"/>
        <v>0</v>
      </c>
      <c r="L67" s="64"/>
      <c r="M67" s="71">
        <f t="shared" si="4"/>
        <v>0</v>
      </c>
      <c r="N67" s="64">
        <v>1</v>
      </c>
      <c r="O67" s="71">
        <f t="shared" si="5"/>
        <v>340000</v>
      </c>
      <c r="P67" s="64"/>
      <c r="Q67" s="71">
        <f t="shared" si="6"/>
        <v>0</v>
      </c>
      <c r="R67" s="64"/>
      <c r="S67" s="71">
        <f t="shared" si="7"/>
        <v>0</v>
      </c>
      <c r="T67" s="64"/>
      <c r="U67" s="71">
        <f t="shared" si="8"/>
        <v>0</v>
      </c>
      <c r="V67" s="64"/>
      <c r="W67" s="71">
        <f t="shared" si="9"/>
        <v>0</v>
      </c>
      <c r="X67" s="64"/>
      <c r="Y67" s="71">
        <f t="shared" si="10"/>
        <v>0</v>
      </c>
      <c r="Z67" s="71"/>
      <c r="AA67" s="71">
        <f t="shared" si="11"/>
        <v>0</v>
      </c>
      <c r="AB67" s="64"/>
      <c r="AC67" s="71">
        <f t="shared" si="12"/>
        <v>0</v>
      </c>
      <c r="AD67" s="71"/>
      <c r="AE67" s="71">
        <f t="shared" si="13"/>
        <v>0</v>
      </c>
      <c r="AF67" s="64"/>
      <c r="AG67" s="95">
        <f t="shared" si="14"/>
        <v>0</v>
      </c>
    </row>
    <row r="68" spans="1:117" s="69" customFormat="1" ht="19.5" customHeight="1">
      <c r="A68" s="84">
        <f t="shared" si="15"/>
        <v>59</v>
      </c>
      <c r="B68" s="105" t="s">
        <v>155</v>
      </c>
      <c r="C68" s="161"/>
      <c r="D68" s="105" t="s">
        <v>14</v>
      </c>
      <c r="E68" s="160">
        <f t="shared" si="16"/>
        <v>5</v>
      </c>
      <c r="F68" s="50">
        <v>5000</v>
      </c>
      <c r="G68" s="87">
        <f t="shared" si="1"/>
        <v>25000</v>
      </c>
      <c r="H68" s="64"/>
      <c r="I68" s="71">
        <f t="shared" si="2"/>
        <v>0</v>
      </c>
      <c r="J68" s="64"/>
      <c r="K68" s="71">
        <f t="shared" si="3"/>
        <v>0</v>
      </c>
      <c r="L68" s="64"/>
      <c r="M68" s="71">
        <f t="shared" si="4"/>
        <v>0</v>
      </c>
      <c r="N68" s="64">
        <v>5</v>
      </c>
      <c r="O68" s="71">
        <f t="shared" si="5"/>
        <v>25000</v>
      </c>
      <c r="P68" s="64"/>
      <c r="Q68" s="71">
        <f t="shared" si="6"/>
        <v>0</v>
      </c>
      <c r="R68" s="64"/>
      <c r="S68" s="71">
        <f t="shared" si="7"/>
        <v>0</v>
      </c>
      <c r="T68" s="64"/>
      <c r="U68" s="71">
        <f t="shared" si="8"/>
        <v>0</v>
      </c>
      <c r="V68" s="64"/>
      <c r="W68" s="71">
        <f t="shared" si="9"/>
        <v>0</v>
      </c>
      <c r="X68" s="64"/>
      <c r="Y68" s="71">
        <f t="shared" si="10"/>
        <v>0</v>
      </c>
      <c r="Z68" s="71"/>
      <c r="AA68" s="71">
        <f t="shared" si="11"/>
        <v>0</v>
      </c>
      <c r="AB68" s="64"/>
      <c r="AC68" s="71">
        <f t="shared" si="12"/>
        <v>0</v>
      </c>
      <c r="AD68" s="71"/>
      <c r="AE68" s="71">
        <f t="shared" si="13"/>
        <v>0</v>
      </c>
      <c r="AF68" s="64"/>
      <c r="AG68" s="95">
        <f t="shared" si="14"/>
        <v>0</v>
      </c>
    </row>
    <row r="69" spans="1:117" s="69" customFormat="1" ht="19.5" customHeight="1">
      <c r="A69" s="84">
        <f t="shared" si="15"/>
        <v>60</v>
      </c>
      <c r="B69" s="85" t="s">
        <v>209</v>
      </c>
      <c r="C69" s="86"/>
      <c r="D69" s="85" t="s">
        <v>13</v>
      </c>
      <c r="E69" s="67">
        <f t="shared" si="16"/>
        <v>400</v>
      </c>
      <c r="F69" s="50">
        <v>2500</v>
      </c>
      <c r="G69" s="87">
        <f t="shared" si="1"/>
        <v>1000000</v>
      </c>
      <c r="H69" s="64"/>
      <c r="I69" s="71">
        <f t="shared" si="2"/>
        <v>0</v>
      </c>
      <c r="J69" s="64"/>
      <c r="K69" s="71">
        <f t="shared" si="3"/>
        <v>0</v>
      </c>
      <c r="L69" s="64"/>
      <c r="M69" s="71">
        <f t="shared" si="4"/>
        <v>0</v>
      </c>
      <c r="N69" s="64"/>
      <c r="O69" s="71">
        <f t="shared" si="5"/>
        <v>0</v>
      </c>
      <c r="P69" s="64"/>
      <c r="Q69" s="71">
        <f t="shared" si="6"/>
        <v>0</v>
      </c>
      <c r="R69" s="64"/>
      <c r="S69" s="71">
        <f t="shared" si="7"/>
        <v>0</v>
      </c>
      <c r="T69" s="64"/>
      <c r="U69" s="71">
        <f t="shared" si="8"/>
        <v>0</v>
      </c>
      <c r="V69" s="64"/>
      <c r="W69" s="71">
        <f t="shared" si="9"/>
        <v>0</v>
      </c>
      <c r="X69" s="64"/>
      <c r="Y69" s="71">
        <f t="shared" si="10"/>
        <v>0</v>
      </c>
      <c r="Z69" s="71"/>
      <c r="AA69" s="71">
        <f t="shared" si="11"/>
        <v>0</v>
      </c>
      <c r="AB69" s="64"/>
      <c r="AC69" s="71">
        <f t="shared" si="12"/>
        <v>0</v>
      </c>
      <c r="AD69" s="71"/>
      <c r="AE69" s="71">
        <f t="shared" si="13"/>
        <v>0</v>
      </c>
      <c r="AF69" s="64">
        <v>400</v>
      </c>
      <c r="AG69" s="95">
        <f t="shared" si="14"/>
        <v>1000000</v>
      </c>
    </row>
    <row r="70" spans="1:117" s="69" customFormat="1" ht="19.5" customHeight="1">
      <c r="A70" s="84">
        <f t="shared" si="15"/>
        <v>61</v>
      </c>
      <c r="B70" s="85" t="s">
        <v>74</v>
      </c>
      <c r="C70" s="86" t="s">
        <v>78</v>
      </c>
      <c r="D70" s="85" t="s">
        <v>75</v>
      </c>
      <c r="E70" s="67">
        <f t="shared" si="16"/>
        <v>5</v>
      </c>
      <c r="F70" s="50">
        <v>77000</v>
      </c>
      <c r="G70" s="87">
        <f t="shared" si="1"/>
        <v>385000</v>
      </c>
      <c r="H70" s="64"/>
      <c r="I70" s="71">
        <f t="shared" si="2"/>
        <v>0</v>
      </c>
      <c r="J70" s="64"/>
      <c r="K70" s="71">
        <f t="shared" si="3"/>
        <v>0</v>
      </c>
      <c r="L70" s="64"/>
      <c r="M70" s="71">
        <f t="shared" si="4"/>
        <v>0</v>
      </c>
      <c r="N70" s="64"/>
      <c r="O70" s="71">
        <f t="shared" si="5"/>
        <v>0</v>
      </c>
      <c r="P70" s="64"/>
      <c r="Q70" s="71">
        <f t="shared" si="6"/>
        <v>0</v>
      </c>
      <c r="R70" s="64"/>
      <c r="S70" s="71">
        <f t="shared" si="7"/>
        <v>0</v>
      </c>
      <c r="T70" s="64"/>
      <c r="U70" s="71">
        <f t="shared" si="8"/>
        <v>0</v>
      </c>
      <c r="V70" s="64"/>
      <c r="W70" s="71">
        <f t="shared" si="9"/>
        <v>0</v>
      </c>
      <c r="X70" s="64"/>
      <c r="Y70" s="71">
        <f t="shared" si="10"/>
        <v>0</v>
      </c>
      <c r="Z70" s="71"/>
      <c r="AA70" s="71">
        <f t="shared" si="11"/>
        <v>0</v>
      </c>
      <c r="AB70" s="64"/>
      <c r="AC70" s="71">
        <f t="shared" si="12"/>
        <v>0</v>
      </c>
      <c r="AD70" s="71"/>
      <c r="AE70" s="71">
        <f t="shared" si="13"/>
        <v>0</v>
      </c>
      <c r="AF70" s="64">
        <v>5</v>
      </c>
      <c r="AG70" s="95">
        <f t="shared" si="14"/>
        <v>385000</v>
      </c>
    </row>
    <row r="71" spans="1:117" s="69" customFormat="1" ht="19.5" customHeight="1">
      <c r="A71" s="84">
        <f t="shared" si="15"/>
        <v>62</v>
      </c>
      <c r="B71" s="85" t="s">
        <v>193</v>
      </c>
      <c r="C71" s="86"/>
      <c r="D71" s="85" t="s">
        <v>194</v>
      </c>
      <c r="E71" s="67">
        <f t="shared" si="16"/>
        <v>5</v>
      </c>
      <c r="F71" s="50">
        <v>32000</v>
      </c>
      <c r="G71" s="87">
        <f t="shared" si="1"/>
        <v>160000</v>
      </c>
      <c r="H71" s="64"/>
      <c r="I71" s="71">
        <f t="shared" si="2"/>
        <v>0</v>
      </c>
      <c r="J71" s="64"/>
      <c r="K71" s="71">
        <f t="shared" si="3"/>
        <v>0</v>
      </c>
      <c r="L71" s="64"/>
      <c r="M71" s="71">
        <f t="shared" si="4"/>
        <v>0</v>
      </c>
      <c r="N71" s="64"/>
      <c r="O71" s="71">
        <f t="shared" si="5"/>
        <v>0</v>
      </c>
      <c r="P71" s="64"/>
      <c r="Q71" s="71">
        <f t="shared" si="6"/>
        <v>0</v>
      </c>
      <c r="R71" s="64"/>
      <c r="S71" s="71">
        <f t="shared" si="7"/>
        <v>0</v>
      </c>
      <c r="T71" s="64"/>
      <c r="U71" s="71">
        <f t="shared" si="8"/>
        <v>0</v>
      </c>
      <c r="V71" s="64"/>
      <c r="W71" s="71">
        <f t="shared" si="9"/>
        <v>0</v>
      </c>
      <c r="X71" s="64"/>
      <c r="Y71" s="71">
        <f t="shared" si="10"/>
        <v>0</v>
      </c>
      <c r="Z71" s="71"/>
      <c r="AA71" s="71">
        <f t="shared" si="11"/>
        <v>0</v>
      </c>
      <c r="AB71" s="64">
        <v>1</v>
      </c>
      <c r="AC71" s="71">
        <f t="shared" si="12"/>
        <v>32000</v>
      </c>
      <c r="AD71" s="71"/>
      <c r="AE71" s="71">
        <f t="shared" si="13"/>
        <v>0</v>
      </c>
      <c r="AF71" s="64">
        <v>4</v>
      </c>
      <c r="AG71" s="95">
        <f t="shared" si="14"/>
        <v>128000</v>
      </c>
    </row>
    <row r="72" spans="1:117" s="69" customFormat="1" ht="19.5" customHeight="1">
      <c r="A72" s="84">
        <f t="shared" si="15"/>
        <v>63</v>
      </c>
      <c r="B72" s="88" t="s">
        <v>72</v>
      </c>
      <c r="C72" s="89"/>
      <c r="D72" s="88" t="s">
        <v>77</v>
      </c>
      <c r="E72" s="67">
        <f t="shared" si="16"/>
        <v>23</v>
      </c>
      <c r="F72" s="50">
        <v>8000</v>
      </c>
      <c r="G72" s="87">
        <f t="shared" si="1"/>
        <v>184000</v>
      </c>
      <c r="H72" s="72"/>
      <c r="I72" s="71">
        <f t="shared" si="2"/>
        <v>0</v>
      </c>
      <c r="J72" s="72"/>
      <c r="K72" s="71">
        <f t="shared" si="3"/>
        <v>0</v>
      </c>
      <c r="L72" s="72"/>
      <c r="M72" s="71">
        <f t="shared" si="4"/>
        <v>0</v>
      </c>
      <c r="N72" s="72"/>
      <c r="O72" s="71">
        <f t="shared" si="5"/>
        <v>0</v>
      </c>
      <c r="P72" s="72"/>
      <c r="Q72" s="71">
        <f t="shared" si="6"/>
        <v>0</v>
      </c>
      <c r="R72" s="72"/>
      <c r="S72" s="71">
        <f t="shared" si="7"/>
        <v>0</v>
      </c>
      <c r="T72" s="72"/>
      <c r="U72" s="71">
        <f t="shared" si="8"/>
        <v>0</v>
      </c>
      <c r="V72" s="72"/>
      <c r="W72" s="71">
        <f t="shared" si="9"/>
        <v>0</v>
      </c>
      <c r="X72" s="72"/>
      <c r="Y72" s="71">
        <f t="shared" si="10"/>
        <v>0</v>
      </c>
      <c r="Z72" s="73"/>
      <c r="AA72" s="71">
        <f t="shared" si="11"/>
        <v>0</v>
      </c>
      <c r="AB72" s="72">
        <v>3</v>
      </c>
      <c r="AC72" s="71">
        <f t="shared" si="12"/>
        <v>24000</v>
      </c>
      <c r="AD72" s="71"/>
      <c r="AE72" s="71">
        <f t="shared" si="13"/>
        <v>0</v>
      </c>
      <c r="AF72" s="64">
        <v>20</v>
      </c>
      <c r="AG72" s="95">
        <f t="shared" si="14"/>
        <v>160000</v>
      </c>
    </row>
    <row r="73" spans="1:117" s="69" customFormat="1" ht="19.5" customHeight="1">
      <c r="A73" s="84">
        <f t="shared" si="15"/>
        <v>64</v>
      </c>
      <c r="B73" s="88" t="s">
        <v>195</v>
      </c>
      <c r="C73" s="89"/>
      <c r="D73" s="88" t="s">
        <v>11</v>
      </c>
      <c r="E73" s="67">
        <f t="shared" si="16"/>
        <v>1</v>
      </c>
      <c r="F73" s="50">
        <v>120000</v>
      </c>
      <c r="G73" s="87">
        <f t="shared" si="1"/>
        <v>120000</v>
      </c>
      <c r="H73" s="72"/>
      <c r="I73" s="71">
        <f t="shared" si="2"/>
        <v>0</v>
      </c>
      <c r="J73" s="72"/>
      <c r="K73" s="71">
        <f t="shared" si="3"/>
        <v>0</v>
      </c>
      <c r="L73" s="72"/>
      <c r="M73" s="71">
        <f t="shared" si="4"/>
        <v>0</v>
      </c>
      <c r="N73" s="72"/>
      <c r="O73" s="71">
        <f t="shared" si="5"/>
        <v>0</v>
      </c>
      <c r="P73" s="72"/>
      <c r="Q73" s="71">
        <f t="shared" si="6"/>
        <v>0</v>
      </c>
      <c r="R73" s="72"/>
      <c r="S73" s="71">
        <f t="shared" si="7"/>
        <v>0</v>
      </c>
      <c r="T73" s="72"/>
      <c r="U73" s="71">
        <f t="shared" si="8"/>
        <v>0</v>
      </c>
      <c r="V73" s="72"/>
      <c r="W73" s="71">
        <f t="shared" si="9"/>
        <v>0</v>
      </c>
      <c r="X73" s="72"/>
      <c r="Y73" s="71">
        <f t="shared" si="10"/>
        <v>0</v>
      </c>
      <c r="Z73" s="73"/>
      <c r="AA73" s="71">
        <f t="shared" si="11"/>
        <v>0</v>
      </c>
      <c r="AB73" s="72"/>
      <c r="AC73" s="71">
        <f t="shared" si="12"/>
        <v>0</v>
      </c>
      <c r="AD73" s="73"/>
      <c r="AE73" s="71">
        <f t="shared" si="13"/>
        <v>0</v>
      </c>
      <c r="AF73" s="72">
        <v>1</v>
      </c>
      <c r="AG73" s="95">
        <f t="shared" si="14"/>
        <v>120000</v>
      </c>
      <c r="AH73" s="90"/>
      <c r="AI73" s="90"/>
      <c r="AJ73" s="90"/>
      <c r="AK73" s="90"/>
      <c r="AL73" s="90"/>
      <c r="AM73" s="90"/>
      <c r="AN73" s="90"/>
      <c r="AO73" s="90"/>
      <c r="AP73" s="90"/>
      <c r="AQ73" s="90"/>
      <c r="AR73" s="90"/>
      <c r="AS73" s="90"/>
      <c r="AT73" s="90"/>
      <c r="AU73" s="90"/>
      <c r="AV73" s="90"/>
      <c r="AW73" s="90"/>
      <c r="AX73" s="90"/>
      <c r="AY73" s="90"/>
      <c r="AZ73" s="90"/>
      <c r="BA73" s="90"/>
      <c r="BB73" s="90"/>
      <c r="BC73" s="90"/>
      <c r="BD73" s="90"/>
      <c r="BE73" s="90"/>
      <c r="BF73" s="90"/>
      <c r="BG73" s="90"/>
      <c r="BH73" s="90"/>
      <c r="BI73" s="90"/>
      <c r="BJ73" s="90"/>
      <c r="BK73" s="90"/>
      <c r="BL73" s="90"/>
      <c r="BM73" s="90"/>
      <c r="BN73" s="90"/>
      <c r="BO73" s="90"/>
      <c r="BP73" s="90"/>
      <c r="BQ73" s="90"/>
      <c r="BR73" s="90"/>
      <c r="BS73" s="90"/>
      <c r="BT73" s="90"/>
      <c r="BU73" s="90"/>
      <c r="BV73" s="90"/>
      <c r="BW73" s="90"/>
      <c r="BX73" s="90"/>
      <c r="BY73" s="90"/>
      <c r="BZ73" s="90"/>
      <c r="CA73" s="90"/>
      <c r="CB73" s="90"/>
      <c r="CC73" s="90"/>
      <c r="CD73" s="90"/>
      <c r="CE73" s="90"/>
      <c r="CF73" s="90"/>
      <c r="CG73" s="90"/>
      <c r="CH73" s="90"/>
      <c r="CI73" s="90"/>
      <c r="CJ73" s="90"/>
      <c r="CK73" s="90"/>
      <c r="CL73" s="90"/>
      <c r="CM73" s="90"/>
      <c r="CN73" s="90"/>
      <c r="CO73" s="90"/>
      <c r="CP73" s="90"/>
      <c r="CQ73" s="90"/>
      <c r="CR73" s="90"/>
      <c r="CS73" s="90"/>
      <c r="CT73" s="90"/>
      <c r="CU73" s="90"/>
      <c r="CV73" s="90"/>
      <c r="CW73" s="90"/>
      <c r="CX73" s="90"/>
      <c r="CY73" s="90"/>
      <c r="CZ73" s="90"/>
      <c r="DA73" s="90"/>
      <c r="DB73" s="90"/>
      <c r="DC73" s="90"/>
      <c r="DD73" s="90"/>
      <c r="DE73" s="90"/>
      <c r="DF73" s="90"/>
      <c r="DG73" s="90"/>
      <c r="DH73" s="90"/>
      <c r="DI73" s="90"/>
      <c r="DJ73" s="90"/>
      <c r="DK73" s="90"/>
      <c r="DL73" s="90"/>
      <c r="DM73" s="90"/>
    </row>
    <row r="74" spans="1:117" s="69" customFormat="1" ht="33" customHeight="1">
      <c r="A74" s="84">
        <f t="shared" si="15"/>
        <v>65</v>
      </c>
      <c r="B74" s="157" t="s">
        <v>170</v>
      </c>
      <c r="C74" s="158" t="s">
        <v>203</v>
      </c>
      <c r="D74" s="159" t="s">
        <v>14</v>
      </c>
      <c r="E74" s="160">
        <f t="shared" si="16"/>
        <v>2</v>
      </c>
      <c r="F74" s="50">
        <v>37000</v>
      </c>
      <c r="G74" s="87">
        <f t="shared" si="1"/>
        <v>74000</v>
      </c>
      <c r="H74" s="72"/>
      <c r="I74" s="71">
        <f t="shared" si="2"/>
        <v>0</v>
      </c>
      <c r="J74" s="72"/>
      <c r="K74" s="71">
        <f t="shared" si="3"/>
        <v>0</v>
      </c>
      <c r="L74" s="72"/>
      <c r="M74" s="71">
        <f t="shared" si="4"/>
        <v>0</v>
      </c>
      <c r="N74" s="72"/>
      <c r="O74" s="71">
        <f t="shared" si="5"/>
        <v>0</v>
      </c>
      <c r="P74" s="72"/>
      <c r="Q74" s="71">
        <f t="shared" si="6"/>
        <v>0</v>
      </c>
      <c r="R74" s="72"/>
      <c r="S74" s="71">
        <f t="shared" si="7"/>
        <v>0</v>
      </c>
      <c r="T74" s="72"/>
      <c r="U74" s="71">
        <f t="shared" si="8"/>
        <v>0</v>
      </c>
      <c r="V74" s="72"/>
      <c r="W74" s="71">
        <f t="shared" si="9"/>
        <v>0</v>
      </c>
      <c r="X74" s="72"/>
      <c r="Y74" s="71">
        <f t="shared" si="10"/>
        <v>0</v>
      </c>
      <c r="Z74" s="73"/>
      <c r="AA74" s="71">
        <f t="shared" si="11"/>
        <v>0</v>
      </c>
      <c r="AB74" s="72"/>
      <c r="AC74" s="71">
        <f t="shared" si="12"/>
        <v>0</v>
      </c>
      <c r="AD74" s="73"/>
      <c r="AE74" s="71">
        <f t="shared" si="13"/>
        <v>0</v>
      </c>
      <c r="AF74" s="72">
        <v>2</v>
      </c>
      <c r="AG74" s="95">
        <f t="shared" si="14"/>
        <v>74000</v>
      </c>
      <c r="AH74" s="90"/>
      <c r="AI74" s="90"/>
      <c r="AJ74" s="90"/>
      <c r="AK74" s="90"/>
      <c r="AL74" s="90"/>
      <c r="AM74" s="90"/>
      <c r="AN74" s="90"/>
      <c r="AO74" s="90"/>
      <c r="AP74" s="90"/>
      <c r="AQ74" s="90"/>
      <c r="AR74" s="90"/>
      <c r="AS74" s="90"/>
      <c r="AT74" s="90"/>
      <c r="AU74" s="90"/>
      <c r="AV74" s="90"/>
      <c r="AW74" s="90"/>
      <c r="AX74" s="90"/>
      <c r="AY74" s="90"/>
      <c r="AZ74" s="90"/>
      <c r="BA74" s="90"/>
      <c r="BB74" s="90"/>
      <c r="BC74" s="90"/>
      <c r="BD74" s="90"/>
      <c r="BE74" s="90"/>
      <c r="BF74" s="90"/>
      <c r="BG74" s="90"/>
      <c r="BH74" s="90"/>
      <c r="BI74" s="90"/>
      <c r="BJ74" s="90"/>
      <c r="BK74" s="90"/>
      <c r="BL74" s="90"/>
      <c r="BM74" s="90"/>
      <c r="BN74" s="90"/>
      <c r="BO74" s="90"/>
      <c r="BP74" s="90"/>
      <c r="BQ74" s="90"/>
      <c r="BR74" s="90"/>
      <c r="BS74" s="90"/>
      <c r="BT74" s="90"/>
      <c r="BU74" s="90"/>
      <c r="BV74" s="90"/>
      <c r="BW74" s="90"/>
      <c r="BX74" s="90"/>
      <c r="BY74" s="90"/>
      <c r="BZ74" s="90"/>
      <c r="CA74" s="90"/>
      <c r="CB74" s="90"/>
      <c r="CC74" s="90"/>
      <c r="CD74" s="90"/>
      <c r="CE74" s="90"/>
      <c r="CF74" s="90"/>
      <c r="CG74" s="90"/>
      <c r="CH74" s="90"/>
      <c r="CI74" s="90"/>
      <c r="CJ74" s="90"/>
      <c r="CK74" s="90"/>
      <c r="CL74" s="90"/>
      <c r="CM74" s="90"/>
      <c r="CN74" s="90"/>
      <c r="CO74" s="90"/>
      <c r="CP74" s="90"/>
      <c r="CQ74" s="90"/>
      <c r="CR74" s="90"/>
      <c r="CS74" s="90"/>
      <c r="CT74" s="90"/>
      <c r="CU74" s="90"/>
      <c r="CV74" s="90"/>
      <c r="CW74" s="90"/>
      <c r="CX74" s="90"/>
      <c r="CY74" s="90"/>
      <c r="CZ74" s="90"/>
      <c r="DA74" s="90"/>
      <c r="DB74" s="90"/>
      <c r="DC74" s="90"/>
      <c r="DD74" s="90"/>
      <c r="DE74" s="90"/>
      <c r="DF74" s="90"/>
      <c r="DG74" s="90"/>
      <c r="DH74" s="90"/>
      <c r="DI74" s="90"/>
      <c r="DJ74" s="90"/>
      <c r="DK74" s="90"/>
      <c r="DL74" s="90"/>
      <c r="DM74" s="90"/>
    </row>
    <row r="75" spans="1:117" s="69" customFormat="1" ht="25.5" customHeight="1">
      <c r="A75" s="84">
        <f t="shared" si="15"/>
        <v>66</v>
      </c>
      <c r="B75" s="159" t="s">
        <v>201</v>
      </c>
      <c r="C75" s="158" t="s">
        <v>202</v>
      </c>
      <c r="D75" s="159" t="s">
        <v>14</v>
      </c>
      <c r="E75" s="160">
        <f t="shared" si="16"/>
        <v>1</v>
      </c>
      <c r="F75" s="50">
        <v>40000</v>
      </c>
      <c r="G75" s="87">
        <f t="shared" ref="G75:G77" si="17">F75*E75</f>
        <v>40000</v>
      </c>
      <c r="H75" s="72"/>
      <c r="I75" s="71">
        <f t="shared" ref="I75:I77" si="18">H75*$F75</f>
        <v>0</v>
      </c>
      <c r="J75" s="72"/>
      <c r="K75" s="71">
        <f t="shared" ref="K75:K77" si="19">J75*$F75</f>
        <v>0</v>
      </c>
      <c r="L75" s="72"/>
      <c r="M75" s="71">
        <f t="shared" ref="M75:M77" si="20">L75*$F75</f>
        <v>0</v>
      </c>
      <c r="N75" s="72"/>
      <c r="O75" s="71">
        <f t="shared" ref="O75:O77" si="21">N75*$F75</f>
        <v>0</v>
      </c>
      <c r="P75" s="72"/>
      <c r="Q75" s="71">
        <f t="shared" ref="Q75:Q77" si="22">P75*$F75</f>
        <v>0</v>
      </c>
      <c r="R75" s="72"/>
      <c r="S75" s="71">
        <f t="shared" ref="S75:S77" si="23">R75*$F75</f>
        <v>0</v>
      </c>
      <c r="T75" s="72"/>
      <c r="U75" s="71">
        <f t="shared" ref="U75:U77" si="24">T75*$F75</f>
        <v>0</v>
      </c>
      <c r="V75" s="72"/>
      <c r="W75" s="71">
        <f t="shared" ref="W75:W77" si="25">V75*$F75</f>
        <v>0</v>
      </c>
      <c r="X75" s="72"/>
      <c r="Y75" s="71">
        <f t="shared" ref="Y75:Y77" si="26">X75*$F75</f>
        <v>0</v>
      </c>
      <c r="Z75" s="73"/>
      <c r="AA75" s="71">
        <f t="shared" ref="AA75:AA77" si="27">Z75*$F75</f>
        <v>0</v>
      </c>
      <c r="AB75" s="72"/>
      <c r="AC75" s="71">
        <f t="shared" ref="AC75:AC77" si="28">AB75*$F75</f>
        <v>0</v>
      </c>
      <c r="AD75" s="73"/>
      <c r="AE75" s="71">
        <f t="shared" ref="AE75:AE77" si="29">AD75*$F75</f>
        <v>0</v>
      </c>
      <c r="AF75" s="72">
        <v>1</v>
      </c>
      <c r="AG75" s="95">
        <f t="shared" ref="AG75:AG77" si="30">AF75*$F75</f>
        <v>40000</v>
      </c>
      <c r="AH75" s="90"/>
      <c r="AI75" s="90"/>
      <c r="AJ75" s="90"/>
      <c r="AK75" s="90"/>
      <c r="AL75" s="90"/>
      <c r="AM75" s="90"/>
      <c r="AN75" s="90"/>
      <c r="AO75" s="90"/>
      <c r="AP75" s="90"/>
      <c r="AQ75" s="90"/>
      <c r="AR75" s="90"/>
      <c r="AS75" s="90"/>
      <c r="AT75" s="90"/>
      <c r="AU75" s="90"/>
      <c r="AV75" s="90"/>
      <c r="AW75" s="90"/>
      <c r="AX75" s="90"/>
      <c r="AY75" s="90"/>
      <c r="AZ75" s="90"/>
      <c r="BA75" s="90"/>
      <c r="BB75" s="90"/>
      <c r="BC75" s="90"/>
      <c r="BD75" s="90"/>
      <c r="BE75" s="90"/>
      <c r="BF75" s="90"/>
      <c r="BG75" s="90"/>
      <c r="BH75" s="90"/>
      <c r="BI75" s="90"/>
      <c r="BJ75" s="90"/>
      <c r="BK75" s="90"/>
      <c r="BL75" s="90"/>
      <c r="BM75" s="90"/>
      <c r="BN75" s="90"/>
      <c r="BO75" s="90"/>
      <c r="BP75" s="90"/>
      <c r="BQ75" s="90"/>
      <c r="BR75" s="90"/>
      <c r="BS75" s="90"/>
      <c r="BT75" s="90"/>
      <c r="BU75" s="90"/>
      <c r="BV75" s="90"/>
      <c r="BW75" s="90"/>
      <c r="BX75" s="90"/>
      <c r="BY75" s="90"/>
      <c r="BZ75" s="90"/>
      <c r="CA75" s="90"/>
      <c r="CB75" s="90"/>
      <c r="CC75" s="90"/>
      <c r="CD75" s="90"/>
      <c r="CE75" s="90"/>
      <c r="CF75" s="90"/>
      <c r="CG75" s="90"/>
      <c r="CH75" s="90"/>
      <c r="CI75" s="90"/>
      <c r="CJ75" s="90"/>
      <c r="CK75" s="90"/>
      <c r="CL75" s="90"/>
      <c r="CM75" s="90"/>
      <c r="CN75" s="90"/>
      <c r="CO75" s="90"/>
      <c r="CP75" s="90"/>
      <c r="CQ75" s="90"/>
      <c r="CR75" s="90"/>
      <c r="CS75" s="90"/>
      <c r="CT75" s="90"/>
      <c r="CU75" s="90"/>
      <c r="CV75" s="90"/>
      <c r="CW75" s="90"/>
      <c r="CX75" s="90"/>
      <c r="CY75" s="90"/>
      <c r="CZ75" s="90"/>
      <c r="DA75" s="90"/>
      <c r="DB75" s="90"/>
      <c r="DC75" s="90"/>
      <c r="DD75" s="90"/>
      <c r="DE75" s="90"/>
      <c r="DF75" s="90"/>
      <c r="DG75" s="90"/>
      <c r="DH75" s="90"/>
      <c r="DI75" s="90"/>
      <c r="DJ75" s="90"/>
      <c r="DK75" s="90"/>
      <c r="DL75" s="90"/>
      <c r="DM75" s="90"/>
    </row>
    <row r="76" spans="1:117" s="69" customFormat="1" ht="26.25" customHeight="1">
      <c r="A76" s="84">
        <f t="shared" si="15"/>
        <v>67</v>
      </c>
      <c r="B76" s="88" t="s">
        <v>183</v>
      </c>
      <c r="C76"/>
      <c r="D76" s="88" t="s">
        <v>205</v>
      </c>
      <c r="E76" s="67">
        <f t="shared" si="16"/>
        <v>2</v>
      </c>
      <c r="F76" s="50">
        <v>13000</v>
      </c>
      <c r="G76" s="87">
        <f t="shared" si="17"/>
        <v>26000</v>
      </c>
      <c r="H76" s="72"/>
      <c r="I76" s="71">
        <f t="shared" si="18"/>
        <v>0</v>
      </c>
      <c r="J76" s="72"/>
      <c r="K76" s="71">
        <f t="shared" si="19"/>
        <v>0</v>
      </c>
      <c r="L76" s="72"/>
      <c r="M76" s="71">
        <f t="shared" si="20"/>
        <v>0</v>
      </c>
      <c r="N76" s="72"/>
      <c r="O76" s="71">
        <f t="shared" si="21"/>
        <v>0</v>
      </c>
      <c r="P76" s="72"/>
      <c r="Q76" s="71">
        <f t="shared" si="22"/>
        <v>0</v>
      </c>
      <c r="R76" s="72"/>
      <c r="S76" s="71">
        <f t="shared" si="23"/>
        <v>0</v>
      </c>
      <c r="T76" s="72"/>
      <c r="U76" s="71">
        <f t="shared" si="24"/>
        <v>0</v>
      </c>
      <c r="V76" s="72"/>
      <c r="W76" s="71">
        <f t="shared" si="25"/>
        <v>0</v>
      </c>
      <c r="X76" s="72"/>
      <c r="Y76" s="71">
        <f t="shared" si="26"/>
        <v>0</v>
      </c>
      <c r="Z76" s="73"/>
      <c r="AA76" s="71">
        <f t="shared" si="27"/>
        <v>0</v>
      </c>
      <c r="AB76" s="72"/>
      <c r="AC76" s="71">
        <f t="shared" si="28"/>
        <v>0</v>
      </c>
      <c r="AD76" s="73"/>
      <c r="AE76" s="71">
        <f t="shared" si="29"/>
        <v>0</v>
      </c>
      <c r="AF76" s="72">
        <v>2</v>
      </c>
      <c r="AG76" s="95">
        <f t="shared" si="30"/>
        <v>26000</v>
      </c>
      <c r="AH76" s="90"/>
      <c r="AI76" s="90"/>
      <c r="AJ76" s="90"/>
      <c r="AK76" s="90"/>
      <c r="AL76" s="90"/>
      <c r="AM76" s="90"/>
      <c r="AN76" s="90"/>
      <c r="AO76" s="90"/>
      <c r="AP76" s="90"/>
      <c r="AQ76" s="90"/>
      <c r="AR76" s="90"/>
      <c r="AS76" s="90"/>
      <c r="AT76" s="90"/>
      <c r="AU76" s="90"/>
      <c r="AV76" s="90"/>
      <c r="AW76" s="90"/>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c r="CA76" s="90"/>
      <c r="CB76" s="90"/>
      <c r="CC76" s="90"/>
      <c r="CD76" s="90"/>
      <c r="CE76" s="90"/>
      <c r="CF76" s="90"/>
      <c r="CG76" s="90"/>
      <c r="CH76" s="90"/>
      <c r="CI76" s="90"/>
      <c r="CJ76" s="90"/>
      <c r="CK76" s="90"/>
      <c r="CL76" s="90"/>
      <c r="CM76" s="90"/>
      <c r="CN76" s="90"/>
      <c r="CO76" s="90"/>
      <c r="CP76" s="90"/>
      <c r="CQ76" s="90"/>
      <c r="CR76" s="90"/>
      <c r="CS76" s="90"/>
      <c r="CT76" s="90"/>
      <c r="CU76" s="90"/>
      <c r="CV76" s="90"/>
      <c r="CW76" s="90"/>
      <c r="CX76" s="90"/>
      <c r="CY76" s="90"/>
      <c r="CZ76" s="90"/>
      <c r="DA76" s="90"/>
      <c r="DB76" s="90"/>
      <c r="DC76" s="90"/>
      <c r="DD76" s="90"/>
      <c r="DE76" s="90"/>
      <c r="DF76" s="90"/>
      <c r="DG76" s="90"/>
      <c r="DH76" s="90"/>
      <c r="DI76" s="90"/>
      <c r="DJ76" s="90"/>
      <c r="DK76" s="90"/>
      <c r="DL76" s="90"/>
      <c r="DM76" s="90"/>
    </row>
    <row r="77" spans="1:117" s="69" customFormat="1" ht="19.5" customHeight="1">
      <c r="A77" s="84">
        <f t="shared" si="15"/>
        <v>68</v>
      </c>
      <c r="B77" s="88" t="s">
        <v>184</v>
      </c>
      <c r="C77" s="89"/>
      <c r="D77" s="88" t="s">
        <v>9</v>
      </c>
      <c r="E77" s="67">
        <f t="shared" si="16"/>
        <v>2</v>
      </c>
      <c r="F77" s="50">
        <v>18500</v>
      </c>
      <c r="G77" s="87">
        <f t="shared" si="17"/>
        <v>37000</v>
      </c>
      <c r="H77" s="72"/>
      <c r="I77" s="71">
        <f t="shared" si="18"/>
        <v>0</v>
      </c>
      <c r="J77" s="72"/>
      <c r="K77" s="71">
        <f t="shared" si="19"/>
        <v>0</v>
      </c>
      <c r="L77" s="72"/>
      <c r="M77" s="71">
        <f t="shared" si="20"/>
        <v>0</v>
      </c>
      <c r="N77" s="72"/>
      <c r="O77" s="71">
        <f t="shared" si="21"/>
        <v>0</v>
      </c>
      <c r="P77" s="72"/>
      <c r="Q77" s="71">
        <f t="shared" si="22"/>
        <v>0</v>
      </c>
      <c r="R77" s="72"/>
      <c r="S77" s="71">
        <f t="shared" si="23"/>
        <v>0</v>
      </c>
      <c r="T77" s="72"/>
      <c r="U77" s="71">
        <f t="shared" si="24"/>
        <v>0</v>
      </c>
      <c r="V77" s="72"/>
      <c r="W77" s="71">
        <f t="shared" si="25"/>
        <v>0</v>
      </c>
      <c r="X77" s="72"/>
      <c r="Y77" s="71">
        <f t="shared" si="26"/>
        <v>0</v>
      </c>
      <c r="Z77" s="73"/>
      <c r="AA77" s="71">
        <f t="shared" si="27"/>
        <v>0</v>
      </c>
      <c r="AB77" s="72"/>
      <c r="AC77" s="71">
        <f t="shared" si="28"/>
        <v>0</v>
      </c>
      <c r="AD77" s="73"/>
      <c r="AE77" s="71">
        <f t="shared" si="29"/>
        <v>0</v>
      </c>
      <c r="AF77" s="72">
        <v>2</v>
      </c>
      <c r="AG77" s="95">
        <f t="shared" si="30"/>
        <v>37000</v>
      </c>
      <c r="AH77" s="90"/>
      <c r="AI77" s="90"/>
      <c r="AJ77" s="90"/>
      <c r="AK77" s="90"/>
      <c r="AL77" s="90"/>
      <c r="AM77" s="90"/>
      <c r="AN77" s="90"/>
      <c r="AO77" s="90"/>
      <c r="AP77" s="90"/>
      <c r="AQ77" s="90"/>
      <c r="AR77" s="90"/>
      <c r="AS77" s="90"/>
      <c r="AT77" s="90"/>
      <c r="AU77" s="90"/>
      <c r="AV77" s="90"/>
      <c r="AW77" s="90"/>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c r="CA77" s="90"/>
      <c r="CB77" s="90"/>
      <c r="CC77" s="90"/>
      <c r="CD77" s="90"/>
      <c r="CE77" s="90"/>
      <c r="CF77" s="90"/>
      <c r="CG77" s="90"/>
      <c r="CH77" s="90"/>
      <c r="CI77" s="90"/>
      <c r="CJ77" s="90"/>
      <c r="CK77" s="90"/>
      <c r="CL77" s="90"/>
      <c r="CM77" s="90"/>
      <c r="CN77" s="90"/>
      <c r="CO77" s="90"/>
      <c r="CP77" s="90"/>
      <c r="CQ77" s="90"/>
      <c r="CR77" s="90"/>
      <c r="CS77" s="90"/>
      <c r="CT77" s="90"/>
      <c r="CU77" s="90"/>
      <c r="CV77" s="90"/>
      <c r="CW77" s="90"/>
      <c r="CX77" s="90"/>
      <c r="CY77" s="90"/>
      <c r="CZ77" s="90"/>
      <c r="DA77" s="90"/>
      <c r="DB77" s="90"/>
      <c r="DC77" s="90"/>
      <c r="DD77" s="90"/>
      <c r="DE77" s="90"/>
      <c r="DF77" s="90"/>
      <c r="DG77" s="90"/>
      <c r="DH77" s="90"/>
      <c r="DI77" s="90"/>
      <c r="DJ77" s="90"/>
      <c r="DK77" s="90"/>
      <c r="DL77" s="90"/>
      <c r="DM77" s="90"/>
    </row>
    <row r="78" spans="1:117" s="68" customFormat="1" ht="25.5" customHeight="1">
      <c r="B78" s="132" t="s">
        <v>198</v>
      </c>
      <c r="C78" s="133"/>
      <c r="D78" s="133"/>
      <c r="E78" s="133"/>
      <c r="F78" s="134"/>
      <c r="G78" s="96">
        <f>SUM(G10:G77)</f>
        <v>10060000</v>
      </c>
      <c r="H78" s="79"/>
      <c r="I78" s="96">
        <f>SUM(I10:I77)</f>
        <v>263800</v>
      </c>
      <c r="J78" s="74"/>
      <c r="K78" s="96">
        <f>SUM(K10:K77)</f>
        <v>383000</v>
      </c>
      <c r="L78" s="74"/>
      <c r="M78" s="96">
        <f>SUM(M10:M77)</f>
        <v>1369000</v>
      </c>
      <c r="N78" s="74"/>
      <c r="O78" s="96">
        <f>SUM(O10:O77)</f>
        <v>1154000</v>
      </c>
      <c r="P78" s="74"/>
      <c r="Q78" s="96">
        <f>SUM(Q10:Q77)</f>
        <v>753350</v>
      </c>
      <c r="R78" s="74"/>
      <c r="S78" s="96">
        <f>SUM(S10:S77)</f>
        <v>75000</v>
      </c>
      <c r="T78" s="74"/>
      <c r="U78" s="96">
        <f>SUM(U10:U77)</f>
        <v>367400</v>
      </c>
      <c r="V78" s="74"/>
      <c r="W78" s="96">
        <f>SUM(W10:W77)</f>
        <v>1289200</v>
      </c>
      <c r="X78" s="74"/>
      <c r="Y78" s="96">
        <f>SUM(Y10:Y77)</f>
        <v>299900</v>
      </c>
      <c r="Z78" s="74"/>
      <c r="AA78" s="96">
        <f>SUM(AA10:AA77)</f>
        <v>574550</v>
      </c>
      <c r="AB78" s="74"/>
      <c r="AC78" s="96">
        <f>SUM(AC10:AC77)</f>
        <v>1384900</v>
      </c>
      <c r="AD78" s="74"/>
      <c r="AE78" s="96">
        <f>SUM(AE10:AE77)</f>
        <v>175900</v>
      </c>
      <c r="AF78" s="74"/>
      <c r="AG78" s="96">
        <f>SUM(AG10:AG77)</f>
        <v>1970000</v>
      </c>
      <c r="AH78" s="91"/>
      <c r="AI78" s="91"/>
      <c r="AJ78" s="91"/>
      <c r="AK78" s="91"/>
      <c r="AL78" s="91"/>
      <c r="AM78" s="91"/>
      <c r="AN78" s="91"/>
      <c r="AO78" s="91"/>
      <c r="AP78" s="91"/>
      <c r="AQ78" s="91"/>
      <c r="AR78" s="91"/>
      <c r="AS78" s="91"/>
      <c r="AT78" s="91"/>
      <c r="AU78" s="91"/>
      <c r="AV78" s="91"/>
      <c r="AW78" s="91"/>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c r="CA78" s="91"/>
      <c r="CB78" s="91"/>
      <c r="CC78" s="91"/>
      <c r="CD78" s="91"/>
      <c r="CE78" s="91"/>
      <c r="CF78" s="91"/>
      <c r="CG78" s="91"/>
      <c r="CH78" s="91"/>
      <c r="CI78" s="91"/>
      <c r="CJ78" s="91"/>
      <c r="CK78" s="91"/>
      <c r="CL78" s="91"/>
      <c r="CM78" s="91"/>
      <c r="CN78" s="91"/>
      <c r="CO78" s="91"/>
      <c r="CP78" s="91"/>
      <c r="CQ78" s="91"/>
      <c r="CR78" s="91"/>
      <c r="CS78" s="91"/>
      <c r="CT78" s="91"/>
      <c r="CU78" s="91"/>
      <c r="CV78" s="91"/>
      <c r="CW78" s="91"/>
      <c r="CX78" s="91"/>
      <c r="CY78" s="91"/>
      <c r="CZ78" s="91"/>
      <c r="DA78" s="91"/>
      <c r="DB78" s="91"/>
      <c r="DC78" s="91"/>
      <c r="DD78" s="91"/>
      <c r="DE78" s="91"/>
      <c r="DF78" s="91"/>
      <c r="DG78" s="91"/>
      <c r="DH78" s="91"/>
      <c r="DI78" s="91"/>
      <c r="DJ78" s="91"/>
      <c r="DK78" s="91"/>
      <c r="DL78" s="91"/>
      <c r="DM78" s="91"/>
    </row>
    <row r="79" spans="1:117" s="91" customFormat="1" ht="25.5" customHeight="1">
      <c r="A79" s="129" t="s">
        <v>196</v>
      </c>
      <c r="B79" s="130"/>
      <c r="C79" s="130"/>
      <c r="D79" s="130"/>
      <c r="E79" s="130"/>
      <c r="F79" s="131"/>
      <c r="G79" s="104">
        <f>10%*G78</f>
        <v>1006000</v>
      </c>
      <c r="H79" s="100"/>
      <c r="I79" s="99"/>
      <c r="J79" s="101"/>
      <c r="K79" s="99"/>
      <c r="L79" s="101"/>
      <c r="M79" s="99"/>
      <c r="N79" s="102"/>
      <c r="O79" s="103"/>
      <c r="P79" s="102"/>
      <c r="Q79" s="103"/>
      <c r="R79" s="102"/>
      <c r="S79" s="103"/>
      <c r="T79" s="102"/>
      <c r="U79" s="103"/>
      <c r="V79" s="102"/>
      <c r="W79" s="99"/>
      <c r="X79" s="101"/>
      <c r="Y79" s="99"/>
      <c r="Z79" s="101"/>
      <c r="AA79" s="99"/>
      <c r="AB79" s="101"/>
      <c r="AC79" s="99"/>
      <c r="AD79" s="101"/>
      <c r="AE79" s="99"/>
      <c r="AF79" s="101"/>
      <c r="AG79" s="99"/>
    </row>
    <row r="80" spans="1:117" s="91" customFormat="1" ht="25.5" customHeight="1">
      <c r="A80" s="129" t="s">
        <v>197</v>
      </c>
      <c r="B80" s="130"/>
      <c r="C80" s="130"/>
      <c r="D80" s="130"/>
      <c r="E80" s="130"/>
      <c r="F80" s="131"/>
      <c r="G80" s="104">
        <f>+G78+G79</f>
        <v>11066000</v>
      </c>
      <c r="H80" s="100"/>
      <c r="I80" s="99"/>
      <c r="J80" s="101"/>
      <c r="K80" s="99"/>
      <c r="L80" s="101"/>
      <c r="M80" s="99"/>
      <c r="N80" s="102"/>
      <c r="O80" s="103"/>
      <c r="P80" s="102"/>
      <c r="Q80" s="103"/>
      <c r="R80" s="102"/>
      <c r="S80" s="103"/>
      <c r="T80" s="102"/>
      <c r="U80" s="103"/>
      <c r="V80" s="102"/>
      <c r="W80" s="99"/>
      <c r="X80" s="101"/>
      <c r="Y80" s="99"/>
      <c r="Z80" s="101"/>
      <c r="AA80" s="99"/>
      <c r="AB80" s="101"/>
      <c r="AC80" s="99"/>
      <c r="AD80" s="101"/>
      <c r="AE80" s="99"/>
      <c r="AF80" s="101"/>
      <c r="AG80" s="99"/>
    </row>
    <row r="81" spans="2:33" s="91" customFormat="1" ht="25.5" customHeight="1">
      <c r="B81" s="97"/>
      <c r="C81" s="98"/>
      <c r="G81" s="99"/>
      <c r="H81" s="100"/>
      <c r="I81" s="99"/>
      <c r="J81" s="101"/>
      <c r="K81" s="99"/>
      <c r="L81" s="101"/>
      <c r="M81" s="99"/>
      <c r="N81" s="102"/>
      <c r="O81" s="103"/>
      <c r="P81" s="102"/>
      <c r="Q81" s="103"/>
      <c r="R81" s="102"/>
      <c r="S81" s="103"/>
      <c r="T81" s="102"/>
      <c r="U81" s="103"/>
      <c r="V81" s="102"/>
      <c r="W81" s="99"/>
      <c r="X81" s="101"/>
      <c r="Y81" s="99"/>
      <c r="Z81" s="101"/>
      <c r="AA81" s="99"/>
      <c r="AB81" s="101"/>
      <c r="AC81" s="99"/>
      <c r="AD81" s="101"/>
      <c r="AE81" s="99"/>
      <c r="AF81" s="101"/>
      <c r="AG81" s="99"/>
    </row>
    <row r="82" spans="2:33" s="69" customFormat="1" ht="18.75">
      <c r="B82" s="135"/>
      <c r="C82" s="135"/>
      <c r="D82" s="124"/>
      <c r="E82" s="124"/>
      <c r="F82" s="92"/>
      <c r="G82" s="93"/>
      <c r="H82" s="77"/>
      <c r="I82" s="77"/>
      <c r="J82" s="77"/>
      <c r="K82" s="77"/>
      <c r="L82" s="77"/>
      <c r="M82" s="77"/>
      <c r="N82" s="123"/>
      <c r="O82" s="123"/>
      <c r="P82" s="123"/>
      <c r="Q82" s="123"/>
      <c r="R82" s="123"/>
      <c r="S82" s="123"/>
      <c r="T82" s="123"/>
      <c r="U82" s="123"/>
      <c r="V82" s="123"/>
      <c r="W82" s="75"/>
      <c r="X82" s="75"/>
      <c r="Y82" s="75"/>
      <c r="Z82" s="75"/>
      <c r="AA82" s="75"/>
      <c r="AB82" s="75"/>
      <c r="AC82" s="75"/>
      <c r="AD82" s="75"/>
      <c r="AE82" s="75"/>
      <c r="AF82" s="77"/>
      <c r="AG82" s="77"/>
    </row>
    <row r="83" spans="2:33" s="69" customFormat="1" ht="20.25" customHeight="1">
      <c r="B83" s="127" t="s">
        <v>175</v>
      </c>
      <c r="C83" s="127"/>
      <c r="D83" s="127"/>
      <c r="G83" s="94"/>
      <c r="J83" s="128" t="s">
        <v>176</v>
      </c>
      <c r="K83" s="128"/>
      <c r="L83" s="128"/>
      <c r="M83" s="128"/>
      <c r="N83" s="128"/>
      <c r="O83" s="128"/>
      <c r="P83" s="128"/>
      <c r="Q83" s="128"/>
      <c r="R83" s="128"/>
      <c r="X83" s="127" t="s">
        <v>177</v>
      </c>
      <c r="Y83" s="127"/>
      <c r="Z83" s="127"/>
      <c r="AA83" s="127"/>
      <c r="AB83" s="127"/>
      <c r="AC83" s="127"/>
      <c r="AD83" s="127"/>
      <c r="AE83" s="127"/>
      <c r="AF83" s="127"/>
    </row>
    <row r="84" spans="2:33" s="69" customFormat="1" ht="17.25" customHeight="1">
      <c r="B84" s="65"/>
      <c r="C84" s="78"/>
      <c r="G84" s="94"/>
    </row>
    <row r="85" spans="2:33" s="69" customFormat="1" ht="16.5" customHeight="1">
      <c r="B85" s="77"/>
      <c r="C85" s="77"/>
      <c r="D85" s="124"/>
      <c r="E85" s="124"/>
      <c r="F85" s="92"/>
      <c r="G85" s="93"/>
      <c r="H85" s="125"/>
      <c r="I85" s="125"/>
      <c r="J85" s="125"/>
      <c r="K85" s="125"/>
      <c r="L85" s="125"/>
      <c r="M85" s="125"/>
      <c r="N85" s="125"/>
      <c r="O85" s="125"/>
      <c r="P85" s="125"/>
      <c r="Q85" s="125"/>
      <c r="R85" s="125"/>
      <c r="S85" s="125"/>
      <c r="T85" s="125"/>
      <c r="U85" s="125"/>
      <c r="V85" s="125"/>
      <c r="W85" s="125"/>
      <c r="X85" s="125"/>
      <c r="Y85" s="125"/>
      <c r="Z85" s="125"/>
      <c r="AA85" s="125"/>
      <c r="AB85" s="125"/>
      <c r="AC85" s="125"/>
      <c r="AD85" s="125"/>
      <c r="AE85" s="125"/>
      <c r="AF85" s="125"/>
      <c r="AG85" s="125"/>
    </row>
    <row r="89" spans="2:33" ht="16.5">
      <c r="N89" s="126"/>
      <c r="O89" s="126"/>
      <c r="P89" s="126"/>
      <c r="Q89" s="126"/>
      <c r="R89" s="126"/>
      <c r="S89" s="126"/>
      <c r="T89" s="126"/>
      <c r="U89" s="126"/>
      <c r="V89" s="126"/>
      <c r="W89" s="76"/>
      <c r="X89" s="76"/>
      <c r="Y89" s="76"/>
      <c r="Z89" s="76"/>
      <c r="AA89" s="76"/>
      <c r="AB89" s="76"/>
      <c r="AC89" s="76"/>
      <c r="AD89" s="76"/>
      <c r="AE89" s="76"/>
    </row>
    <row r="91" spans="2:33">
      <c r="B91" s="120" t="s">
        <v>180</v>
      </c>
      <c r="C91" s="120"/>
      <c r="D91" s="120"/>
      <c r="J91" s="120" t="s">
        <v>179</v>
      </c>
      <c r="K91" s="120"/>
      <c r="L91" s="120"/>
      <c r="M91" s="120"/>
      <c r="N91" s="120"/>
      <c r="O91" s="120"/>
      <c r="P91" s="120"/>
      <c r="Q91" s="120"/>
      <c r="R91" s="120"/>
      <c r="X91" s="120" t="s">
        <v>178</v>
      </c>
      <c r="Y91" s="120"/>
      <c r="Z91" s="120"/>
      <c r="AA91" s="120"/>
      <c r="AB91" s="120"/>
      <c r="AC91" s="120"/>
      <c r="AD91" s="120"/>
      <c r="AE91" s="120"/>
      <c r="AF91" s="120"/>
    </row>
  </sheetData>
  <mergeCells count="37">
    <mergeCell ref="A79:F79"/>
    <mergeCell ref="A80:F80"/>
    <mergeCell ref="B78:F78"/>
    <mergeCell ref="B91:D91"/>
    <mergeCell ref="B82:C82"/>
    <mergeCell ref="D82:E82"/>
    <mergeCell ref="D85:E85"/>
    <mergeCell ref="H85:AG85"/>
    <mergeCell ref="N89:V89"/>
    <mergeCell ref="B83:D83"/>
    <mergeCell ref="J83:R83"/>
    <mergeCell ref="X83:AF83"/>
    <mergeCell ref="X91:AF91"/>
    <mergeCell ref="J91:R91"/>
    <mergeCell ref="T8:U8"/>
    <mergeCell ref="V8:W8"/>
    <mergeCell ref="X8:Y8"/>
    <mergeCell ref="P8:Q8"/>
    <mergeCell ref="R8:S8"/>
    <mergeCell ref="Z8:AA8"/>
    <mergeCell ref="AB8:AC8"/>
    <mergeCell ref="N82:V82"/>
    <mergeCell ref="A4:AG4"/>
    <mergeCell ref="A5:AG5"/>
    <mergeCell ref="A6:AG6"/>
    <mergeCell ref="A8:A9"/>
    <mergeCell ref="B8:B9"/>
    <mergeCell ref="C8:C9"/>
    <mergeCell ref="D8:D9"/>
    <mergeCell ref="E8:E9"/>
    <mergeCell ref="G8:G9"/>
    <mergeCell ref="H8:I8"/>
    <mergeCell ref="AF8:AG8"/>
    <mergeCell ref="J8:K8"/>
    <mergeCell ref="L8:M8"/>
    <mergeCell ref="N8:O8"/>
    <mergeCell ref="AD8:AE8"/>
  </mergeCells>
  <pageMargins left="0.45" right="0.45" top="0.6" bottom="0.6" header="0.3" footer="0.3"/>
  <pageSetup scale="70" fitToHeight="0" orientation="portrait" verticalDpi="0" r:id="rId1"/>
  <drawing r:id="rId2"/>
</worksheet>
</file>

<file path=xl/worksheets/sheet2.xml><?xml version="1.0" encoding="utf-8"?>
<worksheet xmlns="http://schemas.openxmlformats.org/spreadsheetml/2006/main" xmlns:r="http://schemas.openxmlformats.org/officeDocument/2006/relationships">
  <sheetPr>
    <pageSetUpPr fitToPage="1"/>
  </sheetPr>
  <dimension ref="A1:DN81"/>
  <sheetViews>
    <sheetView workbookViewId="0">
      <pane xSplit="5" ySplit="9" topLeftCell="G17" activePane="bottomRight" state="frozen"/>
      <selection pane="topRight" activeCell="F1" sqref="F1"/>
      <selection pane="bottomLeft" activeCell="A10" sqref="A10"/>
      <selection pane="bottomRight" activeCell="H2" sqref="H2"/>
    </sheetView>
  </sheetViews>
  <sheetFormatPr defaultRowHeight="15"/>
  <cols>
    <col min="1" max="1" width="6.7109375" style="1" customWidth="1"/>
    <col min="2" max="2" width="28.7109375" style="1" customWidth="1"/>
    <col min="3" max="3" width="10.42578125" style="10" customWidth="1"/>
    <col min="4" max="4" width="7.28515625" style="1" customWidth="1"/>
    <col min="5" max="5" width="10.5703125" style="1" customWidth="1"/>
    <col min="6" max="6" width="11.28515625" style="1" hidden="1" customWidth="1"/>
    <col min="7" max="7" width="0.85546875" style="23" hidden="1" customWidth="1"/>
    <col min="8" max="8" width="8.140625" style="1" customWidth="1"/>
    <col min="9" max="9" width="11.5703125" style="1" hidden="1" customWidth="1"/>
    <col min="10" max="10" width="8.5703125" style="1" customWidth="1"/>
    <col min="11" max="11" width="11.5703125" style="1" hidden="1" customWidth="1"/>
    <col min="12" max="12" width="8.5703125" style="1" customWidth="1"/>
    <col min="13" max="13" width="15.140625" style="1" hidden="1" customWidth="1"/>
    <col min="14" max="14" width="9.28515625" style="1" customWidth="1"/>
    <col min="15" max="15" width="15.140625" style="1" hidden="1" customWidth="1"/>
    <col min="16" max="16" width="10" style="1" customWidth="1"/>
    <col min="17" max="17" width="11.5703125" style="1" hidden="1" customWidth="1"/>
    <col min="18" max="18" width="9.140625" style="1" customWidth="1"/>
    <col min="19" max="19" width="11.5703125" style="1" hidden="1" customWidth="1"/>
    <col min="20" max="20" width="8.85546875" style="1" customWidth="1"/>
    <col min="21" max="21" width="11.5703125" style="1" hidden="1" customWidth="1"/>
    <col min="22" max="22" width="9.28515625" style="1" customWidth="1"/>
    <col min="23" max="23" width="11.5703125" style="1" hidden="1" customWidth="1"/>
    <col min="24" max="24" width="8.85546875" style="1" customWidth="1"/>
    <col min="25" max="25" width="11.5703125" style="1" hidden="1" customWidth="1"/>
    <col min="26" max="26" width="8" style="1" customWidth="1"/>
    <col min="27" max="27" width="11.5703125" style="1" hidden="1" customWidth="1"/>
    <col min="28" max="28" width="7.85546875" style="1" customWidth="1"/>
    <col min="29" max="29" width="15.140625" style="1" hidden="1" customWidth="1"/>
    <col min="30" max="30" width="7.140625" style="1" customWidth="1"/>
    <col min="31" max="31" width="15.140625" style="1" hidden="1" customWidth="1"/>
    <col min="32" max="32" width="9.7109375" style="1" customWidth="1"/>
    <col min="33" max="33" width="11.5703125" style="1" hidden="1" customWidth="1"/>
    <col min="34" max="34" width="8.5703125" style="1" customWidth="1"/>
    <col min="35" max="16384" width="9.140625" style="1"/>
  </cols>
  <sheetData>
    <row r="1" spans="1:34" ht="23.25" customHeight="1">
      <c r="A1" s="1" t="s">
        <v>27</v>
      </c>
    </row>
    <row r="2" spans="1:34" ht="16.5" customHeight="1">
      <c r="A2" s="2" t="s">
        <v>28</v>
      </c>
    </row>
    <row r="3" spans="1:34" ht="20.25" customHeight="1">
      <c r="A3" s="1" t="s">
        <v>16</v>
      </c>
    </row>
    <row r="4" spans="1:34" ht="27.75" customHeight="1">
      <c r="A4" s="146" t="s">
        <v>0</v>
      </c>
      <c r="B4" s="146"/>
      <c r="C4" s="146"/>
      <c r="D4" s="146"/>
      <c r="E4" s="146"/>
      <c r="F4" s="146"/>
      <c r="G4" s="146"/>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row>
    <row r="5" spans="1:34" ht="20.25" customHeight="1">
      <c r="A5" s="147" t="s">
        <v>127</v>
      </c>
      <c r="B5" s="147"/>
      <c r="C5" s="147"/>
      <c r="D5" s="147"/>
      <c r="E5" s="147"/>
      <c r="F5" s="147"/>
      <c r="G5" s="147"/>
      <c r="H5" s="147"/>
      <c r="I5" s="147"/>
      <c r="J5" s="147"/>
      <c r="K5" s="147"/>
      <c r="L5" s="147"/>
      <c r="M5" s="147"/>
      <c r="N5" s="147"/>
      <c r="O5" s="147"/>
      <c r="P5" s="147"/>
      <c r="Q5" s="147"/>
      <c r="R5" s="147"/>
      <c r="S5" s="147"/>
      <c r="T5" s="147"/>
      <c r="U5" s="147"/>
      <c r="V5" s="147"/>
      <c r="W5" s="147"/>
      <c r="X5" s="147"/>
      <c r="Y5" s="147"/>
      <c r="Z5" s="147"/>
      <c r="AA5" s="147"/>
      <c r="AB5" s="147"/>
      <c r="AC5" s="147"/>
      <c r="AD5" s="147"/>
      <c r="AE5" s="147"/>
      <c r="AF5" s="147"/>
      <c r="AG5" s="147"/>
      <c r="AH5" s="147"/>
    </row>
    <row r="6" spans="1:34" ht="41.25" customHeight="1">
      <c r="A6" s="148" t="s">
        <v>126</v>
      </c>
      <c r="B6" s="148"/>
      <c r="C6" s="148"/>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row>
    <row r="7" spans="1:34" ht="10.5" customHeight="1" thickBot="1">
      <c r="A7" s="3"/>
      <c r="B7" s="3"/>
      <c r="C7" s="56"/>
      <c r="D7" s="3"/>
      <c r="E7" s="3"/>
      <c r="F7" s="3"/>
      <c r="G7" s="24"/>
      <c r="H7" s="3"/>
      <c r="I7" s="3"/>
      <c r="J7" s="3"/>
      <c r="K7" s="3"/>
      <c r="L7" s="3"/>
      <c r="M7" s="3"/>
      <c r="N7" s="3"/>
      <c r="O7" s="3"/>
      <c r="P7" s="3"/>
      <c r="Q7" s="3"/>
      <c r="R7" s="3"/>
      <c r="S7" s="3"/>
      <c r="T7" s="3"/>
      <c r="U7" s="3"/>
      <c r="V7" s="3"/>
      <c r="W7" s="3"/>
      <c r="X7" s="3"/>
      <c r="Y7" s="3"/>
      <c r="Z7" s="3"/>
      <c r="AA7" s="3"/>
      <c r="AB7" s="3"/>
      <c r="AC7" s="3"/>
      <c r="AD7" s="3"/>
      <c r="AE7" s="3"/>
      <c r="AF7" s="3"/>
      <c r="AG7" s="3"/>
      <c r="AH7" s="3"/>
    </row>
    <row r="8" spans="1:34" s="2" customFormat="1" ht="60" customHeight="1">
      <c r="A8" s="149" t="s">
        <v>1</v>
      </c>
      <c r="B8" s="151" t="s">
        <v>2</v>
      </c>
      <c r="C8" s="151" t="s">
        <v>19</v>
      </c>
      <c r="D8" s="151" t="s">
        <v>3</v>
      </c>
      <c r="E8" s="153" t="s">
        <v>4</v>
      </c>
      <c r="F8" s="52" t="s">
        <v>120</v>
      </c>
      <c r="G8" s="155" t="s">
        <v>121</v>
      </c>
      <c r="H8" s="144" t="s">
        <v>84</v>
      </c>
      <c r="I8" s="145"/>
      <c r="J8" s="144" t="s">
        <v>128</v>
      </c>
      <c r="K8" s="145"/>
      <c r="L8" s="144" t="s">
        <v>93</v>
      </c>
      <c r="M8" s="145"/>
      <c r="N8" s="144" t="s">
        <v>85</v>
      </c>
      <c r="O8" s="145"/>
      <c r="P8" s="144" t="s">
        <v>160</v>
      </c>
      <c r="Q8" s="145"/>
      <c r="R8" s="139" t="s">
        <v>130</v>
      </c>
      <c r="S8" s="140"/>
      <c r="T8" s="139" t="s">
        <v>104</v>
      </c>
      <c r="U8" s="140"/>
      <c r="V8" s="139" t="s">
        <v>159</v>
      </c>
      <c r="W8" s="140"/>
      <c r="X8" s="139" t="s">
        <v>166</v>
      </c>
      <c r="Y8" s="140"/>
      <c r="Z8" s="141" t="s">
        <v>167</v>
      </c>
      <c r="AA8" s="142"/>
      <c r="AB8" s="139" t="s">
        <v>107</v>
      </c>
      <c r="AC8" s="140"/>
      <c r="AD8" s="139" t="s">
        <v>161</v>
      </c>
      <c r="AE8" s="140"/>
      <c r="AF8" s="139" t="s">
        <v>83</v>
      </c>
      <c r="AG8" s="140"/>
      <c r="AH8" s="36" t="s">
        <v>5</v>
      </c>
    </row>
    <row r="9" spans="1:34" s="2" customFormat="1" ht="48.75" hidden="1" customHeight="1">
      <c r="A9" s="150"/>
      <c r="B9" s="152"/>
      <c r="C9" s="152"/>
      <c r="D9" s="152"/>
      <c r="E9" s="154"/>
      <c r="F9" s="53"/>
      <c r="G9" s="156"/>
      <c r="H9" s="37" t="s">
        <v>122</v>
      </c>
      <c r="I9" s="37" t="s">
        <v>123</v>
      </c>
      <c r="J9" s="37" t="s">
        <v>122</v>
      </c>
      <c r="K9" s="37" t="s">
        <v>123</v>
      </c>
      <c r="L9" s="37" t="s">
        <v>122</v>
      </c>
      <c r="M9" s="37" t="s">
        <v>123</v>
      </c>
      <c r="N9" s="37" t="s">
        <v>122</v>
      </c>
      <c r="O9" s="37" t="s">
        <v>123</v>
      </c>
      <c r="P9" s="37" t="s">
        <v>122</v>
      </c>
      <c r="Q9" s="37" t="s">
        <v>123</v>
      </c>
      <c r="R9" s="37" t="s">
        <v>122</v>
      </c>
      <c r="S9" s="37" t="s">
        <v>123</v>
      </c>
      <c r="T9" s="37" t="s">
        <v>122</v>
      </c>
      <c r="U9" s="37" t="s">
        <v>123</v>
      </c>
      <c r="V9" s="37" t="s">
        <v>122</v>
      </c>
      <c r="W9" s="37" t="s">
        <v>123</v>
      </c>
      <c r="X9" s="37" t="s">
        <v>122</v>
      </c>
      <c r="Y9" s="37" t="s">
        <v>123</v>
      </c>
      <c r="Z9" s="37"/>
      <c r="AA9" s="37"/>
      <c r="AB9" s="37" t="s">
        <v>122</v>
      </c>
      <c r="AC9" s="37" t="s">
        <v>123</v>
      </c>
      <c r="AD9" s="37"/>
      <c r="AE9" s="37"/>
      <c r="AF9" s="37" t="s">
        <v>122</v>
      </c>
      <c r="AG9" s="37" t="s">
        <v>123</v>
      </c>
      <c r="AH9" s="38"/>
    </row>
    <row r="10" spans="1:34" s="7" customFormat="1" ht="19.5" customHeight="1">
      <c r="A10" s="4">
        <v>1</v>
      </c>
      <c r="B10" s="5" t="s">
        <v>119</v>
      </c>
      <c r="C10" s="9"/>
      <c r="D10" s="5" t="s">
        <v>17</v>
      </c>
      <c r="E10" s="62">
        <f>T10+V10+X10+AB10+AF10+R10+P10+N10+L10+J10+H10+Z10+AD10</f>
        <v>54</v>
      </c>
      <c r="F10" s="49"/>
      <c r="G10" s="28">
        <f>F10*E10</f>
        <v>0</v>
      </c>
      <c r="H10" s="14">
        <v>4</v>
      </c>
      <c r="I10" s="27">
        <f>H10*$F10</f>
        <v>0</v>
      </c>
      <c r="J10" s="14">
        <v>4</v>
      </c>
      <c r="K10" s="27">
        <f>J10*$F10</f>
        <v>0</v>
      </c>
      <c r="L10" s="14">
        <v>6</v>
      </c>
      <c r="M10" s="27">
        <f>L10*$F10</f>
        <v>0</v>
      </c>
      <c r="N10" s="14">
        <v>3</v>
      </c>
      <c r="O10" s="27">
        <f>N10*$F10</f>
        <v>0</v>
      </c>
      <c r="P10" s="14">
        <v>3</v>
      </c>
      <c r="Q10" s="27">
        <f>P10*$F10</f>
        <v>0</v>
      </c>
      <c r="R10" s="14">
        <v>1</v>
      </c>
      <c r="S10" s="27">
        <f>R10*$F10</f>
        <v>0</v>
      </c>
      <c r="T10" s="14">
        <v>3</v>
      </c>
      <c r="U10" s="27">
        <f>T10*$F10</f>
        <v>0</v>
      </c>
      <c r="V10" s="14">
        <v>14</v>
      </c>
      <c r="W10" s="27">
        <f>V10*$F10</f>
        <v>0</v>
      </c>
      <c r="X10" s="14">
        <v>1</v>
      </c>
      <c r="Y10" s="27">
        <f>X10*$F10</f>
        <v>0</v>
      </c>
      <c r="Z10" s="27">
        <v>3</v>
      </c>
      <c r="AA10" s="27">
        <f>Z10*$F10</f>
        <v>0</v>
      </c>
      <c r="AB10" s="14">
        <v>10</v>
      </c>
      <c r="AC10" s="27">
        <f>AB10*$F10</f>
        <v>0</v>
      </c>
      <c r="AD10" s="27">
        <v>2</v>
      </c>
      <c r="AE10" s="27">
        <f>AD10*$F10</f>
        <v>0</v>
      </c>
      <c r="AF10" s="14"/>
      <c r="AG10" s="27">
        <f>AF10*$F10</f>
        <v>0</v>
      </c>
      <c r="AH10" s="6"/>
    </row>
    <row r="11" spans="1:34" s="7" customFormat="1" ht="19.5" customHeight="1">
      <c r="A11" s="4">
        <f>+A10+1</f>
        <v>2</v>
      </c>
      <c r="B11" s="5" t="s">
        <v>18</v>
      </c>
      <c r="C11" s="9"/>
      <c r="D11" s="5" t="s">
        <v>17</v>
      </c>
      <c r="E11" s="62">
        <f t="shared" ref="E11:E53" si="0">T11+V11+X11+AB11+AF11+R11+P11+N11+L11+J11+H11+Z11+AD11</f>
        <v>28</v>
      </c>
      <c r="F11" s="49"/>
      <c r="G11" s="28">
        <f t="shared" ref="G11:G53" si="1">F11*E11</f>
        <v>0</v>
      </c>
      <c r="H11" s="14">
        <v>2</v>
      </c>
      <c r="I11" s="27">
        <f t="shared" ref="I11:K53" si="2">H11*$F11</f>
        <v>0</v>
      </c>
      <c r="J11" s="14">
        <v>3</v>
      </c>
      <c r="K11" s="27">
        <f t="shared" si="2"/>
        <v>0</v>
      </c>
      <c r="L11" s="14">
        <v>3</v>
      </c>
      <c r="M11" s="27">
        <f t="shared" ref="M11" si="3">L11*$F11</f>
        <v>0</v>
      </c>
      <c r="N11" s="14">
        <v>1</v>
      </c>
      <c r="O11" s="27">
        <f t="shared" ref="O11" si="4">N11*$F11</f>
        <v>0</v>
      </c>
      <c r="P11" s="14">
        <v>3</v>
      </c>
      <c r="Q11" s="27">
        <f t="shared" ref="Q11" si="5">P11*$F11</f>
        <v>0</v>
      </c>
      <c r="R11" s="14"/>
      <c r="S11" s="27">
        <f t="shared" ref="S11" si="6">R11*$F11</f>
        <v>0</v>
      </c>
      <c r="T11" s="14">
        <v>1</v>
      </c>
      <c r="U11" s="27">
        <f t="shared" ref="U11" si="7">T11*$F11</f>
        <v>0</v>
      </c>
      <c r="V11" s="14">
        <v>3</v>
      </c>
      <c r="W11" s="27">
        <f t="shared" ref="W11" si="8">V11*$F11</f>
        <v>0</v>
      </c>
      <c r="X11" s="14">
        <v>1</v>
      </c>
      <c r="Y11" s="27">
        <f t="shared" ref="Y11" si="9">X11*$F11</f>
        <v>0</v>
      </c>
      <c r="Z11" s="27">
        <v>3</v>
      </c>
      <c r="AA11" s="27">
        <f t="shared" ref="AA11" si="10">Z11*$F11</f>
        <v>0</v>
      </c>
      <c r="AB11" s="14">
        <v>8</v>
      </c>
      <c r="AC11" s="27">
        <f t="shared" ref="AC11" si="11">AB11*$F11</f>
        <v>0</v>
      </c>
      <c r="AD11" s="27"/>
      <c r="AE11" s="27">
        <f t="shared" ref="AE11" si="12">AD11*$F11</f>
        <v>0</v>
      </c>
      <c r="AF11" s="14"/>
      <c r="AG11" s="27">
        <f t="shared" ref="AG11" si="13">AF11*$F11</f>
        <v>0</v>
      </c>
      <c r="AH11" s="6"/>
    </row>
    <row r="12" spans="1:34" s="7" customFormat="1" ht="19.5" customHeight="1">
      <c r="A12" s="4">
        <f t="shared" ref="A12:A73" si="14">+A11+1</f>
        <v>3</v>
      </c>
      <c r="B12" s="5" t="s">
        <v>156</v>
      </c>
      <c r="C12" s="9"/>
      <c r="D12" s="5" t="s">
        <v>17</v>
      </c>
      <c r="E12" s="62">
        <f t="shared" si="0"/>
        <v>4</v>
      </c>
      <c r="F12" s="49"/>
      <c r="G12" s="28">
        <f t="shared" si="1"/>
        <v>0</v>
      </c>
      <c r="H12" s="14"/>
      <c r="I12" s="27">
        <f t="shared" si="2"/>
        <v>0</v>
      </c>
      <c r="J12" s="14"/>
      <c r="K12" s="27">
        <f t="shared" si="2"/>
        <v>0</v>
      </c>
      <c r="L12" s="14">
        <v>2</v>
      </c>
      <c r="M12" s="27">
        <f t="shared" ref="M12" si="15">L12*$F12</f>
        <v>0</v>
      </c>
      <c r="N12" s="14">
        <v>2</v>
      </c>
      <c r="O12" s="27">
        <f t="shared" ref="O12" si="16">N12*$F12</f>
        <v>0</v>
      </c>
      <c r="P12" s="14"/>
      <c r="Q12" s="27">
        <f t="shared" ref="Q12" si="17">P12*$F12</f>
        <v>0</v>
      </c>
      <c r="R12" s="14"/>
      <c r="S12" s="27">
        <f t="shared" ref="S12" si="18">R12*$F12</f>
        <v>0</v>
      </c>
      <c r="T12" s="14"/>
      <c r="U12" s="27">
        <f t="shared" ref="U12" si="19">T12*$F12</f>
        <v>0</v>
      </c>
      <c r="V12" s="14"/>
      <c r="W12" s="27">
        <f t="shared" ref="W12" si="20">V12*$F12</f>
        <v>0</v>
      </c>
      <c r="X12" s="14"/>
      <c r="Y12" s="27">
        <f t="shared" ref="Y12" si="21">X12*$F12</f>
        <v>0</v>
      </c>
      <c r="Z12" s="27"/>
      <c r="AA12" s="27">
        <f t="shared" ref="AA12" si="22">Z12*$F12</f>
        <v>0</v>
      </c>
      <c r="AB12" s="14"/>
      <c r="AC12" s="27">
        <f t="shared" ref="AC12" si="23">AB12*$F12</f>
        <v>0</v>
      </c>
      <c r="AD12" s="27"/>
      <c r="AE12" s="27">
        <f t="shared" ref="AE12" si="24">AD12*$F12</f>
        <v>0</v>
      </c>
      <c r="AF12" s="14"/>
      <c r="AG12" s="27">
        <f t="shared" ref="AG12" si="25">AF12*$F12</f>
        <v>0</v>
      </c>
      <c r="AH12" s="6"/>
    </row>
    <row r="13" spans="1:34" s="7" customFormat="1" ht="19.5" customHeight="1">
      <c r="A13" s="4">
        <f t="shared" si="14"/>
        <v>4</v>
      </c>
      <c r="B13" s="5" t="s">
        <v>157</v>
      </c>
      <c r="C13" s="9"/>
      <c r="D13" s="5" t="s">
        <v>17</v>
      </c>
      <c r="E13" s="62">
        <f t="shared" si="0"/>
        <v>2</v>
      </c>
      <c r="F13" s="49"/>
      <c r="G13" s="28">
        <f t="shared" si="1"/>
        <v>0</v>
      </c>
      <c r="H13" s="14">
        <v>1</v>
      </c>
      <c r="I13" s="27">
        <f t="shared" si="2"/>
        <v>0</v>
      </c>
      <c r="J13" s="14"/>
      <c r="K13" s="27">
        <f t="shared" si="2"/>
        <v>0</v>
      </c>
      <c r="L13" s="14">
        <v>1</v>
      </c>
      <c r="M13" s="27">
        <f t="shared" ref="M13" si="26">L13*$F13</f>
        <v>0</v>
      </c>
      <c r="N13" s="14"/>
      <c r="O13" s="27">
        <f t="shared" ref="O13" si="27">N13*$F13</f>
        <v>0</v>
      </c>
      <c r="P13" s="14"/>
      <c r="Q13" s="27">
        <f t="shared" ref="Q13" si="28">P13*$F13</f>
        <v>0</v>
      </c>
      <c r="R13" s="14"/>
      <c r="S13" s="27">
        <f t="shared" ref="S13" si="29">R13*$F13</f>
        <v>0</v>
      </c>
      <c r="T13" s="14"/>
      <c r="U13" s="27">
        <f t="shared" ref="U13" si="30">T13*$F13</f>
        <v>0</v>
      </c>
      <c r="V13" s="14"/>
      <c r="W13" s="27">
        <f t="shared" ref="W13" si="31">V13*$F13</f>
        <v>0</v>
      </c>
      <c r="X13" s="14"/>
      <c r="Y13" s="27">
        <f t="shared" ref="Y13" si="32">X13*$F13</f>
        <v>0</v>
      </c>
      <c r="Z13" s="27"/>
      <c r="AA13" s="27">
        <f t="shared" ref="AA13" si="33">Z13*$F13</f>
        <v>0</v>
      </c>
      <c r="AB13" s="14"/>
      <c r="AC13" s="27">
        <f t="shared" ref="AC13" si="34">AB13*$F13</f>
        <v>0</v>
      </c>
      <c r="AD13" s="27"/>
      <c r="AE13" s="27">
        <f t="shared" ref="AE13" si="35">AD13*$F13</f>
        <v>0</v>
      </c>
      <c r="AF13" s="14"/>
      <c r="AG13" s="27">
        <f t="shared" ref="AG13" si="36">AF13*$F13</f>
        <v>0</v>
      </c>
      <c r="AH13" s="6"/>
    </row>
    <row r="14" spans="1:34" s="7" customFormat="1" ht="19.5" customHeight="1">
      <c r="A14" s="4">
        <f t="shared" si="14"/>
        <v>5</v>
      </c>
      <c r="B14" s="5" t="s">
        <v>132</v>
      </c>
      <c r="C14" s="9"/>
      <c r="D14" s="5" t="s">
        <v>17</v>
      </c>
      <c r="E14" s="62">
        <f t="shared" si="0"/>
        <v>1</v>
      </c>
      <c r="F14" s="49"/>
      <c r="G14" s="28">
        <f t="shared" si="1"/>
        <v>0</v>
      </c>
      <c r="H14" s="14"/>
      <c r="I14" s="27">
        <f t="shared" si="2"/>
        <v>0</v>
      </c>
      <c r="J14" s="14"/>
      <c r="K14" s="27">
        <f t="shared" si="2"/>
        <v>0</v>
      </c>
      <c r="L14" s="14"/>
      <c r="M14" s="27">
        <f t="shared" ref="M14" si="37">L14*$F14</f>
        <v>0</v>
      </c>
      <c r="N14" s="60">
        <v>1</v>
      </c>
      <c r="O14" s="27">
        <f t="shared" ref="O14" si="38">N14*$F14</f>
        <v>0</v>
      </c>
      <c r="P14" s="14"/>
      <c r="Q14" s="27">
        <f t="shared" ref="Q14" si="39">P14*$F14</f>
        <v>0</v>
      </c>
      <c r="R14" s="14"/>
      <c r="S14" s="27">
        <f t="shared" ref="S14" si="40">R14*$F14</f>
        <v>0</v>
      </c>
      <c r="T14" s="14"/>
      <c r="U14" s="27">
        <f t="shared" ref="U14" si="41">T14*$F14</f>
        <v>0</v>
      </c>
      <c r="V14" s="14"/>
      <c r="W14" s="27">
        <f t="shared" ref="W14" si="42">V14*$F14</f>
        <v>0</v>
      </c>
      <c r="X14" s="14"/>
      <c r="Y14" s="27">
        <f t="shared" ref="Y14" si="43">X14*$F14</f>
        <v>0</v>
      </c>
      <c r="Z14" s="27"/>
      <c r="AA14" s="27">
        <f t="shared" ref="AA14" si="44">Z14*$F14</f>
        <v>0</v>
      </c>
      <c r="AB14" s="14"/>
      <c r="AC14" s="27">
        <f t="shared" ref="AC14" si="45">AB14*$F14</f>
        <v>0</v>
      </c>
      <c r="AD14" s="27"/>
      <c r="AE14" s="27">
        <f t="shared" ref="AE14" si="46">AD14*$F14</f>
        <v>0</v>
      </c>
      <c r="AF14" s="14"/>
      <c r="AG14" s="27">
        <f t="shared" ref="AG14" si="47">AF14*$F14</f>
        <v>0</v>
      </c>
      <c r="AH14" s="6"/>
    </row>
    <row r="15" spans="1:34" s="7" customFormat="1" ht="19.5" customHeight="1">
      <c r="A15" s="4">
        <f t="shared" si="14"/>
        <v>6</v>
      </c>
      <c r="B15" s="5" t="s">
        <v>165</v>
      </c>
      <c r="C15" s="9"/>
      <c r="D15" s="5" t="s">
        <v>17</v>
      </c>
      <c r="E15" s="62">
        <f t="shared" si="0"/>
        <v>2</v>
      </c>
      <c r="F15" s="49"/>
      <c r="G15" s="28">
        <f t="shared" si="1"/>
        <v>0</v>
      </c>
      <c r="H15" s="60">
        <v>2</v>
      </c>
      <c r="I15" s="27">
        <f t="shared" si="2"/>
        <v>0</v>
      </c>
      <c r="J15" s="14"/>
      <c r="K15" s="27">
        <f t="shared" si="2"/>
        <v>0</v>
      </c>
      <c r="L15" s="14"/>
      <c r="M15" s="27">
        <f t="shared" ref="M15" si="48">L15*$F15</f>
        <v>0</v>
      </c>
      <c r="N15" s="64"/>
      <c r="O15" s="27">
        <f t="shared" ref="O15" si="49">N15*$F15</f>
        <v>0</v>
      </c>
      <c r="P15" s="14"/>
      <c r="Q15" s="27">
        <f t="shared" ref="Q15" si="50">P15*$F15</f>
        <v>0</v>
      </c>
      <c r="R15" s="14"/>
      <c r="S15" s="27">
        <f t="shared" ref="S15" si="51">R15*$F15</f>
        <v>0</v>
      </c>
      <c r="T15" s="14"/>
      <c r="U15" s="27">
        <f t="shared" ref="U15" si="52">T15*$F15</f>
        <v>0</v>
      </c>
      <c r="V15" s="14"/>
      <c r="W15" s="27">
        <f t="shared" ref="W15" si="53">V15*$F15</f>
        <v>0</v>
      </c>
      <c r="X15" s="14"/>
      <c r="Y15" s="27">
        <f t="shared" ref="Y15" si="54">X15*$F15</f>
        <v>0</v>
      </c>
      <c r="Z15" s="27"/>
      <c r="AA15" s="27">
        <f t="shared" ref="AA15" si="55">Z15*$F15</f>
        <v>0</v>
      </c>
      <c r="AB15" s="14"/>
      <c r="AC15" s="27">
        <f t="shared" ref="AC15" si="56">AB15*$F15</f>
        <v>0</v>
      </c>
      <c r="AD15" s="27"/>
      <c r="AE15" s="27">
        <f t="shared" ref="AE15" si="57">AD15*$F15</f>
        <v>0</v>
      </c>
      <c r="AF15" s="14"/>
      <c r="AG15" s="27">
        <f t="shared" ref="AG15" si="58">AF15*$F15</f>
        <v>0</v>
      </c>
      <c r="AH15" s="6"/>
    </row>
    <row r="16" spans="1:34" s="7" customFormat="1" ht="19.5" customHeight="1">
      <c r="A16" s="4">
        <f t="shared" si="14"/>
        <v>7</v>
      </c>
      <c r="B16" s="5" t="s">
        <v>34</v>
      </c>
      <c r="C16" s="9"/>
      <c r="D16" s="5" t="s">
        <v>6</v>
      </c>
      <c r="E16" s="62">
        <f t="shared" si="0"/>
        <v>31</v>
      </c>
      <c r="F16" s="49"/>
      <c r="G16" s="28">
        <f t="shared" si="1"/>
        <v>0</v>
      </c>
      <c r="H16" s="14"/>
      <c r="I16" s="27">
        <f t="shared" si="2"/>
        <v>0</v>
      </c>
      <c r="J16" s="14">
        <v>5</v>
      </c>
      <c r="K16" s="27">
        <f t="shared" si="2"/>
        <v>0</v>
      </c>
      <c r="L16" s="14">
        <v>3</v>
      </c>
      <c r="M16" s="27">
        <f t="shared" ref="M16" si="59">L16*$F16</f>
        <v>0</v>
      </c>
      <c r="N16" s="14">
        <v>3</v>
      </c>
      <c r="O16" s="27">
        <f t="shared" ref="O16" si="60">N16*$F16</f>
        <v>0</v>
      </c>
      <c r="P16" s="14">
        <v>3</v>
      </c>
      <c r="Q16" s="27">
        <f t="shared" ref="Q16" si="61">P16*$F16</f>
        <v>0</v>
      </c>
      <c r="R16" s="14"/>
      <c r="S16" s="27">
        <f t="shared" ref="S16" si="62">R16*$F16</f>
        <v>0</v>
      </c>
      <c r="T16" s="14"/>
      <c r="U16" s="27">
        <f t="shared" ref="U16" si="63">T16*$F16</f>
        <v>0</v>
      </c>
      <c r="V16" s="14">
        <v>5</v>
      </c>
      <c r="W16" s="27">
        <f t="shared" ref="W16" si="64">V16*$F16</f>
        <v>0</v>
      </c>
      <c r="X16" s="14"/>
      <c r="Y16" s="27">
        <f t="shared" ref="Y16" si="65">X16*$F16</f>
        <v>0</v>
      </c>
      <c r="Z16" s="27">
        <v>2</v>
      </c>
      <c r="AA16" s="27">
        <f t="shared" ref="AA16" si="66">Z16*$F16</f>
        <v>0</v>
      </c>
      <c r="AB16" s="14">
        <v>10</v>
      </c>
      <c r="AC16" s="27">
        <f t="shared" ref="AC16" si="67">AB16*$F16</f>
        <v>0</v>
      </c>
      <c r="AD16" s="27"/>
      <c r="AE16" s="27">
        <f t="shared" ref="AE16" si="68">AD16*$F16</f>
        <v>0</v>
      </c>
      <c r="AF16" s="14"/>
      <c r="AG16" s="27">
        <f t="shared" ref="AG16" si="69">AF16*$F16</f>
        <v>0</v>
      </c>
      <c r="AH16" s="6"/>
    </row>
    <row r="17" spans="1:34" s="7" customFormat="1" ht="19.5" customHeight="1">
      <c r="A17" s="4">
        <f t="shared" si="14"/>
        <v>8</v>
      </c>
      <c r="B17" s="5" t="s">
        <v>133</v>
      </c>
      <c r="C17" s="9"/>
      <c r="D17" s="5" t="s">
        <v>6</v>
      </c>
      <c r="E17" s="62">
        <f t="shared" si="0"/>
        <v>8</v>
      </c>
      <c r="F17" s="49"/>
      <c r="G17" s="28">
        <f t="shared" si="1"/>
        <v>0</v>
      </c>
      <c r="H17" s="14"/>
      <c r="I17" s="27">
        <f t="shared" si="2"/>
        <v>0</v>
      </c>
      <c r="J17" s="14"/>
      <c r="K17" s="27">
        <f t="shared" si="2"/>
        <v>0</v>
      </c>
      <c r="L17" s="14">
        <v>3</v>
      </c>
      <c r="M17" s="27">
        <f t="shared" ref="M17" si="70">L17*$F17</f>
        <v>0</v>
      </c>
      <c r="N17" s="14">
        <v>5</v>
      </c>
      <c r="O17" s="27">
        <f t="shared" ref="O17" si="71">N17*$F17</f>
        <v>0</v>
      </c>
      <c r="P17" s="14"/>
      <c r="Q17" s="27">
        <f t="shared" ref="Q17" si="72">P17*$F17</f>
        <v>0</v>
      </c>
      <c r="R17" s="14"/>
      <c r="S17" s="27">
        <f t="shared" ref="S17" si="73">R17*$F17</f>
        <v>0</v>
      </c>
      <c r="T17" s="14"/>
      <c r="U17" s="27">
        <f t="shared" ref="U17" si="74">T17*$F17</f>
        <v>0</v>
      </c>
      <c r="V17" s="14"/>
      <c r="W17" s="27">
        <f t="shared" ref="W17" si="75">V17*$F17</f>
        <v>0</v>
      </c>
      <c r="X17" s="14"/>
      <c r="Y17" s="27">
        <f t="shared" ref="Y17" si="76">X17*$F17</f>
        <v>0</v>
      </c>
      <c r="Z17" s="27"/>
      <c r="AA17" s="27">
        <f t="shared" ref="AA17" si="77">Z17*$F17</f>
        <v>0</v>
      </c>
      <c r="AB17" s="14"/>
      <c r="AC17" s="27">
        <f t="shared" ref="AC17" si="78">AB17*$F17</f>
        <v>0</v>
      </c>
      <c r="AD17" s="27"/>
      <c r="AE17" s="27">
        <f t="shared" ref="AE17" si="79">AD17*$F17</f>
        <v>0</v>
      </c>
      <c r="AF17" s="14"/>
      <c r="AG17" s="27">
        <f t="shared" ref="AG17" si="80">AF17*$F17</f>
        <v>0</v>
      </c>
      <c r="AH17" s="6"/>
    </row>
    <row r="18" spans="1:34" s="7" customFormat="1" ht="19.5" customHeight="1">
      <c r="A18" s="4">
        <f t="shared" si="14"/>
        <v>9</v>
      </c>
      <c r="B18" s="5" t="s">
        <v>36</v>
      </c>
      <c r="C18" s="9"/>
      <c r="D18" s="5" t="s">
        <v>7</v>
      </c>
      <c r="E18" s="62">
        <f t="shared" si="0"/>
        <v>53</v>
      </c>
      <c r="F18" s="49"/>
      <c r="G18" s="28">
        <f t="shared" si="1"/>
        <v>0</v>
      </c>
      <c r="H18" s="14"/>
      <c r="I18" s="27">
        <f t="shared" si="2"/>
        <v>0</v>
      </c>
      <c r="J18" s="14">
        <v>3</v>
      </c>
      <c r="K18" s="27">
        <f t="shared" si="2"/>
        <v>0</v>
      </c>
      <c r="L18" s="14">
        <v>6</v>
      </c>
      <c r="M18" s="27">
        <f t="shared" ref="M18" si="81">L18*$F18</f>
        <v>0</v>
      </c>
      <c r="N18" s="14"/>
      <c r="O18" s="27">
        <f t="shared" ref="O18" si="82">N18*$F18</f>
        <v>0</v>
      </c>
      <c r="P18" s="14"/>
      <c r="Q18" s="27">
        <f t="shared" ref="Q18" si="83">P18*$F18</f>
        <v>0</v>
      </c>
      <c r="R18" s="14"/>
      <c r="S18" s="27">
        <f t="shared" ref="S18" si="84">R18*$F18</f>
        <v>0</v>
      </c>
      <c r="T18" s="14"/>
      <c r="U18" s="27">
        <f t="shared" ref="U18" si="85">T18*$F18</f>
        <v>0</v>
      </c>
      <c r="V18" s="14">
        <v>20</v>
      </c>
      <c r="W18" s="27">
        <f t="shared" ref="W18" si="86">V18*$F18</f>
        <v>0</v>
      </c>
      <c r="X18" s="14">
        <v>10</v>
      </c>
      <c r="Y18" s="27">
        <f t="shared" ref="Y18" si="87">X18*$F18</f>
        <v>0</v>
      </c>
      <c r="Z18" s="27">
        <v>5</v>
      </c>
      <c r="AA18" s="27">
        <f t="shared" ref="AA18" si="88">Z18*$F18</f>
        <v>0</v>
      </c>
      <c r="AB18" s="14">
        <v>9</v>
      </c>
      <c r="AC18" s="27">
        <f t="shared" ref="AC18" si="89">AB18*$F18</f>
        <v>0</v>
      </c>
      <c r="AD18" s="27"/>
      <c r="AE18" s="27">
        <f t="shared" ref="AE18" si="90">AD18*$F18</f>
        <v>0</v>
      </c>
      <c r="AF18" s="14"/>
      <c r="AG18" s="27">
        <f t="shared" ref="AG18" si="91">AF18*$F18</f>
        <v>0</v>
      </c>
      <c r="AH18" s="6"/>
    </row>
    <row r="19" spans="1:34" s="7" customFormat="1" ht="19.5" customHeight="1">
      <c r="A19" s="4">
        <f t="shared" si="14"/>
        <v>10</v>
      </c>
      <c r="B19" s="5" t="s">
        <v>37</v>
      </c>
      <c r="C19" s="9"/>
      <c r="D19" s="5" t="s">
        <v>7</v>
      </c>
      <c r="E19" s="62">
        <f t="shared" si="0"/>
        <v>25</v>
      </c>
      <c r="F19" s="50"/>
      <c r="G19" s="28">
        <f t="shared" si="1"/>
        <v>0</v>
      </c>
      <c r="H19" s="14"/>
      <c r="I19" s="27">
        <f t="shared" si="2"/>
        <v>0</v>
      </c>
      <c r="J19" s="14">
        <v>3</v>
      </c>
      <c r="K19" s="27">
        <f t="shared" si="2"/>
        <v>0</v>
      </c>
      <c r="L19" s="14"/>
      <c r="M19" s="27">
        <f t="shared" ref="M19" si="92">L19*$F19</f>
        <v>0</v>
      </c>
      <c r="N19" s="14"/>
      <c r="O19" s="27">
        <f t="shared" ref="O19" si="93">N19*$F19</f>
        <v>0</v>
      </c>
      <c r="P19" s="14"/>
      <c r="Q19" s="27">
        <f t="shared" ref="Q19" si="94">P19*$F19</f>
        <v>0</v>
      </c>
      <c r="R19" s="14"/>
      <c r="S19" s="27">
        <f t="shared" ref="S19" si="95">R19*$F19</f>
        <v>0</v>
      </c>
      <c r="T19" s="14">
        <v>3</v>
      </c>
      <c r="U19" s="27">
        <f t="shared" ref="U19" si="96">T19*$F19</f>
        <v>0</v>
      </c>
      <c r="V19" s="14">
        <v>10</v>
      </c>
      <c r="W19" s="27">
        <f t="shared" ref="W19" si="97">V19*$F19</f>
        <v>0</v>
      </c>
      <c r="X19" s="14"/>
      <c r="Y19" s="27">
        <f t="shared" ref="Y19" si="98">X19*$F19</f>
        <v>0</v>
      </c>
      <c r="Z19" s="27"/>
      <c r="AA19" s="27">
        <f t="shared" ref="AA19" si="99">Z19*$F19</f>
        <v>0</v>
      </c>
      <c r="AB19" s="14">
        <v>9</v>
      </c>
      <c r="AC19" s="27">
        <f t="shared" ref="AC19" si="100">AB19*$F19</f>
        <v>0</v>
      </c>
      <c r="AD19" s="27"/>
      <c r="AE19" s="27">
        <f t="shared" ref="AE19" si="101">AD19*$F19</f>
        <v>0</v>
      </c>
      <c r="AF19" s="14"/>
      <c r="AG19" s="27">
        <f t="shared" ref="AG19" si="102">AF19*$F19</f>
        <v>0</v>
      </c>
      <c r="AH19" s="6"/>
    </row>
    <row r="20" spans="1:34" s="7" customFormat="1" ht="19.5" customHeight="1">
      <c r="A20" s="4">
        <f t="shared" si="14"/>
        <v>11</v>
      </c>
      <c r="B20" s="5" t="s">
        <v>38</v>
      </c>
      <c r="C20" s="9" t="s">
        <v>39</v>
      </c>
      <c r="D20" s="5" t="s">
        <v>7</v>
      </c>
      <c r="E20" s="62">
        <f t="shared" si="0"/>
        <v>14</v>
      </c>
      <c r="F20" s="50"/>
      <c r="G20" s="28">
        <f t="shared" si="1"/>
        <v>0</v>
      </c>
      <c r="H20" s="14"/>
      <c r="I20" s="27">
        <f t="shared" si="2"/>
        <v>0</v>
      </c>
      <c r="J20" s="14"/>
      <c r="K20" s="27">
        <f t="shared" si="2"/>
        <v>0</v>
      </c>
      <c r="L20" s="14"/>
      <c r="M20" s="27">
        <f t="shared" ref="M20" si="103">L20*$F20</f>
        <v>0</v>
      </c>
      <c r="N20" s="14"/>
      <c r="O20" s="27">
        <f t="shared" ref="O20" si="104">N20*$F20</f>
        <v>0</v>
      </c>
      <c r="P20" s="14">
        <v>5</v>
      </c>
      <c r="Q20" s="27">
        <f t="shared" ref="Q20" si="105">P20*$F20</f>
        <v>0</v>
      </c>
      <c r="R20" s="14"/>
      <c r="S20" s="27">
        <f t="shared" ref="S20" si="106">R20*$F20</f>
        <v>0</v>
      </c>
      <c r="T20" s="14">
        <v>3</v>
      </c>
      <c r="U20" s="27">
        <f t="shared" ref="U20" si="107">T20*$F20</f>
        <v>0</v>
      </c>
      <c r="V20" s="14"/>
      <c r="W20" s="27">
        <f t="shared" ref="W20" si="108">V20*$F20</f>
        <v>0</v>
      </c>
      <c r="X20" s="14">
        <v>3</v>
      </c>
      <c r="Y20" s="27">
        <f t="shared" ref="Y20" si="109">X20*$F20</f>
        <v>0</v>
      </c>
      <c r="Z20" s="27"/>
      <c r="AA20" s="27">
        <f t="shared" ref="AA20" si="110">Z20*$F20</f>
        <v>0</v>
      </c>
      <c r="AB20" s="14">
        <v>3</v>
      </c>
      <c r="AC20" s="27">
        <f t="shared" ref="AC20" si="111">AB20*$F20</f>
        <v>0</v>
      </c>
      <c r="AD20" s="27"/>
      <c r="AE20" s="27">
        <f t="shared" ref="AE20" si="112">AD20*$F20</f>
        <v>0</v>
      </c>
      <c r="AF20" s="14"/>
      <c r="AG20" s="27">
        <f t="shared" ref="AG20" si="113">AF20*$F20</f>
        <v>0</v>
      </c>
      <c r="AH20" s="6"/>
    </row>
    <row r="21" spans="1:34" s="7" customFormat="1" ht="19.5" customHeight="1">
      <c r="A21" s="4">
        <f t="shared" si="14"/>
        <v>12</v>
      </c>
      <c r="B21" s="5" t="s">
        <v>8</v>
      </c>
      <c r="C21" s="9"/>
      <c r="D21" s="5" t="s">
        <v>11</v>
      </c>
      <c r="E21" s="62">
        <f t="shared" si="0"/>
        <v>252</v>
      </c>
      <c r="F21" s="49"/>
      <c r="G21" s="28">
        <f t="shared" si="1"/>
        <v>0</v>
      </c>
      <c r="H21" s="14"/>
      <c r="I21" s="27">
        <f t="shared" si="2"/>
        <v>0</v>
      </c>
      <c r="J21" s="14">
        <v>5</v>
      </c>
      <c r="K21" s="27">
        <f t="shared" si="2"/>
        <v>0</v>
      </c>
      <c r="L21" s="14">
        <v>20</v>
      </c>
      <c r="M21" s="27">
        <f t="shared" ref="M21" si="114">L21*$F21</f>
        <v>0</v>
      </c>
      <c r="N21" s="14">
        <v>5</v>
      </c>
      <c r="O21" s="27">
        <f t="shared" ref="O21" si="115">N21*$F21</f>
        <v>0</v>
      </c>
      <c r="P21" s="14">
        <v>10</v>
      </c>
      <c r="Q21" s="27">
        <f t="shared" ref="Q21" si="116">P21*$F21</f>
        <v>0</v>
      </c>
      <c r="R21" s="14">
        <v>10</v>
      </c>
      <c r="S21" s="27">
        <f t="shared" ref="S21" si="117">R21*$F21</f>
        <v>0</v>
      </c>
      <c r="T21" s="14">
        <v>12</v>
      </c>
      <c r="U21" s="27">
        <f t="shared" ref="U21" si="118">T21*$F21</f>
        <v>0</v>
      </c>
      <c r="V21" s="14">
        <v>80</v>
      </c>
      <c r="W21" s="27">
        <f t="shared" ref="W21" si="119">V21*$F21</f>
        <v>0</v>
      </c>
      <c r="X21" s="14">
        <v>10</v>
      </c>
      <c r="Y21" s="27">
        <f t="shared" ref="Y21" si="120">X21*$F21</f>
        <v>0</v>
      </c>
      <c r="Z21" s="27">
        <v>20</v>
      </c>
      <c r="AA21" s="27">
        <f t="shared" ref="AA21" si="121">Z21*$F21</f>
        <v>0</v>
      </c>
      <c r="AB21" s="14">
        <v>60</v>
      </c>
      <c r="AC21" s="27">
        <f t="shared" ref="AC21" si="122">AB21*$F21</f>
        <v>0</v>
      </c>
      <c r="AD21" s="27">
        <v>20</v>
      </c>
      <c r="AE21" s="27">
        <f t="shared" ref="AE21" si="123">AD21*$F21</f>
        <v>0</v>
      </c>
      <c r="AF21" s="14"/>
      <c r="AG21" s="27">
        <f t="shared" ref="AG21" si="124">AF21*$F21</f>
        <v>0</v>
      </c>
      <c r="AH21" s="6"/>
    </row>
    <row r="22" spans="1:34" s="7" customFormat="1" ht="19.5" customHeight="1">
      <c r="A22" s="4">
        <f t="shared" si="14"/>
        <v>13</v>
      </c>
      <c r="B22" s="5" t="s">
        <v>10</v>
      </c>
      <c r="C22" s="9"/>
      <c r="D22" s="5" t="s">
        <v>11</v>
      </c>
      <c r="E22" s="62">
        <f t="shared" si="0"/>
        <v>48</v>
      </c>
      <c r="F22" s="49"/>
      <c r="G22" s="28">
        <f t="shared" si="1"/>
        <v>0</v>
      </c>
      <c r="H22" s="14"/>
      <c r="I22" s="27">
        <f t="shared" si="2"/>
        <v>0</v>
      </c>
      <c r="J22" s="14"/>
      <c r="K22" s="27">
        <f t="shared" si="2"/>
        <v>0</v>
      </c>
      <c r="L22" s="14">
        <v>5</v>
      </c>
      <c r="M22" s="27">
        <f t="shared" ref="M22" si="125">L22*$F22</f>
        <v>0</v>
      </c>
      <c r="N22" s="14"/>
      <c r="O22" s="27">
        <f t="shared" ref="O22" si="126">N22*$F22</f>
        <v>0</v>
      </c>
      <c r="P22" s="14"/>
      <c r="Q22" s="27">
        <f t="shared" ref="Q22" si="127">P22*$F22</f>
        <v>0</v>
      </c>
      <c r="R22" s="14"/>
      <c r="S22" s="27">
        <f t="shared" ref="S22" si="128">R22*$F22</f>
        <v>0</v>
      </c>
      <c r="T22" s="14"/>
      <c r="U22" s="27">
        <f t="shared" ref="U22" si="129">T22*$F22</f>
        <v>0</v>
      </c>
      <c r="V22" s="14">
        <v>20</v>
      </c>
      <c r="W22" s="27">
        <f t="shared" ref="W22" si="130">V22*$F22</f>
        <v>0</v>
      </c>
      <c r="X22" s="14">
        <v>3</v>
      </c>
      <c r="Y22" s="27">
        <f t="shared" ref="Y22" si="131">X22*$F22</f>
        <v>0</v>
      </c>
      <c r="Z22" s="27"/>
      <c r="AA22" s="27">
        <f t="shared" ref="AA22" si="132">Z22*$F22</f>
        <v>0</v>
      </c>
      <c r="AB22" s="14">
        <v>15</v>
      </c>
      <c r="AC22" s="27">
        <f t="shared" ref="AC22" si="133">AB22*$F22</f>
        <v>0</v>
      </c>
      <c r="AD22" s="27">
        <v>5</v>
      </c>
      <c r="AE22" s="27">
        <f t="shared" ref="AE22" si="134">AD22*$F22</f>
        <v>0</v>
      </c>
      <c r="AF22" s="14"/>
      <c r="AG22" s="27">
        <f t="shared" ref="AG22" si="135">AF22*$F22</f>
        <v>0</v>
      </c>
      <c r="AH22" s="6"/>
    </row>
    <row r="23" spans="1:34" s="7" customFormat="1" ht="19.5" customHeight="1">
      <c r="A23" s="4">
        <f t="shared" si="14"/>
        <v>14</v>
      </c>
      <c r="B23" s="5" t="s">
        <v>12</v>
      </c>
      <c r="C23" s="9"/>
      <c r="D23" s="5" t="s">
        <v>11</v>
      </c>
      <c r="E23" s="62">
        <f t="shared" si="0"/>
        <v>28</v>
      </c>
      <c r="F23" s="49"/>
      <c r="G23" s="28">
        <f t="shared" si="1"/>
        <v>0</v>
      </c>
      <c r="H23" s="14"/>
      <c r="I23" s="27">
        <f t="shared" si="2"/>
        <v>0</v>
      </c>
      <c r="J23" s="14"/>
      <c r="K23" s="27">
        <f t="shared" si="2"/>
        <v>0</v>
      </c>
      <c r="L23" s="14"/>
      <c r="M23" s="27">
        <f t="shared" ref="M23" si="136">L23*$F23</f>
        <v>0</v>
      </c>
      <c r="N23" s="14">
        <v>3</v>
      </c>
      <c r="O23" s="27">
        <f t="shared" ref="O23" si="137">N23*$F23</f>
        <v>0</v>
      </c>
      <c r="P23" s="14"/>
      <c r="Q23" s="27">
        <f t="shared" ref="Q23" si="138">P23*$F23</f>
        <v>0</v>
      </c>
      <c r="R23" s="14"/>
      <c r="S23" s="27">
        <f t="shared" ref="S23" si="139">R23*$F23</f>
        <v>0</v>
      </c>
      <c r="T23" s="14"/>
      <c r="U23" s="27">
        <f t="shared" ref="U23" si="140">T23*$F23</f>
        <v>0</v>
      </c>
      <c r="V23" s="14">
        <v>20</v>
      </c>
      <c r="W23" s="27">
        <f t="shared" ref="W23" si="141">V23*$F23</f>
        <v>0</v>
      </c>
      <c r="X23" s="14"/>
      <c r="Y23" s="27">
        <f t="shared" ref="Y23" si="142">X23*$F23</f>
        <v>0</v>
      </c>
      <c r="Z23" s="27"/>
      <c r="AA23" s="27">
        <f t="shared" ref="AA23" si="143">Z23*$F23</f>
        <v>0</v>
      </c>
      <c r="AB23" s="14">
        <v>5</v>
      </c>
      <c r="AC23" s="27">
        <f t="shared" ref="AC23" si="144">AB23*$F23</f>
        <v>0</v>
      </c>
      <c r="AD23" s="27"/>
      <c r="AE23" s="27">
        <f t="shared" ref="AE23" si="145">AD23*$F23</f>
        <v>0</v>
      </c>
      <c r="AF23" s="14"/>
      <c r="AG23" s="27">
        <f t="shared" ref="AG23" si="146">AF23*$F23</f>
        <v>0</v>
      </c>
      <c r="AH23" s="6"/>
    </row>
    <row r="24" spans="1:34" s="7" customFormat="1" ht="19.5" customHeight="1">
      <c r="A24" s="4">
        <f t="shared" si="14"/>
        <v>15</v>
      </c>
      <c r="B24" s="5" t="s">
        <v>47</v>
      </c>
      <c r="C24" s="9"/>
      <c r="D24" s="5" t="s">
        <v>11</v>
      </c>
      <c r="E24" s="62">
        <f t="shared" si="0"/>
        <v>6</v>
      </c>
      <c r="F24" s="49"/>
      <c r="G24" s="28">
        <f t="shared" si="1"/>
        <v>0</v>
      </c>
      <c r="H24" s="14"/>
      <c r="I24" s="27">
        <f t="shared" si="2"/>
        <v>0</v>
      </c>
      <c r="J24" s="14"/>
      <c r="K24" s="27">
        <f t="shared" si="2"/>
        <v>0</v>
      </c>
      <c r="L24" s="14"/>
      <c r="M24" s="27">
        <f t="shared" ref="M24" si="147">L24*$F24</f>
        <v>0</v>
      </c>
      <c r="N24" s="14"/>
      <c r="O24" s="27">
        <f t="shared" ref="O24" si="148">N24*$F24</f>
        <v>0</v>
      </c>
      <c r="P24" s="14"/>
      <c r="Q24" s="27">
        <f t="shared" ref="Q24" si="149">P24*$F24</f>
        <v>0</v>
      </c>
      <c r="R24" s="14"/>
      <c r="S24" s="27">
        <f t="shared" ref="S24" si="150">R24*$F24</f>
        <v>0</v>
      </c>
      <c r="T24" s="14"/>
      <c r="U24" s="27">
        <f t="shared" ref="U24" si="151">T24*$F24</f>
        <v>0</v>
      </c>
      <c r="V24" s="14"/>
      <c r="W24" s="27">
        <f t="shared" ref="W24" si="152">V24*$F24</f>
        <v>0</v>
      </c>
      <c r="X24" s="14"/>
      <c r="Y24" s="27">
        <f t="shared" ref="Y24" si="153">X24*$F24</f>
        <v>0</v>
      </c>
      <c r="Z24" s="27"/>
      <c r="AA24" s="27">
        <f t="shared" ref="AA24" si="154">Z24*$F24</f>
        <v>0</v>
      </c>
      <c r="AB24" s="14">
        <v>6</v>
      </c>
      <c r="AC24" s="27">
        <f t="shared" ref="AC24" si="155">AB24*$F24</f>
        <v>0</v>
      </c>
      <c r="AD24" s="27"/>
      <c r="AE24" s="27">
        <f t="shared" ref="AE24" si="156">AD24*$F24</f>
        <v>0</v>
      </c>
      <c r="AF24" s="14"/>
      <c r="AG24" s="27">
        <f t="shared" ref="AG24" si="157">AF24*$F24</f>
        <v>0</v>
      </c>
      <c r="AH24" s="6"/>
    </row>
    <row r="25" spans="1:34" s="7" customFormat="1" ht="19.5" customHeight="1">
      <c r="A25" s="4">
        <f t="shared" si="14"/>
        <v>16</v>
      </c>
      <c r="B25" s="5" t="s">
        <v>48</v>
      </c>
      <c r="C25" s="9"/>
      <c r="D25" s="5" t="s">
        <v>11</v>
      </c>
      <c r="E25" s="62">
        <f t="shared" si="0"/>
        <v>3</v>
      </c>
      <c r="F25" s="49"/>
      <c r="G25" s="28">
        <f t="shared" si="1"/>
        <v>0</v>
      </c>
      <c r="H25" s="14">
        <v>1</v>
      </c>
      <c r="I25" s="27">
        <f t="shared" si="2"/>
        <v>0</v>
      </c>
      <c r="J25" s="14"/>
      <c r="K25" s="27">
        <f t="shared" si="2"/>
        <v>0</v>
      </c>
      <c r="L25" s="14">
        <v>1</v>
      </c>
      <c r="M25" s="27">
        <f t="shared" ref="M25" si="158">L25*$F25</f>
        <v>0</v>
      </c>
      <c r="N25" s="14"/>
      <c r="O25" s="27">
        <f t="shared" ref="O25" si="159">N25*$F25</f>
        <v>0</v>
      </c>
      <c r="P25" s="14"/>
      <c r="Q25" s="27">
        <f t="shared" ref="Q25" si="160">P25*$F25</f>
        <v>0</v>
      </c>
      <c r="R25" s="14"/>
      <c r="S25" s="27">
        <f t="shared" ref="S25" si="161">R25*$F25</f>
        <v>0</v>
      </c>
      <c r="T25" s="14"/>
      <c r="U25" s="27">
        <f t="shared" ref="U25" si="162">T25*$F25</f>
        <v>0</v>
      </c>
      <c r="V25" s="14">
        <v>1</v>
      </c>
      <c r="W25" s="27">
        <f t="shared" ref="W25" si="163">V25*$F25</f>
        <v>0</v>
      </c>
      <c r="X25" s="14"/>
      <c r="Y25" s="27">
        <f t="shared" ref="Y25" si="164">X25*$F25</f>
        <v>0</v>
      </c>
      <c r="Z25" s="27"/>
      <c r="AA25" s="27">
        <f t="shared" ref="AA25" si="165">Z25*$F25</f>
        <v>0</v>
      </c>
      <c r="AB25" s="14"/>
      <c r="AC25" s="27">
        <f t="shared" ref="AC25" si="166">AB25*$F25</f>
        <v>0</v>
      </c>
      <c r="AD25" s="27"/>
      <c r="AE25" s="27">
        <f t="shared" ref="AE25" si="167">AD25*$F25</f>
        <v>0</v>
      </c>
      <c r="AF25" s="14"/>
      <c r="AG25" s="27">
        <f t="shared" ref="AG25" si="168">AF25*$F25</f>
        <v>0</v>
      </c>
      <c r="AH25" s="6"/>
    </row>
    <row r="26" spans="1:34" s="7" customFormat="1" ht="19.5" customHeight="1">
      <c r="A26" s="4">
        <f t="shared" si="14"/>
        <v>17</v>
      </c>
      <c r="B26" s="5" t="s">
        <v>45</v>
      </c>
      <c r="C26" s="9"/>
      <c r="D26" s="5" t="s">
        <v>11</v>
      </c>
      <c r="E26" s="62">
        <f t="shared" si="0"/>
        <v>12</v>
      </c>
      <c r="F26" s="49"/>
      <c r="G26" s="28">
        <f t="shared" si="1"/>
        <v>0</v>
      </c>
      <c r="H26" s="14"/>
      <c r="I26" s="27">
        <f t="shared" si="2"/>
        <v>0</v>
      </c>
      <c r="J26" s="14"/>
      <c r="K26" s="27">
        <f t="shared" si="2"/>
        <v>0</v>
      </c>
      <c r="L26" s="14"/>
      <c r="M26" s="27">
        <f t="shared" ref="M26" si="169">L26*$F26</f>
        <v>0</v>
      </c>
      <c r="N26" s="14"/>
      <c r="O26" s="27">
        <f t="shared" ref="O26" si="170">N26*$F26</f>
        <v>0</v>
      </c>
      <c r="P26" s="14"/>
      <c r="Q26" s="27">
        <f t="shared" ref="Q26" si="171">P26*$F26</f>
        <v>0</v>
      </c>
      <c r="R26" s="14"/>
      <c r="S26" s="27">
        <f t="shared" ref="S26" si="172">R26*$F26</f>
        <v>0</v>
      </c>
      <c r="T26" s="14"/>
      <c r="U26" s="27">
        <f t="shared" ref="U26" si="173">T26*$F26</f>
        <v>0</v>
      </c>
      <c r="V26" s="14">
        <v>3</v>
      </c>
      <c r="W26" s="27">
        <f t="shared" ref="W26" si="174">V26*$F26</f>
        <v>0</v>
      </c>
      <c r="X26" s="14"/>
      <c r="Y26" s="27">
        <f t="shared" ref="Y26" si="175">X26*$F26</f>
        <v>0</v>
      </c>
      <c r="Z26" s="27">
        <v>3</v>
      </c>
      <c r="AA26" s="27">
        <f t="shared" ref="AA26" si="176">Z26*$F26</f>
        <v>0</v>
      </c>
      <c r="AB26" s="14">
        <v>4</v>
      </c>
      <c r="AC26" s="27">
        <f t="shared" ref="AC26" si="177">AB26*$F26</f>
        <v>0</v>
      </c>
      <c r="AD26" s="27">
        <v>2</v>
      </c>
      <c r="AE26" s="27">
        <f t="shared" ref="AE26" si="178">AD26*$F26</f>
        <v>0</v>
      </c>
      <c r="AF26" s="14"/>
      <c r="AG26" s="27">
        <f t="shared" ref="AG26" si="179">AF26*$F26</f>
        <v>0</v>
      </c>
      <c r="AH26" s="6"/>
    </row>
    <row r="27" spans="1:34" s="7" customFormat="1" ht="19.5" customHeight="1">
      <c r="A27" s="4">
        <f t="shared" si="14"/>
        <v>18</v>
      </c>
      <c r="B27" s="5" t="s">
        <v>46</v>
      </c>
      <c r="C27" s="9"/>
      <c r="D27" s="5" t="s">
        <v>11</v>
      </c>
      <c r="E27" s="62">
        <f t="shared" si="0"/>
        <v>3</v>
      </c>
      <c r="F27" s="49"/>
      <c r="G27" s="28">
        <f t="shared" si="1"/>
        <v>0</v>
      </c>
      <c r="H27" s="14"/>
      <c r="I27" s="27">
        <f t="shared" si="2"/>
        <v>0</v>
      </c>
      <c r="J27" s="14"/>
      <c r="K27" s="27">
        <f t="shared" si="2"/>
        <v>0</v>
      </c>
      <c r="L27" s="14"/>
      <c r="M27" s="27">
        <f t="shared" ref="M27" si="180">L27*$F27</f>
        <v>0</v>
      </c>
      <c r="N27" s="14"/>
      <c r="O27" s="27">
        <f t="shared" ref="O27" si="181">N27*$F27</f>
        <v>0</v>
      </c>
      <c r="P27" s="14">
        <v>3</v>
      </c>
      <c r="Q27" s="27">
        <f t="shared" ref="Q27" si="182">P27*$F27</f>
        <v>0</v>
      </c>
      <c r="R27" s="14"/>
      <c r="S27" s="27">
        <f t="shared" ref="S27" si="183">R27*$F27</f>
        <v>0</v>
      </c>
      <c r="T27" s="14"/>
      <c r="U27" s="27">
        <f t="shared" ref="U27" si="184">T27*$F27</f>
        <v>0</v>
      </c>
      <c r="V27" s="14"/>
      <c r="W27" s="27">
        <f t="shared" ref="W27" si="185">V27*$F27</f>
        <v>0</v>
      </c>
      <c r="X27" s="14"/>
      <c r="Y27" s="27">
        <f t="shared" ref="Y27" si="186">X27*$F27</f>
        <v>0</v>
      </c>
      <c r="Z27" s="27"/>
      <c r="AA27" s="27">
        <f t="shared" ref="AA27" si="187">Z27*$F27</f>
        <v>0</v>
      </c>
      <c r="AB27" s="14"/>
      <c r="AC27" s="27">
        <f t="shared" ref="AC27" si="188">AB27*$F27</f>
        <v>0</v>
      </c>
      <c r="AD27" s="27"/>
      <c r="AE27" s="27">
        <f t="shared" ref="AE27" si="189">AD27*$F27</f>
        <v>0</v>
      </c>
      <c r="AF27" s="14"/>
      <c r="AG27" s="27">
        <f t="shared" ref="AG27" si="190">AF27*$F27</f>
        <v>0</v>
      </c>
      <c r="AH27" s="6"/>
    </row>
    <row r="28" spans="1:34" s="7" customFormat="1" ht="18.75" customHeight="1">
      <c r="A28" s="4">
        <f t="shared" si="14"/>
        <v>19</v>
      </c>
      <c r="B28" s="5" t="s">
        <v>42</v>
      </c>
      <c r="C28" s="9"/>
      <c r="D28" s="5" t="s">
        <v>11</v>
      </c>
      <c r="E28" s="62">
        <f t="shared" si="0"/>
        <v>5</v>
      </c>
      <c r="F28" s="49"/>
      <c r="G28" s="28">
        <f t="shared" si="1"/>
        <v>0</v>
      </c>
      <c r="H28" s="14"/>
      <c r="I28" s="27">
        <f t="shared" si="2"/>
        <v>0</v>
      </c>
      <c r="J28" s="14"/>
      <c r="K28" s="27">
        <f t="shared" si="2"/>
        <v>0</v>
      </c>
      <c r="L28" s="14"/>
      <c r="M28" s="27">
        <f t="shared" ref="M28" si="191">L28*$F28</f>
        <v>0</v>
      </c>
      <c r="N28" s="14"/>
      <c r="O28" s="27">
        <f t="shared" ref="O28" si="192">N28*$F28</f>
        <v>0</v>
      </c>
      <c r="P28" s="14"/>
      <c r="Q28" s="27">
        <f t="shared" ref="Q28" si="193">P28*$F28</f>
        <v>0</v>
      </c>
      <c r="R28" s="14"/>
      <c r="S28" s="27">
        <f t="shared" ref="S28" si="194">R28*$F28</f>
        <v>0</v>
      </c>
      <c r="T28" s="14"/>
      <c r="U28" s="27">
        <f t="shared" ref="U28" si="195">T28*$F28</f>
        <v>0</v>
      </c>
      <c r="V28" s="14"/>
      <c r="W28" s="27">
        <f t="shared" ref="W28" si="196">V28*$F28</f>
        <v>0</v>
      </c>
      <c r="X28" s="14"/>
      <c r="Y28" s="27">
        <f t="shared" ref="Y28" si="197">X28*$F28</f>
        <v>0</v>
      </c>
      <c r="Z28" s="27"/>
      <c r="AA28" s="27">
        <f t="shared" ref="AA28" si="198">Z28*$F28</f>
        <v>0</v>
      </c>
      <c r="AB28" s="14"/>
      <c r="AC28" s="27">
        <f t="shared" ref="AC28" si="199">AB28*$F28</f>
        <v>0</v>
      </c>
      <c r="AD28" s="27">
        <v>5</v>
      </c>
      <c r="AE28" s="27">
        <f t="shared" ref="AE28" si="200">AD28*$F28</f>
        <v>0</v>
      </c>
      <c r="AF28" s="14"/>
      <c r="AG28" s="27">
        <f t="shared" ref="AG28" si="201">AF28*$F28</f>
        <v>0</v>
      </c>
      <c r="AH28" s="6"/>
    </row>
    <row r="29" spans="1:34" s="7" customFormat="1" ht="19.5" customHeight="1">
      <c r="A29" s="4">
        <f t="shared" si="14"/>
        <v>20</v>
      </c>
      <c r="B29" s="5" t="s">
        <v>43</v>
      </c>
      <c r="C29" s="9"/>
      <c r="D29" s="5" t="s">
        <v>9</v>
      </c>
      <c r="E29" s="62">
        <f t="shared" si="0"/>
        <v>5</v>
      </c>
      <c r="F29" s="49"/>
      <c r="G29" s="28">
        <f t="shared" si="1"/>
        <v>0</v>
      </c>
      <c r="H29" s="14"/>
      <c r="I29" s="27">
        <f t="shared" si="2"/>
        <v>0</v>
      </c>
      <c r="J29" s="14"/>
      <c r="K29" s="27">
        <f t="shared" si="2"/>
        <v>0</v>
      </c>
      <c r="L29" s="14"/>
      <c r="M29" s="27">
        <f t="shared" ref="M29" si="202">L29*$F29</f>
        <v>0</v>
      </c>
      <c r="N29" s="14"/>
      <c r="O29" s="27">
        <f t="shared" ref="O29" si="203">N29*$F29</f>
        <v>0</v>
      </c>
      <c r="P29" s="14"/>
      <c r="Q29" s="27">
        <f t="shared" ref="Q29" si="204">P29*$F29</f>
        <v>0</v>
      </c>
      <c r="R29" s="14"/>
      <c r="S29" s="27">
        <f t="shared" ref="S29" si="205">R29*$F29</f>
        <v>0</v>
      </c>
      <c r="T29" s="14"/>
      <c r="U29" s="27">
        <f t="shared" ref="U29" si="206">T29*$F29</f>
        <v>0</v>
      </c>
      <c r="V29" s="14"/>
      <c r="W29" s="27">
        <f t="shared" ref="W29" si="207">V29*$F29</f>
        <v>0</v>
      </c>
      <c r="X29" s="14"/>
      <c r="Y29" s="27">
        <f t="shared" ref="Y29" si="208">X29*$F29</f>
        <v>0</v>
      </c>
      <c r="Z29" s="27"/>
      <c r="AA29" s="27">
        <f t="shared" ref="AA29" si="209">Z29*$F29</f>
        <v>0</v>
      </c>
      <c r="AB29" s="14"/>
      <c r="AC29" s="27">
        <f t="shared" ref="AC29" si="210">AB29*$F29</f>
        <v>0</v>
      </c>
      <c r="AD29" s="27">
        <v>5</v>
      </c>
      <c r="AE29" s="27">
        <f t="shared" ref="AE29" si="211">AD29*$F29</f>
        <v>0</v>
      </c>
      <c r="AF29" s="14"/>
      <c r="AG29" s="27">
        <f t="shared" ref="AG29" si="212">AF29*$F29</f>
        <v>0</v>
      </c>
      <c r="AH29" s="6"/>
    </row>
    <row r="30" spans="1:34" s="7" customFormat="1" ht="19.5" customHeight="1">
      <c r="A30" s="4">
        <f t="shared" si="14"/>
        <v>21</v>
      </c>
      <c r="B30" s="5" t="s">
        <v>163</v>
      </c>
      <c r="C30" s="9"/>
      <c r="D30" s="5" t="s">
        <v>11</v>
      </c>
      <c r="E30" s="62">
        <f t="shared" si="0"/>
        <v>17</v>
      </c>
      <c r="F30" s="49"/>
      <c r="G30" s="28">
        <f t="shared" si="1"/>
        <v>0</v>
      </c>
      <c r="H30" s="14"/>
      <c r="I30" s="27">
        <f t="shared" si="2"/>
        <v>0</v>
      </c>
      <c r="J30" s="14"/>
      <c r="K30" s="27">
        <f t="shared" si="2"/>
        <v>0</v>
      </c>
      <c r="L30" s="14"/>
      <c r="M30" s="27">
        <f t="shared" ref="M30" si="213">L30*$F30</f>
        <v>0</v>
      </c>
      <c r="N30" s="14"/>
      <c r="O30" s="27">
        <f t="shared" ref="O30" si="214">N30*$F30</f>
        <v>0</v>
      </c>
      <c r="P30" s="14"/>
      <c r="Q30" s="27">
        <f t="shared" ref="Q30" si="215">P30*$F30</f>
        <v>0</v>
      </c>
      <c r="R30" s="14">
        <v>5</v>
      </c>
      <c r="S30" s="27">
        <f t="shared" ref="S30" si="216">R30*$F30</f>
        <v>0</v>
      </c>
      <c r="T30" s="14"/>
      <c r="U30" s="27">
        <f t="shared" ref="U30" si="217">T30*$F30</f>
        <v>0</v>
      </c>
      <c r="V30" s="14"/>
      <c r="W30" s="27">
        <f t="shared" ref="W30" si="218">V30*$F30</f>
        <v>0</v>
      </c>
      <c r="X30" s="14"/>
      <c r="Y30" s="27">
        <f t="shared" ref="Y30" si="219">X30*$F30</f>
        <v>0</v>
      </c>
      <c r="Z30" s="27"/>
      <c r="AA30" s="27">
        <f t="shared" ref="AA30" si="220">Z30*$F30</f>
        <v>0</v>
      </c>
      <c r="AB30" s="14">
        <v>12</v>
      </c>
      <c r="AC30" s="27">
        <f t="shared" ref="AC30" si="221">AB30*$F30</f>
        <v>0</v>
      </c>
      <c r="AD30" s="27"/>
      <c r="AE30" s="27">
        <f t="shared" ref="AE30" si="222">AD30*$F30</f>
        <v>0</v>
      </c>
      <c r="AF30" s="14"/>
      <c r="AG30" s="27">
        <f t="shared" ref="AG30" si="223">AF30*$F30</f>
        <v>0</v>
      </c>
      <c r="AH30" s="6"/>
    </row>
    <row r="31" spans="1:34" s="7" customFormat="1" ht="19.5" customHeight="1">
      <c r="A31" s="4">
        <f t="shared" si="14"/>
        <v>22</v>
      </c>
      <c r="B31" s="5" t="s">
        <v>164</v>
      </c>
      <c r="C31" s="9"/>
      <c r="D31" s="5" t="s">
        <v>11</v>
      </c>
      <c r="E31" s="62">
        <f t="shared" si="0"/>
        <v>12</v>
      </c>
      <c r="F31" s="49"/>
      <c r="G31" s="28">
        <f t="shared" si="1"/>
        <v>0</v>
      </c>
      <c r="H31" s="14"/>
      <c r="I31" s="27">
        <f t="shared" si="2"/>
        <v>0</v>
      </c>
      <c r="J31" s="14"/>
      <c r="K31" s="27">
        <f t="shared" si="2"/>
        <v>0</v>
      </c>
      <c r="L31" s="14"/>
      <c r="M31" s="27">
        <f t="shared" ref="M31" si="224">L31*$F31</f>
        <v>0</v>
      </c>
      <c r="N31" s="14"/>
      <c r="O31" s="27">
        <f t="shared" ref="O31" si="225">N31*$F31</f>
        <v>0</v>
      </c>
      <c r="P31" s="14"/>
      <c r="Q31" s="27">
        <f t="shared" ref="Q31" si="226">P31*$F31</f>
        <v>0</v>
      </c>
      <c r="R31" s="14"/>
      <c r="S31" s="27">
        <f t="shared" ref="S31" si="227">R31*$F31</f>
        <v>0</v>
      </c>
      <c r="T31" s="14"/>
      <c r="U31" s="27">
        <f t="shared" ref="U31" si="228">T31*$F31</f>
        <v>0</v>
      </c>
      <c r="V31" s="14"/>
      <c r="W31" s="27">
        <f t="shared" ref="W31" si="229">V31*$F31</f>
        <v>0</v>
      </c>
      <c r="X31" s="14"/>
      <c r="Y31" s="27">
        <f t="shared" ref="Y31" si="230">X31*$F31</f>
        <v>0</v>
      </c>
      <c r="Z31" s="27"/>
      <c r="AA31" s="27">
        <f t="shared" ref="AA31" si="231">Z31*$F31</f>
        <v>0</v>
      </c>
      <c r="AB31" s="14">
        <v>12</v>
      </c>
      <c r="AC31" s="27">
        <f t="shared" ref="AC31" si="232">AB31*$F31</f>
        <v>0</v>
      </c>
      <c r="AD31" s="27"/>
      <c r="AE31" s="27">
        <f t="shared" ref="AE31" si="233">AD31*$F31</f>
        <v>0</v>
      </c>
      <c r="AF31" s="14"/>
      <c r="AG31" s="27">
        <f t="shared" ref="AG31" si="234">AF31*$F31</f>
        <v>0</v>
      </c>
      <c r="AH31" s="6"/>
    </row>
    <row r="32" spans="1:34" s="7" customFormat="1" ht="19.5" customHeight="1">
      <c r="A32" s="4">
        <f t="shared" si="14"/>
        <v>23</v>
      </c>
      <c r="B32" s="5" t="s">
        <v>138</v>
      </c>
      <c r="C32" s="9"/>
      <c r="D32" s="5" t="s">
        <v>11</v>
      </c>
      <c r="E32" s="62">
        <f t="shared" si="0"/>
        <v>5</v>
      </c>
      <c r="F32" s="49"/>
      <c r="G32" s="28">
        <f t="shared" si="1"/>
        <v>0</v>
      </c>
      <c r="H32" s="14"/>
      <c r="I32" s="27">
        <f t="shared" si="2"/>
        <v>0</v>
      </c>
      <c r="J32" s="14"/>
      <c r="K32" s="27">
        <f t="shared" si="2"/>
        <v>0</v>
      </c>
      <c r="L32" s="14">
        <v>2</v>
      </c>
      <c r="M32" s="27">
        <f t="shared" ref="M32" si="235">L32*$F32</f>
        <v>0</v>
      </c>
      <c r="N32" s="14"/>
      <c r="O32" s="27">
        <f t="shared" ref="O32" si="236">N32*$F32</f>
        <v>0</v>
      </c>
      <c r="P32" s="14"/>
      <c r="Q32" s="27">
        <f t="shared" ref="Q32" si="237">P32*$F32</f>
        <v>0</v>
      </c>
      <c r="R32" s="14"/>
      <c r="S32" s="27">
        <f t="shared" ref="S32" si="238">R32*$F32</f>
        <v>0</v>
      </c>
      <c r="T32" s="14"/>
      <c r="U32" s="27">
        <f t="shared" ref="U32" si="239">T32*$F32</f>
        <v>0</v>
      </c>
      <c r="V32" s="14"/>
      <c r="W32" s="27">
        <f t="shared" ref="W32" si="240">V32*$F32</f>
        <v>0</v>
      </c>
      <c r="X32" s="14"/>
      <c r="Y32" s="27">
        <f t="shared" ref="Y32" si="241">X32*$F32</f>
        <v>0</v>
      </c>
      <c r="Z32" s="27"/>
      <c r="AA32" s="27">
        <f t="shared" ref="AA32" si="242">Z32*$F32</f>
        <v>0</v>
      </c>
      <c r="AB32" s="14">
        <v>3</v>
      </c>
      <c r="AC32" s="27">
        <f t="shared" ref="AC32" si="243">AB32*$F32</f>
        <v>0</v>
      </c>
      <c r="AD32" s="27"/>
      <c r="AE32" s="27">
        <f t="shared" ref="AE32" si="244">AD32*$F32</f>
        <v>0</v>
      </c>
      <c r="AF32" s="14"/>
      <c r="AG32" s="27">
        <f t="shared" ref="AG32" si="245">AF32*$F32</f>
        <v>0</v>
      </c>
      <c r="AH32" s="6"/>
    </row>
    <row r="33" spans="1:34" s="7" customFormat="1" ht="19.5" customHeight="1">
      <c r="A33" s="4">
        <f t="shared" si="14"/>
        <v>24</v>
      </c>
      <c r="B33" s="5" t="s">
        <v>113</v>
      </c>
      <c r="C33" s="9"/>
      <c r="D33" s="5" t="s">
        <v>11</v>
      </c>
      <c r="E33" s="62">
        <f t="shared" si="0"/>
        <v>3</v>
      </c>
      <c r="F33" s="49"/>
      <c r="G33" s="28">
        <f t="shared" si="1"/>
        <v>0</v>
      </c>
      <c r="H33" s="14"/>
      <c r="I33" s="27">
        <f t="shared" si="2"/>
        <v>0</v>
      </c>
      <c r="J33" s="14"/>
      <c r="K33" s="27">
        <f t="shared" si="2"/>
        <v>0</v>
      </c>
      <c r="L33" s="14"/>
      <c r="M33" s="27">
        <f t="shared" ref="M33" si="246">L33*$F33</f>
        <v>0</v>
      </c>
      <c r="N33" s="14"/>
      <c r="O33" s="27">
        <f t="shared" ref="O33" si="247">N33*$F33</f>
        <v>0</v>
      </c>
      <c r="P33" s="14"/>
      <c r="Q33" s="27">
        <f t="shared" ref="Q33" si="248">P33*$F33</f>
        <v>0</v>
      </c>
      <c r="R33" s="14"/>
      <c r="S33" s="27">
        <f t="shared" ref="S33" si="249">R33*$F33</f>
        <v>0</v>
      </c>
      <c r="T33" s="14"/>
      <c r="U33" s="27">
        <f t="shared" ref="U33" si="250">T33*$F33</f>
        <v>0</v>
      </c>
      <c r="V33" s="14"/>
      <c r="W33" s="27">
        <f t="shared" ref="W33" si="251">V33*$F33</f>
        <v>0</v>
      </c>
      <c r="X33" s="14"/>
      <c r="Y33" s="27">
        <f t="shared" ref="Y33" si="252">X33*$F33</f>
        <v>0</v>
      </c>
      <c r="Z33" s="27"/>
      <c r="AA33" s="27">
        <f t="shared" ref="AA33" si="253">Z33*$F33</f>
        <v>0</v>
      </c>
      <c r="AB33" s="14">
        <v>3</v>
      </c>
      <c r="AC33" s="27">
        <f t="shared" ref="AC33" si="254">AB33*$F33</f>
        <v>0</v>
      </c>
      <c r="AD33" s="27"/>
      <c r="AE33" s="27">
        <f t="shared" ref="AE33" si="255">AD33*$F33</f>
        <v>0</v>
      </c>
      <c r="AF33" s="14"/>
      <c r="AG33" s="27">
        <f t="shared" ref="AG33" si="256">AF33*$F33</f>
        <v>0</v>
      </c>
      <c r="AH33" s="6"/>
    </row>
    <row r="34" spans="1:34" s="7" customFormat="1" ht="19.5" customHeight="1">
      <c r="A34" s="4">
        <f t="shared" si="14"/>
        <v>25</v>
      </c>
      <c r="B34" s="5" t="s">
        <v>91</v>
      </c>
      <c r="C34" s="9" t="s">
        <v>92</v>
      </c>
      <c r="D34" s="5" t="s">
        <v>9</v>
      </c>
      <c r="E34" s="62">
        <f t="shared" si="0"/>
        <v>3</v>
      </c>
      <c r="F34" s="49"/>
      <c r="G34" s="28">
        <f t="shared" si="1"/>
        <v>0</v>
      </c>
      <c r="H34" s="14">
        <v>1</v>
      </c>
      <c r="I34" s="27">
        <f t="shared" si="2"/>
        <v>0</v>
      </c>
      <c r="J34" s="14"/>
      <c r="K34" s="27">
        <f t="shared" si="2"/>
        <v>0</v>
      </c>
      <c r="L34" s="14">
        <v>1</v>
      </c>
      <c r="M34" s="27">
        <f t="shared" ref="M34" si="257">L34*$F34</f>
        <v>0</v>
      </c>
      <c r="N34" s="14"/>
      <c r="O34" s="27">
        <f t="shared" ref="O34" si="258">N34*$F34</f>
        <v>0</v>
      </c>
      <c r="P34" s="14"/>
      <c r="Q34" s="27">
        <f t="shared" ref="Q34" si="259">P34*$F34</f>
        <v>0</v>
      </c>
      <c r="R34" s="14"/>
      <c r="S34" s="27">
        <f t="shared" ref="S34" si="260">R34*$F34</f>
        <v>0</v>
      </c>
      <c r="T34" s="14"/>
      <c r="U34" s="27">
        <f t="shared" ref="U34" si="261">T34*$F34</f>
        <v>0</v>
      </c>
      <c r="V34" s="14">
        <v>1</v>
      </c>
      <c r="W34" s="27">
        <f t="shared" ref="W34" si="262">V34*$F34</f>
        <v>0</v>
      </c>
      <c r="X34" s="14"/>
      <c r="Y34" s="27">
        <f t="shared" ref="Y34" si="263">X34*$F34</f>
        <v>0</v>
      </c>
      <c r="Z34" s="27"/>
      <c r="AA34" s="27">
        <f t="shared" ref="AA34" si="264">Z34*$F34</f>
        <v>0</v>
      </c>
      <c r="AB34" s="14"/>
      <c r="AC34" s="27">
        <f t="shared" ref="AC34" si="265">AB34*$F34</f>
        <v>0</v>
      </c>
      <c r="AD34" s="27"/>
      <c r="AE34" s="27">
        <f t="shared" ref="AE34" si="266">AD34*$F34</f>
        <v>0</v>
      </c>
      <c r="AF34" s="14"/>
      <c r="AG34" s="27">
        <f t="shared" ref="AG34" si="267">AF34*$F34</f>
        <v>0</v>
      </c>
      <c r="AH34" s="6"/>
    </row>
    <row r="35" spans="1:34" s="7" customFormat="1" ht="19.5" customHeight="1">
      <c r="A35" s="4">
        <f t="shared" si="14"/>
        <v>26</v>
      </c>
      <c r="B35" s="5" t="s">
        <v>25</v>
      </c>
      <c r="C35" s="9"/>
      <c r="D35" s="5" t="s">
        <v>14</v>
      </c>
      <c r="E35" s="62">
        <f t="shared" si="0"/>
        <v>8</v>
      </c>
      <c r="F35" s="49"/>
      <c r="G35" s="28">
        <f t="shared" si="1"/>
        <v>0</v>
      </c>
      <c r="H35" s="14"/>
      <c r="I35" s="27">
        <f t="shared" si="2"/>
        <v>0</v>
      </c>
      <c r="J35" s="14"/>
      <c r="K35" s="27">
        <f t="shared" si="2"/>
        <v>0</v>
      </c>
      <c r="L35" s="14">
        <v>2</v>
      </c>
      <c r="M35" s="27">
        <f t="shared" ref="M35" si="268">L35*$F35</f>
        <v>0</v>
      </c>
      <c r="N35" s="14"/>
      <c r="O35" s="27">
        <f t="shared" ref="O35" si="269">N35*$F35</f>
        <v>0</v>
      </c>
      <c r="P35" s="14"/>
      <c r="Q35" s="27">
        <f t="shared" ref="Q35" si="270">P35*$F35</f>
        <v>0</v>
      </c>
      <c r="R35" s="14"/>
      <c r="S35" s="27">
        <f t="shared" ref="S35" si="271">R35*$F35</f>
        <v>0</v>
      </c>
      <c r="T35" s="14"/>
      <c r="U35" s="27">
        <f t="shared" ref="U35" si="272">T35*$F35</f>
        <v>0</v>
      </c>
      <c r="V35" s="14">
        <v>2</v>
      </c>
      <c r="W35" s="27">
        <f t="shared" ref="W35" si="273">V35*$F35</f>
        <v>0</v>
      </c>
      <c r="X35" s="14"/>
      <c r="Y35" s="27">
        <f t="shared" ref="Y35" si="274">X35*$F35</f>
        <v>0</v>
      </c>
      <c r="Z35" s="27"/>
      <c r="AA35" s="27">
        <f t="shared" ref="AA35" si="275">Z35*$F35</f>
        <v>0</v>
      </c>
      <c r="AB35" s="14">
        <v>4</v>
      </c>
      <c r="AC35" s="27">
        <f t="shared" ref="AC35" si="276">AB35*$F35</f>
        <v>0</v>
      </c>
      <c r="AD35" s="27"/>
      <c r="AE35" s="27">
        <f t="shared" ref="AE35" si="277">AD35*$F35</f>
        <v>0</v>
      </c>
      <c r="AF35" s="14"/>
      <c r="AG35" s="27">
        <f t="shared" ref="AG35" si="278">AF35*$F35</f>
        <v>0</v>
      </c>
      <c r="AH35" s="6"/>
    </row>
    <row r="36" spans="1:34" s="7" customFormat="1" ht="19.5" customHeight="1">
      <c r="A36" s="4">
        <f t="shared" si="14"/>
        <v>27</v>
      </c>
      <c r="B36" s="5" t="s">
        <v>101</v>
      </c>
      <c r="C36" s="9"/>
      <c r="D36" s="5" t="s">
        <v>13</v>
      </c>
      <c r="E36" s="62">
        <f t="shared" si="0"/>
        <v>2</v>
      </c>
      <c r="F36" s="49"/>
      <c r="G36" s="28">
        <f t="shared" si="1"/>
        <v>0</v>
      </c>
      <c r="H36" s="14">
        <v>2</v>
      </c>
      <c r="I36" s="27">
        <f t="shared" si="2"/>
        <v>0</v>
      </c>
      <c r="J36" s="14"/>
      <c r="K36" s="27">
        <f t="shared" si="2"/>
        <v>0</v>
      </c>
      <c r="L36" s="14"/>
      <c r="M36" s="27">
        <f t="shared" ref="M36" si="279">L36*$F36</f>
        <v>0</v>
      </c>
      <c r="N36" s="14"/>
      <c r="O36" s="27">
        <f t="shared" ref="O36" si="280">N36*$F36</f>
        <v>0</v>
      </c>
      <c r="P36" s="14"/>
      <c r="Q36" s="27">
        <f t="shared" ref="Q36" si="281">P36*$F36</f>
        <v>0</v>
      </c>
      <c r="R36" s="14"/>
      <c r="S36" s="27">
        <f t="shared" ref="S36" si="282">R36*$F36</f>
        <v>0</v>
      </c>
      <c r="T36" s="14"/>
      <c r="U36" s="27">
        <f t="shared" ref="U36" si="283">T36*$F36</f>
        <v>0</v>
      </c>
      <c r="V36" s="14"/>
      <c r="W36" s="27">
        <f t="shared" ref="W36" si="284">V36*$F36</f>
        <v>0</v>
      </c>
      <c r="X36" s="14"/>
      <c r="Y36" s="27">
        <f t="shared" ref="Y36" si="285">X36*$F36</f>
        <v>0</v>
      </c>
      <c r="Z36" s="27"/>
      <c r="AA36" s="27">
        <f t="shared" ref="AA36" si="286">Z36*$F36</f>
        <v>0</v>
      </c>
      <c r="AB36" s="14"/>
      <c r="AC36" s="27">
        <f t="shared" ref="AC36" si="287">AB36*$F36</f>
        <v>0</v>
      </c>
      <c r="AD36" s="27"/>
      <c r="AE36" s="27">
        <f t="shared" ref="AE36" si="288">AD36*$F36</f>
        <v>0</v>
      </c>
      <c r="AF36" s="14"/>
      <c r="AG36" s="27">
        <f t="shared" ref="AG36" si="289">AF36*$F36</f>
        <v>0</v>
      </c>
      <c r="AH36" s="6"/>
    </row>
    <row r="37" spans="1:34" s="7" customFormat="1" ht="19.5" customHeight="1">
      <c r="A37" s="4">
        <f t="shared" si="14"/>
        <v>28</v>
      </c>
      <c r="B37" s="5" t="s">
        <v>50</v>
      </c>
      <c r="C37" s="9"/>
      <c r="D37" s="5" t="s">
        <v>13</v>
      </c>
      <c r="E37" s="62">
        <f t="shared" si="0"/>
        <v>16</v>
      </c>
      <c r="F37" s="49"/>
      <c r="G37" s="28">
        <f t="shared" si="1"/>
        <v>0</v>
      </c>
      <c r="H37" s="14"/>
      <c r="I37" s="27">
        <f t="shared" si="2"/>
        <v>0</v>
      </c>
      <c r="J37" s="14"/>
      <c r="K37" s="27">
        <f t="shared" si="2"/>
        <v>0</v>
      </c>
      <c r="L37" s="14"/>
      <c r="M37" s="27">
        <f t="shared" ref="M37" si="290">L37*$F37</f>
        <v>0</v>
      </c>
      <c r="N37" s="14">
        <v>1</v>
      </c>
      <c r="O37" s="27">
        <f t="shared" ref="O37" si="291">N37*$F37</f>
        <v>0</v>
      </c>
      <c r="P37" s="14"/>
      <c r="Q37" s="27">
        <f t="shared" ref="Q37" si="292">P37*$F37</f>
        <v>0</v>
      </c>
      <c r="R37" s="14"/>
      <c r="S37" s="27">
        <f t="shared" ref="S37" si="293">R37*$F37</f>
        <v>0</v>
      </c>
      <c r="T37" s="14">
        <v>5</v>
      </c>
      <c r="U37" s="27">
        <f t="shared" ref="U37" si="294">T37*$F37</f>
        <v>0</v>
      </c>
      <c r="V37" s="14">
        <v>10</v>
      </c>
      <c r="W37" s="27">
        <f t="shared" ref="W37" si="295">V37*$F37</f>
        <v>0</v>
      </c>
      <c r="X37" s="14"/>
      <c r="Y37" s="27">
        <f t="shared" ref="Y37" si="296">X37*$F37</f>
        <v>0</v>
      </c>
      <c r="Z37" s="27"/>
      <c r="AA37" s="27">
        <f t="shared" ref="AA37" si="297">Z37*$F37</f>
        <v>0</v>
      </c>
      <c r="AB37" s="14"/>
      <c r="AC37" s="27">
        <f t="shared" ref="AC37" si="298">AB37*$F37</f>
        <v>0</v>
      </c>
      <c r="AD37" s="27"/>
      <c r="AE37" s="27">
        <f t="shared" ref="AE37" si="299">AD37*$F37</f>
        <v>0</v>
      </c>
      <c r="AF37" s="14"/>
      <c r="AG37" s="27">
        <f t="shared" ref="AG37" si="300">AF37*$F37</f>
        <v>0</v>
      </c>
      <c r="AH37" s="6"/>
    </row>
    <row r="38" spans="1:34" s="7" customFormat="1" ht="19.5" customHeight="1">
      <c r="A38" s="4">
        <f t="shared" si="14"/>
        <v>29</v>
      </c>
      <c r="B38" s="5" t="s">
        <v>60</v>
      </c>
      <c r="C38" s="9"/>
      <c r="D38" s="5" t="s">
        <v>13</v>
      </c>
      <c r="E38" s="62">
        <f t="shared" si="0"/>
        <v>35</v>
      </c>
      <c r="F38" s="50"/>
      <c r="G38" s="28">
        <f t="shared" si="1"/>
        <v>0</v>
      </c>
      <c r="H38" s="14"/>
      <c r="I38" s="27">
        <f t="shared" si="2"/>
        <v>0</v>
      </c>
      <c r="J38" s="14"/>
      <c r="K38" s="27">
        <f t="shared" si="2"/>
        <v>0</v>
      </c>
      <c r="L38" s="60">
        <v>10</v>
      </c>
      <c r="M38" s="27">
        <f t="shared" ref="M38" si="301">L38*$F38</f>
        <v>0</v>
      </c>
      <c r="N38" s="60">
        <v>10</v>
      </c>
      <c r="O38" s="27">
        <f t="shared" ref="O38" si="302">N38*$F38</f>
        <v>0</v>
      </c>
      <c r="P38" s="14"/>
      <c r="Q38" s="27">
        <f t="shared" ref="Q38" si="303">P38*$F38</f>
        <v>0</v>
      </c>
      <c r="R38" s="14"/>
      <c r="S38" s="27">
        <f t="shared" ref="S38" si="304">R38*$F38</f>
        <v>0</v>
      </c>
      <c r="T38" s="14"/>
      <c r="U38" s="27">
        <f t="shared" ref="U38" si="305">T38*$F38</f>
        <v>0</v>
      </c>
      <c r="V38" s="60">
        <v>10</v>
      </c>
      <c r="W38" s="27">
        <f t="shared" ref="W38" si="306">V38*$F38</f>
        <v>0</v>
      </c>
      <c r="X38" s="14"/>
      <c r="Y38" s="27">
        <f t="shared" ref="Y38" si="307">X38*$F38</f>
        <v>0</v>
      </c>
      <c r="Z38" s="27"/>
      <c r="AA38" s="27">
        <f t="shared" ref="AA38" si="308">Z38*$F38</f>
        <v>0</v>
      </c>
      <c r="AB38" s="14">
        <v>5</v>
      </c>
      <c r="AC38" s="27">
        <f t="shared" ref="AC38" si="309">AB38*$F38</f>
        <v>0</v>
      </c>
      <c r="AD38" s="27"/>
      <c r="AE38" s="27">
        <f t="shared" ref="AE38" si="310">AD38*$F38</f>
        <v>0</v>
      </c>
      <c r="AF38" s="14"/>
      <c r="AG38" s="27">
        <f t="shared" ref="AG38" si="311">AF38*$F38</f>
        <v>0</v>
      </c>
      <c r="AH38" s="6"/>
    </row>
    <row r="39" spans="1:34" s="7" customFormat="1" ht="19.5" customHeight="1">
      <c r="A39" s="4">
        <f t="shared" si="14"/>
        <v>30</v>
      </c>
      <c r="B39" s="5" t="s">
        <v>22</v>
      </c>
      <c r="C39" s="9"/>
      <c r="D39" s="5" t="s">
        <v>14</v>
      </c>
      <c r="E39" s="62">
        <f t="shared" si="0"/>
        <v>6</v>
      </c>
      <c r="F39" s="50"/>
      <c r="G39" s="28">
        <f t="shared" si="1"/>
        <v>0</v>
      </c>
      <c r="H39" s="14"/>
      <c r="I39" s="27">
        <f t="shared" si="2"/>
        <v>0</v>
      </c>
      <c r="J39" s="14"/>
      <c r="K39" s="27">
        <f t="shared" si="2"/>
        <v>0</v>
      </c>
      <c r="L39" s="14">
        <v>4</v>
      </c>
      <c r="M39" s="27">
        <f t="shared" ref="M39" si="312">L39*$F39</f>
        <v>0</v>
      </c>
      <c r="N39" s="14"/>
      <c r="O39" s="27">
        <f t="shared" ref="O39" si="313">N39*$F39</f>
        <v>0</v>
      </c>
      <c r="P39" s="14"/>
      <c r="Q39" s="27">
        <f t="shared" ref="Q39" si="314">P39*$F39</f>
        <v>0</v>
      </c>
      <c r="R39" s="14"/>
      <c r="S39" s="27">
        <f t="shared" ref="S39" si="315">R39*$F39</f>
        <v>0</v>
      </c>
      <c r="T39" s="14"/>
      <c r="U39" s="27">
        <f t="shared" ref="U39" si="316">T39*$F39</f>
        <v>0</v>
      </c>
      <c r="V39" s="14"/>
      <c r="W39" s="27">
        <f t="shared" ref="W39" si="317">V39*$F39</f>
        <v>0</v>
      </c>
      <c r="X39" s="14">
        <v>2</v>
      </c>
      <c r="Y39" s="27">
        <f t="shared" ref="Y39" si="318">X39*$F39</f>
        <v>0</v>
      </c>
      <c r="Z39" s="27"/>
      <c r="AA39" s="27">
        <f t="shared" ref="AA39" si="319">Z39*$F39</f>
        <v>0</v>
      </c>
      <c r="AB39" s="14"/>
      <c r="AC39" s="27">
        <f t="shared" ref="AC39" si="320">AB39*$F39</f>
        <v>0</v>
      </c>
      <c r="AD39" s="27"/>
      <c r="AE39" s="27">
        <f t="shared" ref="AE39" si="321">AD39*$F39</f>
        <v>0</v>
      </c>
      <c r="AF39" s="14"/>
      <c r="AG39" s="27">
        <f t="shared" ref="AG39" si="322">AF39*$F39</f>
        <v>0</v>
      </c>
      <c r="AH39" s="6"/>
    </row>
    <row r="40" spans="1:34" s="7" customFormat="1" ht="19.5" customHeight="1">
      <c r="A40" s="4">
        <f t="shared" si="14"/>
        <v>31</v>
      </c>
      <c r="B40" s="5" t="s">
        <v>26</v>
      </c>
      <c r="C40" s="9"/>
      <c r="D40" s="5" t="s">
        <v>14</v>
      </c>
      <c r="E40" s="62">
        <f t="shared" si="0"/>
        <v>3</v>
      </c>
      <c r="F40" s="50"/>
      <c r="G40" s="28">
        <f t="shared" si="1"/>
        <v>0</v>
      </c>
      <c r="H40" s="14"/>
      <c r="I40" s="27">
        <f t="shared" si="2"/>
        <v>0</v>
      </c>
      <c r="J40" s="14"/>
      <c r="K40" s="27">
        <f t="shared" si="2"/>
        <v>0</v>
      </c>
      <c r="L40" s="14"/>
      <c r="M40" s="27">
        <f t="shared" ref="M40" si="323">L40*$F40</f>
        <v>0</v>
      </c>
      <c r="N40" s="14"/>
      <c r="O40" s="27">
        <f t="shared" ref="O40" si="324">N40*$F40</f>
        <v>0</v>
      </c>
      <c r="P40" s="14"/>
      <c r="Q40" s="27">
        <f t="shared" ref="Q40" si="325">P40*$F40</f>
        <v>0</v>
      </c>
      <c r="R40" s="14"/>
      <c r="S40" s="27">
        <f t="shared" ref="S40" si="326">R40*$F40</f>
        <v>0</v>
      </c>
      <c r="T40" s="14"/>
      <c r="U40" s="27">
        <f t="shared" ref="U40" si="327">T40*$F40</f>
        <v>0</v>
      </c>
      <c r="V40" s="14">
        <v>3</v>
      </c>
      <c r="W40" s="27">
        <f t="shared" ref="W40" si="328">V40*$F40</f>
        <v>0</v>
      </c>
      <c r="X40" s="14"/>
      <c r="Y40" s="27">
        <f t="shared" ref="Y40" si="329">X40*$F40</f>
        <v>0</v>
      </c>
      <c r="Z40" s="27"/>
      <c r="AA40" s="27">
        <f t="shared" ref="AA40" si="330">Z40*$F40</f>
        <v>0</v>
      </c>
      <c r="AB40" s="14"/>
      <c r="AC40" s="27">
        <f t="shared" ref="AC40" si="331">AB40*$F40</f>
        <v>0</v>
      </c>
      <c r="AD40" s="27"/>
      <c r="AE40" s="27">
        <f t="shared" ref="AE40" si="332">AD40*$F40</f>
        <v>0</v>
      </c>
      <c r="AF40" s="14"/>
      <c r="AG40" s="27">
        <f t="shared" ref="AG40" si="333">AF40*$F40</f>
        <v>0</v>
      </c>
      <c r="AH40" s="6"/>
    </row>
    <row r="41" spans="1:34" s="7" customFormat="1" ht="19.5" customHeight="1">
      <c r="A41" s="4">
        <f t="shared" si="14"/>
        <v>32</v>
      </c>
      <c r="B41" s="5" t="s">
        <v>23</v>
      </c>
      <c r="C41" s="9"/>
      <c r="D41" s="5" t="s">
        <v>14</v>
      </c>
      <c r="E41" s="62">
        <f t="shared" si="0"/>
        <v>14</v>
      </c>
      <c r="F41" s="50"/>
      <c r="G41" s="28">
        <f t="shared" si="1"/>
        <v>0</v>
      </c>
      <c r="H41" s="14"/>
      <c r="I41" s="27">
        <f t="shared" si="2"/>
        <v>0</v>
      </c>
      <c r="J41" s="14"/>
      <c r="K41" s="27">
        <f t="shared" si="2"/>
        <v>0</v>
      </c>
      <c r="L41" s="14"/>
      <c r="M41" s="27">
        <f t="shared" ref="M41" si="334">L41*$F41</f>
        <v>0</v>
      </c>
      <c r="N41" s="14"/>
      <c r="O41" s="27">
        <f t="shared" ref="O41" si="335">N41*$F41</f>
        <v>0</v>
      </c>
      <c r="P41" s="14">
        <v>5</v>
      </c>
      <c r="Q41" s="27">
        <f t="shared" ref="Q41" si="336">P41*$F41</f>
        <v>0</v>
      </c>
      <c r="R41" s="14"/>
      <c r="S41" s="27">
        <f t="shared" ref="S41" si="337">R41*$F41</f>
        <v>0</v>
      </c>
      <c r="T41" s="14">
        <v>2</v>
      </c>
      <c r="U41" s="27">
        <f t="shared" ref="U41" si="338">T41*$F41</f>
        <v>0</v>
      </c>
      <c r="V41" s="14">
        <v>1</v>
      </c>
      <c r="W41" s="27">
        <f t="shared" ref="W41" si="339">V41*$F41</f>
        <v>0</v>
      </c>
      <c r="X41" s="14">
        <v>2</v>
      </c>
      <c r="Y41" s="27">
        <f t="shared" ref="Y41" si="340">X41*$F41</f>
        <v>0</v>
      </c>
      <c r="Z41" s="27">
        <v>4</v>
      </c>
      <c r="AA41" s="27">
        <f t="shared" ref="AA41" si="341">Z41*$F41</f>
        <v>0</v>
      </c>
      <c r="AB41" s="14"/>
      <c r="AC41" s="27">
        <f t="shared" ref="AC41" si="342">AB41*$F41</f>
        <v>0</v>
      </c>
      <c r="AD41" s="27"/>
      <c r="AE41" s="27">
        <f t="shared" ref="AE41" si="343">AD41*$F41</f>
        <v>0</v>
      </c>
      <c r="AF41" s="14"/>
      <c r="AG41" s="27">
        <f t="shared" ref="AG41" si="344">AF41*$F41</f>
        <v>0</v>
      </c>
      <c r="AH41" s="6"/>
    </row>
    <row r="42" spans="1:34" s="7" customFormat="1" ht="19.5" customHeight="1">
      <c r="A42" s="4">
        <f t="shared" si="14"/>
        <v>33</v>
      </c>
      <c r="B42" s="5" t="s">
        <v>51</v>
      </c>
      <c r="C42" s="9"/>
      <c r="D42" s="5" t="s">
        <v>14</v>
      </c>
      <c r="E42" s="62">
        <f t="shared" si="0"/>
        <v>15</v>
      </c>
      <c r="F42" s="50"/>
      <c r="G42" s="28">
        <f t="shared" si="1"/>
        <v>0</v>
      </c>
      <c r="H42" s="14"/>
      <c r="I42" s="27">
        <f t="shared" si="2"/>
        <v>0</v>
      </c>
      <c r="J42" s="14"/>
      <c r="K42" s="27">
        <f t="shared" si="2"/>
        <v>0</v>
      </c>
      <c r="L42" s="14"/>
      <c r="M42" s="27">
        <f t="shared" ref="M42" si="345">L42*$F42</f>
        <v>0</v>
      </c>
      <c r="N42" s="14"/>
      <c r="O42" s="27">
        <f t="shared" ref="O42" si="346">N42*$F42</f>
        <v>0</v>
      </c>
      <c r="P42" s="14">
        <v>10</v>
      </c>
      <c r="Q42" s="27">
        <f t="shared" ref="Q42" si="347">P42*$F42</f>
        <v>0</v>
      </c>
      <c r="R42" s="14"/>
      <c r="S42" s="27">
        <f t="shared" ref="S42" si="348">R42*$F42</f>
        <v>0</v>
      </c>
      <c r="T42" s="14"/>
      <c r="U42" s="27">
        <f t="shared" ref="U42" si="349">T42*$F42</f>
        <v>0</v>
      </c>
      <c r="V42" s="14"/>
      <c r="W42" s="27">
        <f t="shared" ref="W42" si="350">V42*$F42</f>
        <v>0</v>
      </c>
      <c r="X42" s="14"/>
      <c r="Y42" s="27">
        <f t="shared" ref="Y42" si="351">X42*$F42</f>
        <v>0</v>
      </c>
      <c r="Z42" s="27">
        <v>5</v>
      </c>
      <c r="AA42" s="27">
        <f t="shared" ref="AA42" si="352">Z42*$F42</f>
        <v>0</v>
      </c>
      <c r="AB42" s="14"/>
      <c r="AC42" s="27">
        <f t="shared" ref="AC42" si="353">AB42*$F42</f>
        <v>0</v>
      </c>
      <c r="AD42" s="27"/>
      <c r="AE42" s="27">
        <f t="shared" ref="AE42" si="354">AD42*$F42</f>
        <v>0</v>
      </c>
      <c r="AF42" s="14"/>
      <c r="AG42" s="27">
        <f t="shared" ref="AG42" si="355">AF42*$F42</f>
        <v>0</v>
      </c>
      <c r="AH42" s="6"/>
    </row>
    <row r="43" spans="1:34" s="7" customFormat="1" ht="19.5" customHeight="1">
      <c r="A43" s="4">
        <f t="shared" si="14"/>
        <v>34</v>
      </c>
      <c r="B43" s="5" t="s">
        <v>52</v>
      </c>
      <c r="C43" s="9"/>
      <c r="D43" s="5" t="s">
        <v>14</v>
      </c>
      <c r="E43" s="62">
        <f t="shared" si="0"/>
        <v>16</v>
      </c>
      <c r="F43" s="50"/>
      <c r="G43" s="28">
        <f t="shared" si="1"/>
        <v>0</v>
      </c>
      <c r="H43" s="14"/>
      <c r="I43" s="27">
        <f t="shared" si="2"/>
        <v>0</v>
      </c>
      <c r="J43" s="14"/>
      <c r="K43" s="27">
        <f t="shared" si="2"/>
        <v>0</v>
      </c>
      <c r="L43" s="14"/>
      <c r="M43" s="27">
        <f t="shared" ref="M43" si="356">L43*$F43</f>
        <v>0</v>
      </c>
      <c r="N43" s="14"/>
      <c r="O43" s="27">
        <f t="shared" ref="O43" si="357">N43*$F43</f>
        <v>0</v>
      </c>
      <c r="P43" s="14"/>
      <c r="Q43" s="27">
        <f t="shared" ref="Q43" si="358">P43*$F43</f>
        <v>0</v>
      </c>
      <c r="R43" s="14"/>
      <c r="S43" s="27">
        <f t="shared" ref="S43" si="359">R43*$F43</f>
        <v>0</v>
      </c>
      <c r="T43" s="14"/>
      <c r="U43" s="27">
        <f t="shared" ref="U43" si="360">T43*$F43</f>
        <v>0</v>
      </c>
      <c r="V43" s="14">
        <v>5</v>
      </c>
      <c r="W43" s="27">
        <f t="shared" ref="W43" si="361">V43*$F43</f>
        <v>0</v>
      </c>
      <c r="X43" s="14"/>
      <c r="Y43" s="27">
        <f t="shared" ref="Y43" si="362">X43*$F43</f>
        <v>0</v>
      </c>
      <c r="Z43" s="27">
        <v>5</v>
      </c>
      <c r="AA43" s="27">
        <f t="shared" ref="AA43" si="363">Z43*$F43</f>
        <v>0</v>
      </c>
      <c r="AB43" s="14">
        <v>6</v>
      </c>
      <c r="AC43" s="27">
        <f t="shared" ref="AC43" si="364">AB43*$F43</f>
        <v>0</v>
      </c>
      <c r="AD43" s="27"/>
      <c r="AE43" s="27">
        <f t="shared" ref="AE43" si="365">AD43*$F43</f>
        <v>0</v>
      </c>
      <c r="AF43" s="14"/>
      <c r="AG43" s="27">
        <f t="shared" ref="AG43" si="366">AF43*$F43</f>
        <v>0</v>
      </c>
      <c r="AH43" s="6"/>
    </row>
    <row r="44" spans="1:34" s="7" customFormat="1" ht="19.5" customHeight="1">
      <c r="A44" s="4">
        <f t="shared" si="14"/>
        <v>35</v>
      </c>
      <c r="B44" s="5" t="s">
        <v>111</v>
      </c>
      <c r="C44" s="9"/>
      <c r="D44" s="5" t="s">
        <v>14</v>
      </c>
      <c r="E44" s="62">
        <f t="shared" si="0"/>
        <v>5</v>
      </c>
      <c r="F44" s="50"/>
      <c r="G44" s="28">
        <f t="shared" si="1"/>
        <v>0</v>
      </c>
      <c r="H44" s="14"/>
      <c r="I44" s="27">
        <f t="shared" si="2"/>
        <v>0</v>
      </c>
      <c r="J44" s="14"/>
      <c r="K44" s="27">
        <f t="shared" si="2"/>
        <v>0</v>
      </c>
      <c r="L44" s="14"/>
      <c r="M44" s="27">
        <f t="shared" ref="M44" si="367">L44*$F44</f>
        <v>0</v>
      </c>
      <c r="N44" s="14"/>
      <c r="O44" s="27">
        <f t="shared" ref="O44" si="368">N44*$F44</f>
        <v>0</v>
      </c>
      <c r="P44" s="14">
        <v>2</v>
      </c>
      <c r="Q44" s="27">
        <f t="shared" ref="Q44" si="369">P44*$F44</f>
        <v>0</v>
      </c>
      <c r="R44" s="14"/>
      <c r="S44" s="27">
        <f t="shared" ref="S44" si="370">R44*$F44</f>
        <v>0</v>
      </c>
      <c r="T44" s="14"/>
      <c r="U44" s="27">
        <f t="shared" ref="U44" si="371">T44*$F44</f>
        <v>0</v>
      </c>
      <c r="V44" s="14"/>
      <c r="W44" s="27">
        <f t="shared" ref="W44" si="372">V44*$F44</f>
        <v>0</v>
      </c>
      <c r="X44" s="14"/>
      <c r="Y44" s="27">
        <f t="shared" ref="Y44" si="373">X44*$F44</f>
        <v>0</v>
      </c>
      <c r="Z44" s="27"/>
      <c r="AA44" s="27">
        <f t="shared" ref="AA44" si="374">Z44*$F44</f>
        <v>0</v>
      </c>
      <c r="AB44" s="14">
        <v>3</v>
      </c>
      <c r="AC44" s="27">
        <f t="shared" ref="AC44" si="375">AB44*$F44</f>
        <v>0</v>
      </c>
      <c r="AD44" s="27"/>
      <c r="AE44" s="27">
        <f t="shared" ref="AE44" si="376">AD44*$F44</f>
        <v>0</v>
      </c>
      <c r="AF44" s="14"/>
      <c r="AG44" s="27">
        <f t="shared" ref="AG44" si="377">AF44*$F44</f>
        <v>0</v>
      </c>
      <c r="AH44" s="6"/>
    </row>
    <row r="45" spans="1:34" s="7" customFormat="1" ht="19.5" customHeight="1">
      <c r="A45" s="4">
        <f t="shared" si="14"/>
        <v>36</v>
      </c>
      <c r="B45" s="5" t="s">
        <v>53</v>
      </c>
      <c r="C45" s="9"/>
      <c r="D45" s="5" t="s">
        <v>9</v>
      </c>
      <c r="E45" s="62">
        <f t="shared" si="0"/>
        <v>24</v>
      </c>
      <c r="F45" s="50"/>
      <c r="G45" s="28">
        <f t="shared" si="1"/>
        <v>0</v>
      </c>
      <c r="H45" s="14"/>
      <c r="I45" s="27">
        <f t="shared" si="2"/>
        <v>0</v>
      </c>
      <c r="J45" s="14">
        <v>2</v>
      </c>
      <c r="K45" s="27">
        <f t="shared" si="2"/>
        <v>0</v>
      </c>
      <c r="L45" s="14">
        <v>3</v>
      </c>
      <c r="M45" s="27">
        <f t="shared" ref="M45" si="378">L45*$F45</f>
        <v>0</v>
      </c>
      <c r="N45" s="14"/>
      <c r="O45" s="27">
        <f t="shared" ref="O45" si="379">N45*$F45</f>
        <v>0</v>
      </c>
      <c r="P45" s="14">
        <v>5</v>
      </c>
      <c r="Q45" s="27">
        <f t="shared" ref="Q45" si="380">P45*$F45</f>
        <v>0</v>
      </c>
      <c r="R45" s="14"/>
      <c r="S45" s="27">
        <f t="shared" ref="S45" si="381">R45*$F45</f>
        <v>0</v>
      </c>
      <c r="T45" s="14"/>
      <c r="U45" s="27">
        <f t="shared" ref="U45" si="382">T45*$F45</f>
        <v>0</v>
      </c>
      <c r="V45" s="14">
        <v>2</v>
      </c>
      <c r="W45" s="27">
        <f t="shared" ref="W45" si="383">V45*$F45</f>
        <v>0</v>
      </c>
      <c r="X45" s="14">
        <v>1</v>
      </c>
      <c r="Y45" s="27">
        <f t="shared" ref="Y45" si="384">X45*$F45</f>
        <v>0</v>
      </c>
      <c r="Z45" s="27">
        <v>5</v>
      </c>
      <c r="AA45" s="27">
        <f t="shared" ref="AA45" si="385">Z45*$F45</f>
        <v>0</v>
      </c>
      <c r="AB45" s="14">
        <v>6</v>
      </c>
      <c r="AC45" s="27">
        <f t="shared" ref="AC45" si="386">AB45*$F45</f>
        <v>0</v>
      </c>
      <c r="AD45" s="27"/>
      <c r="AE45" s="27">
        <f t="shared" ref="AE45" si="387">AD45*$F45</f>
        <v>0</v>
      </c>
      <c r="AF45" s="14"/>
      <c r="AG45" s="27">
        <f t="shared" ref="AG45" si="388">AF45*$F45</f>
        <v>0</v>
      </c>
      <c r="AH45" s="6"/>
    </row>
    <row r="46" spans="1:34" s="7" customFormat="1" ht="19.5" customHeight="1">
      <c r="A46" s="4">
        <f t="shared" si="14"/>
        <v>37</v>
      </c>
      <c r="B46" s="5" t="s">
        <v>110</v>
      </c>
      <c r="C46" s="9"/>
      <c r="D46" s="5" t="s">
        <v>9</v>
      </c>
      <c r="E46" s="62">
        <f t="shared" si="0"/>
        <v>9</v>
      </c>
      <c r="F46" s="50"/>
      <c r="G46" s="28">
        <f t="shared" si="1"/>
        <v>0</v>
      </c>
      <c r="H46" s="14">
        <v>3</v>
      </c>
      <c r="I46" s="27">
        <f t="shared" si="2"/>
        <v>0</v>
      </c>
      <c r="J46" s="14"/>
      <c r="K46" s="27">
        <f t="shared" si="2"/>
        <v>0</v>
      </c>
      <c r="L46" s="14"/>
      <c r="M46" s="27">
        <f t="shared" ref="M46" si="389">L46*$F46</f>
        <v>0</v>
      </c>
      <c r="N46" s="14"/>
      <c r="O46" s="27">
        <f t="shared" ref="O46" si="390">N46*$F46</f>
        <v>0</v>
      </c>
      <c r="P46" s="14"/>
      <c r="Q46" s="27">
        <f t="shared" ref="Q46" si="391">P46*$F46</f>
        <v>0</v>
      </c>
      <c r="R46" s="14"/>
      <c r="S46" s="27">
        <f t="shared" ref="S46" si="392">R46*$F46</f>
        <v>0</v>
      </c>
      <c r="T46" s="14"/>
      <c r="U46" s="27">
        <f t="shared" ref="U46" si="393">T46*$F46</f>
        <v>0</v>
      </c>
      <c r="V46" s="14"/>
      <c r="W46" s="27">
        <f t="shared" ref="W46" si="394">V46*$F46</f>
        <v>0</v>
      </c>
      <c r="X46" s="14"/>
      <c r="Y46" s="27">
        <f t="shared" ref="Y46" si="395">X46*$F46</f>
        <v>0</v>
      </c>
      <c r="Z46" s="27"/>
      <c r="AA46" s="27">
        <f t="shared" ref="AA46" si="396">Z46*$F46</f>
        <v>0</v>
      </c>
      <c r="AB46" s="14">
        <v>6</v>
      </c>
      <c r="AC46" s="27">
        <f t="shared" ref="AC46" si="397">AB46*$F46</f>
        <v>0</v>
      </c>
      <c r="AD46" s="27"/>
      <c r="AE46" s="27">
        <f t="shared" ref="AE46" si="398">AD46*$F46</f>
        <v>0</v>
      </c>
      <c r="AF46" s="14"/>
      <c r="AG46" s="27">
        <f t="shared" ref="AG46" si="399">AF46*$F46</f>
        <v>0</v>
      </c>
      <c r="AH46" s="6"/>
    </row>
    <row r="47" spans="1:34" s="7" customFormat="1" ht="19.5" customHeight="1">
      <c r="A47" s="4">
        <f t="shared" si="14"/>
        <v>38</v>
      </c>
      <c r="B47" s="5" t="s">
        <v>108</v>
      </c>
      <c r="C47" s="9"/>
      <c r="D47" s="5" t="s">
        <v>14</v>
      </c>
      <c r="E47" s="62">
        <f t="shared" si="0"/>
        <v>5</v>
      </c>
      <c r="F47" s="50"/>
      <c r="G47" s="28">
        <f t="shared" si="1"/>
        <v>0</v>
      </c>
      <c r="H47" s="14"/>
      <c r="I47" s="27">
        <f t="shared" si="2"/>
        <v>0</v>
      </c>
      <c r="J47" s="14">
        <v>1</v>
      </c>
      <c r="K47" s="27">
        <f t="shared" si="2"/>
        <v>0</v>
      </c>
      <c r="L47" s="14"/>
      <c r="M47" s="27">
        <f t="shared" ref="M47" si="400">L47*$F47</f>
        <v>0</v>
      </c>
      <c r="N47" s="14"/>
      <c r="O47" s="27">
        <f t="shared" ref="O47" si="401">N47*$F47</f>
        <v>0</v>
      </c>
      <c r="P47" s="14"/>
      <c r="Q47" s="27">
        <f t="shared" ref="Q47" si="402">P47*$F47</f>
        <v>0</v>
      </c>
      <c r="R47" s="14"/>
      <c r="S47" s="27">
        <f t="shared" ref="S47" si="403">R47*$F47</f>
        <v>0</v>
      </c>
      <c r="T47" s="14"/>
      <c r="U47" s="27">
        <f t="shared" ref="U47" si="404">T47*$F47</f>
        <v>0</v>
      </c>
      <c r="V47" s="14">
        <v>2</v>
      </c>
      <c r="W47" s="27">
        <f t="shared" ref="W47" si="405">V47*$F47</f>
        <v>0</v>
      </c>
      <c r="X47" s="14"/>
      <c r="Y47" s="27">
        <f t="shared" ref="Y47" si="406">X47*$F47</f>
        <v>0</v>
      </c>
      <c r="Z47" s="27"/>
      <c r="AA47" s="27">
        <f t="shared" ref="AA47" si="407">Z47*$F47</f>
        <v>0</v>
      </c>
      <c r="AB47" s="14">
        <v>2</v>
      </c>
      <c r="AC47" s="27">
        <f t="shared" ref="AC47" si="408">AB47*$F47</f>
        <v>0</v>
      </c>
      <c r="AD47" s="27"/>
      <c r="AE47" s="27">
        <f t="shared" ref="AE47" si="409">AD47*$F47</f>
        <v>0</v>
      </c>
      <c r="AF47" s="14"/>
      <c r="AG47" s="27">
        <f t="shared" ref="AG47" si="410">AF47*$F47</f>
        <v>0</v>
      </c>
      <c r="AH47" s="6"/>
    </row>
    <row r="48" spans="1:34" s="7" customFormat="1" ht="19.5" customHeight="1">
      <c r="A48" s="4">
        <f t="shared" si="14"/>
        <v>39</v>
      </c>
      <c r="B48" s="5" t="s">
        <v>109</v>
      </c>
      <c r="C48" s="9"/>
      <c r="D48" s="5" t="s">
        <v>14</v>
      </c>
      <c r="E48" s="62">
        <f t="shared" si="0"/>
        <v>2</v>
      </c>
      <c r="F48" s="50"/>
      <c r="G48" s="28">
        <f t="shared" si="1"/>
        <v>0</v>
      </c>
      <c r="H48" s="14"/>
      <c r="I48" s="27">
        <f t="shared" si="2"/>
        <v>0</v>
      </c>
      <c r="J48" s="14"/>
      <c r="K48" s="27">
        <f t="shared" si="2"/>
        <v>0</v>
      </c>
      <c r="L48" s="14"/>
      <c r="M48" s="27">
        <f t="shared" ref="M48" si="411">L48*$F48</f>
        <v>0</v>
      </c>
      <c r="N48" s="14"/>
      <c r="O48" s="27">
        <f t="shared" ref="O48" si="412">N48*$F48</f>
        <v>0</v>
      </c>
      <c r="P48" s="14"/>
      <c r="Q48" s="27">
        <f t="shared" ref="Q48" si="413">P48*$F48</f>
        <v>0</v>
      </c>
      <c r="R48" s="14"/>
      <c r="S48" s="27">
        <f t="shared" ref="S48" si="414">R48*$F48</f>
        <v>0</v>
      </c>
      <c r="T48" s="14"/>
      <c r="U48" s="27">
        <f t="shared" ref="U48" si="415">T48*$F48</f>
        <v>0</v>
      </c>
      <c r="V48" s="14"/>
      <c r="W48" s="27">
        <f t="shared" ref="W48" si="416">V48*$F48</f>
        <v>0</v>
      </c>
      <c r="X48" s="14"/>
      <c r="Y48" s="27">
        <f t="shared" ref="Y48" si="417">X48*$F48</f>
        <v>0</v>
      </c>
      <c r="Z48" s="27"/>
      <c r="AA48" s="27">
        <f t="shared" ref="AA48" si="418">Z48*$F48</f>
        <v>0</v>
      </c>
      <c r="AB48" s="14">
        <v>2</v>
      </c>
      <c r="AC48" s="27">
        <f t="shared" ref="AC48" si="419">AB48*$F48</f>
        <v>0</v>
      </c>
      <c r="AD48" s="27"/>
      <c r="AE48" s="27">
        <f t="shared" ref="AE48" si="420">AD48*$F48</f>
        <v>0</v>
      </c>
      <c r="AF48" s="14"/>
      <c r="AG48" s="27">
        <f t="shared" ref="AG48" si="421">AF48*$F48</f>
        <v>0</v>
      </c>
      <c r="AH48" s="6"/>
    </row>
    <row r="49" spans="1:34" s="7" customFormat="1" ht="19.5" customHeight="1">
      <c r="A49" s="4">
        <f t="shared" si="14"/>
        <v>40</v>
      </c>
      <c r="B49" s="5" t="s">
        <v>56</v>
      </c>
      <c r="C49" s="9"/>
      <c r="D49" s="5" t="s">
        <v>9</v>
      </c>
      <c r="E49" s="62">
        <f t="shared" si="0"/>
        <v>10</v>
      </c>
      <c r="F49" s="50"/>
      <c r="G49" s="28">
        <f t="shared" si="1"/>
        <v>0</v>
      </c>
      <c r="H49" s="14"/>
      <c r="I49" s="27">
        <f t="shared" si="2"/>
        <v>0</v>
      </c>
      <c r="J49" s="14"/>
      <c r="K49" s="27">
        <f t="shared" si="2"/>
        <v>0</v>
      </c>
      <c r="L49" s="14"/>
      <c r="M49" s="27">
        <f t="shared" ref="M49" si="422">L49*$F49</f>
        <v>0</v>
      </c>
      <c r="N49" s="14"/>
      <c r="O49" s="27">
        <f t="shared" ref="O49" si="423">N49*$F49</f>
        <v>0</v>
      </c>
      <c r="P49" s="14"/>
      <c r="Q49" s="27">
        <f t="shared" ref="Q49" si="424">P49*$F49</f>
        <v>0</v>
      </c>
      <c r="R49" s="14"/>
      <c r="S49" s="27">
        <f t="shared" ref="S49" si="425">R49*$F49</f>
        <v>0</v>
      </c>
      <c r="T49" s="14"/>
      <c r="U49" s="27">
        <f t="shared" ref="U49" si="426">T49*$F49</f>
        <v>0</v>
      </c>
      <c r="V49" s="14"/>
      <c r="W49" s="27">
        <f t="shared" ref="W49" si="427">V49*$F49</f>
        <v>0</v>
      </c>
      <c r="X49" s="14"/>
      <c r="Y49" s="27">
        <f t="shared" ref="Y49" si="428">X49*$F49</f>
        <v>0</v>
      </c>
      <c r="Z49" s="27"/>
      <c r="AA49" s="27">
        <f t="shared" ref="AA49" si="429">Z49*$F49</f>
        <v>0</v>
      </c>
      <c r="AB49" s="14">
        <v>10</v>
      </c>
      <c r="AC49" s="27">
        <f t="shared" ref="AC49" si="430">AB49*$F49</f>
        <v>0</v>
      </c>
      <c r="AD49" s="27"/>
      <c r="AE49" s="27">
        <f t="shared" ref="AE49" si="431">AD49*$F49</f>
        <v>0</v>
      </c>
      <c r="AF49" s="14"/>
      <c r="AG49" s="27">
        <f t="shared" ref="AG49" si="432">AF49*$F49</f>
        <v>0</v>
      </c>
      <c r="AH49" s="6"/>
    </row>
    <row r="50" spans="1:34" s="7" customFormat="1" ht="19.5" customHeight="1">
      <c r="A50" s="4">
        <f t="shared" si="14"/>
        <v>41</v>
      </c>
      <c r="B50" s="5" t="s">
        <v>55</v>
      </c>
      <c r="C50" s="9"/>
      <c r="D50" s="5" t="s">
        <v>9</v>
      </c>
      <c r="E50" s="62">
        <f t="shared" si="0"/>
        <v>14</v>
      </c>
      <c r="F50" s="50"/>
      <c r="G50" s="28">
        <f t="shared" si="1"/>
        <v>0</v>
      </c>
      <c r="H50" s="14"/>
      <c r="I50" s="27">
        <f t="shared" si="2"/>
        <v>0</v>
      </c>
      <c r="J50" s="14"/>
      <c r="K50" s="27">
        <f t="shared" si="2"/>
        <v>0</v>
      </c>
      <c r="L50" s="14">
        <v>2</v>
      </c>
      <c r="M50" s="27">
        <f t="shared" ref="M50" si="433">L50*$F50</f>
        <v>0</v>
      </c>
      <c r="N50" s="14"/>
      <c r="O50" s="27">
        <f t="shared" ref="O50" si="434">N50*$F50</f>
        <v>0</v>
      </c>
      <c r="P50" s="14"/>
      <c r="Q50" s="27">
        <f t="shared" ref="Q50" si="435">P50*$F50</f>
        <v>0</v>
      </c>
      <c r="R50" s="14"/>
      <c r="S50" s="27">
        <f t="shared" ref="S50" si="436">R50*$F50</f>
        <v>0</v>
      </c>
      <c r="T50" s="14"/>
      <c r="U50" s="27">
        <f t="shared" ref="U50" si="437">T50*$F50</f>
        <v>0</v>
      </c>
      <c r="V50" s="14"/>
      <c r="W50" s="27">
        <f t="shared" ref="W50" si="438">V50*$F50</f>
        <v>0</v>
      </c>
      <c r="X50" s="14"/>
      <c r="Y50" s="27">
        <f t="shared" ref="Y50" si="439">X50*$F50</f>
        <v>0</v>
      </c>
      <c r="Z50" s="27">
        <v>2</v>
      </c>
      <c r="AA50" s="27">
        <f t="shared" ref="AA50" si="440">Z50*$F50</f>
        <v>0</v>
      </c>
      <c r="AB50" s="14">
        <v>10</v>
      </c>
      <c r="AC50" s="27">
        <f t="shared" ref="AC50" si="441">AB50*$F50</f>
        <v>0</v>
      </c>
      <c r="AD50" s="27"/>
      <c r="AE50" s="27">
        <f t="shared" ref="AE50" si="442">AD50*$F50</f>
        <v>0</v>
      </c>
      <c r="AF50" s="14"/>
      <c r="AG50" s="27">
        <f t="shared" ref="AG50" si="443">AF50*$F50</f>
        <v>0</v>
      </c>
      <c r="AH50" s="6"/>
    </row>
    <row r="51" spans="1:34" s="7" customFormat="1" ht="19.5" customHeight="1">
      <c r="A51" s="4">
        <f t="shared" si="14"/>
        <v>42</v>
      </c>
      <c r="B51" s="5" t="s">
        <v>57</v>
      </c>
      <c r="C51" s="9"/>
      <c r="D51" s="5" t="s">
        <v>9</v>
      </c>
      <c r="E51" s="62">
        <f t="shared" si="0"/>
        <v>2</v>
      </c>
      <c r="F51" s="50"/>
      <c r="G51" s="28">
        <f t="shared" si="1"/>
        <v>0</v>
      </c>
      <c r="H51" s="14"/>
      <c r="I51" s="27">
        <f t="shared" si="2"/>
        <v>0</v>
      </c>
      <c r="J51" s="14"/>
      <c r="K51" s="27">
        <f t="shared" si="2"/>
        <v>0</v>
      </c>
      <c r="L51" s="14">
        <v>2</v>
      </c>
      <c r="M51" s="27">
        <f t="shared" ref="M51" si="444">L51*$F51</f>
        <v>0</v>
      </c>
      <c r="N51" s="14"/>
      <c r="O51" s="27">
        <f t="shared" ref="O51" si="445">N51*$F51</f>
        <v>0</v>
      </c>
      <c r="P51" s="14"/>
      <c r="Q51" s="27">
        <f t="shared" ref="Q51" si="446">P51*$F51</f>
        <v>0</v>
      </c>
      <c r="R51" s="14"/>
      <c r="S51" s="27">
        <f t="shared" ref="S51" si="447">R51*$F51</f>
        <v>0</v>
      </c>
      <c r="T51" s="14"/>
      <c r="U51" s="27">
        <f t="shared" ref="U51" si="448">T51*$F51</f>
        <v>0</v>
      </c>
      <c r="V51" s="14"/>
      <c r="W51" s="27">
        <f t="shared" ref="W51" si="449">V51*$F51</f>
        <v>0</v>
      </c>
      <c r="X51" s="14"/>
      <c r="Y51" s="27">
        <f t="shared" ref="Y51" si="450">X51*$F51</f>
        <v>0</v>
      </c>
      <c r="Z51" s="27"/>
      <c r="AA51" s="27">
        <f t="shared" ref="AA51" si="451">Z51*$F51</f>
        <v>0</v>
      </c>
      <c r="AB51" s="14"/>
      <c r="AC51" s="27">
        <f t="shared" ref="AC51" si="452">AB51*$F51</f>
        <v>0</v>
      </c>
      <c r="AD51" s="27"/>
      <c r="AE51" s="27">
        <f t="shared" ref="AE51" si="453">AD51*$F51</f>
        <v>0</v>
      </c>
      <c r="AF51" s="14"/>
      <c r="AG51" s="27">
        <f t="shared" ref="AG51" si="454">AF51*$F51</f>
        <v>0</v>
      </c>
      <c r="AH51" s="6"/>
    </row>
    <row r="52" spans="1:34" s="7" customFormat="1" ht="19.5" customHeight="1">
      <c r="A52" s="4">
        <f t="shared" si="14"/>
        <v>43</v>
      </c>
      <c r="B52" s="5" t="s">
        <v>158</v>
      </c>
      <c r="C52" s="9"/>
      <c r="D52" s="5" t="s">
        <v>9</v>
      </c>
      <c r="E52" s="62">
        <f t="shared" si="0"/>
        <v>16</v>
      </c>
      <c r="F52" s="50"/>
      <c r="G52" s="28">
        <f t="shared" si="1"/>
        <v>0</v>
      </c>
      <c r="H52" s="14"/>
      <c r="I52" s="27">
        <f t="shared" si="2"/>
        <v>0</v>
      </c>
      <c r="J52" s="14"/>
      <c r="K52" s="27">
        <f t="shared" si="2"/>
        <v>0</v>
      </c>
      <c r="L52" s="14">
        <v>4</v>
      </c>
      <c r="M52" s="27">
        <f t="shared" ref="M52" si="455">L52*$F52</f>
        <v>0</v>
      </c>
      <c r="N52" s="14"/>
      <c r="O52" s="27">
        <f t="shared" ref="O52" si="456">N52*$F52</f>
        <v>0</v>
      </c>
      <c r="P52" s="14"/>
      <c r="Q52" s="27">
        <f t="shared" ref="Q52" si="457">P52*$F52</f>
        <v>0</v>
      </c>
      <c r="R52" s="14"/>
      <c r="S52" s="27">
        <f t="shared" ref="S52" si="458">R52*$F52</f>
        <v>0</v>
      </c>
      <c r="T52" s="14"/>
      <c r="U52" s="27">
        <f t="shared" ref="U52" si="459">T52*$F52</f>
        <v>0</v>
      </c>
      <c r="V52" s="14"/>
      <c r="W52" s="27">
        <f t="shared" ref="W52" si="460">V52*$F52</f>
        <v>0</v>
      </c>
      <c r="X52" s="14"/>
      <c r="Y52" s="27">
        <f t="shared" ref="Y52" si="461">X52*$F52</f>
        <v>0</v>
      </c>
      <c r="Z52" s="27">
        <v>2</v>
      </c>
      <c r="AA52" s="27">
        <f t="shared" ref="AA52" si="462">Z52*$F52</f>
        <v>0</v>
      </c>
      <c r="AB52" s="14">
        <v>10</v>
      </c>
      <c r="AC52" s="27">
        <f t="shared" ref="AC52" si="463">AB52*$F52</f>
        <v>0</v>
      </c>
      <c r="AD52" s="27"/>
      <c r="AE52" s="27">
        <f t="shared" ref="AE52" si="464">AD52*$F52</f>
        <v>0</v>
      </c>
      <c r="AF52" s="14"/>
      <c r="AG52" s="27">
        <f t="shared" ref="AG52" si="465">AF52*$F52</f>
        <v>0</v>
      </c>
      <c r="AH52" s="6"/>
    </row>
    <row r="53" spans="1:34" s="7" customFormat="1" ht="19.5" customHeight="1">
      <c r="A53" s="4">
        <f t="shared" si="14"/>
        <v>44</v>
      </c>
      <c r="B53" s="5" t="s">
        <v>95</v>
      </c>
      <c r="C53" s="9"/>
      <c r="D53" s="5" t="s">
        <v>9</v>
      </c>
      <c r="E53" s="62">
        <f t="shared" si="0"/>
        <v>1</v>
      </c>
      <c r="F53" s="50"/>
      <c r="G53" s="28">
        <f t="shared" si="1"/>
        <v>0</v>
      </c>
      <c r="H53" s="14"/>
      <c r="I53" s="27">
        <f t="shared" si="2"/>
        <v>0</v>
      </c>
      <c r="J53" s="14"/>
      <c r="K53" s="27">
        <f t="shared" si="2"/>
        <v>0</v>
      </c>
      <c r="L53" s="14"/>
      <c r="M53" s="27">
        <f t="shared" ref="M53" si="466">L53*$F53</f>
        <v>0</v>
      </c>
      <c r="N53" s="14"/>
      <c r="O53" s="27">
        <f t="shared" ref="O53" si="467">N53*$F53</f>
        <v>0</v>
      </c>
      <c r="P53" s="14"/>
      <c r="Q53" s="27">
        <f t="shared" ref="Q53" si="468">P53*$F53</f>
        <v>0</v>
      </c>
      <c r="R53" s="14"/>
      <c r="S53" s="27">
        <f t="shared" ref="S53" si="469">R53*$F53</f>
        <v>0</v>
      </c>
      <c r="T53" s="14"/>
      <c r="U53" s="27">
        <f t="shared" ref="U53" si="470">T53*$F53</f>
        <v>0</v>
      </c>
      <c r="V53" s="14"/>
      <c r="W53" s="27">
        <f t="shared" ref="W53" si="471">V53*$F53</f>
        <v>0</v>
      </c>
      <c r="X53" s="14"/>
      <c r="Y53" s="27">
        <f t="shared" ref="Y53" si="472">X53*$F53</f>
        <v>0</v>
      </c>
      <c r="Z53" s="27"/>
      <c r="AA53" s="27">
        <f t="shared" ref="AA53" si="473">Z53*$F53</f>
        <v>0</v>
      </c>
      <c r="AB53" s="14">
        <v>1</v>
      </c>
      <c r="AC53" s="27">
        <f t="shared" ref="AC53" si="474">AB53*$F53</f>
        <v>0</v>
      </c>
      <c r="AD53" s="27"/>
      <c r="AE53" s="27">
        <f t="shared" ref="AE53" si="475">AD53*$F53</f>
        <v>0</v>
      </c>
      <c r="AF53" s="14"/>
      <c r="AG53" s="27">
        <f t="shared" ref="AG53" si="476">AF53*$F53</f>
        <v>0</v>
      </c>
      <c r="AH53" s="6"/>
    </row>
    <row r="54" spans="1:34" s="7" customFormat="1" ht="19.5" customHeight="1">
      <c r="A54" s="4">
        <f t="shared" si="14"/>
        <v>45</v>
      </c>
      <c r="B54" s="5" t="s">
        <v>58</v>
      </c>
      <c r="C54" s="9"/>
      <c r="D54" s="5" t="s">
        <v>15</v>
      </c>
      <c r="E54" s="62">
        <f t="shared" ref="E54:E73" si="477">T54+V54+X54+AB54+AF54+R54+P54+N54+L54+J54+H54+Z54+AD54</f>
        <v>12</v>
      </c>
      <c r="F54" s="50"/>
      <c r="G54" s="28">
        <f t="shared" ref="G54:G74" si="478">F54*E54</f>
        <v>0</v>
      </c>
      <c r="H54" s="14"/>
      <c r="I54" s="27">
        <f t="shared" ref="I54:K74" si="479">H54*$F54</f>
        <v>0</v>
      </c>
      <c r="J54" s="14"/>
      <c r="K54" s="27">
        <f t="shared" si="479"/>
        <v>0</v>
      </c>
      <c r="L54" s="14"/>
      <c r="M54" s="27">
        <f t="shared" ref="M54" si="480">L54*$F54</f>
        <v>0</v>
      </c>
      <c r="N54" s="14"/>
      <c r="O54" s="27">
        <f t="shared" ref="O54" si="481">N54*$F54</f>
        <v>0</v>
      </c>
      <c r="P54" s="14"/>
      <c r="Q54" s="27">
        <f t="shared" ref="Q54" si="482">P54*$F54</f>
        <v>0</v>
      </c>
      <c r="R54" s="14"/>
      <c r="S54" s="27">
        <f t="shared" ref="S54" si="483">R54*$F54</f>
        <v>0</v>
      </c>
      <c r="T54" s="14"/>
      <c r="U54" s="27">
        <f t="shared" ref="U54" si="484">T54*$F54</f>
        <v>0</v>
      </c>
      <c r="V54" s="14"/>
      <c r="W54" s="27">
        <f t="shared" ref="W54" si="485">V54*$F54</f>
        <v>0</v>
      </c>
      <c r="X54" s="14"/>
      <c r="Y54" s="27">
        <f t="shared" ref="Y54" si="486">X54*$F54</f>
        <v>0</v>
      </c>
      <c r="Z54" s="27"/>
      <c r="AA54" s="27">
        <f t="shared" ref="AA54" si="487">Z54*$F54</f>
        <v>0</v>
      </c>
      <c r="AB54" s="14">
        <v>12</v>
      </c>
      <c r="AC54" s="27">
        <f t="shared" ref="AC54" si="488">AB54*$F54</f>
        <v>0</v>
      </c>
      <c r="AD54" s="27"/>
      <c r="AE54" s="27">
        <f t="shared" ref="AE54" si="489">AD54*$F54</f>
        <v>0</v>
      </c>
      <c r="AF54" s="14"/>
      <c r="AG54" s="27">
        <f t="shared" ref="AG54" si="490">AF54*$F54</f>
        <v>0</v>
      </c>
      <c r="AH54" s="6"/>
    </row>
    <row r="55" spans="1:34" s="7" customFormat="1" ht="19.5" customHeight="1">
      <c r="A55" s="4">
        <f t="shared" si="14"/>
        <v>46</v>
      </c>
      <c r="B55" s="5" t="s">
        <v>59</v>
      </c>
      <c r="C55" s="9" t="s">
        <v>80</v>
      </c>
      <c r="D55" s="5" t="s">
        <v>14</v>
      </c>
      <c r="E55" s="62">
        <f t="shared" si="477"/>
        <v>3</v>
      </c>
      <c r="F55" s="50"/>
      <c r="G55" s="28">
        <f t="shared" si="478"/>
        <v>0</v>
      </c>
      <c r="H55" s="14"/>
      <c r="I55" s="27">
        <f t="shared" si="479"/>
        <v>0</v>
      </c>
      <c r="J55" s="14"/>
      <c r="K55" s="27">
        <f t="shared" si="479"/>
        <v>0</v>
      </c>
      <c r="L55" s="14">
        <v>2</v>
      </c>
      <c r="M55" s="27">
        <f t="shared" ref="M55" si="491">L55*$F55</f>
        <v>0</v>
      </c>
      <c r="N55" s="14"/>
      <c r="O55" s="27">
        <f t="shared" ref="O55" si="492">N55*$F55</f>
        <v>0</v>
      </c>
      <c r="P55" s="14"/>
      <c r="Q55" s="27">
        <f t="shared" ref="Q55" si="493">P55*$F55</f>
        <v>0</v>
      </c>
      <c r="R55" s="14"/>
      <c r="S55" s="27">
        <f t="shared" ref="S55" si="494">R55*$F55</f>
        <v>0</v>
      </c>
      <c r="T55" s="14"/>
      <c r="U55" s="27">
        <f t="shared" ref="U55" si="495">T55*$F55</f>
        <v>0</v>
      </c>
      <c r="V55" s="14"/>
      <c r="W55" s="27">
        <f t="shared" ref="W55" si="496">V55*$F55</f>
        <v>0</v>
      </c>
      <c r="X55" s="14"/>
      <c r="Y55" s="27">
        <f t="shared" ref="Y55" si="497">X55*$F55</f>
        <v>0</v>
      </c>
      <c r="Z55" s="27">
        <v>1</v>
      </c>
      <c r="AA55" s="27">
        <f t="shared" ref="AA55" si="498">Z55*$F55</f>
        <v>0</v>
      </c>
      <c r="AB55" s="14"/>
      <c r="AC55" s="27">
        <f t="shared" ref="AC55" si="499">AB55*$F55</f>
        <v>0</v>
      </c>
      <c r="AD55" s="27"/>
      <c r="AE55" s="27">
        <f t="shared" ref="AE55" si="500">AD55*$F55</f>
        <v>0</v>
      </c>
      <c r="AF55" s="14"/>
      <c r="AG55" s="27">
        <f t="shared" ref="AG55" si="501">AF55*$F55</f>
        <v>0</v>
      </c>
      <c r="AH55" s="6"/>
    </row>
    <row r="56" spans="1:34" s="7" customFormat="1" ht="19.5" customHeight="1">
      <c r="A56" s="4">
        <f t="shared" si="14"/>
        <v>47</v>
      </c>
      <c r="B56" s="5" t="s">
        <v>61</v>
      </c>
      <c r="C56" s="9"/>
      <c r="D56" s="5" t="s">
        <v>14</v>
      </c>
      <c r="E56" s="62">
        <f t="shared" si="477"/>
        <v>2</v>
      </c>
      <c r="F56" s="50"/>
      <c r="G56" s="28">
        <f t="shared" si="478"/>
        <v>0</v>
      </c>
      <c r="H56" s="14"/>
      <c r="I56" s="27">
        <f t="shared" si="479"/>
        <v>0</v>
      </c>
      <c r="J56" s="14"/>
      <c r="K56" s="27">
        <f t="shared" si="479"/>
        <v>0</v>
      </c>
      <c r="L56" s="14"/>
      <c r="M56" s="27">
        <f t="shared" ref="M56" si="502">L56*$F56</f>
        <v>0</v>
      </c>
      <c r="N56" s="14"/>
      <c r="O56" s="27">
        <f t="shared" ref="O56" si="503">N56*$F56</f>
        <v>0</v>
      </c>
      <c r="P56" s="14"/>
      <c r="Q56" s="27">
        <f t="shared" ref="Q56" si="504">P56*$F56</f>
        <v>0</v>
      </c>
      <c r="R56" s="14"/>
      <c r="S56" s="27">
        <f t="shared" ref="S56" si="505">R56*$F56</f>
        <v>0</v>
      </c>
      <c r="T56" s="14"/>
      <c r="U56" s="27">
        <f t="shared" ref="U56" si="506">T56*$F56</f>
        <v>0</v>
      </c>
      <c r="V56" s="14">
        <v>1</v>
      </c>
      <c r="W56" s="27">
        <f t="shared" ref="W56" si="507">V56*$F56</f>
        <v>0</v>
      </c>
      <c r="X56" s="14"/>
      <c r="Y56" s="27">
        <f t="shared" ref="Y56" si="508">X56*$F56</f>
        <v>0</v>
      </c>
      <c r="Z56" s="27"/>
      <c r="AA56" s="27">
        <f t="shared" ref="AA56" si="509">Z56*$F56</f>
        <v>0</v>
      </c>
      <c r="AB56" s="14">
        <v>1</v>
      </c>
      <c r="AC56" s="27">
        <f t="shared" ref="AC56" si="510">AB56*$F56</f>
        <v>0</v>
      </c>
      <c r="AD56" s="27"/>
      <c r="AE56" s="27">
        <f t="shared" ref="AE56" si="511">AD56*$F56</f>
        <v>0</v>
      </c>
      <c r="AF56" s="14"/>
      <c r="AG56" s="27">
        <f t="shared" ref="AG56" si="512">AF56*$F56</f>
        <v>0</v>
      </c>
      <c r="AH56" s="6"/>
    </row>
    <row r="57" spans="1:34" s="7" customFormat="1" ht="19.5" customHeight="1">
      <c r="A57" s="4">
        <f t="shared" si="14"/>
        <v>48</v>
      </c>
      <c r="B57" s="5" t="s">
        <v>62</v>
      </c>
      <c r="C57" s="9"/>
      <c r="D57" s="5" t="s">
        <v>14</v>
      </c>
      <c r="E57" s="62">
        <f t="shared" si="477"/>
        <v>3</v>
      </c>
      <c r="F57" s="50"/>
      <c r="G57" s="28">
        <f t="shared" si="478"/>
        <v>0</v>
      </c>
      <c r="H57" s="14"/>
      <c r="I57" s="27">
        <f t="shared" si="479"/>
        <v>0</v>
      </c>
      <c r="J57" s="14"/>
      <c r="K57" s="27">
        <f t="shared" si="479"/>
        <v>0</v>
      </c>
      <c r="L57" s="14"/>
      <c r="M57" s="27">
        <f t="shared" ref="M57" si="513">L57*$F57</f>
        <v>0</v>
      </c>
      <c r="N57" s="14"/>
      <c r="O57" s="27">
        <f t="shared" ref="O57" si="514">N57*$F57</f>
        <v>0</v>
      </c>
      <c r="P57" s="14"/>
      <c r="Q57" s="27">
        <f t="shared" ref="Q57" si="515">P57*$F57</f>
        <v>0</v>
      </c>
      <c r="R57" s="14"/>
      <c r="S57" s="27">
        <f t="shared" ref="S57" si="516">R57*$F57</f>
        <v>0</v>
      </c>
      <c r="T57" s="14">
        <v>2</v>
      </c>
      <c r="U57" s="27">
        <f t="shared" ref="U57" si="517">T57*$F57</f>
        <v>0</v>
      </c>
      <c r="V57" s="14">
        <v>1</v>
      </c>
      <c r="W57" s="27">
        <f t="shared" ref="W57" si="518">V57*$F57</f>
        <v>0</v>
      </c>
      <c r="X57" s="14"/>
      <c r="Y57" s="27">
        <f t="shared" ref="Y57" si="519">X57*$F57</f>
        <v>0</v>
      </c>
      <c r="Z57" s="27"/>
      <c r="AA57" s="27">
        <f t="shared" ref="AA57" si="520">Z57*$F57</f>
        <v>0</v>
      </c>
      <c r="AB57" s="14"/>
      <c r="AC57" s="27">
        <f t="shared" ref="AC57" si="521">AB57*$F57</f>
        <v>0</v>
      </c>
      <c r="AD57" s="27"/>
      <c r="AE57" s="27">
        <f t="shared" ref="AE57" si="522">AD57*$F57</f>
        <v>0</v>
      </c>
      <c r="AF57" s="14"/>
      <c r="AG57" s="27">
        <f t="shared" ref="AG57" si="523">AF57*$F57</f>
        <v>0</v>
      </c>
      <c r="AH57" s="6"/>
    </row>
    <row r="58" spans="1:34" s="7" customFormat="1" ht="19.5" customHeight="1">
      <c r="A58" s="4">
        <f t="shared" si="14"/>
        <v>49</v>
      </c>
      <c r="B58" s="5" t="s">
        <v>162</v>
      </c>
      <c r="C58" s="9"/>
      <c r="D58" s="5" t="s">
        <v>14</v>
      </c>
      <c r="E58" s="62">
        <f t="shared" si="477"/>
        <v>1</v>
      </c>
      <c r="F58" s="50"/>
      <c r="G58" s="28">
        <f t="shared" si="478"/>
        <v>0</v>
      </c>
      <c r="H58" s="14"/>
      <c r="I58" s="27">
        <f t="shared" si="479"/>
        <v>0</v>
      </c>
      <c r="J58" s="14"/>
      <c r="K58" s="27">
        <f t="shared" si="479"/>
        <v>0</v>
      </c>
      <c r="L58" s="14"/>
      <c r="M58" s="27">
        <f t="shared" ref="M58" si="524">L58*$F58</f>
        <v>0</v>
      </c>
      <c r="N58" s="14"/>
      <c r="O58" s="27">
        <f t="shared" ref="O58" si="525">N58*$F58</f>
        <v>0</v>
      </c>
      <c r="P58" s="14"/>
      <c r="Q58" s="27">
        <f t="shared" ref="Q58" si="526">P58*$F58</f>
        <v>0</v>
      </c>
      <c r="R58" s="14"/>
      <c r="S58" s="27">
        <f t="shared" ref="S58" si="527">R58*$F58</f>
        <v>0</v>
      </c>
      <c r="T58" s="14"/>
      <c r="U58" s="27">
        <f t="shared" ref="U58" si="528">T58*$F58</f>
        <v>0</v>
      </c>
      <c r="V58" s="14">
        <v>1</v>
      </c>
      <c r="W58" s="27">
        <f t="shared" ref="W58" si="529">V58*$F58</f>
        <v>0</v>
      </c>
      <c r="X58" s="14"/>
      <c r="Y58" s="27">
        <f t="shared" ref="Y58" si="530">X58*$F58</f>
        <v>0</v>
      </c>
      <c r="Z58" s="27"/>
      <c r="AA58" s="27">
        <f t="shared" ref="AA58" si="531">Z58*$F58</f>
        <v>0</v>
      </c>
      <c r="AB58" s="14"/>
      <c r="AC58" s="27">
        <f t="shared" ref="AC58" si="532">AB58*$F58</f>
        <v>0</v>
      </c>
      <c r="AD58" s="27"/>
      <c r="AE58" s="27">
        <f t="shared" ref="AE58" si="533">AD58*$F58</f>
        <v>0</v>
      </c>
      <c r="AF58" s="14"/>
      <c r="AG58" s="27">
        <f t="shared" ref="AG58" si="534">AF58*$F58</f>
        <v>0</v>
      </c>
      <c r="AH58" s="6"/>
    </row>
    <row r="59" spans="1:34" s="7" customFormat="1" ht="19.5" customHeight="1">
      <c r="A59" s="4">
        <f t="shared" si="14"/>
        <v>50</v>
      </c>
      <c r="B59" s="5" t="s">
        <v>100</v>
      </c>
      <c r="C59" s="9"/>
      <c r="D59" s="5" t="s">
        <v>14</v>
      </c>
      <c r="E59" s="62">
        <f t="shared" si="477"/>
        <v>10</v>
      </c>
      <c r="F59" s="50"/>
      <c r="G59" s="28">
        <f t="shared" si="478"/>
        <v>0</v>
      </c>
      <c r="H59" s="14"/>
      <c r="I59" s="27">
        <f t="shared" si="479"/>
        <v>0</v>
      </c>
      <c r="J59" s="14"/>
      <c r="K59" s="27">
        <f t="shared" si="479"/>
        <v>0</v>
      </c>
      <c r="L59" s="14"/>
      <c r="M59" s="27">
        <f t="shared" ref="M59" si="535">L59*$F59</f>
        <v>0</v>
      </c>
      <c r="N59" s="14"/>
      <c r="O59" s="27">
        <f t="shared" ref="O59" si="536">N59*$F59</f>
        <v>0</v>
      </c>
      <c r="P59" s="14">
        <v>10</v>
      </c>
      <c r="Q59" s="27">
        <f t="shared" ref="Q59" si="537">P59*$F59</f>
        <v>0</v>
      </c>
      <c r="R59" s="14"/>
      <c r="S59" s="27">
        <f t="shared" ref="S59" si="538">R59*$F59</f>
        <v>0</v>
      </c>
      <c r="T59" s="14"/>
      <c r="U59" s="27">
        <f t="shared" ref="U59" si="539">T59*$F59</f>
        <v>0</v>
      </c>
      <c r="V59" s="14"/>
      <c r="W59" s="27">
        <f t="shared" ref="W59" si="540">V59*$F59</f>
        <v>0</v>
      </c>
      <c r="X59" s="14"/>
      <c r="Y59" s="27">
        <f t="shared" ref="Y59" si="541">X59*$F59</f>
        <v>0</v>
      </c>
      <c r="Z59" s="27"/>
      <c r="AA59" s="27">
        <f t="shared" ref="AA59" si="542">Z59*$F59</f>
        <v>0</v>
      </c>
      <c r="AB59" s="14"/>
      <c r="AC59" s="27">
        <f t="shared" ref="AC59" si="543">AB59*$F59</f>
        <v>0</v>
      </c>
      <c r="AD59" s="27"/>
      <c r="AE59" s="27">
        <f t="shared" ref="AE59" si="544">AD59*$F59</f>
        <v>0</v>
      </c>
      <c r="AF59" s="14"/>
      <c r="AG59" s="27">
        <f t="shared" ref="AG59" si="545">AF59*$F59</f>
        <v>0</v>
      </c>
      <c r="AH59" s="6"/>
    </row>
    <row r="60" spans="1:34" s="7" customFormat="1" ht="19.5" customHeight="1">
      <c r="A60" s="4">
        <f t="shared" si="14"/>
        <v>51</v>
      </c>
      <c r="B60" s="5" t="s">
        <v>174</v>
      </c>
      <c r="C60" s="9"/>
      <c r="D60" s="5" t="s">
        <v>14</v>
      </c>
      <c r="E60" s="62">
        <f t="shared" si="477"/>
        <v>5</v>
      </c>
      <c r="F60" s="50"/>
      <c r="G60" s="28">
        <f t="shared" si="478"/>
        <v>0</v>
      </c>
      <c r="H60" s="14"/>
      <c r="I60" s="27">
        <f t="shared" si="479"/>
        <v>0</v>
      </c>
      <c r="J60" s="14"/>
      <c r="K60" s="27">
        <f t="shared" si="479"/>
        <v>0</v>
      </c>
      <c r="L60" s="14"/>
      <c r="M60" s="27">
        <f t="shared" ref="M60" si="546">L60*$F60</f>
        <v>0</v>
      </c>
      <c r="N60" s="14"/>
      <c r="O60" s="27">
        <f t="shared" ref="O60" si="547">N60*$F60</f>
        <v>0</v>
      </c>
      <c r="P60" s="14"/>
      <c r="Q60" s="27">
        <f t="shared" ref="Q60" si="548">P60*$F60</f>
        <v>0</v>
      </c>
      <c r="R60" s="14"/>
      <c r="S60" s="27">
        <f t="shared" ref="S60" si="549">R60*$F60</f>
        <v>0</v>
      </c>
      <c r="T60" s="14"/>
      <c r="U60" s="27">
        <f t="shared" ref="U60" si="550">T60*$F60</f>
        <v>0</v>
      </c>
      <c r="V60" s="14"/>
      <c r="W60" s="27">
        <f t="shared" ref="W60" si="551">V60*$F60</f>
        <v>0</v>
      </c>
      <c r="X60" s="14"/>
      <c r="Y60" s="27">
        <f t="shared" ref="Y60" si="552">X60*$F60</f>
        <v>0</v>
      </c>
      <c r="Z60" s="27">
        <v>4</v>
      </c>
      <c r="AA60" s="27">
        <f t="shared" ref="AA60" si="553">Z60*$F60</f>
        <v>0</v>
      </c>
      <c r="AB60" s="14">
        <v>1</v>
      </c>
      <c r="AC60" s="27">
        <f t="shared" ref="AC60" si="554">AB60*$F60</f>
        <v>0</v>
      </c>
      <c r="AD60" s="27"/>
      <c r="AE60" s="27">
        <f t="shared" ref="AE60" si="555">AD60*$F60</f>
        <v>0</v>
      </c>
      <c r="AF60" s="14"/>
      <c r="AG60" s="27">
        <f t="shared" ref="AG60" si="556">AF60*$F60</f>
        <v>0</v>
      </c>
      <c r="AH60" s="6"/>
    </row>
    <row r="61" spans="1:34" s="7" customFormat="1" ht="19.5" customHeight="1">
      <c r="A61" s="4">
        <f t="shared" si="14"/>
        <v>52</v>
      </c>
      <c r="B61" s="5" t="s">
        <v>153</v>
      </c>
      <c r="C61" s="9"/>
      <c r="D61" s="5" t="s">
        <v>9</v>
      </c>
      <c r="E61" s="62">
        <f t="shared" si="477"/>
        <v>1</v>
      </c>
      <c r="F61" s="50"/>
      <c r="G61" s="28">
        <f t="shared" si="478"/>
        <v>0</v>
      </c>
      <c r="H61" s="14"/>
      <c r="I61" s="27">
        <f t="shared" si="479"/>
        <v>0</v>
      </c>
      <c r="J61" s="14">
        <v>1</v>
      </c>
      <c r="K61" s="27">
        <f t="shared" si="479"/>
        <v>0</v>
      </c>
      <c r="L61" s="14"/>
      <c r="M61" s="27">
        <f t="shared" ref="M61" si="557">L61*$F61</f>
        <v>0</v>
      </c>
      <c r="N61" s="14"/>
      <c r="O61" s="27">
        <f t="shared" ref="O61" si="558">N61*$F61</f>
        <v>0</v>
      </c>
      <c r="P61" s="14"/>
      <c r="Q61" s="27">
        <f t="shared" ref="Q61" si="559">P61*$F61</f>
        <v>0</v>
      </c>
      <c r="R61" s="14"/>
      <c r="S61" s="27">
        <f t="shared" ref="S61" si="560">R61*$F61</f>
        <v>0</v>
      </c>
      <c r="T61" s="14"/>
      <c r="U61" s="27">
        <f t="shared" ref="U61" si="561">T61*$F61</f>
        <v>0</v>
      </c>
      <c r="V61" s="14"/>
      <c r="W61" s="27">
        <f t="shared" ref="W61" si="562">V61*$F61</f>
        <v>0</v>
      </c>
      <c r="X61" s="14"/>
      <c r="Y61" s="27">
        <f t="shared" ref="Y61" si="563">X61*$F61</f>
        <v>0</v>
      </c>
      <c r="Z61" s="27"/>
      <c r="AA61" s="27">
        <f t="shared" ref="AA61" si="564">Z61*$F61</f>
        <v>0</v>
      </c>
      <c r="AB61" s="14"/>
      <c r="AC61" s="27">
        <f t="shared" ref="AC61" si="565">AB61*$F61</f>
        <v>0</v>
      </c>
      <c r="AD61" s="27"/>
      <c r="AE61" s="27">
        <f t="shared" ref="AE61" si="566">AD61*$F61</f>
        <v>0</v>
      </c>
      <c r="AF61" s="14"/>
      <c r="AG61" s="27">
        <f t="shared" ref="AG61" si="567">AF61*$F61</f>
        <v>0</v>
      </c>
      <c r="AH61" s="6"/>
    </row>
    <row r="62" spans="1:34" s="7" customFormat="1" ht="19.5" customHeight="1">
      <c r="A62" s="4">
        <f t="shared" si="14"/>
        <v>53</v>
      </c>
      <c r="B62" s="5" t="s">
        <v>65</v>
      </c>
      <c r="C62" s="9" t="s">
        <v>79</v>
      </c>
      <c r="D62" s="5" t="s">
        <v>14</v>
      </c>
      <c r="E62" s="62">
        <f t="shared" si="477"/>
        <v>6</v>
      </c>
      <c r="F62" s="50"/>
      <c r="G62" s="28">
        <f t="shared" si="478"/>
        <v>0</v>
      </c>
      <c r="H62" s="14"/>
      <c r="I62" s="27">
        <f t="shared" si="479"/>
        <v>0</v>
      </c>
      <c r="J62" s="14"/>
      <c r="K62" s="27">
        <f t="shared" si="479"/>
        <v>0</v>
      </c>
      <c r="L62" s="14"/>
      <c r="M62" s="27">
        <f t="shared" ref="M62" si="568">L62*$F62</f>
        <v>0</v>
      </c>
      <c r="N62" s="14">
        <v>1</v>
      </c>
      <c r="O62" s="27">
        <f t="shared" ref="O62" si="569">N62*$F62</f>
        <v>0</v>
      </c>
      <c r="P62" s="14">
        <v>2</v>
      </c>
      <c r="Q62" s="27">
        <f t="shared" ref="Q62" si="570">P62*$F62</f>
        <v>0</v>
      </c>
      <c r="R62" s="14"/>
      <c r="S62" s="27">
        <f t="shared" ref="S62" si="571">R62*$F62</f>
        <v>0</v>
      </c>
      <c r="T62" s="14"/>
      <c r="U62" s="27">
        <f t="shared" ref="U62" si="572">T62*$F62</f>
        <v>0</v>
      </c>
      <c r="V62" s="14">
        <v>3</v>
      </c>
      <c r="W62" s="27">
        <f t="shared" ref="W62" si="573">V62*$F62</f>
        <v>0</v>
      </c>
      <c r="X62" s="14"/>
      <c r="Y62" s="27">
        <f t="shared" ref="Y62" si="574">X62*$F62</f>
        <v>0</v>
      </c>
      <c r="Z62" s="27"/>
      <c r="AA62" s="27">
        <f t="shared" ref="AA62" si="575">Z62*$F62</f>
        <v>0</v>
      </c>
      <c r="AB62" s="14"/>
      <c r="AC62" s="27">
        <f t="shared" ref="AC62" si="576">AB62*$F62</f>
        <v>0</v>
      </c>
      <c r="AD62" s="27"/>
      <c r="AE62" s="27">
        <f t="shared" ref="AE62" si="577">AD62*$F62</f>
        <v>0</v>
      </c>
      <c r="AF62" s="14"/>
      <c r="AG62" s="27">
        <f t="shared" ref="AG62" si="578">AF62*$F62</f>
        <v>0</v>
      </c>
      <c r="AH62" s="6"/>
    </row>
    <row r="63" spans="1:34" s="7" customFormat="1" ht="19.5" customHeight="1">
      <c r="A63" s="4">
        <f t="shared" si="14"/>
        <v>54</v>
      </c>
      <c r="B63" s="5" t="s">
        <v>173</v>
      </c>
      <c r="C63" s="9"/>
      <c r="D63" s="5" t="s">
        <v>14</v>
      </c>
      <c r="E63" s="62">
        <f t="shared" si="477"/>
        <v>3</v>
      </c>
      <c r="F63" s="50"/>
      <c r="G63" s="28">
        <f t="shared" si="478"/>
        <v>0</v>
      </c>
      <c r="H63" s="14"/>
      <c r="I63" s="27">
        <f t="shared" si="479"/>
        <v>0</v>
      </c>
      <c r="J63" s="14"/>
      <c r="K63" s="27">
        <f t="shared" si="479"/>
        <v>0</v>
      </c>
      <c r="L63" s="14"/>
      <c r="M63" s="27">
        <f t="shared" ref="M63" si="579">L63*$F63</f>
        <v>0</v>
      </c>
      <c r="N63" s="14">
        <v>1</v>
      </c>
      <c r="O63" s="27">
        <f t="shared" ref="O63" si="580">N63*$F63</f>
        <v>0</v>
      </c>
      <c r="P63" s="14">
        <v>2</v>
      </c>
      <c r="Q63" s="27">
        <f t="shared" ref="Q63" si="581">P63*$F63</f>
        <v>0</v>
      </c>
      <c r="R63" s="14"/>
      <c r="S63" s="27">
        <f t="shared" ref="S63" si="582">R63*$F63</f>
        <v>0</v>
      </c>
      <c r="T63" s="14"/>
      <c r="U63" s="27">
        <f t="shared" ref="U63" si="583">T63*$F63</f>
        <v>0</v>
      </c>
      <c r="V63" s="14"/>
      <c r="W63" s="27">
        <f t="shared" ref="W63" si="584">V63*$F63</f>
        <v>0</v>
      </c>
      <c r="X63" s="14"/>
      <c r="Y63" s="27">
        <f t="shared" ref="Y63" si="585">X63*$F63</f>
        <v>0</v>
      </c>
      <c r="Z63" s="27"/>
      <c r="AA63" s="27">
        <f t="shared" ref="AA63" si="586">Z63*$F63</f>
        <v>0</v>
      </c>
      <c r="AB63" s="14"/>
      <c r="AC63" s="27">
        <f t="shared" ref="AC63" si="587">AB63*$F63</f>
        <v>0</v>
      </c>
      <c r="AD63" s="27"/>
      <c r="AE63" s="27">
        <f t="shared" ref="AE63" si="588">AD63*$F63</f>
        <v>0</v>
      </c>
      <c r="AF63" s="14"/>
      <c r="AG63" s="27">
        <f t="shared" ref="AG63" si="589">AF63*$F63</f>
        <v>0</v>
      </c>
      <c r="AH63" s="6"/>
    </row>
    <row r="64" spans="1:34" s="7" customFormat="1" ht="19.5" customHeight="1">
      <c r="A64" s="4">
        <f t="shared" si="14"/>
        <v>55</v>
      </c>
      <c r="B64" s="5" t="s">
        <v>168</v>
      </c>
      <c r="C64" s="9" t="s">
        <v>169</v>
      </c>
      <c r="D64" s="5" t="s">
        <v>14</v>
      </c>
      <c r="E64" s="62">
        <f t="shared" si="477"/>
        <v>2</v>
      </c>
      <c r="F64" s="61"/>
      <c r="G64" s="28">
        <f t="shared" si="478"/>
        <v>0</v>
      </c>
      <c r="H64" s="14"/>
      <c r="I64" s="27">
        <f t="shared" si="479"/>
        <v>0</v>
      </c>
      <c r="J64" s="14"/>
      <c r="K64" s="27">
        <f t="shared" si="479"/>
        <v>0</v>
      </c>
      <c r="L64" s="14"/>
      <c r="M64" s="27">
        <f t="shared" ref="M64" si="590">L64*$F64</f>
        <v>0</v>
      </c>
      <c r="N64" s="14"/>
      <c r="O64" s="27">
        <f t="shared" ref="O64" si="591">N64*$F64</f>
        <v>0</v>
      </c>
      <c r="P64" s="14">
        <v>2</v>
      </c>
      <c r="Q64" s="27">
        <f t="shared" ref="Q64" si="592">P64*$F64</f>
        <v>0</v>
      </c>
      <c r="R64" s="14"/>
      <c r="S64" s="27">
        <f t="shared" ref="S64" si="593">R64*$F64</f>
        <v>0</v>
      </c>
      <c r="T64" s="14"/>
      <c r="U64" s="27">
        <f t="shared" ref="U64" si="594">T64*$F64</f>
        <v>0</v>
      </c>
      <c r="V64" s="14"/>
      <c r="W64" s="27">
        <f t="shared" ref="W64" si="595">V64*$F64</f>
        <v>0</v>
      </c>
      <c r="X64" s="14"/>
      <c r="Y64" s="27">
        <f t="shared" ref="Y64" si="596">X64*$F64</f>
        <v>0</v>
      </c>
      <c r="Z64" s="27"/>
      <c r="AA64" s="27">
        <f t="shared" ref="AA64" si="597">Z64*$F64</f>
        <v>0</v>
      </c>
      <c r="AB64" s="14"/>
      <c r="AC64" s="27">
        <f t="shared" ref="AC64" si="598">AB64*$F64</f>
        <v>0</v>
      </c>
      <c r="AD64" s="27"/>
      <c r="AE64" s="27">
        <f t="shared" ref="AE64" si="599">AD64*$F64</f>
        <v>0</v>
      </c>
      <c r="AF64" s="14"/>
      <c r="AG64" s="27">
        <f t="shared" ref="AG64" si="600">AF64*$F64</f>
        <v>0</v>
      </c>
      <c r="AH64" s="6"/>
    </row>
    <row r="65" spans="1:118" s="7" customFormat="1" ht="19.5" customHeight="1">
      <c r="A65" s="4">
        <f t="shared" si="14"/>
        <v>56</v>
      </c>
      <c r="B65" s="5" t="s">
        <v>154</v>
      </c>
      <c r="C65" s="9"/>
      <c r="D65" s="5" t="s">
        <v>14</v>
      </c>
      <c r="E65" s="62">
        <f t="shared" si="477"/>
        <v>1</v>
      </c>
      <c r="F65" s="61"/>
      <c r="G65" s="28">
        <f t="shared" si="478"/>
        <v>0</v>
      </c>
      <c r="H65" s="14"/>
      <c r="I65" s="27">
        <f t="shared" si="479"/>
        <v>0</v>
      </c>
      <c r="J65" s="14"/>
      <c r="K65" s="27">
        <f t="shared" si="479"/>
        <v>0</v>
      </c>
      <c r="L65" s="14"/>
      <c r="M65" s="27">
        <f t="shared" ref="M65" si="601">L65*$F65</f>
        <v>0</v>
      </c>
      <c r="N65" s="14">
        <v>1</v>
      </c>
      <c r="O65" s="27">
        <f t="shared" ref="O65" si="602">N65*$F65</f>
        <v>0</v>
      </c>
      <c r="P65" s="14"/>
      <c r="Q65" s="27">
        <f t="shared" ref="Q65" si="603">P65*$F65</f>
        <v>0</v>
      </c>
      <c r="R65" s="14"/>
      <c r="S65" s="27">
        <f t="shared" ref="S65" si="604">R65*$F65</f>
        <v>0</v>
      </c>
      <c r="T65" s="14"/>
      <c r="U65" s="27">
        <f t="shared" ref="U65" si="605">T65*$F65</f>
        <v>0</v>
      </c>
      <c r="V65" s="14"/>
      <c r="W65" s="27">
        <f t="shared" ref="W65" si="606">V65*$F65</f>
        <v>0</v>
      </c>
      <c r="X65" s="14"/>
      <c r="Y65" s="27">
        <f t="shared" ref="Y65" si="607">X65*$F65</f>
        <v>0</v>
      </c>
      <c r="Z65" s="27"/>
      <c r="AA65" s="27">
        <f t="shared" ref="AA65" si="608">Z65*$F65</f>
        <v>0</v>
      </c>
      <c r="AB65" s="14"/>
      <c r="AC65" s="27">
        <f t="shared" ref="AC65" si="609">AB65*$F65</f>
        <v>0</v>
      </c>
      <c r="AD65" s="27"/>
      <c r="AE65" s="27">
        <f t="shared" ref="AE65" si="610">AD65*$F65</f>
        <v>0</v>
      </c>
      <c r="AF65" s="14"/>
      <c r="AG65" s="27">
        <f t="shared" ref="AG65" si="611">AF65*$F65</f>
        <v>0</v>
      </c>
      <c r="AH65" s="6"/>
    </row>
    <row r="66" spans="1:118" s="7" customFormat="1" ht="19.5" customHeight="1">
      <c r="A66" s="4">
        <f t="shared" si="14"/>
        <v>57</v>
      </c>
      <c r="B66" s="5" t="s">
        <v>155</v>
      </c>
      <c r="C66" s="9"/>
      <c r="D66" s="5" t="s">
        <v>14</v>
      </c>
      <c r="E66" s="62">
        <f t="shared" si="477"/>
        <v>5</v>
      </c>
      <c r="F66" s="61"/>
      <c r="G66" s="28">
        <f t="shared" si="478"/>
        <v>0</v>
      </c>
      <c r="H66" s="14"/>
      <c r="I66" s="27">
        <f t="shared" si="479"/>
        <v>0</v>
      </c>
      <c r="J66" s="14"/>
      <c r="K66" s="27">
        <f t="shared" si="479"/>
        <v>0</v>
      </c>
      <c r="L66" s="14"/>
      <c r="M66" s="27">
        <f t="shared" ref="M66" si="612">L66*$F66</f>
        <v>0</v>
      </c>
      <c r="N66" s="14">
        <v>5</v>
      </c>
      <c r="O66" s="27">
        <f t="shared" ref="O66" si="613">N66*$F66</f>
        <v>0</v>
      </c>
      <c r="P66" s="14"/>
      <c r="Q66" s="27">
        <f t="shared" ref="Q66" si="614">P66*$F66</f>
        <v>0</v>
      </c>
      <c r="R66" s="14"/>
      <c r="S66" s="27">
        <f t="shared" ref="S66" si="615">R66*$F66</f>
        <v>0</v>
      </c>
      <c r="T66" s="14"/>
      <c r="U66" s="27">
        <f t="shared" ref="U66" si="616">T66*$F66</f>
        <v>0</v>
      </c>
      <c r="V66" s="14"/>
      <c r="W66" s="27">
        <f t="shared" ref="W66" si="617">V66*$F66</f>
        <v>0</v>
      </c>
      <c r="X66" s="14"/>
      <c r="Y66" s="27">
        <f t="shared" ref="Y66" si="618">X66*$F66</f>
        <v>0</v>
      </c>
      <c r="Z66" s="27"/>
      <c r="AA66" s="27">
        <f t="shared" ref="AA66" si="619">Z66*$F66</f>
        <v>0</v>
      </c>
      <c r="AB66" s="14"/>
      <c r="AC66" s="27">
        <f t="shared" ref="AC66" si="620">AB66*$F66</f>
        <v>0</v>
      </c>
      <c r="AD66" s="27"/>
      <c r="AE66" s="27">
        <f t="shared" ref="AE66" si="621">AD66*$F66</f>
        <v>0</v>
      </c>
      <c r="AF66" s="14"/>
      <c r="AG66" s="27">
        <f t="shared" ref="AG66" si="622">AF66*$F66</f>
        <v>0</v>
      </c>
      <c r="AH66" s="6"/>
    </row>
    <row r="67" spans="1:118" s="7" customFormat="1" ht="19.5" customHeight="1">
      <c r="A67" s="4">
        <f t="shared" si="14"/>
        <v>58</v>
      </c>
      <c r="B67" s="5" t="s">
        <v>68</v>
      </c>
      <c r="C67" s="9"/>
      <c r="D67" s="5" t="s">
        <v>13</v>
      </c>
      <c r="E67" s="62">
        <f t="shared" si="477"/>
        <v>400</v>
      </c>
      <c r="F67" s="50"/>
      <c r="G67" s="28">
        <f t="shared" si="478"/>
        <v>0</v>
      </c>
      <c r="H67" s="14"/>
      <c r="I67" s="27">
        <f t="shared" si="479"/>
        <v>0</v>
      </c>
      <c r="J67" s="14"/>
      <c r="K67" s="27">
        <f t="shared" si="479"/>
        <v>0</v>
      </c>
      <c r="L67" s="14"/>
      <c r="M67" s="27">
        <f t="shared" ref="M67" si="623">L67*$F67</f>
        <v>0</v>
      </c>
      <c r="N67" s="14"/>
      <c r="O67" s="27">
        <f t="shared" ref="O67" si="624">N67*$F67</f>
        <v>0</v>
      </c>
      <c r="P67" s="14"/>
      <c r="Q67" s="27">
        <f t="shared" ref="Q67" si="625">P67*$F67</f>
        <v>0</v>
      </c>
      <c r="R67" s="14"/>
      <c r="S67" s="27">
        <f t="shared" ref="S67" si="626">R67*$F67</f>
        <v>0</v>
      </c>
      <c r="T67" s="14"/>
      <c r="U67" s="27">
        <f t="shared" ref="U67" si="627">T67*$F67</f>
        <v>0</v>
      </c>
      <c r="V67" s="14"/>
      <c r="W67" s="27">
        <f t="shared" ref="W67" si="628">V67*$F67</f>
        <v>0</v>
      </c>
      <c r="X67" s="14"/>
      <c r="Y67" s="27">
        <f t="shared" ref="Y67" si="629">X67*$F67</f>
        <v>0</v>
      </c>
      <c r="Z67" s="27"/>
      <c r="AA67" s="27">
        <f t="shared" ref="AA67" si="630">Z67*$F67</f>
        <v>0</v>
      </c>
      <c r="AB67" s="14"/>
      <c r="AC67" s="27">
        <f t="shared" ref="AC67" si="631">AB67*$F67</f>
        <v>0</v>
      </c>
      <c r="AD67" s="27"/>
      <c r="AE67" s="27">
        <f t="shared" ref="AE67" si="632">AD67*$F67</f>
        <v>0</v>
      </c>
      <c r="AF67" s="60">
        <v>400</v>
      </c>
      <c r="AG67" s="27">
        <f t="shared" ref="AG67" si="633">AF67*$F67</f>
        <v>0</v>
      </c>
      <c r="AH67" s="6"/>
    </row>
    <row r="68" spans="1:118" s="7" customFormat="1" ht="19.5" customHeight="1">
      <c r="A68" s="4">
        <f t="shared" si="14"/>
        <v>59</v>
      </c>
      <c r="B68" s="5" t="s">
        <v>74</v>
      </c>
      <c r="C68" s="9" t="s">
        <v>78</v>
      </c>
      <c r="D68" s="5" t="s">
        <v>75</v>
      </c>
      <c r="E68" s="62">
        <f t="shared" si="477"/>
        <v>5</v>
      </c>
      <c r="F68" s="50"/>
      <c r="G68" s="28">
        <f t="shared" si="478"/>
        <v>0</v>
      </c>
      <c r="H68" s="14"/>
      <c r="I68" s="27">
        <f t="shared" si="479"/>
        <v>0</v>
      </c>
      <c r="J68" s="14"/>
      <c r="K68" s="27">
        <f t="shared" si="479"/>
        <v>0</v>
      </c>
      <c r="L68" s="14"/>
      <c r="M68" s="27">
        <f t="shared" ref="M68" si="634">L68*$F68</f>
        <v>0</v>
      </c>
      <c r="N68" s="14"/>
      <c r="O68" s="27">
        <f t="shared" ref="O68" si="635">N68*$F68</f>
        <v>0</v>
      </c>
      <c r="P68" s="14"/>
      <c r="Q68" s="27">
        <f t="shared" ref="Q68" si="636">P68*$F68</f>
        <v>0</v>
      </c>
      <c r="R68" s="14"/>
      <c r="S68" s="27">
        <f t="shared" ref="S68" si="637">R68*$F68</f>
        <v>0</v>
      </c>
      <c r="T68" s="14"/>
      <c r="U68" s="27">
        <f t="shared" ref="U68" si="638">T68*$F68</f>
        <v>0</v>
      </c>
      <c r="V68" s="14"/>
      <c r="W68" s="27">
        <f t="shared" ref="W68" si="639">V68*$F68</f>
        <v>0</v>
      </c>
      <c r="X68" s="14"/>
      <c r="Y68" s="27">
        <f t="shared" ref="Y68" si="640">X68*$F68</f>
        <v>0</v>
      </c>
      <c r="Z68" s="27"/>
      <c r="AA68" s="27">
        <f t="shared" ref="AA68" si="641">Z68*$F68</f>
        <v>0</v>
      </c>
      <c r="AB68" s="14"/>
      <c r="AC68" s="27">
        <f t="shared" ref="AC68" si="642">AB68*$F68</f>
        <v>0</v>
      </c>
      <c r="AD68" s="27"/>
      <c r="AE68" s="27">
        <f t="shared" ref="AE68" si="643">AD68*$F68</f>
        <v>0</v>
      </c>
      <c r="AF68" s="14">
        <v>5</v>
      </c>
      <c r="AG68" s="27">
        <f t="shared" ref="AG68" si="644">AF68*$F68</f>
        <v>0</v>
      </c>
      <c r="AH68" s="6"/>
    </row>
    <row r="69" spans="1:118" s="7" customFormat="1" ht="19.5" customHeight="1">
      <c r="A69" s="4">
        <f t="shared" si="14"/>
        <v>60</v>
      </c>
      <c r="B69" s="5" t="s">
        <v>71</v>
      </c>
      <c r="C69" s="9"/>
      <c r="D69" s="5" t="s">
        <v>76</v>
      </c>
      <c r="E69" s="62">
        <f t="shared" si="477"/>
        <v>7</v>
      </c>
      <c r="F69" s="50"/>
      <c r="G69" s="28">
        <f t="shared" si="478"/>
        <v>0</v>
      </c>
      <c r="H69" s="14"/>
      <c r="I69" s="27">
        <f t="shared" si="479"/>
        <v>0</v>
      </c>
      <c r="J69" s="14"/>
      <c r="K69" s="27">
        <f t="shared" si="479"/>
        <v>0</v>
      </c>
      <c r="L69" s="14"/>
      <c r="M69" s="27">
        <f t="shared" ref="M69" si="645">L69*$F69</f>
        <v>0</v>
      </c>
      <c r="N69" s="14"/>
      <c r="O69" s="27">
        <f t="shared" ref="O69" si="646">N69*$F69</f>
        <v>0</v>
      </c>
      <c r="P69" s="14"/>
      <c r="Q69" s="27">
        <f t="shared" ref="Q69" si="647">P69*$F69</f>
        <v>0</v>
      </c>
      <c r="R69" s="14"/>
      <c r="S69" s="27">
        <f t="shared" ref="S69" si="648">R69*$F69</f>
        <v>0</v>
      </c>
      <c r="T69" s="14"/>
      <c r="U69" s="27">
        <f t="shared" ref="U69" si="649">T69*$F69</f>
        <v>0</v>
      </c>
      <c r="V69" s="14"/>
      <c r="W69" s="27">
        <f t="shared" ref="W69" si="650">V69*$F69</f>
        <v>0</v>
      </c>
      <c r="X69" s="14"/>
      <c r="Y69" s="27">
        <f t="shared" ref="Y69" si="651">X69*$F69</f>
        <v>0</v>
      </c>
      <c r="Z69" s="27"/>
      <c r="AA69" s="27">
        <f t="shared" ref="AA69" si="652">Z69*$F69</f>
        <v>0</v>
      </c>
      <c r="AB69" s="14">
        <v>3</v>
      </c>
      <c r="AC69" s="27">
        <f t="shared" ref="AC69" si="653">AB69*$F69</f>
        <v>0</v>
      </c>
      <c r="AD69" s="27"/>
      <c r="AE69" s="27">
        <f t="shared" ref="AE69" si="654">AD69*$F69</f>
        <v>0</v>
      </c>
      <c r="AF69" s="60">
        <v>4</v>
      </c>
      <c r="AG69" s="27">
        <f t="shared" ref="AG69" si="655">AF69*$F69</f>
        <v>0</v>
      </c>
      <c r="AH69" s="6"/>
    </row>
    <row r="70" spans="1:118" s="7" customFormat="1" ht="19.5" customHeight="1">
      <c r="A70" s="4">
        <f t="shared" si="14"/>
        <v>61</v>
      </c>
      <c r="B70" s="31" t="s">
        <v>72</v>
      </c>
      <c r="C70" s="32"/>
      <c r="D70" s="31" t="s">
        <v>77</v>
      </c>
      <c r="E70" s="62">
        <f t="shared" si="477"/>
        <v>23</v>
      </c>
      <c r="F70" s="50"/>
      <c r="G70" s="28">
        <f t="shared" si="478"/>
        <v>0</v>
      </c>
      <c r="H70" s="15"/>
      <c r="I70" s="27">
        <f t="shared" si="479"/>
        <v>0</v>
      </c>
      <c r="J70" s="15"/>
      <c r="K70" s="27">
        <f t="shared" si="479"/>
        <v>0</v>
      </c>
      <c r="L70" s="15"/>
      <c r="M70" s="27">
        <f t="shared" ref="M70" si="656">L70*$F70</f>
        <v>0</v>
      </c>
      <c r="N70" s="15"/>
      <c r="O70" s="27">
        <f t="shared" ref="O70" si="657">N70*$F70</f>
        <v>0</v>
      </c>
      <c r="P70" s="15"/>
      <c r="Q70" s="27">
        <f t="shared" ref="Q70" si="658">P70*$F70</f>
        <v>0</v>
      </c>
      <c r="R70" s="15"/>
      <c r="S70" s="27">
        <f t="shared" ref="S70" si="659">R70*$F70</f>
        <v>0</v>
      </c>
      <c r="T70" s="15"/>
      <c r="U70" s="27">
        <f t="shared" ref="U70" si="660">T70*$F70</f>
        <v>0</v>
      </c>
      <c r="V70" s="15"/>
      <c r="W70" s="27">
        <f t="shared" ref="W70" si="661">V70*$F70</f>
        <v>0</v>
      </c>
      <c r="X70" s="15"/>
      <c r="Y70" s="27">
        <f t="shared" ref="Y70" si="662">X70*$F70</f>
        <v>0</v>
      </c>
      <c r="Z70" s="34"/>
      <c r="AA70" s="27">
        <f t="shared" ref="AA70" si="663">Z70*$F70</f>
        <v>0</v>
      </c>
      <c r="AB70" s="15">
        <v>3</v>
      </c>
      <c r="AC70" s="27">
        <f t="shared" ref="AC70" si="664">AB70*$F70</f>
        <v>0</v>
      </c>
      <c r="AD70" s="27"/>
      <c r="AE70" s="27">
        <f t="shared" ref="AE70" si="665">AD70*$F70</f>
        <v>0</v>
      </c>
      <c r="AF70" s="14">
        <v>20</v>
      </c>
      <c r="AG70" s="27">
        <f t="shared" ref="AG70" si="666">AF70*$F70</f>
        <v>0</v>
      </c>
      <c r="AH70" s="8"/>
    </row>
    <row r="71" spans="1:118" s="7" customFormat="1" ht="19.5" customHeight="1">
      <c r="A71" s="4">
        <f t="shared" si="14"/>
        <v>62</v>
      </c>
      <c r="B71" s="31" t="s">
        <v>151</v>
      </c>
      <c r="C71" s="32"/>
      <c r="D71" s="31" t="s">
        <v>11</v>
      </c>
      <c r="E71" s="62">
        <f t="shared" si="477"/>
        <v>1</v>
      </c>
      <c r="F71" s="50"/>
      <c r="G71" s="28">
        <f t="shared" si="478"/>
        <v>0</v>
      </c>
      <c r="H71" s="15"/>
      <c r="I71" s="27">
        <f t="shared" si="479"/>
        <v>0</v>
      </c>
      <c r="J71" s="15"/>
      <c r="K71" s="27">
        <f t="shared" si="479"/>
        <v>0</v>
      </c>
      <c r="L71" s="15"/>
      <c r="M71" s="27">
        <f t="shared" ref="M71" si="667">L71*$F71</f>
        <v>0</v>
      </c>
      <c r="N71" s="15"/>
      <c r="O71" s="27">
        <f t="shared" ref="O71" si="668">N71*$F71</f>
        <v>0</v>
      </c>
      <c r="P71" s="15"/>
      <c r="Q71" s="27">
        <f t="shared" ref="Q71" si="669">P71*$F71</f>
        <v>0</v>
      </c>
      <c r="R71" s="15"/>
      <c r="S71" s="27">
        <f t="shared" ref="S71:S73" si="670">R71*$F71</f>
        <v>0</v>
      </c>
      <c r="T71" s="15"/>
      <c r="U71" s="27">
        <f t="shared" ref="U71" si="671">T71*$F71</f>
        <v>0</v>
      </c>
      <c r="V71" s="15"/>
      <c r="W71" s="27">
        <f t="shared" ref="W71" si="672">V71*$F71</f>
        <v>0</v>
      </c>
      <c r="X71" s="15"/>
      <c r="Y71" s="27">
        <f t="shared" ref="Y71" si="673">X71*$F71</f>
        <v>0</v>
      </c>
      <c r="Z71" s="34"/>
      <c r="AA71" s="27">
        <f t="shared" ref="AA71" si="674">Z71*$F71</f>
        <v>0</v>
      </c>
      <c r="AB71" s="15"/>
      <c r="AC71" s="27">
        <f t="shared" ref="AC71" si="675">AB71*$F71</f>
        <v>0</v>
      </c>
      <c r="AD71" s="34"/>
      <c r="AE71" s="27">
        <f t="shared" ref="AE71" si="676">AD71*$F71</f>
        <v>0</v>
      </c>
      <c r="AF71" s="63">
        <v>1</v>
      </c>
      <c r="AG71" s="27">
        <f t="shared" ref="AG71:AG73" si="677">AF71*$F71</f>
        <v>0</v>
      </c>
      <c r="AH71" s="8"/>
      <c r="AI71" s="58"/>
      <c r="AJ71" s="58"/>
      <c r="AK71" s="58"/>
      <c r="AL71" s="58"/>
      <c r="AM71" s="58"/>
      <c r="AN71" s="58"/>
      <c r="AO71" s="58"/>
      <c r="AP71" s="58"/>
      <c r="AQ71" s="58"/>
      <c r="AR71" s="58"/>
      <c r="AS71" s="58"/>
      <c r="AT71" s="58"/>
      <c r="AU71" s="58"/>
      <c r="AV71" s="58"/>
      <c r="AW71" s="58"/>
      <c r="AX71" s="58"/>
      <c r="AY71" s="58"/>
      <c r="AZ71" s="58"/>
      <c r="BA71" s="58"/>
      <c r="BB71" s="58"/>
      <c r="BC71" s="58"/>
      <c r="BD71" s="58"/>
      <c r="BE71" s="58"/>
      <c r="BF71" s="58"/>
      <c r="BG71" s="58"/>
      <c r="BH71" s="58"/>
      <c r="BI71" s="58"/>
      <c r="BJ71" s="58"/>
      <c r="BK71" s="58"/>
      <c r="BL71" s="58"/>
      <c r="BM71" s="58"/>
      <c r="BN71" s="58"/>
      <c r="BO71" s="58"/>
      <c r="BP71" s="58"/>
      <c r="BQ71" s="58"/>
      <c r="BR71" s="58"/>
      <c r="BS71" s="58"/>
      <c r="BT71" s="58"/>
      <c r="BU71" s="58"/>
      <c r="BV71" s="58"/>
      <c r="BW71" s="58"/>
      <c r="BX71" s="58"/>
      <c r="BY71" s="58"/>
      <c r="BZ71" s="58"/>
      <c r="CA71" s="58"/>
      <c r="CB71" s="58"/>
      <c r="CC71" s="58"/>
      <c r="CD71" s="58"/>
      <c r="CE71" s="58"/>
      <c r="CF71" s="58"/>
      <c r="CG71" s="58"/>
      <c r="CH71" s="58"/>
      <c r="CI71" s="58"/>
      <c r="CJ71" s="58"/>
      <c r="CK71" s="58"/>
      <c r="CL71" s="58"/>
      <c r="CM71" s="58"/>
      <c r="CN71" s="58"/>
      <c r="CO71" s="58"/>
      <c r="CP71" s="58"/>
      <c r="CQ71" s="58"/>
      <c r="CR71" s="58"/>
      <c r="CS71" s="58"/>
      <c r="CT71" s="58"/>
      <c r="CU71" s="58"/>
      <c r="CV71" s="58"/>
      <c r="CW71" s="58"/>
      <c r="CX71" s="58"/>
      <c r="CY71" s="58"/>
      <c r="CZ71" s="58"/>
      <c r="DA71" s="58"/>
      <c r="DB71" s="58"/>
      <c r="DC71" s="58"/>
      <c r="DD71" s="58"/>
      <c r="DE71" s="58"/>
      <c r="DF71" s="58"/>
      <c r="DG71" s="58"/>
      <c r="DH71" s="58"/>
      <c r="DI71" s="58"/>
      <c r="DJ71" s="58"/>
      <c r="DK71" s="58"/>
      <c r="DL71" s="58"/>
      <c r="DM71" s="58"/>
      <c r="DN71" s="58"/>
    </row>
    <row r="72" spans="1:118" s="7" customFormat="1" ht="19.5" customHeight="1">
      <c r="A72" s="4">
        <f t="shared" si="14"/>
        <v>63</v>
      </c>
      <c r="B72" s="31" t="s">
        <v>170</v>
      </c>
      <c r="C72" s="32"/>
      <c r="D72" s="31" t="s">
        <v>14</v>
      </c>
      <c r="E72" s="62">
        <f t="shared" si="477"/>
        <v>2</v>
      </c>
      <c r="F72" s="50"/>
      <c r="G72" s="28"/>
      <c r="H72" s="15"/>
      <c r="I72" s="27"/>
      <c r="J72" s="15"/>
      <c r="K72" s="27"/>
      <c r="L72" s="15"/>
      <c r="M72" s="27"/>
      <c r="N72" s="15"/>
      <c r="O72" s="27"/>
      <c r="P72" s="15"/>
      <c r="Q72" s="27"/>
      <c r="R72" s="15"/>
      <c r="S72" s="27">
        <f t="shared" si="670"/>
        <v>0</v>
      </c>
      <c r="T72" s="15"/>
      <c r="U72" s="27"/>
      <c r="V72" s="15"/>
      <c r="W72" s="27"/>
      <c r="X72" s="15"/>
      <c r="Y72" s="27"/>
      <c r="Z72" s="34"/>
      <c r="AA72" s="27"/>
      <c r="AB72" s="15"/>
      <c r="AC72" s="27"/>
      <c r="AD72" s="34"/>
      <c r="AE72" s="27"/>
      <c r="AF72" s="63">
        <v>2</v>
      </c>
      <c r="AG72" s="27">
        <f t="shared" si="677"/>
        <v>0</v>
      </c>
      <c r="AH72" s="8"/>
      <c r="AI72" s="58"/>
      <c r="AJ72" s="58"/>
      <c r="AK72" s="58"/>
      <c r="AL72" s="58"/>
      <c r="AM72" s="58"/>
      <c r="AN72" s="58"/>
      <c r="AO72" s="58"/>
      <c r="AP72" s="58"/>
      <c r="AQ72" s="58"/>
      <c r="AR72" s="58"/>
      <c r="AS72" s="58"/>
      <c r="AT72" s="58"/>
      <c r="AU72" s="58"/>
      <c r="AV72" s="58"/>
      <c r="AW72" s="58"/>
      <c r="AX72" s="58"/>
      <c r="AY72" s="58"/>
      <c r="AZ72" s="58"/>
      <c r="BA72" s="58"/>
      <c r="BB72" s="58"/>
      <c r="BC72" s="58"/>
      <c r="BD72" s="58"/>
      <c r="BE72" s="58"/>
      <c r="BF72" s="58"/>
      <c r="BG72" s="58"/>
      <c r="BH72" s="58"/>
      <c r="BI72" s="58"/>
      <c r="BJ72" s="58"/>
      <c r="BK72" s="58"/>
      <c r="BL72" s="58"/>
      <c r="BM72" s="58"/>
      <c r="BN72" s="58"/>
      <c r="BO72" s="58"/>
      <c r="BP72" s="58"/>
      <c r="BQ72" s="58"/>
      <c r="BR72" s="58"/>
      <c r="BS72" s="58"/>
      <c r="BT72" s="58"/>
      <c r="BU72" s="58"/>
      <c r="BV72" s="58"/>
      <c r="BW72" s="58"/>
      <c r="BX72" s="58"/>
      <c r="BY72" s="58"/>
      <c r="BZ72" s="58"/>
      <c r="CA72" s="58"/>
      <c r="CB72" s="58"/>
      <c r="CC72" s="58"/>
      <c r="CD72" s="58"/>
      <c r="CE72" s="58"/>
      <c r="CF72" s="58"/>
      <c r="CG72" s="58"/>
      <c r="CH72" s="58"/>
      <c r="CI72" s="58"/>
      <c r="CJ72" s="58"/>
      <c r="CK72" s="58"/>
      <c r="CL72" s="58"/>
      <c r="CM72" s="58"/>
      <c r="CN72" s="58"/>
      <c r="CO72" s="58"/>
      <c r="CP72" s="58"/>
      <c r="CQ72" s="58"/>
      <c r="CR72" s="58"/>
      <c r="CS72" s="58"/>
      <c r="CT72" s="58"/>
      <c r="CU72" s="58"/>
      <c r="CV72" s="58"/>
      <c r="CW72" s="58"/>
      <c r="CX72" s="58"/>
      <c r="CY72" s="58"/>
      <c r="CZ72" s="58"/>
      <c r="DA72" s="58"/>
      <c r="DB72" s="58"/>
      <c r="DC72" s="58"/>
      <c r="DD72" s="58"/>
      <c r="DE72" s="58"/>
      <c r="DF72" s="58"/>
      <c r="DG72" s="58"/>
      <c r="DH72" s="58"/>
      <c r="DI72" s="58"/>
      <c r="DJ72" s="58"/>
      <c r="DK72" s="58"/>
      <c r="DL72" s="58"/>
      <c r="DM72" s="58"/>
      <c r="DN72" s="58"/>
    </row>
    <row r="73" spans="1:118" s="7" customFormat="1" ht="19.5" customHeight="1">
      <c r="A73" s="4">
        <f t="shared" si="14"/>
        <v>64</v>
      </c>
      <c r="B73" s="31" t="s">
        <v>171</v>
      </c>
      <c r="C73" s="32" t="s">
        <v>172</v>
      </c>
      <c r="D73" s="31" t="s">
        <v>14</v>
      </c>
      <c r="E73" s="62">
        <f t="shared" si="477"/>
        <v>1</v>
      </c>
      <c r="F73" s="50"/>
      <c r="G73" s="28"/>
      <c r="H73" s="15"/>
      <c r="I73" s="27"/>
      <c r="J73" s="15"/>
      <c r="K73" s="27"/>
      <c r="L73" s="15"/>
      <c r="M73" s="27"/>
      <c r="N73" s="15"/>
      <c r="O73" s="27"/>
      <c r="P73" s="15"/>
      <c r="Q73" s="27"/>
      <c r="R73" s="15"/>
      <c r="S73" s="27">
        <f t="shared" si="670"/>
        <v>0</v>
      </c>
      <c r="T73" s="15"/>
      <c r="U73" s="27"/>
      <c r="V73" s="15"/>
      <c r="W73" s="27"/>
      <c r="X73" s="15"/>
      <c r="Y73" s="27"/>
      <c r="Z73" s="34"/>
      <c r="AA73" s="27"/>
      <c r="AB73" s="15"/>
      <c r="AC73" s="27"/>
      <c r="AD73" s="34"/>
      <c r="AE73" s="27"/>
      <c r="AF73" s="63">
        <v>1</v>
      </c>
      <c r="AG73" s="27">
        <f t="shared" si="677"/>
        <v>0</v>
      </c>
      <c r="AH73" s="8"/>
      <c r="AI73" s="58"/>
      <c r="AJ73" s="58"/>
      <c r="AK73" s="58"/>
      <c r="AL73" s="58"/>
      <c r="AM73" s="58"/>
      <c r="AN73" s="58"/>
      <c r="AO73" s="58"/>
      <c r="AP73" s="58"/>
      <c r="AQ73" s="58"/>
      <c r="AR73" s="58"/>
      <c r="AS73" s="58"/>
      <c r="AT73" s="58"/>
      <c r="AU73" s="58"/>
      <c r="AV73" s="58"/>
      <c r="AW73" s="58"/>
      <c r="AX73" s="58"/>
      <c r="AY73" s="58"/>
      <c r="AZ73" s="58"/>
      <c r="BA73" s="58"/>
      <c r="BB73" s="58"/>
      <c r="BC73" s="58"/>
      <c r="BD73" s="58"/>
      <c r="BE73" s="58"/>
      <c r="BF73" s="58"/>
      <c r="BG73" s="58"/>
      <c r="BH73" s="58"/>
      <c r="BI73" s="58"/>
      <c r="BJ73" s="58"/>
      <c r="BK73" s="58"/>
      <c r="BL73" s="58"/>
      <c r="BM73" s="58"/>
      <c r="BN73" s="58"/>
      <c r="BO73" s="58"/>
      <c r="BP73" s="58"/>
      <c r="BQ73" s="58"/>
      <c r="BR73" s="58"/>
      <c r="BS73" s="58"/>
      <c r="BT73" s="58"/>
      <c r="BU73" s="58"/>
      <c r="BV73" s="58"/>
      <c r="BW73" s="58"/>
      <c r="BX73" s="58"/>
      <c r="BY73" s="58"/>
      <c r="BZ73" s="58"/>
      <c r="CA73" s="58"/>
      <c r="CB73" s="58"/>
      <c r="CC73" s="58"/>
      <c r="CD73" s="58"/>
      <c r="CE73" s="58"/>
      <c r="CF73" s="58"/>
      <c r="CG73" s="58"/>
      <c r="CH73" s="58"/>
      <c r="CI73" s="58"/>
      <c r="CJ73" s="58"/>
      <c r="CK73" s="58"/>
      <c r="CL73" s="58"/>
      <c r="CM73" s="58"/>
      <c r="CN73" s="58"/>
      <c r="CO73" s="58"/>
      <c r="CP73" s="58"/>
      <c r="CQ73" s="58"/>
      <c r="CR73" s="58"/>
      <c r="CS73" s="58"/>
      <c r="CT73" s="58"/>
      <c r="CU73" s="58"/>
      <c r="CV73" s="58"/>
      <c r="CW73" s="58"/>
      <c r="CX73" s="58"/>
      <c r="CY73" s="58"/>
      <c r="CZ73" s="58"/>
      <c r="DA73" s="58"/>
      <c r="DB73" s="58"/>
      <c r="DC73" s="58"/>
      <c r="DD73" s="58"/>
      <c r="DE73" s="58"/>
      <c r="DF73" s="58"/>
      <c r="DG73" s="58"/>
      <c r="DH73" s="58"/>
      <c r="DI73" s="58"/>
      <c r="DJ73" s="58"/>
      <c r="DK73" s="58"/>
      <c r="DL73" s="58"/>
      <c r="DM73" s="58"/>
      <c r="DN73" s="58"/>
    </row>
    <row r="74" spans="1:118" s="39" customFormat="1" ht="25.5" customHeight="1">
      <c r="B74" s="35" t="s">
        <v>124</v>
      </c>
      <c r="C74" s="40"/>
      <c r="G74" s="28">
        <f t="shared" si="478"/>
        <v>0</v>
      </c>
      <c r="H74" s="42"/>
      <c r="I74" s="27">
        <f t="shared" si="479"/>
        <v>0</v>
      </c>
      <c r="J74" s="43"/>
      <c r="K74" s="27">
        <f t="shared" si="479"/>
        <v>0</v>
      </c>
      <c r="L74" s="43"/>
      <c r="M74" s="27">
        <f t="shared" ref="M74" si="678">L74*$F74</f>
        <v>0</v>
      </c>
      <c r="N74" s="43"/>
      <c r="O74" s="27">
        <f t="shared" ref="O74" si="679">N74*$F74</f>
        <v>0</v>
      </c>
      <c r="P74" s="43"/>
      <c r="Q74" s="27">
        <f t="shared" ref="Q74" si="680">P74*$F74</f>
        <v>0</v>
      </c>
      <c r="R74" s="43"/>
      <c r="S74" s="27">
        <f t="shared" ref="S74" si="681">R74*$F74</f>
        <v>0</v>
      </c>
      <c r="T74" s="43"/>
      <c r="U74" s="27">
        <f t="shared" ref="U74" si="682">T74*$F74</f>
        <v>0</v>
      </c>
      <c r="V74" s="43"/>
      <c r="W74" s="27">
        <f t="shared" ref="W74" si="683">V74*$F74</f>
        <v>0</v>
      </c>
      <c r="X74" s="43"/>
      <c r="Y74" s="27">
        <f t="shared" ref="Y74" si="684">X74*$F74</f>
        <v>0</v>
      </c>
      <c r="Z74" s="43"/>
      <c r="AA74" s="27">
        <f t="shared" ref="AA74" si="685">Z74*$F74</f>
        <v>0</v>
      </c>
      <c r="AB74" s="43"/>
      <c r="AC74" s="27">
        <f t="shared" ref="AC74" si="686">AB74*$F74</f>
        <v>0</v>
      </c>
      <c r="AD74" s="43"/>
      <c r="AE74" s="27">
        <f t="shared" ref="AE74" si="687">AD74*$F74</f>
        <v>0</v>
      </c>
      <c r="AF74" s="43"/>
      <c r="AG74" s="27">
        <f t="shared" ref="AG74" si="688">AF74*$F74</f>
        <v>0</v>
      </c>
      <c r="AH74" s="6"/>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59"/>
      <c r="BZ74" s="59"/>
      <c r="CA74" s="59"/>
      <c r="CB74" s="59"/>
      <c r="CC74" s="59"/>
      <c r="CD74" s="59"/>
      <c r="CE74" s="59"/>
      <c r="CF74" s="59"/>
      <c r="CG74" s="59"/>
      <c r="CH74" s="59"/>
      <c r="CI74" s="59"/>
      <c r="CJ74" s="59"/>
      <c r="CK74" s="59"/>
      <c r="CL74" s="59"/>
      <c r="CM74" s="59"/>
      <c r="CN74" s="59"/>
      <c r="CO74" s="59"/>
      <c r="CP74" s="59"/>
      <c r="CQ74" s="59"/>
      <c r="CR74" s="59"/>
      <c r="CS74" s="59"/>
      <c r="CT74" s="59"/>
      <c r="CU74" s="59"/>
      <c r="CV74" s="59"/>
      <c r="CW74" s="59"/>
      <c r="CX74" s="59"/>
      <c r="CY74" s="59"/>
      <c r="CZ74" s="59"/>
      <c r="DA74" s="59"/>
      <c r="DB74" s="59"/>
      <c r="DC74" s="59"/>
      <c r="DD74" s="59"/>
      <c r="DE74" s="59"/>
      <c r="DF74" s="59"/>
      <c r="DG74" s="59"/>
      <c r="DH74" s="59"/>
      <c r="DI74" s="59"/>
      <c r="DJ74" s="59"/>
      <c r="DK74" s="59"/>
      <c r="DL74" s="59"/>
      <c r="DM74" s="59"/>
      <c r="DN74" s="59"/>
    </row>
    <row r="75" spans="1:118" s="7" customFormat="1" ht="18.75">
      <c r="B75" s="143"/>
      <c r="C75" s="143"/>
      <c r="D75" s="136"/>
      <c r="E75" s="136"/>
      <c r="F75" s="55"/>
      <c r="G75" s="29"/>
      <c r="H75" s="13"/>
      <c r="I75" s="13"/>
      <c r="J75" s="13"/>
      <c r="K75" s="13"/>
      <c r="L75" s="13"/>
      <c r="M75" s="13"/>
      <c r="N75" s="137"/>
      <c r="O75" s="137"/>
      <c r="P75" s="137"/>
      <c r="Q75" s="137"/>
      <c r="R75" s="137"/>
      <c r="S75" s="137"/>
      <c r="T75" s="137"/>
      <c r="U75" s="137"/>
      <c r="V75" s="137"/>
      <c r="W75" s="56"/>
      <c r="X75" s="56"/>
      <c r="Y75" s="56"/>
      <c r="Z75" s="56"/>
      <c r="AA75" s="56"/>
      <c r="AB75" s="56"/>
      <c r="AC75" s="56"/>
      <c r="AD75" s="56"/>
      <c r="AE75" s="56"/>
      <c r="AF75" s="13"/>
      <c r="AG75" s="13"/>
      <c r="AH75" s="13"/>
    </row>
    <row r="76" spans="1:118" s="7" customFormat="1" ht="20.25" customHeight="1">
      <c r="C76" s="22"/>
      <c r="G76" s="26"/>
      <c r="M76" s="44">
        <f>G74-17094800</f>
        <v>-17094800</v>
      </c>
      <c r="Q76" s="44"/>
    </row>
    <row r="77" spans="1:118" s="7" customFormat="1" ht="17.25" customHeight="1">
      <c r="B77" s="1"/>
      <c r="C77" s="10"/>
      <c r="G77" s="26"/>
    </row>
    <row r="78" spans="1:118" s="7" customFormat="1" ht="16.5" customHeight="1">
      <c r="B78" s="13"/>
      <c r="C78" s="13"/>
      <c r="D78" s="136"/>
      <c r="E78" s="136"/>
      <c r="F78" s="55"/>
      <c r="G78" s="29"/>
      <c r="H78" s="137"/>
      <c r="I78" s="137"/>
      <c r="J78" s="137"/>
      <c r="K78" s="137"/>
      <c r="L78" s="137"/>
      <c r="M78" s="137"/>
      <c r="N78" s="137"/>
      <c r="O78" s="137"/>
      <c r="P78" s="137"/>
      <c r="Q78" s="137"/>
      <c r="R78" s="137"/>
      <c r="S78" s="137"/>
      <c r="T78" s="137"/>
      <c r="U78" s="137"/>
      <c r="V78" s="137"/>
      <c r="W78" s="137"/>
      <c r="X78" s="137"/>
      <c r="Y78" s="137"/>
      <c r="Z78" s="137"/>
      <c r="AA78" s="137"/>
      <c r="AB78" s="137"/>
      <c r="AC78" s="137"/>
      <c r="AD78" s="137"/>
      <c r="AE78" s="137"/>
      <c r="AF78" s="137"/>
      <c r="AG78" s="137"/>
      <c r="AH78" s="137"/>
    </row>
    <row r="81" spans="14:31" ht="16.5">
      <c r="N81" s="138"/>
      <c r="O81" s="138"/>
      <c r="P81" s="138"/>
      <c r="Q81" s="138"/>
      <c r="R81" s="138"/>
      <c r="S81" s="138"/>
      <c r="T81" s="138"/>
      <c r="U81" s="138"/>
      <c r="V81" s="138"/>
      <c r="W81" s="57"/>
      <c r="X81" s="57"/>
      <c r="Y81" s="57"/>
      <c r="Z81" s="57"/>
      <c r="AA81" s="57"/>
      <c r="AB81" s="57"/>
      <c r="AC81" s="57"/>
      <c r="AD81" s="57"/>
      <c r="AE81" s="57"/>
    </row>
  </sheetData>
  <mergeCells count="28">
    <mergeCell ref="A4:AH4"/>
    <mergeCell ref="A5:AH5"/>
    <mergeCell ref="A6:AH6"/>
    <mergeCell ref="A8:A9"/>
    <mergeCell ref="B8:B9"/>
    <mergeCell ref="C8:C9"/>
    <mergeCell ref="D8:D9"/>
    <mergeCell ref="E8:E9"/>
    <mergeCell ref="G8:G9"/>
    <mergeCell ref="H8:I8"/>
    <mergeCell ref="B75:C75"/>
    <mergeCell ref="D75:E75"/>
    <mergeCell ref="N75:V75"/>
    <mergeCell ref="J8:K8"/>
    <mergeCell ref="L8:M8"/>
    <mergeCell ref="N8:O8"/>
    <mergeCell ref="P8:Q8"/>
    <mergeCell ref="R8:S8"/>
    <mergeCell ref="T8:U8"/>
    <mergeCell ref="D78:E78"/>
    <mergeCell ref="H78:AH78"/>
    <mergeCell ref="N81:V81"/>
    <mergeCell ref="AD8:AE8"/>
    <mergeCell ref="Z8:AA8"/>
    <mergeCell ref="V8:W8"/>
    <mergeCell ref="X8:Y8"/>
    <mergeCell ref="AB8:AC8"/>
    <mergeCell ref="AF8:AG8"/>
  </mergeCells>
  <pageMargins left="0.2" right="0.2" top="0.6" bottom="0.6" header="0.3" footer="0.3"/>
  <pageSetup scale="55" fitToHeight="0" orientation="portrait" horizontalDpi="0" verticalDpi="0" r:id="rId1"/>
  <drawing r:id="rId2"/>
</worksheet>
</file>

<file path=xl/worksheets/sheet3.xml><?xml version="1.0" encoding="utf-8"?>
<worksheet xmlns="http://schemas.openxmlformats.org/spreadsheetml/2006/main" xmlns:r="http://schemas.openxmlformats.org/officeDocument/2006/relationships">
  <sheetPr>
    <pageSetUpPr fitToPage="1"/>
  </sheetPr>
  <dimension ref="A1:AD98"/>
  <sheetViews>
    <sheetView workbookViewId="0">
      <pane xSplit="2" ySplit="9" topLeftCell="S79" activePane="bottomRight" state="frozen"/>
      <selection pane="topRight" activeCell="C1" sqref="C1"/>
      <selection pane="bottomLeft" activeCell="A10" sqref="A10"/>
      <selection pane="bottomRight" activeCell="AA87" sqref="AA87"/>
    </sheetView>
  </sheetViews>
  <sheetFormatPr defaultRowHeight="15"/>
  <cols>
    <col min="1" max="1" width="6.7109375" style="1" customWidth="1"/>
    <col min="2" max="2" width="28.7109375" style="1" customWidth="1"/>
    <col min="3" max="3" width="10.42578125" style="10" customWidth="1"/>
    <col min="4" max="4" width="7.28515625" style="1" customWidth="1"/>
    <col min="5" max="5" width="10.85546875" style="1" customWidth="1"/>
    <col min="6" max="6" width="11.28515625" style="1" bestFit="1" customWidth="1"/>
    <col min="7" max="7" width="16.85546875" style="23" customWidth="1"/>
    <col min="8" max="8" width="8.140625" style="1" customWidth="1"/>
    <col min="9" max="9" width="11.5703125" style="1" customWidth="1"/>
    <col min="10" max="10" width="8.5703125" style="1" customWidth="1"/>
    <col min="11" max="11" width="11.5703125" style="1" customWidth="1"/>
    <col min="12" max="12" width="8.5703125" style="1" customWidth="1"/>
    <col min="13" max="13" width="15.140625" style="1" customWidth="1"/>
    <col min="14" max="14" width="9.28515625" style="1" customWidth="1"/>
    <col min="15" max="15" width="15.140625" style="1" customWidth="1"/>
    <col min="16" max="16" width="10" style="1" customWidth="1"/>
    <col min="17" max="17" width="11.5703125" style="1" customWidth="1"/>
    <col min="18" max="18" width="9.140625" style="1" customWidth="1"/>
    <col min="19" max="19" width="11.5703125" style="1" customWidth="1"/>
    <col min="20" max="20" width="8.85546875" style="1" customWidth="1"/>
    <col min="21" max="21" width="11.5703125" style="1" customWidth="1"/>
    <col min="22" max="22" width="9.28515625" style="1" customWidth="1"/>
    <col min="23" max="23" width="11.5703125" style="1" customWidth="1"/>
    <col min="24" max="24" width="8.85546875" style="1" customWidth="1"/>
    <col min="25" max="25" width="11.5703125" style="1" customWidth="1"/>
    <col min="26" max="26" width="7.85546875" style="1" customWidth="1"/>
    <col min="27" max="27" width="15.140625" style="1" customWidth="1"/>
    <col min="28" max="28" width="9.7109375" style="1" customWidth="1"/>
    <col min="29" max="29" width="11.5703125" style="1" customWidth="1"/>
    <col min="30" max="30" width="15.7109375" style="1" bestFit="1" customWidth="1"/>
    <col min="31" max="16384" width="9.140625" style="1"/>
  </cols>
  <sheetData>
    <row r="1" spans="1:30" ht="23.25" customHeight="1">
      <c r="A1" s="1" t="s">
        <v>27</v>
      </c>
    </row>
    <row r="2" spans="1:30" ht="16.5" customHeight="1">
      <c r="A2" s="2" t="s">
        <v>28</v>
      </c>
    </row>
    <row r="3" spans="1:30" ht="20.25" customHeight="1">
      <c r="A3" s="1" t="s">
        <v>16</v>
      </c>
    </row>
    <row r="4" spans="1:30" ht="27.75" customHeight="1">
      <c r="A4" s="146" t="s">
        <v>0</v>
      </c>
      <c r="B4" s="146"/>
      <c r="C4" s="146"/>
      <c r="D4" s="146"/>
      <c r="E4" s="146"/>
      <c r="F4" s="146"/>
      <c r="G4" s="146"/>
      <c r="H4" s="146"/>
      <c r="I4" s="146"/>
      <c r="J4" s="146"/>
      <c r="K4" s="146"/>
      <c r="L4" s="146"/>
      <c r="M4" s="146"/>
      <c r="N4" s="146"/>
      <c r="O4" s="146"/>
      <c r="P4" s="146"/>
      <c r="Q4" s="146"/>
      <c r="R4" s="146"/>
      <c r="S4" s="146"/>
      <c r="T4" s="146"/>
      <c r="U4" s="146"/>
      <c r="V4" s="146"/>
      <c r="W4" s="146"/>
      <c r="X4" s="146"/>
      <c r="Y4" s="146"/>
      <c r="Z4" s="146"/>
      <c r="AA4" s="146"/>
      <c r="AB4" s="146"/>
      <c r="AC4" s="146"/>
      <c r="AD4" s="146"/>
    </row>
    <row r="5" spans="1:30" ht="20.25" customHeight="1">
      <c r="A5" s="147" t="s">
        <v>127</v>
      </c>
      <c r="B5" s="147"/>
      <c r="C5" s="147"/>
      <c r="D5" s="147"/>
      <c r="E5" s="147"/>
      <c r="F5" s="147"/>
      <c r="G5" s="147"/>
      <c r="H5" s="147"/>
      <c r="I5" s="147"/>
      <c r="J5" s="147"/>
      <c r="K5" s="147"/>
      <c r="L5" s="147"/>
      <c r="M5" s="147"/>
      <c r="N5" s="147"/>
      <c r="O5" s="147"/>
      <c r="P5" s="147"/>
      <c r="Q5" s="147"/>
      <c r="R5" s="147"/>
      <c r="S5" s="147"/>
      <c r="T5" s="147"/>
      <c r="U5" s="147"/>
      <c r="V5" s="147"/>
      <c r="W5" s="147"/>
      <c r="X5" s="147"/>
      <c r="Y5" s="147"/>
      <c r="Z5" s="147"/>
      <c r="AA5" s="147"/>
      <c r="AB5" s="147"/>
      <c r="AC5" s="147"/>
      <c r="AD5" s="147"/>
    </row>
    <row r="6" spans="1:30" ht="41.25" customHeight="1">
      <c r="A6" s="148" t="s">
        <v>126</v>
      </c>
      <c r="B6" s="148"/>
      <c r="C6" s="148"/>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row>
    <row r="7" spans="1:30" ht="10.5" customHeight="1" thickBot="1">
      <c r="A7" s="3"/>
      <c r="B7" s="3"/>
      <c r="C7" s="45"/>
      <c r="D7" s="3"/>
      <c r="E7" s="3"/>
      <c r="F7" s="3"/>
      <c r="G7" s="24"/>
      <c r="H7" s="3"/>
      <c r="I7" s="3"/>
      <c r="J7" s="3"/>
      <c r="K7" s="3"/>
      <c r="L7" s="3"/>
      <c r="M7" s="3"/>
      <c r="N7" s="3"/>
      <c r="O7" s="3"/>
      <c r="P7" s="3"/>
      <c r="Q7" s="3"/>
      <c r="R7" s="3"/>
      <c r="S7" s="3"/>
      <c r="T7" s="3"/>
      <c r="U7" s="3"/>
      <c r="V7" s="3"/>
      <c r="W7" s="3"/>
      <c r="X7" s="3"/>
      <c r="Y7" s="3"/>
      <c r="Z7" s="3"/>
      <c r="AA7" s="3"/>
      <c r="AB7" s="3"/>
      <c r="AC7" s="3"/>
      <c r="AD7" s="3"/>
    </row>
    <row r="8" spans="1:30" s="2" customFormat="1" ht="60" customHeight="1">
      <c r="A8" s="149" t="s">
        <v>1</v>
      </c>
      <c r="B8" s="151" t="s">
        <v>2</v>
      </c>
      <c r="C8" s="151" t="s">
        <v>19</v>
      </c>
      <c r="D8" s="151" t="s">
        <v>3</v>
      </c>
      <c r="E8" s="153" t="s">
        <v>4</v>
      </c>
      <c r="F8" s="52" t="s">
        <v>120</v>
      </c>
      <c r="G8" s="155" t="s">
        <v>121</v>
      </c>
      <c r="H8" s="144" t="s">
        <v>84</v>
      </c>
      <c r="I8" s="145"/>
      <c r="J8" s="144" t="s">
        <v>128</v>
      </c>
      <c r="K8" s="145"/>
      <c r="L8" s="144" t="s">
        <v>93</v>
      </c>
      <c r="M8" s="145"/>
      <c r="N8" s="144" t="s">
        <v>85</v>
      </c>
      <c r="O8" s="145"/>
      <c r="P8" s="144" t="s">
        <v>129</v>
      </c>
      <c r="Q8" s="145"/>
      <c r="R8" s="144" t="s">
        <v>130</v>
      </c>
      <c r="S8" s="145"/>
      <c r="T8" s="139" t="s">
        <v>104</v>
      </c>
      <c r="U8" s="140"/>
      <c r="V8" s="139" t="s">
        <v>118</v>
      </c>
      <c r="W8" s="140"/>
      <c r="X8" s="144" t="s">
        <v>112</v>
      </c>
      <c r="Y8" s="145"/>
      <c r="Z8" s="144" t="s">
        <v>107</v>
      </c>
      <c r="AA8" s="145"/>
      <c r="AB8" s="144" t="s">
        <v>83</v>
      </c>
      <c r="AC8" s="145"/>
      <c r="AD8" s="36" t="s">
        <v>5</v>
      </c>
    </row>
    <row r="9" spans="1:30" s="2" customFormat="1" ht="48.75" hidden="1" customHeight="1">
      <c r="A9" s="150"/>
      <c r="B9" s="152"/>
      <c r="C9" s="152"/>
      <c r="D9" s="152"/>
      <c r="E9" s="154"/>
      <c r="F9" s="53"/>
      <c r="G9" s="156"/>
      <c r="H9" s="37" t="s">
        <v>122</v>
      </c>
      <c r="I9" s="37" t="s">
        <v>123</v>
      </c>
      <c r="J9" s="37" t="s">
        <v>122</v>
      </c>
      <c r="K9" s="37" t="s">
        <v>123</v>
      </c>
      <c r="L9" s="37" t="s">
        <v>122</v>
      </c>
      <c r="M9" s="37" t="s">
        <v>123</v>
      </c>
      <c r="N9" s="37" t="s">
        <v>122</v>
      </c>
      <c r="O9" s="37" t="s">
        <v>123</v>
      </c>
      <c r="P9" s="37" t="s">
        <v>122</v>
      </c>
      <c r="Q9" s="37" t="s">
        <v>123</v>
      </c>
      <c r="R9" s="37" t="s">
        <v>122</v>
      </c>
      <c r="S9" s="37" t="s">
        <v>123</v>
      </c>
      <c r="T9" s="37" t="s">
        <v>122</v>
      </c>
      <c r="U9" s="37" t="s">
        <v>123</v>
      </c>
      <c r="V9" s="37" t="s">
        <v>122</v>
      </c>
      <c r="W9" s="37" t="s">
        <v>123</v>
      </c>
      <c r="X9" s="37" t="s">
        <v>122</v>
      </c>
      <c r="Y9" s="37" t="s">
        <v>123</v>
      </c>
      <c r="Z9" s="37" t="s">
        <v>122</v>
      </c>
      <c r="AA9" s="37" t="s">
        <v>123</v>
      </c>
      <c r="AB9" s="37" t="s">
        <v>122</v>
      </c>
      <c r="AC9" s="37" t="s">
        <v>123</v>
      </c>
      <c r="AD9" s="38"/>
    </row>
    <row r="10" spans="1:30" s="7" customFormat="1" ht="19.5" customHeight="1">
      <c r="A10" s="4">
        <v>1</v>
      </c>
      <c r="B10" s="5" t="s">
        <v>119</v>
      </c>
      <c r="C10" s="9"/>
      <c r="D10" s="5" t="s">
        <v>17</v>
      </c>
      <c r="E10" s="48">
        <f>T10+V10+X10+Z10+AB10+R10+P10+N10+L10+J10+H10</f>
        <v>77</v>
      </c>
      <c r="F10" s="49">
        <v>38000</v>
      </c>
      <c r="G10" s="28">
        <f>F10*E10</f>
        <v>2926000</v>
      </c>
      <c r="H10" s="14">
        <v>25</v>
      </c>
      <c r="I10" s="27">
        <f>H10*F10</f>
        <v>950000</v>
      </c>
      <c r="J10" s="14">
        <v>15</v>
      </c>
      <c r="K10" s="27">
        <f>J10*$F$10</f>
        <v>570000</v>
      </c>
      <c r="L10" s="14">
        <v>10</v>
      </c>
      <c r="M10" s="27">
        <f>L10*$F10</f>
        <v>380000</v>
      </c>
      <c r="N10" s="14">
        <v>4</v>
      </c>
      <c r="O10" s="27">
        <f>N10*$F10</f>
        <v>152000</v>
      </c>
      <c r="P10" s="14"/>
      <c r="Q10" s="27">
        <f>P10*$F10</f>
        <v>0</v>
      </c>
      <c r="R10" s="14">
        <v>2</v>
      </c>
      <c r="S10" s="27">
        <f>R10*$F10</f>
        <v>76000</v>
      </c>
      <c r="T10" s="14">
        <v>4</v>
      </c>
      <c r="U10" s="27">
        <f>T10*$F10</f>
        <v>152000</v>
      </c>
      <c r="V10" s="14">
        <v>10</v>
      </c>
      <c r="W10" s="27">
        <f>V10*$F10</f>
        <v>380000</v>
      </c>
      <c r="X10" s="14">
        <v>1</v>
      </c>
      <c r="Y10" s="27">
        <f>X10*$F10</f>
        <v>38000</v>
      </c>
      <c r="Z10" s="14">
        <v>6</v>
      </c>
      <c r="AA10" s="27">
        <f>Z10*$F10</f>
        <v>228000</v>
      </c>
      <c r="AB10" s="14"/>
      <c r="AC10" s="27">
        <f>AB10*$F10</f>
        <v>0</v>
      </c>
      <c r="AD10" s="6"/>
    </row>
    <row r="11" spans="1:30" s="7" customFormat="1" ht="19.5" customHeight="1">
      <c r="A11" s="4">
        <f>+A10+1</f>
        <v>2</v>
      </c>
      <c r="B11" s="5" t="s">
        <v>18</v>
      </c>
      <c r="C11" s="9"/>
      <c r="D11" s="5" t="s">
        <v>17</v>
      </c>
      <c r="E11" s="48">
        <f t="shared" ref="E11:E76" si="0">T11+V11+X11+Z11+AB11+R11+P11+N11+L11+J11+H11</f>
        <v>39</v>
      </c>
      <c r="F11" s="49">
        <v>43000</v>
      </c>
      <c r="G11" s="28">
        <f t="shared" ref="G11:G74" si="1">F11*E11</f>
        <v>1677000</v>
      </c>
      <c r="H11" s="14">
        <v>5</v>
      </c>
      <c r="I11" s="27">
        <f t="shared" ref="I11:I74" si="2">H11*F11</f>
        <v>215000</v>
      </c>
      <c r="J11" s="14">
        <v>10</v>
      </c>
      <c r="K11" s="27">
        <f t="shared" ref="K11:K74" si="3">J11*F11</f>
        <v>430000</v>
      </c>
      <c r="L11" s="14">
        <v>4</v>
      </c>
      <c r="M11" s="27">
        <f t="shared" ref="M11:M74" si="4">L11*$F11</f>
        <v>172000</v>
      </c>
      <c r="N11" s="14">
        <v>2</v>
      </c>
      <c r="O11" s="27">
        <f t="shared" ref="O11:O74" si="5">N11*$F11</f>
        <v>86000</v>
      </c>
      <c r="P11" s="14">
        <v>4</v>
      </c>
      <c r="Q11" s="27">
        <f t="shared" ref="Q11:Q74" si="6">P11*$F11</f>
        <v>172000</v>
      </c>
      <c r="R11" s="14">
        <v>3</v>
      </c>
      <c r="S11" s="27">
        <f t="shared" ref="S11:S74" si="7">R11*$F11</f>
        <v>129000</v>
      </c>
      <c r="T11" s="14">
        <v>2</v>
      </c>
      <c r="U11" s="27">
        <f t="shared" ref="U11:U74" si="8">T11*$F11</f>
        <v>86000</v>
      </c>
      <c r="V11" s="14">
        <v>2</v>
      </c>
      <c r="W11" s="27">
        <f t="shared" ref="W11:W74" si="9">V11*$F11</f>
        <v>86000</v>
      </c>
      <c r="X11" s="14">
        <v>1</v>
      </c>
      <c r="Y11" s="27">
        <f t="shared" ref="Y11:Y74" si="10">X11*$F11</f>
        <v>43000</v>
      </c>
      <c r="Z11" s="14">
        <v>6</v>
      </c>
      <c r="AA11" s="27">
        <f t="shared" ref="AA11:AA74" si="11">Z11*$F11</f>
        <v>258000</v>
      </c>
      <c r="AB11" s="14"/>
      <c r="AC11" s="27">
        <f t="shared" ref="AC11:AC74" si="12">AB11*$F11</f>
        <v>0</v>
      </c>
      <c r="AD11" s="6"/>
    </row>
    <row r="12" spans="1:30" s="7" customFormat="1" ht="19.5" customHeight="1">
      <c r="A12" s="4">
        <f t="shared" ref="A12:A14" si="13">+A11+1</f>
        <v>3</v>
      </c>
      <c r="B12" s="5" t="s">
        <v>131</v>
      </c>
      <c r="C12" s="9"/>
      <c r="D12" s="5" t="s">
        <v>17</v>
      </c>
      <c r="E12" s="48">
        <f t="shared" si="0"/>
        <v>7</v>
      </c>
      <c r="F12" s="49">
        <v>58000</v>
      </c>
      <c r="G12" s="28">
        <f t="shared" si="1"/>
        <v>406000</v>
      </c>
      <c r="H12" s="14"/>
      <c r="I12" s="27">
        <f t="shared" si="2"/>
        <v>0</v>
      </c>
      <c r="J12" s="14">
        <v>1</v>
      </c>
      <c r="K12" s="27">
        <f t="shared" si="3"/>
        <v>58000</v>
      </c>
      <c r="L12" s="14"/>
      <c r="M12" s="27">
        <f t="shared" si="4"/>
        <v>0</v>
      </c>
      <c r="N12" s="14"/>
      <c r="O12" s="27">
        <f t="shared" si="5"/>
        <v>0</v>
      </c>
      <c r="P12" s="14"/>
      <c r="Q12" s="27">
        <f t="shared" si="6"/>
        <v>0</v>
      </c>
      <c r="R12" s="14">
        <v>6</v>
      </c>
      <c r="S12" s="27">
        <f t="shared" si="7"/>
        <v>348000</v>
      </c>
      <c r="T12" s="14"/>
      <c r="U12" s="27">
        <f t="shared" si="8"/>
        <v>0</v>
      </c>
      <c r="V12" s="14"/>
      <c r="W12" s="27">
        <f t="shared" si="9"/>
        <v>0</v>
      </c>
      <c r="X12" s="14"/>
      <c r="Y12" s="27">
        <f t="shared" si="10"/>
        <v>0</v>
      </c>
      <c r="Z12" s="14"/>
      <c r="AA12" s="27">
        <f t="shared" si="11"/>
        <v>0</v>
      </c>
      <c r="AB12" s="14"/>
      <c r="AC12" s="27">
        <f t="shared" si="12"/>
        <v>0</v>
      </c>
      <c r="AD12" s="6"/>
    </row>
    <row r="13" spans="1:30" s="7" customFormat="1" ht="19.5" customHeight="1">
      <c r="A13" s="4">
        <f t="shared" si="13"/>
        <v>4</v>
      </c>
      <c r="B13" s="5" t="s">
        <v>29</v>
      </c>
      <c r="C13" s="9"/>
      <c r="D13" s="5" t="s">
        <v>17</v>
      </c>
      <c r="E13" s="48">
        <f t="shared" si="0"/>
        <v>4</v>
      </c>
      <c r="F13" s="49">
        <v>58000</v>
      </c>
      <c r="G13" s="28">
        <f t="shared" si="1"/>
        <v>232000</v>
      </c>
      <c r="H13" s="14"/>
      <c r="I13" s="27">
        <f t="shared" si="2"/>
        <v>0</v>
      </c>
      <c r="J13" s="14">
        <v>1</v>
      </c>
      <c r="K13" s="27">
        <f t="shared" si="3"/>
        <v>58000</v>
      </c>
      <c r="L13" s="14"/>
      <c r="M13" s="27">
        <f t="shared" si="4"/>
        <v>0</v>
      </c>
      <c r="N13" s="14"/>
      <c r="O13" s="27">
        <f t="shared" si="5"/>
        <v>0</v>
      </c>
      <c r="P13" s="14"/>
      <c r="Q13" s="27">
        <f t="shared" si="6"/>
        <v>0</v>
      </c>
      <c r="R13" s="14">
        <v>3</v>
      </c>
      <c r="S13" s="27">
        <f t="shared" si="7"/>
        <v>174000</v>
      </c>
      <c r="T13" s="14"/>
      <c r="U13" s="27">
        <f t="shared" si="8"/>
        <v>0</v>
      </c>
      <c r="V13" s="14"/>
      <c r="W13" s="27">
        <f t="shared" si="9"/>
        <v>0</v>
      </c>
      <c r="X13" s="14"/>
      <c r="Y13" s="27">
        <f t="shared" si="10"/>
        <v>0</v>
      </c>
      <c r="Z13" s="14"/>
      <c r="AA13" s="27">
        <f t="shared" si="11"/>
        <v>0</v>
      </c>
      <c r="AB13" s="14"/>
      <c r="AC13" s="27">
        <f t="shared" si="12"/>
        <v>0</v>
      </c>
      <c r="AD13" s="6"/>
    </row>
    <row r="14" spans="1:30" s="7" customFormat="1" ht="19.5" customHeight="1">
      <c r="A14" s="4">
        <f t="shared" si="13"/>
        <v>5</v>
      </c>
      <c r="B14" s="5" t="s">
        <v>30</v>
      </c>
      <c r="C14" s="9"/>
      <c r="D14" s="5" t="s">
        <v>17</v>
      </c>
      <c r="E14" s="48">
        <f t="shared" si="0"/>
        <v>4</v>
      </c>
      <c r="F14" s="49">
        <v>58000</v>
      </c>
      <c r="G14" s="28">
        <f t="shared" si="1"/>
        <v>232000</v>
      </c>
      <c r="H14" s="14"/>
      <c r="I14" s="27">
        <f t="shared" si="2"/>
        <v>0</v>
      </c>
      <c r="J14" s="14">
        <v>1</v>
      </c>
      <c r="K14" s="27">
        <f t="shared" si="3"/>
        <v>58000</v>
      </c>
      <c r="L14" s="14"/>
      <c r="M14" s="27">
        <f t="shared" si="4"/>
        <v>0</v>
      </c>
      <c r="N14" s="14"/>
      <c r="O14" s="27">
        <f t="shared" si="5"/>
        <v>0</v>
      </c>
      <c r="P14" s="14"/>
      <c r="Q14" s="27">
        <f t="shared" si="6"/>
        <v>0</v>
      </c>
      <c r="R14" s="14">
        <v>3</v>
      </c>
      <c r="S14" s="27">
        <f t="shared" si="7"/>
        <v>174000</v>
      </c>
      <c r="T14" s="14"/>
      <c r="U14" s="27">
        <f t="shared" si="8"/>
        <v>0</v>
      </c>
      <c r="V14" s="14"/>
      <c r="W14" s="27">
        <f t="shared" si="9"/>
        <v>0</v>
      </c>
      <c r="X14" s="14"/>
      <c r="Y14" s="27">
        <f t="shared" si="10"/>
        <v>0</v>
      </c>
      <c r="Z14" s="14"/>
      <c r="AA14" s="27">
        <f t="shared" si="11"/>
        <v>0</v>
      </c>
      <c r="AB14" s="14"/>
      <c r="AC14" s="27">
        <f t="shared" si="12"/>
        <v>0</v>
      </c>
      <c r="AD14" s="6"/>
    </row>
    <row r="15" spans="1:30" s="7" customFormat="1" ht="19.5" customHeight="1">
      <c r="A15" s="4">
        <f t="shared" ref="A15:A78" si="14">+A14+1</f>
        <v>6</v>
      </c>
      <c r="B15" s="5" t="s">
        <v>31</v>
      </c>
      <c r="C15" s="9"/>
      <c r="D15" s="5" t="s">
        <v>17</v>
      </c>
      <c r="E15" s="48">
        <f t="shared" si="0"/>
        <v>6</v>
      </c>
      <c r="F15" s="49">
        <v>58000</v>
      </c>
      <c r="G15" s="28">
        <f t="shared" si="1"/>
        <v>348000</v>
      </c>
      <c r="H15" s="14"/>
      <c r="I15" s="27">
        <f t="shared" si="2"/>
        <v>0</v>
      </c>
      <c r="J15" s="14"/>
      <c r="K15" s="27">
        <f t="shared" si="3"/>
        <v>0</v>
      </c>
      <c r="L15" s="14"/>
      <c r="M15" s="27">
        <f t="shared" si="4"/>
        <v>0</v>
      </c>
      <c r="N15" s="14"/>
      <c r="O15" s="27">
        <f t="shared" si="5"/>
        <v>0</v>
      </c>
      <c r="P15" s="14"/>
      <c r="Q15" s="27">
        <f t="shared" si="6"/>
        <v>0</v>
      </c>
      <c r="R15" s="14">
        <v>3</v>
      </c>
      <c r="S15" s="27">
        <f t="shared" si="7"/>
        <v>174000</v>
      </c>
      <c r="T15" s="14"/>
      <c r="U15" s="27">
        <f t="shared" si="8"/>
        <v>0</v>
      </c>
      <c r="V15" s="14">
        <v>3</v>
      </c>
      <c r="W15" s="27">
        <f t="shared" si="9"/>
        <v>174000</v>
      </c>
      <c r="X15" s="14"/>
      <c r="Y15" s="27">
        <f t="shared" si="10"/>
        <v>0</v>
      </c>
      <c r="Z15" s="14"/>
      <c r="AA15" s="27">
        <f t="shared" si="11"/>
        <v>0</v>
      </c>
      <c r="AB15" s="14"/>
      <c r="AC15" s="27">
        <f t="shared" si="12"/>
        <v>0</v>
      </c>
      <c r="AD15" s="6"/>
    </row>
    <row r="16" spans="1:30" s="7" customFormat="1" ht="19.5" customHeight="1">
      <c r="A16" s="4">
        <f t="shared" si="14"/>
        <v>7</v>
      </c>
      <c r="B16" s="5" t="s">
        <v>94</v>
      </c>
      <c r="C16" s="9"/>
      <c r="D16" s="5" t="s">
        <v>17</v>
      </c>
      <c r="E16" s="48">
        <f t="shared" si="0"/>
        <v>3</v>
      </c>
      <c r="F16" s="49">
        <v>33000</v>
      </c>
      <c r="G16" s="28">
        <f t="shared" si="1"/>
        <v>99000</v>
      </c>
      <c r="H16" s="14">
        <v>1</v>
      </c>
      <c r="I16" s="27">
        <f t="shared" si="2"/>
        <v>33000</v>
      </c>
      <c r="J16" s="14">
        <v>1</v>
      </c>
      <c r="K16" s="27">
        <f t="shared" si="3"/>
        <v>33000</v>
      </c>
      <c r="L16" s="14"/>
      <c r="M16" s="27">
        <f t="shared" si="4"/>
        <v>0</v>
      </c>
      <c r="N16" s="14">
        <v>1</v>
      </c>
      <c r="O16" s="27">
        <f t="shared" si="5"/>
        <v>33000</v>
      </c>
      <c r="P16" s="14"/>
      <c r="Q16" s="27">
        <f t="shared" si="6"/>
        <v>0</v>
      </c>
      <c r="R16" s="14"/>
      <c r="S16" s="27">
        <f t="shared" si="7"/>
        <v>0</v>
      </c>
      <c r="T16" s="14"/>
      <c r="U16" s="27">
        <f t="shared" si="8"/>
        <v>0</v>
      </c>
      <c r="V16" s="14"/>
      <c r="W16" s="27">
        <f t="shared" si="9"/>
        <v>0</v>
      </c>
      <c r="X16" s="14"/>
      <c r="Y16" s="27">
        <f t="shared" si="10"/>
        <v>0</v>
      </c>
      <c r="Z16" s="14"/>
      <c r="AA16" s="27">
        <f t="shared" si="11"/>
        <v>0</v>
      </c>
      <c r="AB16" s="14"/>
      <c r="AC16" s="27">
        <f t="shared" si="12"/>
        <v>0</v>
      </c>
      <c r="AD16" s="6"/>
    </row>
    <row r="17" spans="1:30" s="7" customFormat="1" ht="19.5" customHeight="1">
      <c r="A17" s="4">
        <f t="shared" si="14"/>
        <v>8</v>
      </c>
      <c r="B17" s="5" t="s">
        <v>132</v>
      </c>
      <c r="C17" s="9"/>
      <c r="D17" s="5" t="s">
        <v>17</v>
      </c>
      <c r="E17" s="48">
        <f t="shared" si="0"/>
        <v>1</v>
      </c>
      <c r="F17" s="49">
        <v>86000</v>
      </c>
      <c r="G17" s="28">
        <f t="shared" si="1"/>
        <v>86000</v>
      </c>
      <c r="H17" s="14"/>
      <c r="I17" s="27">
        <f t="shared" si="2"/>
        <v>0</v>
      </c>
      <c r="J17" s="14">
        <v>1</v>
      </c>
      <c r="K17" s="27">
        <f t="shared" si="3"/>
        <v>86000</v>
      </c>
      <c r="L17" s="14"/>
      <c r="M17" s="27">
        <f t="shared" si="4"/>
        <v>0</v>
      </c>
      <c r="N17" s="14"/>
      <c r="O17" s="27">
        <f t="shared" si="5"/>
        <v>0</v>
      </c>
      <c r="P17" s="14"/>
      <c r="Q17" s="27">
        <f t="shared" si="6"/>
        <v>0</v>
      </c>
      <c r="R17" s="14"/>
      <c r="S17" s="27">
        <f t="shared" si="7"/>
        <v>0</v>
      </c>
      <c r="T17" s="14"/>
      <c r="U17" s="27">
        <f t="shared" si="8"/>
        <v>0</v>
      </c>
      <c r="V17" s="14"/>
      <c r="W17" s="27">
        <f t="shared" si="9"/>
        <v>0</v>
      </c>
      <c r="X17" s="14"/>
      <c r="Y17" s="27">
        <f t="shared" si="10"/>
        <v>0</v>
      </c>
      <c r="Z17" s="14"/>
      <c r="AA17" s="27">
        <f t="shared" si="11"/>
        <v>0</v>
      </c>
      <c r="AB17" s="14"/>
      <c r="AC17" s="27">
        <f t="shared" si="12"/>
        <v>0</v>
      </c>
      <c r="AD17" s="6"/>
    </row>
    <row r="18" spans="1:30" s="7" customFormat="1" ht="19.5" customHeight="1">
      <c r="A18" s="4">
        <f t="shared" si="14"/>
        <v>9</v>
      </c>
      <c r="B18" s="5" t="s">
        <v>32</v>
      </c>
      <c r="C18" s="9"/>
      <c r="D18" s="5" t="s">
        <v>6</v>
      </c>
      <c r="E18" s="48">
        <f t="shared" si="0"/>
        <v>6</v>
      </c>
      <c r="F18" s="49">
        <v>6500</v>
      </c>
      <c r="G18" s="28">
        <f t="shared" si="1"/>
        <v>39000</v>
      </c>
      <c r="H18" s="14"/>
      <c r="I18" s="27">
        <f t="shared" si="2"/>
        <v>0</v>
      </c>
      <c r="J18" s="14"/>
      <c r="K18" s="27">
        <f t="shared" si="3"/>
        <v>0</v>
      </c>
      <c r="L18" s="14"/>
      <c r="M18" s="27">
        <f t="shared" si="4"/>
        <v>0</v>
      </c>
      <c r="N18" s="14"/>
      <c r="O18" s="27">
        <f t="shared" si="5"/>
        <v>0</v>
      </c>
      <c r="P18" s="14"/>
      <c r="Q18" s="27">
        <f t="shared" si="6"/>
        <v>0</v>
      </c>
      <c r="R18" s="14"/>
      <c r="S18" s="27">
        <f t="shared" si="7"/>
        <v>0</v>
      </c>
      <c r="T18" s="14"/>
      <c r="U18" s="27">
        <f t="shared" si="8"/>
        <v>0</v>
      </c>
      <c r="V18" s="14"/>
      <c r="W18" s="27">
        <f t="shared" si="9"/>
        <v>0</v>
      </c>
      <c r="X18" s="14"/>
      <c r="Y18" s="27">
        <f t="shared" si="10"/>
        <v>0</v>
      </c>
      <c r="Z18" s="14">
        <v>6</v>
      </c>
      <c r="AA18" s="27">
        <f t="shared" si="11"/>
        <v>39000</v>
      </c>
      <c r="AB18" s="14"/>
      <c r="AC18" s="27">
        <f t="shared" si="12"/>
        <v>0</v>
      </c>
      <c r="AD18" s="6"/>
    </row>
    <row r="19" spans="1:30" s="7" customFormat="1" ht="19.5" customHeight="1">
      <c r="A19" s="4">
        <f t="shared" si="14"/>
        <v>10</v>
      </c>
      <c r="B19" s="5" t="s">
        <v>34</v>
      </c>
      <c r="C19" s="9"/>
      <c r="D19" s="5" t="s">
        <v>6</v>
      </c>
      <c r="E19" s="48">
        <f t="shared" si="0"/>
        <v>14</v>
      </c>
      <c r="F19" s="49">
        <v>6500</v>
      </c>
      <c r="G19" s="28">
        <f t="shared" si="1"/>
        <v>91000</v>
      </c>
      <c r="H19" s="14"/>
      <c r="I19" s="27">
        <f t="shared" si="2"/>
        <v>0</v>
      </c>
      <c r="J19" s="14"/>
      <c r="K19" s="27">
        <f t="shared" si="3"/>
        <v>0</v>
      </c>
      <c r="L19" s="14">
        <v>5</v>
      </c>
      <c r="M19" s="27">
        <f t="shared" si="4"/>
        <v>32500</v>
      </c>
      <c r="N19" s="14">
        <v>3</v>
      </c>
      <c r="O19" s="27">
        <f t="shared" si="5"/>
        <v>19500</v>
      </c>
      <c r="P19" s="14"/>
      <c r="Q19" s="27">
        <f t="shared" si="6"/>
        <v>0</v>
      </c>
      <c r="R19" s="14"/>
      <c r="S19" s="27">
        <f t="shared" si="7"/>
        <v>0</v>
      </c>
      <c r="T19" s="14"/>
      <c r="U19" s="27">
        <f t="shared" si="8"/>
        <v>0</v>
      </c>
      <c r="V19" s="14">
        <v>6</v>
      </c>
      <c r="W19" s="27">
        <f t="shared" si="9"/>
        <v>39000</v>
      </c>
      <c r="X19" s="14"/>
      <c r="Y19" s="27">
        <f t="shared" si="10"/>
        <v>0</v>
      </c>
      <c r="Z19" s="14"/>
      <c r="AA19" s="27">
        <f t="shared" si="11"/>
        <v>0</v>
      </c>
      <c r="AB19" s="14"/>
      <c r="AC19" s="27">
        <f t="shared" si="12"/>
        <v>0</v>
      </c>
      <c r="AD19" s="6"/>
    </row>
    <row r="20" spans="1:30" s="7" customFormat="1" ht="19.5" customHeight="1">
      <c r="A20" s="4">
        <f t="shared" si="14"/>
        <v>11</v>
      </c>
      <c r="B20" s="5" t="s">
        <v>35</v>
      </c>
      <c r="C20" s="9"/>
      <c r="D20" s="5" t="s">
        <v>6</v>
      </c>
      <c r="E20" s="48">
        <f t="shared" si="0"/>
        <v>10</v>
      </c>
      <c r="F20" s="49">
        <v>5000</v>
      </c>
      <c r="G20" s="28">
        <f t="shared" si="1"/>
        <v>50000</v>
      </c>
      <c r="H20" s="14">
        <v>5</v>
      </c>
      <c r="I20" s="27">
        <f t="shared" si="2"/>
        <v>25000</v>
      </c>
      <c r="J20" s="14"/>
      <c r="K20" s="27">
        <f t="shared" si="3"/>
        <v>0</v>
      </c>
      <c r="L20" s="14">
        <v>3</v>
      </c>
      <c r="M20" s="27">
        <f t="shared" si="4"/>
        <v>15000</v>
      </c>
      <c r="N20" s="14"/>
      <c r="O20" s="27">
        <f t="shared" si="5"/>
        <v>0</v>
      </c>
      <c r="P20" s="14">
        <v>2</v>
      </c>
      <c r="Q20" s="27">
        <f t="shared" si="6"/>
        <v>10000</v>
      </c>
      <c r="R20" s="14"/>
      <c r="S20" s="27">
        <f t="shared" si="7"/>
        <v>0</v>
      </c>
      <c r="T20" s="14"/>
      <c r="U20" s="27">
        <f t="shared" si="8"/>
        <v>0</v>
      </c>
      <c r="V20" s="14"/>
      <c r="W20" s="27">
        <f t="shared" si="9"/>
        <v>0</v>
      </c>
      <c r="X20" s="14"/>
      <c r="Y20" s="27">
        <f t="shared" si="10"/>
        <v>0</v>
      </c>
      <c r="Z20" s="14"/>
      <c r="AA20" s="27">
        <f t="shared" si="11"/>
        <v>0</v>
      </c>
      <c r="AB20" s="14"/>
      <c r="AC20" s="27">
        <f t="shared" si="12"/>
        <v>0</v>
      </c>
      <c r="AD20" s="6"/>
    </row>
    <row r="21" spans="1:30" s="7" customFormat="1" ht="19.5" customHeight="1">
      <c r="A21" s="4">
        <f t="shared" si="14"/>
        <v>12</v>
      </c>
      <c r="B21" s="5" t="s">
        <v>33</v>
      </c>
      <c r="C21" s="9"/>
      <c r="D21" s="5" t="s">
        <v>6</v>
      </c>
      <c r="E21" s="48">
        <f t="shared" si="0"/>
        <v>3</v>
      </c>
      <c r="F21" s="49">
        <v>8000</v>
      </c>
      <c r="G21" s="28">
        <f t="shared" si="1"/>
        <v>24000</v>
      </c>
      <c r="H21" s="14"/>
      <c r="I21" s="27">
        <f t="shared" si="2"/>
        <v>0</v>
      </c>
      <c r="J21" s="14"/>
      <c r="K21" s="27">
        <f t="shared" si="3"/>
        <v>0</v>
      </c>
      <c r="L21" s="14"/>
      <c r="M21" s="27">
        <f t="shared" si="4"/>
        <v>0</v>
      </c>
      <c r="N21" s="14"/>
      <c r="O21" s="27">
        <f t="shared" si="5"/>
        <v>0</v>
      </c>
      <c r="P21" s="14"/>
      <c r="Q21" s="27">
        <f t="shared" si="6"/>
        <v>0</v>
      </c>
      <c r="R21" s="14"/>
      <c r="S21" s="27">
        <f t="shared" si="7"/>
        <v>0</v>
      </c>
      <c r="T21" s="14"/>
      <c r="U21" s="27">
        <f t="shared" si="8"/>
        <v>0</v>
      </c>
      <c r="V21" s="14"/>
      <c r="W21" s="27">
        <f t="shared" si="9"/>
        <v>0</v>
      </c>
      <c r="X21" s="14"/>
      <c r="Y21" s="27">
        <f t="shared" si="10"/>
        <v>0</v>
      </c>
      <c r="Z21" s="14">
        <v>3</v>
      </c>
      <c r="AA21" s="27">
        <f t="shared" si="11"/>
        <v>24000</v>
      </c>
      <c r="AB21" s="14"/>
      <c r="AC21" s="27">
        <f t="shared" si="12"/>
        <v>0</v>
      </c>
      <c r="AD21" s="6"/>
    </row>
    <row r="22" spans="1:30" s="7" customFormat="1" ht="19.5" customHeight="1">
      <c r="A22" s="4">
        <f t="shared" si="14"/>
        <v>13</v>
      </c>
      <c r="B22" s="5" t="s">
        <v>133</v>
      </c>
      <c r="C22" s="9"/>
      <c r="D22" s="5" t="s">
        <v>6</v>
      </c>
      <c r="E22" s="48">
        <f t="shared" si="0"/>
        <v>4</v>
      </c>
      <c r="F22" s="49">
        <v>74000</v>
      </c>
      <c r="G22" s="28">
        <f t="shared" si="1"/>
        <v>296000</v>
      </c>
      <c r="H22" s="14"/>
      <c r="I22" s="27">
        <f t="shared" si="2"/>
        <v>0</v>
      </c>
      <c r="J22" s="14"/>
      <c r="K22" s="27">
        <f t="shared" si="3"/>
        <v>0</v>
      </c>
      <c r="L22" s="14">
        <v>1</v>
      </c>
      <c r="M22" s="27">
        <f t="shared" si="4"/>
        <v>74000</v>
      </c>
      <c r="N22" s="14">
        <v>3</v>
      </c>
      <c r="O22" s="27">
        <f t="shared" si="5"/>
        <v>222000</v>
      </c>
      <c r="P22" s="14"/>
      <c r="Q22" s="27">
        <f t="shared" si="6"/>
        <v>0</v>
      </c>
      <c r="R22" s="14"/>
      <c r="S22" s="27">
        <f t="shared" si="7"/>
        <v>0</v>
      </c>
      <c r="T22" s="14"/>
      <c r="U22" s="27">
        <f t="shared" si="8"/>
        <v>0</v>
      </c>
      <c r="V22" s="14"/>
      <c r="W22" s="27">
        <f t="shared" si="9"/>
        <v>0</v>
      </c>
      <c r="X22" s="14"/>
      <c r="Y22" s="27">
        <f t="shared" si="10"/>
        <v>0</v>
      </c>
      <c r="Z22" s="14"/>
      <c r="AA22" s="27">
        <f t="shared" si="11"/>
        <v>0</v>
      </c>
      <c r="AB22" s="14"/>
      <c r="AC22" s="27">
        <f t="shared" si="12"/>
        <v>0</v>
      </c>
      <c r="AD22" s="6"/>
    </row>
    <row r="23" spans="1:30" s="7" customFormat="1" ht="19.5" customHeight="1">
      <c r="A23" s="4">
        <f>+A22+1</f>
        <v>14</v>
      </c>
      <c r="B23" s="5" t="s">
        <v>134</v>
      </c>
      <c r="C23" s="9" t="s">
        <v>135</v>
      </c>
      <c r="D23" s="5" t="s">
        <v>6</v>
      </c>
      <c r="E23" s="48">
        <f t="shared" si="0"/>
        <v>12</v>
      </c>
      <c r="F23" s="49">
        <v>10800</v>
      </c>
      <c r="G23" s="28">
        <f t="shared" si="1"/>
        <v>129600</v>
      </c>
      <c r="H23" s="14">
        <v>3</v>
      </c>
      <c r="I23" s="27">
        <f t="shared" si="2"/>
        <v>32400</v>
      </c>
      <c r="J23" s="14">
        <v>3</v>
      </c>
      <c r="K23" s="27">
        <f t="shared" si="3"/>
        <v>32400</v>
      </c>
      <c r="L23" s="14">
        <v>5</v>
      </c>
      <c r="M23" s="27">
        <f t="shared" si="4"/>
        <v>54000</v>
      </c>
      <c r="N23" s="14"/>
      <c r="O23" s="27">
        <f t="shared" si="5"/>
        <v>0</v>
      </c>
      <c r="P23" s="14"/>
      <c r="Q23" s="27">
        <f t="shared" si="6"/>
        <v>0</v>
      </c>
      <c r="R23" s="14">
        <v>1</v>
      </c>
      <c r="S23" s="27">
        <f t="shared" si="7"/>
        <v>10800</v>
      </c>
      <c r="T23" s="14"/>
      <c r="U23" s="27">
        <f t="shared" si="8"/>
        <v>0</v>
      </c>
      <c r="V23" s="14"/>
      <c r="W23" s="27">
        <f t="shared" si="9"/>
        <v>0</v>
      </c>
      <c r="X23" s="14"/>
      <c r="Y23" s="27">
        <f t="shared" si="10"/>
        <v>0</v>
      </c>
      <c r="Z23" s="14"/>
      <c r="AA23" s="27">
        <f t="shared" si="11"/>
        <v>0</v>
      </c>
      <c r="AB23" s="14"/>
      <c r="AC23" s="27">
        <f t="shared" si="12"/>
        <v>0</v>
      </c>
      <c r="AD23" s="6"/>
    </row>
    <row r="24" spans="1:30" s="7" customFormat="1" ht="19.5" customHeight="1">
      <c r="A24" s="4">
        <f t="shared" ref="A24:A26" si="15">+A23+1</f>
        <v>15</v>
      </c>
      <c r="B24" s="5" t="s">
        <v>136</v>
      </c>
      <c r="C24" s="9"/>
      <c r="D24" s="5" t="s">
        <v>6</v>
      </c>
      <c r="E24" s="48">
        <f t="shared" si="0"/>
        <v>1</v>
      </c>
      <c r="F24" s="49">
        <v>14000</v>
      </c>
      <c r="G24" s="28">
        <f t="shared" si="1"/>
        <v>14000</v>
      </c>
      <c r="H24" s="14">
        <v>1</v>
      </c>
      <c r="I24" s="27">
        <f t="shared" si="2"/>
        <v>14000</v>
      </c>
      <c r="J24" s="14"/>
      <c r="K24" s="27">
        <f t="shared" si="3"/>
        <v>0</v>
      </c>
      <c r="L24" s="14"/>
      <c r="M24" s="27">
        <f t="shared" si="4"/>
        <v>0</v>
      </c>
      <c r="N24" s="14"/>
      <c r="O24" s="27">
        <f t="shared" si="5"/>
        <v>0</v>
      </c>
      <c r="P24" s="14"/>
      <c r="Q24" s="27">
        <f t="shared" si="6"/>
        <v>0</v>
      </c>
      <c r="R24" s="14"/>
      <c r="S24" s="27">
        <f t="shared" si="7"/>
        <v>0</v>
      </c>
      <c r="T24" s="14"/>
      <c r="U24" s="27">
        <f t="shared" si="8"/>
        <v>0</v>
      </c>
      <c r="V24" s="14"/>
      <c r="W24" s="27">
        <f t="shared" si="9"/>
        <v>0</v>
      </c>
      <c r="X24" s="14"/>
      <c r="Y24" s="27">
        <f t="shared" si="10"/>
        <v>0</v>
      </c>
      <c r="Z24" s="14"/>
      <c r="AA24" s="27">
        <f t="shared" si="11"/>
        <v>0</v>
      </c>
      <c r="AB24" s="14"/>
      <c r="AC24" s="27">
        <f t="shared" si="12"/>
        <v>0</v>
      </c>
      <c r="AD24" s="6"/>
    </row>
    <row r="25" spans="1:30" s="7" customFormat="1" ht="19.5" customHeight="1">
      <c r="A25" s="4">
        <f t="shared" si="15"/>
        <v>16</v>
      </c>
      <c r="B25" s="5" t="s">
        <v>36</v>
      </c>
      <c r="C25" s="9"/>
      <c r="D25" s="5" t="s">
        <v>7</v>
      </c>
      <c r="E25" s="48">
        <f t="shared" si="0"/>
        <v>47</v>
      </c>
      <c r="F25" s="49">
        <v>3000</v>
      </c>
      <c r="G25" s="28">
        <f t="shared" si="1"/>
        <v>141000</v>
      </c>
      <c r="H25" s="14"/>
      <c r="I25" s="27">
        <f t="shared" si="2"/>
        <v>0</v>
      </c>
      <c r="J25" s="14">
        <v>5</v>
      </c>
      <c r="K25" s="27">
        <f t="shared" si="3"/>
        <v>15000</v>
      </c>
      <c r="L25" s="14"/>
      <c r="M25" s="27">
        <f t="shared" si="4"/>
        <v>0</v>
      </c>
      <c r="N25" s="14"/>
      <c r="O25" s="27">
        <f t="shared" si="5"/>
        <v>0</v>
      </c>
      <c r="P25" s="14"/>
      <c r="Q25" s="27">
        <f t="shared" si="6"/>
        <v>0</v>
      </c>
      <c r="R25" s="14"/>
      <c r="S25" s="27">
        <f t="shared" si="7"/>
        <v>0</v>
      </c>
      <c r="T25" s="14">
        <v>3</v>
      </c>
      <c r="U25" s="27">
        <f t="shared" si="8"/>
        <v>9000</v>
      </c>
      <c r="V25" s="14">
        <v>30</v>
      </c>
      <c r="W25" s="27">
        <f t="shared" si="9"/>
        <v>90000</v>
      </c>
      <c r="X25" s="14"/>
      <c r="Y25" s="27">
        <f t="shared" si="10"/>
        <v>0</v>
      </c>
      <c r="Z25" s="14">
        <v>9</v>
      </c>
      <c r="AA25" s="27">
        <f t="shared" si="11"/>
        <v>27000</v>
      </c>
      <c r="AB25" s="14"/>
      <c r="AC25" s="27">
        <f t="shared" si="12"/>
        <v>0</v>
      </c>
      <c r="AD25" s="6"/>
    </row>
    <row r="26" spans="1:30" s="7" customFormat="1" ht="19.5" customHeight="1">
      <c r="A26" s="4">
        <f t="shared" si="15"/>
        <v>17</v>
      </c>
      <c r="B26" s="5" t="s">
        <v>37</v>
      </c>
      <c r="C26" s="9"/>
      <c r="D26" s="5" t="s">
        <v>7</v>
      </c>
      <c r="E26" s="48">
        <f t="shared" si="0"/>
        <v>40</v>
      </c>
      <c r="F26" s="50">
        <v>6000</v>
      </c>
      <c r="G26" s="28">
        <f t="shared" si="1"/>
        <v>240000</v>
      </c>
      <c r="H26" s="14"/>
      <c r="I26" s="27">
        <f t="shared" si="2"/>
        <v>0</v>
      </c>
      <c r="J26" s="14">
        <v>5</v>
      </c>
      <c r="K26" s="27">
        <f t="shared" si="3"/>
        <v>30000</v>
      </c>
      <c r="L26" s="14"/>
      <c r="M26" s="27">
        <f t="shared" si="4"/>
        <v>0</v>
      </c>
      <c r="N26" s="14"/>
      <c r="O26" s="27">
        <f t="shared" si="5"/>
        <v>0</v>
      </c>
      <c r="P26" s="14"/>
      <c r="Q26" s="27">
        <f t="shared" si="6"/>
        <v>0</v>
      </c>
      <c r="R26" s="14"/>
      <c r="S26" s="27">
        <f t="shared" si="7"/>
        <v>0</v>
      </c>
      <c r="T26" s="14">
        <v>3</v>
      </c>
      <c r="U26" s="27">
        <f t="shared" si="8"/>
        <v>18000</v>
      </c>
      <c r="V26" s="14">
        <v>20</v>
      </c>
      <c r="W26" s="27">
        <f t="shared" si="9"/>
        <v>120000</v>
      </c>
      <c r="X26" s="14">
        <v>3</v>
      </c>
      <c r="Y26" s="27">
        <f t="shared" si="10"/>
        <v>18000</v>
      </c>
      <c r="Z26" s="14">
        <v>9</v>
      </c>
      <c r="AA26" s="27">
        <f t="shared" si="11"/>
        <v>54000</v>
      </c>
      <c r="AB26" s="14"/>
      <c r="AC26" s="27">
        <f t="shared" si="12"/>
        <v>0</v>
      </c>
      <c r="AD26" s="6"/>
    </row>
    <row r="27" spans="1:30" s="7" customFormat="1" ht="19.5" customHeight="1">
      <c r="A27" s="4">
        <f t="shared" si="14"/>
        <v>18</v>
      </c>
      <c r="B27" s="5" t="s">
        <v>38</v>
      </c>
      <c r="C27" s="9" t="s">
        <v>39</v>
      </c>
      <c r="D27" s="5" t="s">
        <v>7</v>
      </c>
      <c r="E27" s="48">
        <f t="shared" si="0"/>
        <v>28</v>
      </c>
      <c r="F27" s="50">
        <v>26000</v>
      </c>
      <c r="G27" s="28">
        <f t="shared" si="1"/>
        <v>728000</v>
      </c>
      <c r="H27" s="14"/>
      <c r="I27" s="27">
        <f t="shared" si="2"/>
        <v>0</v>
      </c>
      <c r="J27" s="14">
        <v>1</v>
      </c>
      <c r="K27" s="27">
        <f t="shared" si="3"/>
        <v>26000</v>
      </c>
      <c r="L27" s="14"/>
      <c r="M27" s="27">
        <f t="shared" si="4"/>
        <v>0</v>
      </c>
      <c r="N27" s="14">
        <v>3</v>
      </c>
      <c r="O27" s="27">
        <f t="shared" si="5"/>
        <v>78000</v>
      </c>
      <c r="P27" s="14">
        <v>2</v>
      </c>
      <c r="Q27" s="27">
        <f t="shared" si="6"/>
        <v>52000</v>
      </c>
      <c r="R27" s="14"/>
      <c r="S27" s="27">
        <f t="shared" si="7"/>
        <v>0</v>
      </c>
      <c r="T27" s="14">
        <v>6</v>
      </c>
      <c r="U27" s="27">
        <f t="shared" si="8"/>
        <v>156000</v>
      </c>
      <c r="V27" s="14">
        <v>10</v>
      </c>
      <c r="W27" s="27">
        <f t="shared" si="9"/>
        <v>260000</v>
      </c>
      <c r="X27" s="14">
        <v>3</v>
      </c>
      <c r="Y27" s="27">
        <f t="shared" si="10"/>
        <v>78000</v>
      </c>
      <c r="Z27" s="14">
        <v>3</v>
      </c>
      <c r="AA27" s="27">
        <f t="shared" si="11"/>
        <v>78000</v>
      </c>
      <c r="AB27" s="14"/>
      <c r="AC27" s="27">
        <f t="shared" si="12"/>
        <v>0</v>
      </c>
      <c r="AD27" s="6"/>
    </row>
    <row r="28" spans="1:30" s="7" customFormat="1" ht="19.5" customHeight="1">
      <c r="A28" s="4">
        <f t="shared" si="14"/>
        <v>19</v>
      </c>
      <c r="B28" s="5" t="s">
        <v>38</v>
      </c>
      <c r="C28" s="9" t="s">
        <v>137</v>
      </c>
      <c r="D28" s="5" t="s">
        <v>7</v>
      </c>
      <c r="E28" s="48">
        <f t="shared" si="0"/>
        <v>8</v>
      </c>
      <c r="F28" s="49">
        <v>24000</v>
      </c>
      <c r="G28" s="28">
        <f t="shared" si="1"/>
        <v>192000</v>
      </c>
      <c r="H28" s="14"/>
      <c r="I28" s="27">
        <f t="shared" si="2"/>
        <v>0</v>
      </c>
      <c r="J28" s="14"/>
      <c r="K28" s="27">
        <f t="shared" si="3"/>
        <v>0</v>
      </c>
      <c r="L28" s="14"/>
      <c r="M28" s="27">
        <f t="shared" si="4"/>
        <v>0</v>
      </c>
      <c r="N28" s="14"/>
      <c r="O28" s="27">
        <f t="shared" si="5"/>
        <v>0</v>
      </c>
      <c r="P28" s="14">
        <v>8</v>
      </c>
      <c r="Q28" s="27">
        <f t="shared" si="6"/>
        <v>192000</v>
      </c>
      <c r="R28" s="14"/>
      <c r="S28" s="27">
        <f t="shared" si="7"/>
        <v>0</v>
      </c>
      <c r="T28" s="14"/>
      <c r="U28" s="27">
        <f t="shared" si="8"/>
        <v>0</v>
      </c>
      <c r="V28" s="14"/>
      <c r="W28" s="27">
        <f t="shared" si="9"/>
        <v>0</v>
      </c>
      <c r="X28" s="14"/>
      <c r="Y28" s="27">
        <f t="shared" si="10"/>
        <v>0</v>
      </c>
      <c r="Z28" s="14"/>
      <c r="AA28" s="27">
        <f t="shared" si="11"/>
        <v>0</v>
      </c>
      <c r="AB28" s="14"/>
      <c r="AC28" s="27">
        <f t="shared" si="12"/>
        <v>0</v>
      </c>
      <c r="AD28" s="6"/>
    </row>
    <row r="29" spans="1:30" s="7" customFormat="1" ht="19.5" customHeight="1">
      <c r="A29" s="4">
        <f t="shared" si="14"/>
        <v>20</v>
      </c>
      <c r="B29" s="5" t="s">
        <v>8</v>
      </c>
      <c r="C29" s="9"/>
      <c r="D29" s="5" t="s">
        <v>11</v>
      </c>
      <c r="E29" s="48">
        <f t="shared" si="0"/>
        <v>164</v>
      </c>
      <c r="F29" s="49">
        <v>2200</v>
      </c>
      <c r="G29" s="28">
        <f t="shared" si="1"/>
        <v>360800</v>
      </c>
      <c r="H29" s="14"/>
      <c r="I29" s="27">
        <f t="shared" si="2"/>
        <v>0</v>
      </c>
      <c r="J29" s="14">
        <v>5</v>
      </c>
      <c r="K29" s="27">
        <f t="shared" si="3"/>
        <v>11000</v>
      </c>
      <c r="L29" s="14">
        <v>10</v>
      </c>
      <c r="M29" s="27">
        <f t="shared" si="4"/>
        <v>22000</v>
      </c>
      <c r="N29" s="14">
        <v>3</v>
      </c>
      <c r="O29" s="27">
        <f t="shared" si="5"/>
        <v>6600</v>
      </c>
      <c r="P29" s="14">
        <v>20</v>
      </c>
      <c r="Q29" s="27">
        <f t="shared" si="6"/>
        <v>44000</v>
      </c>
      <c r="R29" s="14">
        <v>10</v>
      </c>
      <c r="S29" s="27">
        <f t="shared" si="7"/>
        <v>22000</v>
      </c>
      <c r="T29" s="14">
        <v>6</v>
      </c>
      <c r="U29" s="27">
        <f t="shared" si="8"/>
        <v>13200</v>
      </c>
      <c r="V29" s="14">
        <v>80</v>
      </c>
      <c r="W29" s="27">
        <f t="shared" si="9"/>
        <v>176000</v>
      </c>
      <c r="X29" s="14">
        <v>10</v>
      </c>
      <c r="Y29" s="27">
        <f t="shared" si="10"/>
        <v>22000</v>
      </c>
      <c r="Z29" s="14">
        <v>20</v>
      </c>
      <c r="AA29" s="27">
        <f t="shared" si="11"/>
        <v>44000</v>
      </c>
      <c r="AB29" s="14"/>
      <c r="AC29" s="27">
        <f t="shared" si="12"/>
        <v>0</v>
      </c>
      <c r="AD29" s="6"/>
    </row>
    <row r="30" spans="1:30" s="7" customFormat="1" ht="19.5" customHeight="1">
      <c r="A30" s="4">
        <f t="shared" si="14"/>
        <v>21</v>
      </c>
      <c r="B30" s="5" t="s">
        <v>10</v>
      </c>
      <c r="C30" s="9"/>
      <c r="D30" s="5" t="s">
        <v>11</v>
      </c>
      <c r="E30" s="48">
        <f t="shared" si="0"/>
        <v>60</v>
      </c>
      <c r="F30" s="49">
        <v>2200</v>
      </c>
      <c r="G30" s="28">
        <f t="shared" si="1"/>
        <v>132000</v>
      </c>
      <c r="H30" s="14"/>
      <c r="I30" s="27">
        <f t="shared" si="2"/>
        <v>0</v>
      </c>
      <c r="J30" s="14">
        <v>2</v>
      </c>
      <c r="K30" s="27">
        <f t="shared" si="3"/>
        <v>4400</v>
      </c>
      <c r="L30" s="14">
        <v>3</v>
      </c>
      <c r="M30" s="27">
        <f t="shared" si="4"/>
        <v>6600</v>
      </c>
      <c r="N30" s="14"/>
      <c r="O30" s="27">
        <f t="shared" si="5"/>
        <v>0</v>
      </c>
      <c r="P30" s="14"/>
      <c r="Q30" s="27">
        <f t="shared" si="6"/>
        <v>0</v>
      </c>
      <c r="R30" s="14"/>
      <c r="S30" s="27">
        <f t="shared" si="7"/>
        <v>0</v>
      </c>
      <c r="T30" s="14"/>
      <c r="U30" s="27">
        <f t="shared" si="8"/>
        <v>0</v>
      </c>
      <c r="V30" s="14">
        <v>40</v>
      </c>
      <c r="W30" s="27">
        <f t="shared" si="9"/>
        <v>88000</v>
      </c>
      <c r="X30" s="14">
        <v>5</v>
      </c>
      <c r="Y30" s="27">
        <f t="shared" si="10"/>
        <v>11000</v>
      </c>
      <c r="Z30" s="14">
        <v>10</v>
      </c>
      <c r="AA30" s="27">
        <f t="shared" si="11"/>
        <v>22000</v>
      </c>
      <c r="AB30" s="14"/>
      <c r="AC30" s="27">
        <f t="shared" si="12"/>
        <v>0</v>
      </c>
      <c r="AD30" s="6"/>
    </row>
    <row r="31" spans="1:30" s="7" customFormat="1" ht="19.5" customHeight="1">
      <c r="A31" s="4">
        <f t="shared" si="14"/>
        <v>22</v>
      </c>
      <c r="B31" s="5" t="s">
        <v>12</v>
      </c>
      <c r="C31" s="9"/>
      <c r="D31" s="5" t="s">
        <v>11</v>
      </c>
      <c r="E31" s="48">
        <f t="shared" si="0"/>
        <v>69</v>
      </c>
      <c r="F31" s="49">
        <v>2200</v>
      </c>
      <c r="G31" s="28">
        <f t="shared" si="1"/>
        <v>151800</v>
      </c>
      <c r="H31" s="14">
        <v>5</v>
      </c>
      <c r="I31" s="27">
        <f t="shared" si="2"/>
        <v>11000</v>
      </c>
      <c r="J31" s="14">
        <v>5</v>
      </c>
      <c r="K31" s="27">
        <f t="shared" si="3"/>
        <v>11000</v>
      </c>
      <c r="L31" s="14">
        <v>10</v>
      </c>
      <c r="M31" s="27">
        <f t="shared" si="4"/>
        <v>22000</v>
      </c>
      <c r="N31" s="14">
        <v>5</v>
      </c>
      <c r="O31" s="27">
        <f t="shared" si="5"/>
        <v>11000</v>
      </c>
      <c r="P31" s="14">
        <v>5</v>
      </c>
      <c r="Q31" s="27">
        <f t="shared" si="6"/>
        <v>11000</v>
      </c>
      <c r="R31" s="14">
        <v>5</v>
      </c>
      <c r="S31" s="27">
        <f t="shared" si="7"/>
        <v>11000</v>
      </c>
      <c r="T31" s="14">
        <v>3</v>
      </c>
      <c r="U31" s="27">
        <f t="shared" si="8"/>
        <v>6600</v>
      </c>
      <c r="V31" s="14">
        <v>20</v>
      </c>
      <c r="W31" s="27">
        <f t="shared" si="9"/>
        <v>44000</v>
      </c>
      <c r="X31" s="14">
        <v>3</v>
      </c>
      <c r="Y31" s="27">
        <f t="shared" si="10"/>
        <v>6600</v>
      </c>
      <c r="Z31" s="14">
        <v>8</v>
      </c>
      <c r="AA31" s="27">
        <f t="shared" si="11"/>
        <v>17600</v>
      </c>
      <c r="AB31" s="14"/>
      <c r="AC31" s="27">
        <f t="shared" si="12"/>
        <v>0</v>
      </c>
      <c r="AD31" s="6"/>
    </row>
    <row r="32" spans="1:30" s="7" customFormat="1" ht="19.5" customHeight="1">
      <c r="A32" s="4">
        <f t="shared" si="14"/>
        <v>23</v>
      </c>
      <c r="B32" s="5" t="s">
        <v>47</v>
      </c>
      <c r="C32" s="9"/>
      <c r="D32" s="5" t="s">
        <v>11</v>
      </c>
      <c r="E32" s="48">
        <f t="shared" si="0"/>
        <v>38</v>
      </c>
      <c r="F32" s="49">
        <v>2000</v>
      </c>
      <c r="G32" s="28">
        <f t="shared" si="1"/>
        <v>76000</v>
      </c>
      <c r="H32" s="14"/>
      <c r="I32" s="27">
        <f t="shared" si="2"/>
        <v>0</v>
      </c>
      <c r="J32" s="14"/>
      <c r="K32" s="27">
        <f t="shared" si="3"/>
        <v>0</v>
      </c>
      <c r="L32" s="14"/>
      <c r="M32" s="27">
        <f t="shared" si="4"/>
        <v>0</v>
      </c>
      <c r="N32" s="14"/>
      <c r="O32" s="27">
        <f t="shared" si="5"/>
        <v>0</v>
      </c>
      <c r="P32" s="14">
        <v>5</v>
      </c>
      <c r="Q32" s="27">
        <f t="shared" si="6"/>
        <v>10000</v>
      </c>
      <c r="R32" s="14">
        <v>3</v>
      </c>
      <c r="S32" s="27">
        <f t="shared" si="7"/>
        <v>6000</v>
      </c>
      <c r="T32" s="14"/>
      <c r="U32" s="27">
        <f t="shared" si="8"/>
        <v>0</v>
      </c>
      <c r="V32" s="14">
        <v>24</v>
      </c>
      <c r="W32" s="27">
        <f t="shared" si="9"/>
        <v>48000</v>
      </c>
      <c r="X32" s="14"/>
      <c r="Y32" s="27">
        <f t="shared" si="10"/>
        <v>0</v>
      </c>
      <c r="Z32" s="14">
        <v>6</v>
      </c>
      <c r="AA32" s="27">
        <f t="shared" si="11"/>
        <v>12000</v>
      </c>
      <c r="AB32" s="14"/>
      <c r="AC32" s="27">
        <f t="shared" si="12"/>
        <v>0</v>
      </c>
      <c r="AD32" s="6"/>
    </row>
    <row r="33" spans="1:30" s="7" customFormat="1" ht="19.5" customHeight="1">
      <c r="A33" s="4">
        <f t="shared" si="14"/>
        <v>24</v>
      </c>
      <c r="B33" s="5" t="s">
        <v>48</v>
      </c>
      <c r="C33" s="9"/>
      <c r="D33" s="5" t="s">
        <v>11</v>
      </c>
      <c r="E33" s="48">
        <f t="shared" si="0"/>
        <v>8</v>
      </c>
      <c r="F33" s="49">
        <v>7000</v>
      </c>
      <c r="G33" s="28">
        <f t="shared" si="1"/>
        <v>56000</v>
      </c>
      <c r="H33" s="14"/>
      <c r="I33" s="27">
        <f t="shared" si="2"/>
        <v>0</v>
      </c>
      <c r="J33" s="14"/>
      <c r="K33" s="27">
        <f t="shared" si="3"/>
        <v>0</v>
      </c>
      <c r="L33" s="14">
        <v>4</v>
      </c>
      <c r="M33" s="27">
        <f t="shared" si="4"/>
        <v>28000</v>
      </c>
      <c r="N33" s="14"/>
      <c r="O33" s="27">
        <f t="shared" si="5"/>
        <v>0</v>
      </c>
      <c r="P33" s="14"/>
      <c r="Q33" s="27">
        <f t="shared" si="6"/>
        <v>0</v>
      </c>
      <c r="R33" s="14">
        <v>1</v>
      </c>
      <c r="S33" s="27">
        <f t="shared" si="7"/>
        <v>7000</v>
      </c>
      <c r="T33" s="14">
        <v>1</v>
      </c>
      <c r="U33" s="27">
        <f t="shared" si="8"/>
        <v>7000</v>
      </c>
      <c r="V33" s="14">
        <v>2</v>
      </c>
      <c r="W33" s="27">
        <f t="shared" si="9"/>
        <v>14000</v>
      </c>
      <c r="X33" s="14"/>
      <c r="Y33" s="27">
        <f t="shared" si="10"/>
        <v>0</v>
      </c>
      <c r="Z33" s="14"/>
      <c r="AA33" s="27">
        <f t="shared" si="11"/>
        <v>0</v>
      </c>
      <c r="AB33" s="14"/>
      <c r="AC33" s="27">
        <f t="shared" si="12"/>
        <v>0</v>
      </c>
      <c r="AD33" s="6"/>
    </row>
    <row r="34" spans="1:30" s="7" customFormat="1" ht="19.5" customHeight="1">
      <c r="A34" s="4">
        <f t="shared" si="14"/>
        <v>25</v>
      </c>
      <c r="B34" s="5" t="s">
        <v>45</v>
      </c>
      <c r="C34" s="9"/>
      <c r="D34" s="5" t="s">
        <v>11</v>
      </c>
      <c r="E34" s="48">
        <f t="shared" si="0"/>
        <v>14</v>
      </c>
      <c r="F34" s="49">
        <v>15500</v>
      </c>
      <c r="G34" s="28">
        <f t="shared" si="1"/>
        <v>217000</v>
      </c>
      <c r="H34" s="14"/>
      <c r="I34" s="27">
        <f t="shared" si="2"/>
        <v>0</v>
      </c>
      <c r="J34" s="14"/>
      <c r="K34" s="27">
        <f t="shared" si="3"/>
        <v>0</v>
      </c>
      <c r="L34" s="14"/>
      <c r="M34" s="27">
        <f t="shared" si="4"/>
        <v>0</v>
      </c>
      <c r="N34" s="14">
        <v>2</v>
      </c>
      <c r="O34" s="27">
        <f t="shared" si="5"/>
        <v>31000</v>
      </c>
      <c r="P34" s="14">
        <v>2</v>
      </c>
      <c r="Q34" s="27">
        <f t="shared" si="6"/>
        <v>31000</v>
      </c>
      <c r="R34" s="14"/>
      <c r="S34" s="27">
        <f t="shared" si="7"/>
        <v>0</v>
      </c>
      <c r="T34" s="14">
        <v>1</v>
      </c>
      <c r="U34" s="27">
        <f t="shared" si="8"/>
        <v>15500</v>
      </c>
      <c r="V34" s="14">
        <v>6</v>
      </c>
      <c r="W34" s="27">
        <f t="shared" si="9"/>
        <v>93000</v>
      </c>
      <c r="X34" s="14"/>
      <c r="Y34" s="27">
        <f t="shared" si="10"/>
        <v>0</v>
      </c>
      <c r="Z34" s="14">
        <v>3</v>
      </c>
      <c r="AA34" s="27">
        <f t="shared" si="11"/>
        <v>46500</v>
      </c>
      <c r="AB34" s="14"/>
      <c r="AC34" s="27">
        <f t="shared" si="12"/>
        <v>0</v>
      </c>
      <c r="AD34" s="6"/>
    </row>
    <row r="35" spans="1:30" s="7" customFormat="1" ht="19.5" customHeight="1">
      <c r="A35" s="4">
        <f t="shared" si="14"/>
        <v>26</v>
      </c>
      <c r="B35" s="5" t="s">
        <v>46</v>
      </c>
      <c r="C35" s="9"/>
      <c r="D35" s="5" t="s">
        <v>11</v>
      </c>
      <c r="E35" s="48">
        <f t="shared" si="0"/>
        <v>2</v>
      </c>
      <c r="F35" s="49">
        <v>10500</v>
      </c>
      <c r="G35" s="28">
        <f t="shared" si="1"/>
        <v>21000</v>
      </c>
      <c r="H35" s="14"/>
      <c r="I35" s="27">
        <f t="shared" si="2"/>
        <v>0</v>
      </c>
      <c r="J35" s="14"/>
      <c r="K35" s="27">
        <f t="shared" si="3"/>
        <v>0</v>
      </c>
      <c r="L35" s="14"/>
      <c r="M35" s="27">
        <f t="shared" si="4"/>
        <v>0</v>
      </c>
      <c r="N35" s="14"/>
      <c r="O35" s="27">
        <f t="shared" si="5"/>
        <v>0</v>
      </c>
      <c r="P35" s="14">
        <v>2</v>
      </c>
      <c r="Q35" s="27">
        <f t="shared" si="6"/>
        <v>21000</v>
      </c>
      <c r="R35" s="14"/>
      <c r="S35" s="27">
        <f t="shared" si="7"/>
        <v>0</v>
      </c>
      <c r="T35" s="14"/>
      <c r="U35" s="27">
        <f t="shared" si="8"/>
        <v>0</v>
      </c>
      <c r="V35" s="14"/>
      <c r="W35" s="27">
        <f t="shared" si="9"/>
        <v>0</v>
      </c>
      <c r="X35" s="14"/>
      <c r="Y35" s="27">
        <f t="shared" si="10"/>
        <v>0</v>
      </c>
      <c r="Z35" s="14"/>
      <c r="AA35" s="27">
        <f t="shared" si="11"/>
        <v>0</v>
      </c>
      <c r="AB35" s="14"/>
      <c r="AC35" s="27">
        <f t="shared" si="12"/>
        <v>0</v>
      </c>
      <c r="AD35" s="6"/>
    </row>
    <row r="36" spans="1:30" s="7" customFormat="1" ht="18.75" customHeight="1">
      <c r="A36" s="4">
        <f t="shared" si="14"/>
        <v>27</v>
      </c>
      <c r="B36" s="5" t="s">
        <v>42</v>
      </c>
      <c r="C36" s="9"/>
      <c r="D36" s="5" t="s">
        <v>11</v>
      </c>
      <c r="E36" s="48">
        <f t="shared" si="0"/>
        <v>1</v>
      </c>
      <c r="F36" s="49">
        <v>5800</v>
      </c>
      <c r="G36" s="28">
        <f t="shared" si="1"/>
        <v>5800</v>
      </c>
      <c r="H36" s="14"/>
      <c r="I36" s="27">
        <f t="shared" si="2"/>
        <v>0</v>
      </c>
      <c r="J36" s="14"/>
      <c r="K36" s="27">
        <f t="shared" si="3"/>
        <v>0</v>
      </c>
      <c r="L36" s="14"/>
      <c r="M36" s="27">
        <f t="shared" si="4"/>
        <v>0</v>
      </c>
      <c r="N36" s="14">
        <v>1</v>
      </c>
      <c r="O36" s="27">
        <f t="shared" si="5"/>
        <v>5800</v>
      </c>
      <c r="P36" s="14"/>
      <c r="Q36" s="27">
        <f t="shared" si="6"/>
        <v>0</v>
      </c>
      <c r="R36" s="14"/>
      <c r="S36" s="27">
        <f t="shared" si="7"/>
        <v>0</v>
      </c>
      <c r="T36" s="14"/>
      <c r="U36" s="27">
        <f t="shared" si="8"/>
        <v>0</v>
      </c>
      <c r="V36" s="14"/>
      <c r="W36" s="27">
        <f t="shared" si="9"/>
        <v>0</v>
      </c>
      <c r="X36" s="14"/>
      <c r="Y36" s="27">
        <f t="shared" si="10"/>
        <v>0</v>
      </c>
      <c r="Z36" s="14"/>
      <c r="AA36" s="27">
        <f t="shared" si="11"/>
        <v>0</v>
      </c>
      <c r="AB36" s="14"/>
      <c r="AC36" s="27">
        <f t="shared" si="12"/>
        <v>0</v>
      </c>
      <c r="AD36" s="6"/>
    </row>
    <row r="37" spans="1:30" s="7" customFormat="1" ht="19.5" customHeight="1">
      <c r="A37" s="4">
        <f t="shared" si="14"/>
        <v>28</v>
      </c>
      <c r="B37" s="5" t="s">
        <v>43</v>
      </c>
      <c r="C37" s="9"/>
      <c r="D37" s="5" t="s">
        <v>9</v>
      </c>
      <c r="E37" s="48">
        <f t="shared" si="0"/>
        <v>5</v>
      </c>
      <c r="F37" s="49">
        <v>5800</v>
      </c>
      <c r="G37" s="28">
        <f t="shared" si="1"/>
        <v>29000</v>
      </c>
      <c r="H37" s="14"/>
      <c r="I37" s="27">
        <f t="shared" si="2"/>
        <v>0</v>
      </c>
      <c r="J37" s="14"/>
      <c r="K37" s="27">
        <f t="shared" si="3"/>
        <v>0</v>
      </c>
      <c r="L37" s="14"/>
      <c r="M37" s="27">
        <f t="shared" si="4"/>
        <v>0</v>
      </c>
      <c r="N37" s="14">
        <v>3</v>
      </c>
      <c r="O37" s="27">
        <f t="shared" si="5"/>
        <v>17400</v>
      </c>
      <c r="P37" s="14">
        <v>2</v>
      </c>
      <c r="Q37" s="27">
        <f t="shared" si="6"/>
        <v>11600</v>
      </c>
      <c r="R37" s="14"/>
      <c r="S37" s="27">
        <f t="shared" si="7"/>
        <v>0</v>
      </c>
      <c r="T37" s="14"/>
      <c r="U37" s="27">
        <f t="shared" si="8"/>
        <v>0</v>
      </c>
      <c r="V37" s="14"/>
      <c r="W37" s="27">
        <f t="shared" si="9"/>
        <v>0</v>
      </c>
      <c r="X37" s="14"/>
      <c r="Y37" s="27">
        <f t="shared" si="10"/>
        <v>0</v>
      </c>
      <c r="Z37" s="14"/>
      <c r="AA37" s="27">
        <f t="shared" si="11"/>
        <v>0</v>
      </c>
      <c r="AB37" s="14"/>
      <c r="AC37" s="27">
        <f t="shared" si="12"/>
        <v>0</v>
      </c>
      <c r="AD37" s="6"/>
    </row>
    <row r="38" spans="1:30" s="7" customFormat="1" ht="19.5" customHeight="1">
      <c r="A38" s="4">
        <f t="shared" si="14"/>
        <v>29</v>
      </c>
      <c r="B38" s="5" t="s">
        <v>44</v>
      </c>
      <c r="C38" s="9"/>
      <c r="D38" s="5" t="s">
        <v>11</v>
      </c>
      <c r="E38" s="48">
        <f t="shared" si="0"/>
        <v>22</v>
      </c>
      <c r="F38" s="49">
        <v>4200</v>
      </c>
      <c r="G38" s="28">
        <f t="shared" si="1"/>
        <v>92400</v>
      </c>
      <c r="H38" s="14"/>
      <c r="I38" s="27">
        <f t="shared" si="2"/>
        <v>0</v>
      </c>
      <c r="J38" s="14"/>
      <c r="K38" s="27">
        <f t="shared" si="3"/>
        <v>0</v>
      </c>
      <c r="L38" s="14"/>
      <c r="M38" s="27">
        <f t="shared" si="4"/>
        <v>0</v>
      </c>
      <c r="N38" s="14"/>
      <c r="O38" s="27">
        <f t="shared" si="5"/>
        <v>0</v>
      </c>
      <c r="P38" s="14">
        <v>2</v>
      </c>
      <c r="Q38" s="27">
        <f t="shared" si="6"/>
        <v>8400</v>
      </c>
      <c r="R38" s="14">
        <v>5</v>
      </c>
      <c r="S38" s="27">
        <f t="shared" si="7"/>
        <v>21000</v>
      </c>
      <c r="T38" s="14"/>
      <c r="U38" s="27">
        <f t="shared" si="8"/>
        <v>0</v>
      </c>
      <c r="V38" s="14"/>
      <c r="W38" s="27">
        <f t="shared" si="9"/>
        <v>0</v>
      </c>
      <c r="X38" s="14">
        <v>3</v>
      </c>
      <c r="Y38" s="27">
        <f t="shared" si="10"/>
        <v>12600</v>
      </c>
      <c r="Z38" s="14">
        <v>12</v>
      </c>
      <c r="AA38" s="27">
        <f t="shared" si="11"/>
        <v>50400</v>
      </c>
      <c r="AB38" s="14"/>
      <c r="AC38" s="27">
        <f t="shared" si="12"/>
        <v>0</v>
      </c>
      <c r="AD38" s="6"/>
    </row>
    <row r="39" spans="1:30" s="7" customFormat="1" ht="19.5" customHeight="1">
      <c r="A39" s="4">
        <f t="shared" si="14"/>
        <v>30</v>
      </c>
      <c r="B39" s="5" t="s">
        <v>97</v>
      </c>
      <c r="C39" s="9"/>
      <c r="D39" s="5" t="s">
        <v>11</v>
      </c>
      <c r="E39" s="48">
        <f t="shared" si="0"/>
        <v>12</v>
      </c>
      <c r="F39" s="49">
        <v>4200</v>
      </c>
      <c r="G39" s="28">
        <f t="shared" si="1"/>
        <v>50400</v>
      </c>
      <c r="H39" s="14"/>
      <c r="I39" s="27">
        <f t="shared" si="2"/>
        <v>0</v>
      </c>
      <c r="J39" s="14"/>
      <c r="K39" s="27">
        <f t="shared" si="3"/>
        <v>0</v>
      </c>
      <c r="L39" s="14"/>
      <c r="M39" s="27">
        <f t="shared" si="4"/>
        <v>0</v>
      </c>
      <c r="N39" s="14"/>
      <c r="O39" s="27">
        <f t="shared" si="5"/>
        <v>0</v>
      </c>
      <c r="P39" s="14"/>
      <c r="Q39" s="27">
        <f t="shared" si="6"/>
        <v>0</v>
      </c>
      <c r="R39" s="14"/>
      <c r="S39" s="27">
        <f t="shared" si="7"/>
        <v>0</v>
      </c>
      <c r="T39" s="14"/>
      <c r="U39" s="27">
        <f t="shared" si="8"/>
        <v>0</v>
      </c>
      <c r="V39" s="14"/>
      <c r="W39" s="27">
        <f t="shared" si="9"/>
        <v>0</v>
      </c>
      <c r="X39" s="14"/>
      <c r="Y39" s="27">
        <f t="shared" si="10"/>
        <v>0</v>
      </c>
      <c r="Z39" s="14">
        <v>12</v>
      </c>
      <c r="AA39" s="27">
        <f t="shared" si="11"/>
        <v>50400</v>
      </c>
      <c r="AB39" s="14"/>
      <c r="AC39" s="27">
        <f t="shared" si="12"/>
        <v>0</v>
      </c>
      <c r="AD39" s="6"/>
    </row>
    <row r="40" spans="1:30" s="7" customFormat="1" ht="19.5" customHeight="1">
      <c r="A40" s="4">
        <f t="shared" si="14"/>
        <v>31</v>
      </c>
      <c r="B40" s="5" t="s">
        <v>138</v>
      </c>
      <c r="C40" s="9"/>
      <c r="D40" s="5" t="s">
        <v>11</v>
      </c>
      <c r="E40" s="48">
        <f t="shared" si="0"/>
        <v>9</v>
      </c>
      <c r="F40" s="49">
        <v>5000</v>
      </c>
      <c r="G40" s="28">
        <f t="shared" si="1"/>
        <v>45000</v>
      </c>
      <c r="H40" s="14">
        <v>3</v>
      </c>
      <c r="I40" s="27">
        <f t="shared" si="2"/>
        <v>15000</v>
      </c>
      <c r="J40" s="14"/>
      <c r="K40" s="27">
        <f t="shared" si="3"/>
        <v>0</v>
      </c>
      <c r="L40" s="14">
        <v>3</v>
      </c>
      <c r="M40" s="27">
        <f t="shared" si="4"/>
        <v>15000</v>
      </c>
      <c r="N40" s="14"/>
      <c r="O40" s="27">
        <f t="shared" si="5"/>
        <v>0</v>
      </c>
      <c r="P40" s="14"/>
      <c r="Q40" s="27">
        <f t="shared" si="6"/>
        <v>0</v>
      </c>
      <c r="R40" s="14"/>
      <c r="S40" s="27">
        <f t="shared" si="7"/>
        <v>0</v>
      </c>
      <c r="T40" s="14"/>
      <c r="U40" s="27">
        <f t="shared" si="8"/>
        <v>0</v>
      </c>
      <c r="V40" s="14"/>
      <c r="W40" s="27">
        <f t="shared" si="9"/>
        <v>0</v>
      </c>
      <c r="X40" s="14"/>
      <c r="Y40" s="27">
        <f t="shared" si="10"/>
        <v>0</v>
      </c>
      <c r="Z40" s="14">
        <v>3</v>
      </c>
      <c r="AA40" s="27">
        <f t="shared" si="11"/>
        <v>15000</v>
      </c>
      <c r="AB40" s="14"/>
      <c r="AC40" s="27">
        <f t="shared" si="12"/>
        <v>0</v>
      </c>
      <c r="AD40" s="6"/>
    </row>
    <row r="41" spans="1:30" s="7" customFormat="1" ht="19.5" customHeight="1">
      <c r="A41" s="4">
        <f t="shared" si="14"/>
        <v>32</v>
      </c>
      <c r="B41" s="5" t="s">
        <v>41</v>
      </c>
      <c r="C41" s="9"/>
      <c r="D41" s="5" t="s">
        <v>11</v>
      </c>
      <c r="E41" s="48">
        <f t="shared" si="0"/>
        <v>3</v>
      </c>
      <c r="F41" s="49">
        <v>5000</v>
      </c>
      <c r="G41" s="28">
        <f t="shared" si="1"/>
        <v>15000</v>
      </c>
      <c r="H41" s="14"/>
      <c r="I41" s="27">
        <f t="shared" si="2"/>
        <v>0</v>
      </c>
      <c r="J41" s="14"/>
      <c r="K41" s="27">
        <f t="shared" si="3"/>
        <v>0</v>
      </c>
      <c r="L41" s="14">
        <v>3</v>
      </c>
      <c r="M41" s="27">
        <f t="shared" si="4"/>
        <v>15000</v>
      </c>
      <c r="N41" s="14"/>
      <c r="O41" s="27">
        <f t="shared" si="5"/>
        <v>0</v>
      </c>
      <c r="P41" s="14"/>
      <c r="Q41" s="27">
        <f t="shared" si="6"/>
        <v>0</v>
      </c>
      <c r="R41" s="14"/>
      <c r="S41" s="27">
        <f t="shared" si="7"/>
        <v>0</v>
      </c>
      <c r="T41" s="14"/>
      <c r="U41" s="27">
        <f t="shared" si="8"/>
        <v>0</v>
      </c>
      <c r="V41" s="14"/>
      <c r="W41" s="27">
        <f t="shared" si="9"/>
        <v>0</v>
      </c>
      <c r="X41" s="14"/>
      <c r="Y41" s="27">
        <f t="shared" si="10"/>
        <v>0</v>
      </c>
      <c r="Z41" s="14"/>
      <c r="AA41" s="27">
        <f t="shared" si="11"/>
        <v>0</v>
      </c>
      <c r="AB41" s="14"/>
      <c r="AC41" s="27">
        <f t="shared" si="12"/>
        <v>0</v>
      </c>
      <c r="AD41" s="6"/>
    </row>
    <row r="42" spans="1:30" s="7" customFormat="1" ht="19.5" customHeight="1">
      <c r="A42" s="4">
        <f t="shared" si="14"/>
        <v>33</v>
      </c>
      <c r="B42" s="5" t="s">
        <v>113</v>
      </c>
      <c r="C42" s="9"/>
      <c r="D42" s="5" t="s">
        <v>11</v>
      </c>
      <c r="E42" s="48">
        <f t="shared" si="0"/>
        <v>6</v>
      </c>
      <c r="F42" s="49">
        <v>60000</v>
      </c>
      <c r="G42" s="28">
        <f t="shared" si="1"/>
        <v>360000</v>
      </c>
      <c r="H42" s="14"/>
      <c r="I42" s="27">
        <f t="shared" si="2"/>
        <v>0</v>
      </c>
      <c r="J42" s="14"/>
      <c r="K42" s="27">
        <f t="shared" si="3"/>
        <v>0</v>
      </c>
      <c r="L42" s="14"/>
      <c r="M42" s="27">
        <f t="shared" si="4"/>
        <v>0</v>
      </c>
      <c r="N42" s="14"/>
      <c r="O42" s="27">
        <f t="shared" si="5"/>
        <v>0</v>
      </c>
      <c r="P42" s="14"/>
      <c r="Q42" s="27">
        <f t="shared" si="6"/>
        <v>0</v>
      </c>
      <c r="R42" s="14"/>
      <c r="S42" s="27">
        <f t="shared" si="7"/>
        <v>0</v>
      </c>
      <c r="T42" s="14">
        <v>3</v>
      </c>
      <c r="U42" s="27">
        <f t="shared" si="8"/>
        <v>180000</v>
      </c>
      <c r="V42" s="14"/>
      <c r="W42" s="27">
        <f t="shared" si="9"/>
        <v>0</v>
      </c>
      <c r="X42" s="14"/>
      <c r="Y42" s="27">
        <f t="shared" si="10"/>
        <v>0</v>
      </c>
      <c r="Z42" s="14">
        <v>3</v>
      </c>
      <c r="AA42" s="27">
        <f t="shared" si="11"/>
        <v>180000</v>
      </c>
      <c r="AB42" s="14"/>
      <c r="AC42" s="27">
        <f t="shared" si="12"/>
        <v>0</v>
      </c>
      <c r="AD42" s="6"/>
    </row>
    <row r="43" spans="1:30" s="7" customFormat="1" ht="19.5" customHeight="1">
      <c r="A43" s="4">
        <f t="shared" si="14"/>
        <v>34</v>
      </c>
      <c r="B43" s="5" t="s">
        <v>139</v>
      </c>
      <c r="C43" s="9" t="s">
        <v>89</v>
      </c>
      <c r="D43" s="5" t="s">
        <v>75</v>
      </c>
      <c r="E43" s="48">
        <f t="shared" si="0"/>
        <v>5</v>
      </c>
      <c r="F43" s="50">
        <v>6500</v>
      </c>
      <c r="G43" s="28">
        <f t="shared" si="1"/>
        <v>32500</v>
      </c>
      <c r="H43" s="14"/>
      <c r="I43" s="27">
        <f t="shared" si="2"/>
        <v>0</v>
      </c>
      <c r="J43" s="14"/>
      <c r="K43" s="27">
        <f t="shared" si="3"/>
        <v>0</v>
      </c>
      <c r="L43" s="14"/>
      <c r="M43" s="27">
        <f t="shared" si="4"/>
        <v>0</v>
      </c>
      <c r="N43" s="14"/>
      <c r="O43" s="27">
        <f t="shared" si="5"/>
        <v>0</v>
      </c>
      <c r="P43" s="14"/>
      <c r="Q43" s="27">
        <f t="shared" si="6"/>
        <v>0</v>
      </c>
      <c r="R43" s="14">
        <v>5</v>
      </c>
      <c r="S43" s="27">
        <f t="shared" si="7"/>
        <v>32500</v>
      </c>
      <c r="T43" s="14"/>
      <c r="U43" s="27">
        <f t="shared" si="8"/>
        <v>0</v>
      </c>
      <c r="V43" s="14"/>
      <c r="W43" s="27">
        <f t="shared" si="9"/>
        <v>0</v>
      </c>
      <c r="X43" s="14"/>
      <c r="Y43" s="27">
        <f t="shared" si="10"/>
        <v>0</v>
      </c>
      <c r="Z43" s="14"/>
      <c r="AA43" s="27">
        <f t="shared" si="11"/>
        <v>0</v>
      </c>
      <c r="AB43" s="14"/>
      <c r="AC43" s="27">
        <f t="shared" si="12"/>
        <v>0</v>
      </c>
      <c r="AD43" s="6"/>
    </row>
    <row r="44" spans="1:30" s="7" customFormat="1" ht="19.5" customHeight="1">
      <c r="A44" s="4">
        <f t="shared" si="14"/>
        <v>35</v>
      </c>
      <c r="B44" s="5" t="s">
        <v>91</v>
      </c>
      <c r="C44" s="9" t="s">
        <v>92</v>
      </c>
      <c r="D44" s="5" t="s">
        <v>9</v>
      </c>
      <c r="E44" s="48">
        <f t="shared" si="0"/>
        <v>9</v>
      </c>
      <c r="F44" s="49">
        <v>3500</v>
      </c>
      <c r="G44" s="28">
        <f t="shared" si="1"/>
        <v>31500</v>
      </c>
      <c r="H44" s="14"/>
      <c r="I44" s="27">
        <f t="shared" si="2"/>
        <v>0</v>
      </c>
      <c r="J44" s="14"/>
      <c r="K44" s="27">
        <f t="shared" si="3"/>
        <v>0</v>
      </c>
      <c r="L44" s="14">
        <v>4</v>
      </c>
      <c r="M44" s="27">
        <f t="shared" si="4"/>
        <v>14000</v>
      </c>
      <c r="N44" s="14">
        <v>2</v>
      </c>
      <c r="O44" s="27">
        <f t="shared" si="5"/>
        <v>7000</v>
      </c>
      <c r="P44" s="14"/>
      <c r="Q44" s="27">
        <f t="shared" si="6"/>
        <v>0</v>
      </c>
      <c r="R44" s="14">
        <v>1</v>
      </c>
      <c r="S44" s="27">
        <f t="shared" si="7"/>
        <v>3500</v>
      </c>
      <c r="T44" s="14"/>
      <c r="U44" s="27">
        <f t="shared" si="8"/>
        <v>0</v>
      </c>
      <c r="V44" s="14">
        <v>2</v>
      </c>
      <c r="W44" s="27">
        <f t="shared" si="9"/>
        <v>7000</v>
      </c>
      <c r="X44" s="14"/>
      <c r="Y44" s="27">
        <f t="shared" si="10"/>
        <v>0</v>
      </c>
      <c r="Z44" s="14"/>
      <c r="AA44" s="27">
        <f t="shared" si="11"/>
        <v>0</v>
      </c>
      <c r="AB44" s="14"/>
      <c r="AC44" s="27">
        <f t="shared" si="12"/>
        <v>0</v>
      </c>
      <c r="AD44" s="6"/>
    </row>
    <row r="45" spans="1:30" s="7" customFormat="1" ht="19.5" customHeight="1">
      <c r="A45" s="4">
        <f t="shared" si="14"/>
        <v>36</v>
      </c>
      <c r="B45" s="5" t="s">
        <v>25</v>
      </c>
      <c r="C45" s="9"/>
      <c r="D45" s="5" t="s">
        <v>14</v>
      </c>
      <c r="E45" s="48">
        <f t="shared" si="0"/>
        <v>12</v>
      </c>
      <c r="F45" s="49">
        <v>2500</v>
      </c>
      <c r="G45" s="28">
        <f t="shared" si="1"/>
        <v>30000</v>
      </c>
      <c r="H45" s="14"/>
      <c r="I45" s="27">
        <f t="shared" si="2"/>
        <v>0</v>
      </c>
      <c r="J45" s="14">
        <v>1</v>
      </c>
      <c r="K45" s="27">
        <f t="shared" si="3"/>
        <v>2500</v>
      </c>
      <c r="L45" s="14">
        <v>4</v>
      </c>
      <c r="M45" s="27">
        <f t="shared" si="4"/>
        <v>10000</v>
      </c>
      <c r="N45" s="14"/>
      <c r="O45" s="27">
        <f t="shared" si="5"/>
        <v>0</v>
      </c>
      <c r="P45" s="14"/>
      <c r="Q45" s="27">
        <f t="shared" si="6"/>
        <v>0</v>
      </c>
      <c r="R45" s="14">
        <v>1</v>
      </c>
      <c r="S45" s="27">
        <f t="shared" si="7"/>
        <v>2500</v>
      </c>
      <c r="T45" s="14">
        <v>1</v>
      </c>
      <c r="U45" s="27">
        <f t="shared" si="8"/>
        <v>2500</v>
      </c>
      <c r="V45" s="14">
        <v>2</v>
      </c>
      <c r="W45" s="27">
        <f t="shared" si="9"/>
        <v>5000</v>
      </c>
      <c r="X45" s="14"/>
      <c r="Y45" s="27">
        <f t="shared" si="10"/>
        <v>0</v>
      </c>
      <c r="Z45" s="14">
        <v>3</v>
      </c>
      <c r="AA45" s="27">
        <f t="shared" si="11"/>
        <v>7500</v>
      </c>
      <c r="AB45" s="14"/>
      <c r="AC45" s="27">
        <f t="shared" si="12"/>
        <v>0</v>
      </c>
      <c r="AD45" s="6"/>
    </row>
    <row r="46" spans="1:30" s="7" customFormat="1" ht="19.5" customHeight="1">
      <c r="A46" s="4">
        <f t="shared" si="14"/>
        <v>37</v>
      </c>
      <c r="B46" s="5" t="s">
        <v>101</v>
      </c>
      <c r="C46" s="9"/>
      <c r="D46" s="5" t="s">
        <v>13</v>
      </c>
      <c r="E46" s="48">
        <f t="shared" si="0"/>
        <v>2</v>
      </c>
      <c r="F46" s="49">
        <v>1200</v>
      </c>
      <c r="G46" s="28">
        <f t="shared" si="1"/>
        <v>2400</v>
      </c>
      <c r="H46" s="14"/>
      <c r="I46" s="27">
        <f t="shared" si="2"/>
        <v>0</v>
      </c>
      <c r="J46" s="14"/>
      <c r="K46" s="27">
        <f t="shared" si="3"/>
        <v>0</v>
      </c>
      <c r="L46" s="14"/>
      <c r="M46" s="27">
        <f t="shared" si="4"/>
        <v>0</v>
      </c>
      <c r="N46" s="14"/>
      <c r="O46" s="27">
        <f t="shared" si="5"/>
        <v>0</v>
      </c>
      <c r="P46" s="14">
        <v>2</v>
      </c>
      <c r="Q46" s="27">
        <f t="shared" si="6"/>
        <v>2400</v>
      </c>
      <c r="R46" s="14"/>
      <c r="S46" s="27">
        <f t="shared" si="7"/>
        <v>0</v>
      </c>
      <c r="T46" s="14"/>
      <c r="U46" s="27">
        <f t="shared" si="8"/>
        <v>0</v>
      </c>
      <c r="V46" s="14"/>
      <c r="W46" s="27">
        <f t="shared" si="9"/>
        <v>0</v>
      </c>
      <c r="X46" s="14"/>
      <c r="Y46" s="27">
        <f t="shared" si="10"/>
        <v>0</v>
      </c>
      <c r="Z46" s="14"/>
      <c r="AA46" s="27">
        <f t="shared" si="11"/>
        <v>0</v>
      </c>
      <c r="AB46" s="14"/>
      <c r="AC46" s="27">
        <f t="shared" si="12"/>
        <v>0</v>
      </c>
      <c r="AD46" s="6"/>
    </row>
    <row r="47" spans="1:30" s="7" customFormat="1" ht="19.5" customHeight="1">
      <c r="A47" s="4">
        <f>+A46+1</f>
        <v>38</v>
      </c>
      <c r="B47" s="5" t="s">
        <v>60</v>
      </c>
      <c r="C47" s="9"/>
      <c r="D47" s="5" t="s">
        <v>13</v>
      </c>
      <c r="E47" s="48">
        <f t="shared" si="0"/>
        <v>15</v>
      </c>
      <c r="F47" s="50">
        <v>1600</v>
      </c>
      <c r="G47" s="28">
        <f t="shared" si="1"/>
        <v>24000</v>
      </c>
      <c r="H47" s="14"/>
      <c r="I47" s="27">
        <f t="shared" si="2"/>
        <v>0</v>
      </c>
      <c r="J47" s="14">
        <v>2</v>
      </c>
      <c r="K47" s="27">
        <f t="shared" si="3"/>
        <v>3200</v>
      </c>
      <c r="L47" s="14">
        <v>2</v>
      </c>
      <c r="M47" s="27">
        <f t="shared" si="4"/>
        <v>3200</v>
      </c>
      <c r="N47" s="14">
        <v>3</v>
      </c>
      <c r="O47" s="27">
        <f t="shared" si="5"/>
        <v>4800</v>
      </c>
      <c r="P47" s="14"/>
      <c r="Q47" s="27">
        <f t="shared" si="6"/>
        <v>0</v>
      </c>
      <c r="R47" s="14"/>
      <c r="S47" s="27">
        <f t="shared" si="7"/>
        <v>0</v>
      </c>
      <c r="T47" s="14"/>
      <c r="U47" s="27">
        <f t="shared" si="8"/>
        <v>0</v>
      </c>
      <c r="V47" s="14">
        <v>5</v>
      </c>
      <c r="W47" s="27">
        <f t="shared" si="9"/>
        <v>8000</v>
      </c>
      <c r="X47" s="14"/>
      <c r="Y47" s="27">
        <f t="shared" si="10"/>
        <v>0</v>
      </c>
      <c r="Z47" s="14">
        <v>3</v>
      </c>
      <c r="AA47" s="27">
        <f t="shared" si="11"/>
        <v>4800</v>
      </c>
      <c r="AB47" s="14"/>
      <c r="AC47" s="27">
        <f t="shared" si="12"/>
        <v>0</v>
      </c>
      <c r="AD47" s="6"/>
    </row>
    <row r="48" spans="1:30" s="7" customFormat="1" ht="19.5" customHeight="1">
      <c r="A48" s="4">
        <f t="shared" si="14"/>
        <v>39</v>
      </c>
      <c r="B48" s="5" t="s">
        <v>140</v>
      </c>
      <c r="C48" s="9"/>
      <c r="D48" s="5" t="s">
        <v>13</v>
      </c>
      <c r="E48" s="48">
        <f t="shared" si="0"/>
        <v>1</v>
      </c>
      <c r="F48" s="49">
        <v>9300</v>
      </c>
      <c r="G48" s="28">
        <f t="shared" si="1"/>
        <v>9300</v>
      </c>
      <c r="H48" s="14"/>
      <c r="I48" s="27">
        <f t="shared" si="2"/>
        <v>0</v>
      </c>
      <c r="J48" s="14">
        <v>1</v>
      </c>
      <c r="K48" s="27">
        <f t="shared" si="3"/>
        <v>9300</v>
      </c>
      <c r="L48" s="14"/>
      <c r="M48" s="27">
        <f t="shared" si="4"/>
        <v>0</v>
      </c>
      <c r="N48" s="14"/>
      <c r="O48" s="27">
        <f t="shared" si="5"/>
        <v>0</v>
      </c>
      <c r="P48" s="14"/>
      <c r="Q48" s="27">
        <f t="shared" si="6"/>
        <v>0</v>
      </c>
      <c r="R48" s="14"/>
      <c r="S48" s="27">
        <f t="shared" si="7"/>
        <v>0</v>
      </c>
      <c r="T48" s="14"/>
      <c r="U48" s="27">
        <f t="shared" si="8"/>
        <v>0</v>
      </c>
      <c r="V48" s="14"/>
      <c r="W48" s="27">
        <f t="shared" si="9"/>
        <v>0</v>
      </c>
      <c r="X48" s="14"/>
      <c r="Y48" s="27">
        <f t="shared" si="10"/>
        <v>0</v>
      </c>
      <c r="Z48" s="14"/>
      <c r="AA48" s="27">
        <f t="shared" si="11"/>
        <v>0</v>
      </c>
      <c r="AB48" s="14"/>
      <c r="AC48" s="27">
        <f t="shared" si="12"/>
        <v>0</v>
      </c>
      <c r="AD48" s="6"/>
    </row>
    <row r="49" spans="1:30" s="7" customFormat="1" ht="19.5" customHeight="1">
      <c r="A49" s="4">
        <f t="shared" si="14"/>
        <v>40</v>
      </c>
      <c r="B49" s="5" t="s">
        <v>20</v>
      </c>
      <c r="C49" s="9"/>
      <c r="D49" s="5" t="s">
        <v>14</v>
      </c>
      <c r="E49" s="48">
        <f t="shared" si="0"/>
        <v>15</v>
      </c>
      <c r="F49" s="50">
        <v>22800</v>
      </c>
      <c r="G49" s="28">
        <f t="shared" si="1"/>
        <v>342000</v>
      </c>
      <c r="H49" s="14"/>
      <c r="I49" s="27">
        <f t="shared" si="2"/>
        <v>0</v>
      </c>
      <c r="J49" s="14">
        <v>3</v>
      </c>
      <c r="K49" s="27">
        <f t="shared" si="3"/>
        <v>68400</v>
      </c>
      <c r="L49" s="14">
        <v>7</v>
      </c>
      <c r="M49" s="27">
        <f t="shared" si="4"/>
        <v>159600</v>
      </c>
      <c r="N49" s="14"/>
      <c r="O49" s="27">
        <f t="shared" si="5"/>
        <v>0</v>
      </c>
      <c r="P49" s="14"/>
      <c r="Q49" s="27">
        <f t="shared" si="6"/>
        <v>0</v>
      </c>
      <c r="R49" s="14">
        <v>2</v>
      </c>
      <c r="S49" s="27">
        <f t="shared" si="7"/>
        <v>45600</v>
      </c>
      <c r="T49" s="14"/>
      <c r="U49" s="27">
        <f t="shared" si="8"/>
        <v>0</v>
      </c>
      <c r="V49" s="14"/>
      <c r="W49" s="27">
        <f t="shared" si="9"/>
        <v>0</v>
      </c>
      <c r="X49" s="14"/>
      <c r="Y49" s="27">
        <f t="shared" si="10"/>
        <v>0</v>
      </c>
      <c r="Z49" s="14">
        <v>3</v>
      </c>
      <c r="AA49" s="27">
        <f t="shared" si="11"/>
        <v>68400</v>
      </c>
      <c r="AB49" s="14"/>
      <c r="AC49" s="27">
        <f t="shared" si="12"/>
        <v>0</v>
      </c>
      <c r="AD49" s="6"/>
    </row>
    <row r="50" spans="1:30" s="7" customFormat="1" ht="19.5" customHeight="1">
      <c r="A50" s="4">
        <f t="shared" si="14"/>
        <v>41</v>
      </c>
      <c r="B50" s="5" t="s">
        <v>22</v>
      </c>
      <c r="C50" s="9"/>
      <c r="D50" s="5" t="s">
        <v>14</v>
      </c>
      <c r="E50" s="48">
        <f t="shared" si="0"/>
        <v>26</v>
      </c>
      <c r="F50" s="50">
        <v>22800</v>
      </c>
      <c r="G50" s="28">
        <f t="shared" si="1"/>
        <v>592800</v>
      </c>
      <c r="H50" s="14">
        <v>5</v>
      </c>
      <c r="I50" s="27">
        <f t="shared" si="2"/>
        <v>114000</v>
      </c>
      <c r="J50" s="14">
        <v>2</v>
      </c>
      <c r="K50" s="27">
        <f t="shared" si="3"/>
        <v>45600</v>
      </c>
      <c r="L50" s="14">
        <v>6</v>
      </c>
      <c r="M50" s="27">
        <f t="shared" si="4"/>
        <v>136800</v>
      </c>
      <c r="N50" s="14"/>
      <c r="O50" s="27">
        <f t="shared" si="5"/>
        <v>0</v>
      </c>
      <c r="P50" s="14">
        <v>10</v>
      </c>
      <c r="Q50" s="27">
        <f t="shared" si="6"/>
        <v>228000</v>
      </c>
      <c r="R50" s="14"/>
      <c r="S50" s="27">
        <f t="shared" si="7"/>
        <v>0</v>
      </c>
      <c r="T50" s="14"/>
      <c r="U50" s="27">
        <f t="shared" si="8"/>
        <v>0</v>
      </c>
      <c r="V50" s="14"/>
      <c r="W50" s="27">
        <f t="shared" si="9"/>
        <v>0</v>
      </c>
      <c r="X50" s="14"/>
      <c r="Y50" s="27">
        <f t="shared" si="10"/>
        <v>0</v>
      </c>
      <c r="Z50" s="14">
        <v>3</v>
      </c>
      <c r="AA50" s="27">
        <f t="shared" si="11"/>
        <v>68400</v>
      </c>
      <c r="AB50" s="14"/>
      <c r="AC50" s="27">
        <f t="shared" si="12"/>
        <v>0</v>
      </c>
      <c r="AD50" s="6"/>
    </row>
    <row r="51" spans="1:30" s="7" customFormat="1" ht="19.5" customHeight="1">
      <c r="A51" s="4">
        <f t="shared" si="14"/>
        <v>42</v>
      </c>
      <c r="B51" s="5" t="s">
        <v>26</v>
      </c>
      <c r="C51" s="9"/>
      <c r="D51" s="5" t="s">
        <v>14</v>
      </c>
      <c r="E51" s="48">
        <f t="shared" si="0"/>
        <v>10</v>
      </c>
      <c r="F51" s="50">
        <v>48000</v>
      </c>
      <c r="G51" s="28">
        <f t="shared" si="1"/>
        <v>480000</v>
      </c>
      <c r="H51" s="14">
        <v>5</v>
      </c>
      <c r="I51" s="27">
        <f t="shared" si="2"/>
        <v>240000</v>
      </c>
      <c r="J51" s="14">
        <v>2</v>
      </c>
      <c r="K51" s="27">
        <f t="shared" si="3"/>
        <v>96000</v>
      </c>
      <c r="L51" s="14"/>
      <c r="M51" s="27">
        <f t="shared" si="4"/>
        <v>0</v>
      </c>
      <c r="N51" s="14"/>
      <c r="O51" s="27">
        <f t="shared" si="5"/>
        <v>0</v>
      </c>
      <c r="P51" s="14"/>
      <c r="Q51" s="27">
        <f t="shared" si="6"/>
        <v>0</v>
      </c>
      <c r="R51" s="14"/>
      <c r="S51" s="27">
        <f t="shared" si="7"/>
        <v>0</v>
      </c>
      <c r="T51" s="14"/>
      <c r="U51" s="27">
        <f t="shared" si="8"/>
        <v>0</v>
      </c>
      <c r="V51" s="14"/>
      <c r="W51" s="27">
        <f t="shared" si="9"/>
        <v>0</v>
      </c>
      <c r="X51" s="14"/>
      <c r="Y51" s="27">
        <f t="shared" si="10"/>
        <v>0</v>
      </c>
      <c r="Z51" s="14">
        <v>3</v>
      </c>
      <c r="AA51" s="27">
        <f t="shared" si="11"/>
        <v>144000</v>
      </c>
      <c r="AB51" s="14"/>
      <c r="AC51" s="27">
        <f t="shared" si="12"/>
        <v>0</v>
      </c>
      <c r="AD51" s="6"/>
    </row>
    <row r="52" spans="1:30" s="7" customFormat="1" ht="19.5" customHeight="1">
      <c r="A52" s="4">
        <f t="shared" si="14"/>
        <v>43</v>
      </c>
      <c r="B52" s="5" t="s">
        <v>141</v>
      </c>
      <c r="C52" s="9"/>
      <c r="D52" s="5" t="s">
        <v>14</v>
      </c>
      <c r="E52" s="48">
        <f t="shared" si="0"/>
        <v>2</v>
      </c>
      <c r="F52" s="50">
        <v>17000</v>
      </c>
      <c r="G52" s="28">
        <f t="shared" si="1"/>
        <v>34000</v>
      </c>
      <c r="H52" s="14"/>
      <c r="I52" s="27">
        <f t="shared" si="2"/>
        <v>0</v>
      </c>
      <c r="J52" s="14"/>
      <c r="K52" s="27">
        <f t="shared" si="3"/>
        <v>0</v>
      </c>
      <c r="L52" s="14">
        <v>2</v>
      </c>
      <c r="M52" s="27">
        <f t="shared" si="4"/>
        <v>34000</v>
      </c>
      <c r="N52" s="14"/>
      <c r="O52" s="27">
        <f t="shared" si="5"/>
        <v>0</v>
      </c>
      <c r="P52" s="14"/>
      <c r="Q52" s="27">
        <f t="shared" si="6"/>
        <v>0</v>
      </c>
      <c r="R52" s="14"/>
      <c r="S52" s="27">
        <f t="shared" si="7"/>
        <v>0</v>
      </c>
      <c r="T52" s="14"/>
      <c r="U52" s="27">
        <f t="shared" si="8"/>
        <v>0</v>
      </c>
      <c r="V52" s="14"/>
      <c r="W52" s="27">
        <f t="shared" si="9"/>
        <v>0</v>
      </c>
      <c r="X52" s="14"/>
      <c r="Y52" s="27">
        <f t="shared" si="10"/>
        <v>0</v>
      </c>
      <c r="Z52" s="14"/>
      <c r="AA52" s="27">
        <f t="shared" si="11"/>
        <v>0</v>
      </c>
      <c r="AB52" s="14"/>
      <c r="AC52" s="27">
        <f t="shared" si="12"/>
        <v>0</v>
      </c>
      <c r="AD52" s="6"/>
    </row>
    <row r="53" spans="1:30" s="7" customFormat="1" ht="19.5" customHeight="1">
      <c r="A53" s="4">
        <f t="shared" si="14"/>
        <v>44</v>
      </c>
      <c r="B53" s="5" t="s">
        <v>142</v>
      </c>
      <c r="C53" s="9"/>
      <c r="D53" s="5" t="s">
        <v>14</v>
      </c>
      <c r="E53" s="48">
        <f t="shared" si="0"/>
        <v>2</v>
      </c>
      <c r="F53" s="51">
        <v>21000</v>
      </c>
      <c r="G53" s="28">
        <f t="shared" si="1"/>
        <v>42000</v>
      </c>
      <c r="H53" s="14"/>
      <c r="I53" s="27">
        <f t="shared" si="2"/>
        <v>0</v>
      </c>
      <c r="J53" s="14"/>
      <c r="K53" s="27">
        <f t="shared" si="3"/>
        <v>0</v>
      </c>
      <c r="L53" s="14">
        <v>2</v>
      </c>
      <c r="M53" s="27">
        <f t="shared" si="4"/>
        <v>42000</v>
      </c>
      <c r="N53" s="14"/>
      <c r="O53" s="27">
        <f t="shared" si="5"/>
        <v>0</v>
      </c>
      <c r="P53" s="14"/>
      <c r="Q53" s="27">
        <f t="shared" si="6"/>
        <v>0</v>
      </c>
      <c r="R53" s="14"/>
      <c r="S53" s="27">
        <f t="shared" si="7"/>
        <v>0</v>
      </c>
      <c r="T53" s="14"/>
      <c r="U53" s="27">
        <f t="shared" si="8"/>
        <v>0</v>
      </c>
      <c r="V53" s="14"/>
      <c r="W53" s="27">
        <f t="shared" si="9"/>
        <v>0</v>
      </c>
      <c r="X53" s="14"/>
      <c r="Y53" s="27">
        <f t="shared" si="10"/>
        <v>0</v>
      </c>
      <c r="Z53" s="14"/>
      <c r="AA53" s="27">
        <f t="shared" si="11"/>
        <v>0</v>
      </c>
      <c r="AB53" s="14"/>
      <c r="AC53" s="27">
        <f t="shared" si="12"/>
        <v>0</v>
      </c>
      <c r="AD53" s="6"/>
    </row>
    <row r="54" spans="1:30" s="7" customFormat="1" ht="19.5" customHeight="1">
      <c r="A54" s="4">
        <f t="shared" si="14"/>
        <v>45</v>
      </c>
      <c r="B54" s="5" t="s">
        <v>23</v>
      </c>
      <c r="C54" s="9"/>
      <c r="D54" s="5" t="s">
        <v>14</v>
      </c>
      <c r="E54" s="48">
        <f t="shared" si="0"/>
        <v>22</v>
      </c>
      <c r="F54" s="50">
        <v>25000</v>
      </c>
      <c r="G54" s="28">
        <f t="shared" si="1"/>
        <v>550000</v>
      </c>
      <c r="H54" s="14"/>
      <c r="I54" s="27">
        <f t="shared" si="2"/>
        <v>0</v>
      </c>
      <c r="J54" s="14">
        <v>2</v>
      </c>
      <c r="K54" s="27">
        <f t="shared" si="3"/>
        <v>50000</v>
      </c>
      <c r="L54" s="14">
        <v>3</v>
      </c>
      <c r="M54" s="27">
        <f t="shared" si="4"/>
        <v>75000</v>
      </c>
      <c r="N54" s="14">
        <v>2</v>
      </c>
      <c r="O54" s="27">
        <f t="shared" si="5"/>
        <v>50000</v>
      </c>
      <c r="P54" s="14">
        <v>5</v>
      </c>
      <c r="Q54" s="27">
        <f t="shared" si="6"/>
        <v>125000</v>
      </c>
      <c r="R54" s="14">
        <v>1</v>
      </c>
      <c r="S54" s="27">
        <f t="shared" si="7"/>
        <v>25000</v>
      </c>
      <c r="T54" s="14">
        <v>2</v>
      </c>
      <c r="U54" s="27">
        <f t="shared" si="8"/>
        <v>50000</v>
      </c>
      <c r="V54" s="14">
        <v>3</v>
      </c>
      <c r="W54" s="27">
        <f t="shared" si="9"/>
        <v>75000</v>
      </c>
      <c r="X54" s="14">
        <v>2</v>
      </c>
      <c r="Y54" s="27">
        <f t="shared" si="10"/>
        <v>50000</v>
      </c>
      <c r="Z54" s="14">
        <v>2</v>
      </c>
      <c r="AA54" s="27">
        <f t="shared" si="11"/>
        <v>50000</v>
      </c>
      <c r="AB54" s="14"/>
      <c r="AC54" s="27">
        <f t="shared" si="12"/>
        <v>0</v>
      </c>
      <c r="AD54" s="6"/>
    </row>
    <row r="55" spans="1:30" s="7" customFormat="1" ht="19.5" customHeight="1">
      <c r="A55" s="4">
        <f t="shared" si="14"/>
        <v>46</v>
      </c>
      <c r="B55" s="5" t="s">
        <v>51</v>
      </c>
      <c r="C55" s="9"/>
      <c r="D55" s="5" t="s">
        <v>14</v>
      </c>
      <c r="E55" s="48">
        <f t="shared" si="0"/>
        <v>16</v>
      </c>
      <c r="F55" s="50">
        <v>2400</v>
      </c>
      <c r="G55" s="28">
        <f t="shared" si="1"/>
        <v>38400</v>
      </c>
      <c r="H55" s="14"/>
      <c r="I55" s="27">
        <f t="shared" si="2"/>
        <v>0</v>
      </c>
      <c r="J55" s="14">
        <v>10</v>
      </c>
      <c r="K55" s="27">
        <f t="shared" si="3"/>
        <v>24000</v>
      </c>
      <c r="L55" s="14"/>
      <c r="M55" s="27">
        <f t="shared" si="4"/>
        <v>0</v>
      </c>
      <c r="N55" s="14"/>
      <c r="O55" s="27">
        <f t="shared" si="5"/>
        <v>0</v>
      </c>
      <c r="P55" s="14"/>
      <c r="Q55" s="27">
        <f t="shared" si="6"/>
        <v>0</v>
      </c>
      <c r="R55" s="14"/>
      <c r="S55" s="27">
        <f t="shared" si="7"/>
        <v>0</v>
      </c>
      <c r="T55" s="14"/>
      <c r="U55" s="27">
        <f t="shared" si="8"/>
        <v>0</v>
      </c>
      <c r="V55" s="14"/>
      <c r="W55" s="27">
        <f t="shared" si="9"/>
        <v>0</v>
      </c>
      <c r="X55" s="14"/>
      <c r="Y55" s="27">
        <f t="shared" si="10"/>
        <v>0</v>
      </c>
      <c r="Z55" s="14">
        <v>6</v>
      </c>
      <c r="AA55" s="27">
        <f t="shared" si="11"/>
        <v>14400</v>
      </c>
      <c r="AB55" s="14"/>
      <c r="AC55" s="27">
        <f t="shared" si="12"/>
        <v>0</v>
      </c>
      <c r="AD55" s="6"/>
    </row>
    <row r="56" spans="1:30" s="7" customFormat="1" ht="19.5" customHeight="1">
      <c r="A56" s="4">
        <f t="shared" si="14"/>
        <v>47</v>
      </c>
      <c r="B56" s="5" t="s">
        <v>52</v>
      </c>
      <c r="C56" s="9"/>
      <c r="D56" s="5" t="s">
        <v>14</v>
      </c>
      <c r="E56" s="48">
        <f t="shared" si="0"/>
        <v>35</v>
      </c>
      <c r="F56" s="50">
        <v>2700</v>
      </c>
      <c r="G56" s="28">
        <f t="shared" si="1"/>
        <v>94500</v>
      </c>
      <c r="H56" s="14"/>
      <c r="I56" s="27">
        <f t="shared" si="2"/>
        <v>0</v>
      </c>
      <c r="J56" s="14">
        <v>10</v>
      </c>
      <c r="K56" s="27">
        <f t="shared" si="3"/>
        <v>27000</v>
      </c>
      <c r="L56" s="14"/>
      <c r="M56" s="27">
        <f t="shared" si="4"/>
        <v>0</v>
      </c>
      <c r="N56" s="14"/>
      <c r="O56" s="27">
        <f t="shared" si="5"/>
        <v>0</v>
      </c>
      <c r="P56" s="14">
        <v>5</v>
      </c>
      <c r="Q56" s="27">
        <f t="shared" si="6"/>
        <v>13500</v>
      </c>
      <c r="R56" s="14"/>
      <c r="S56" s="27">
        <f t="shared" si="7"/>
        <v>0</v>
      </c>
      <c r="T56" s="14"/>
      <c r="U56" s="27">
        <f t="shared" si="8"/>
        <v>0</v>
      </c>
      <c r="V56" s="14">
        <v>20</v>
      </c>
      <c r="W56" s="27">
        <f t="shared" si="9"/>
        <v>54000</v>
      </c>
      <c r="X56" s="14"/>
      <c r="Y56" s="27">
        <f t="shared" si="10"/>
        <v>0</v>
      </c>
      <c r="Z56" s="14"/>
      <c r="AA56" s="27">
        <f t="shared" si="11"/>
        <v>0</v>
      </c>
      <c r="AB56" s="14"/>
      <c r="AC56" s="27">
        <f t="shared" si="12"/>
        <v>0</v>
      </c>
      <c r="AD56" s="6"/>
    </row>
    <row r="57" spans="1:30" s="7" customFormat="1" ht="19.5" customHeight="1">
      <c r="A57" s="4">
        <f t="shared" si="14"/>
        <v>48</v>
      </c>
      <c r="B57" s="5" t="s">
        <v>21</v>
      </c>
      <c r="C57" s="9"/>
      <c r="D57" s="5" t="s">
        <v>6</v>
      </c>
      <c r="E57" s="48">
        <f t="shared" si="0"/>
        <v>4</v>
      </c>
      <c r="F57" s="50">
        <v>30500</v>
      </c>
      <c r="G57" s="28">
        <f t="shared" si="1"/>
        <v>122000</v>
      </c>
      <c r="H57" s="14"/>
      <c r="I57" s="27">
        <f t="shared" si="2"/>
        <v>0</v>
      </c>
      <c r="J57" s="14"/>
      <c r="K57" s="27">
        <f t="shared" si="3"/>
        <v>0</v>
      </c>
      <c r="L57" s="14"/>
      <c r="M57" s="27">
        <f t="shared" si="4"/>
        <v>0</v>
      </c>
      <c r="N57" s="14"/>
      <c r="O57" s="27">
        <f t="shared" si="5"/>
        <v>0</v>
      </c>
      <c r="P57" s="14">
        <v>4</v>
      </c>
      <c r="Q57" s="27">
        <f t="shared" si="6"/>
        <v>122000</v>
      </c>
      <c r="R57" s="14"/>
      <c r="S57" s="27">
        <f t="shared" si="7"/>
        <v>0</v>
      </c>
      <c r="T57" s="14"/>
      <c r="U57" s="27">
        <f t="shared" si="8"/>
        <v>0</v>
      </c>
      <c r="V57" s="14"/>
      <c r="W57" s="27">
        <f t="shared" si="9"/>
        <v>0</v>
      </c>
      <c r="X57" s="14"/>
      <c r="Y57" s="27">
        <f t="shared" si="10"/>
        <v>0</v>
      </c>
      <c r="Z57" s="14"/>
      <c r="AA57" s="27">
        <f t="shared" si="11"/>
        <v>0</v>
      </c>
      <c r="AB57" s="14"/>
      <c r="AC57" s="27">
        <f t="shared" si="12"/>
        <v>0</v>
      </c>
      <c r="AD57" s="6"/>
    </row>
    <row r="58" spans="1:30" s="7" customFormat="1" ht="19.5" customHeight="1">
      <c r="A58" s="4">
        <f t="shared" si="14"/>
        <v>49</v>
      </c>
      <c r="B58" s="5" t="s">
        <v>111</v>
      </c>
      <c r="C58" s="9"/>
      <c r="D58" s="5" t="s">
        <v>14</v>
      </c>
      <c r="E58" s="48">
        <f t="shared" si="0"/>
        <v>6</v>
      </c>
      <c r="F58" s="50">
        <v>29000</v>
      </c>
      <c r="G58" s="28">
        <f t="shared" si="1"/>
        <v>174000</v>
      </c>
      <c r="H58" s="14"/>
      <c r="I58" s="27">
        <f t="shared" si="2"/>
        <v>0</v>
      </c>
      <c r="J58" s="14"/>
      <c r="K58" s="27">
        <f t="shared" si="3"/>
        <v>0</v>
      </c>
      <c r="L58" s="14"/>
      <c r="M58" s="27">
        <f t="shared" si="4"/>
        <v>0</v>
      </c>
      <c r="N58" s="14"/>
      <c r="O58" s="27">
        <f t="shared" si="5"/>
        <v>0</v>
      </c>
      <c r="P58" s="14"/>
      <c r="Q58" s="27">
        <f t="shared" si="6"/>
        <v>0</v>
      </c>
      <c r="R58" s="14"/>
      <c r="S58" s="27">
        <f t="shared" si="7"/>
        <v>0</v>
      </c>
      <c r="T58" s="14"/>
      <c r="U58" s="27">
        <f t="shared" si="8"/>
        <v>0</v>
      </c>
      <c r="V58" s="14">
        <v>3</v>
      </c>
      <c r="W58" s="27">
        <f t="shared" si="9"/>
        <v>87000</v>
      </c>
      <c r="X58" s="14">
        <v>3</v>
      </c>
      <c r="Y58" s="27">
        <f t="shared" si="10"/>
        <v>87000</v>
      </c>
      <c r="Z58" s="14"/>
      <c r="AA58" s="27">
        <f t="shared" si="11"/>
        <v>0</v>
      </c>
      <c r="AB58" s="14"/>
      <c r="AC58" s="27">
        <f t="shared" si="12"/>
        <v>0</v>
      </c>
      <c r="AD58" s="6"/>
    </row>
    <row r="59" spans="1:30" s="7" customFormat="1" ht="19.5" customHeight="1">
      <c r="A59" s="4">
        <f t="shared" si="14"/>
        <v>50</v>
      </c>
      <c r="B59" s="5" t="s">
        <v>53</v>
      </c>
      <c r="C59" s="9"/>
      <c r="D59" s="5" t="s">
        <v>9</v>
      </c>
      <c r="E59" s="48">
        <f t="shared" si="0"/>
        <v>26</v>
      </c>
      <c r="F59" s="50">
        <v>2200</v>
      </c>
      <c r="G59" s="28">
        <f t="shared" si="1"/>
        <v>57200</v>
      </c>
      <c r="H59" s="14">
        <v>4</v>
      </c>
      <c r="I59" s="27">
        <f t="shared" si="2"/>
        <v>8800</v>
      </c>
      <c r="J59" s="14">
        <v>3</v>
      </c>
      <c r="K59" s="27">
        <f t="shared" si="3"/>
        <v>6600</v>
      </c>
      <c r="L59" s="14">
        <v>3</v>
      </c>
      <c r="M59" s="27">
        <f t="shared" si="4"/>
        <v>6600</v>
      </c>
      <c r="N59" s="14"/>
      <c r="O59" s="27">
        <f t="shared" si="5"/>
        <v>0</v>
      </c>
      <c r="P59" s="14">
        <v>5</v>
      </c>
      <c r="Q59" s="27">
        <f t="shared" si="6"/>
        <v>11000</v>
      </c>
      <c r="R59" s="14"/>
      <c r="S59" s="27">
        <f t="shared" si="7"/>
        <v>0</v>
      </c>
      <c r="T59" s="14">
        <v>3</v>
      </c>
      <c r="U59" s="27">
        <f t="shared" si="8"/>
        <v>6600</v>
      </c>
      <c r="V59" s="14">
        <v>5</v>
      </c>
      <c r="W59" s="27">
        <f t="shared" si="9"/>
        <v>11000</v>
      </c>
      <c r="X59" s="14"/>
      <c r="Y59" s="27">
        <f t="shared" si="10"/>
        <v>0</v>
      </c>
      <c r="Z59" s="14">
        <v>3</v>
      </c>
      <c r="AA59" s="27">
        <f t="shared" si="11"/>
        <v>6600</v>
      </c>
      <c r="AB59" s="14"/>
      <c r="AC59" s="27">
        <f t="shared" si="12"/>
        <v>0</v>
      </c>
      <c r="AD59" s="6"/>
    </row>
    <row r="60" spans="1:30" s="7" customFormat="1" ht="19.5" customHeight="1">
      <c r="A60" s="4">
        <f t="shared" si="14"/>
        <v>51</v>
      </c>
      <c r="B60" s="5" t="s">
        <v>110</v>
      </c>
      <c r="C60" s="9"/>
      <c r="D60" s="5" t="s">
        <v>9</v>
      </c>
      <c r="E60" s="48">
        <f t="shared" si="0"/>
        <v>3</v>
      </c>
      <c r="F60" s="50">
        <v>4300</v>
      </c>
      <c r="G60" s="28">
        <f t="shared" si="1"/>
        <v>12900</v>
      </c>
      <c r="H60" s="14"/>
      <c r="I60" s="27">
        <f t="shared" si="2"/>
        <v>0</v>
      </c>
      <c r="J60" s="14"/>
      <c r="K60" s="27">
        <f t="shared" si="3"/>
        <v>0</v>
      </c>
      <c r="L60" s="14"/>
      <c r="M60" s="27">
        <f t="shared" si="4"/>
        <v>0</v>
      </c>
      <c r="N60" s="14"/>
      <c r="O60" s="27">
        <f t="shared" si="5"/>
        <v>0</v>
      </c>
      <c r="P60" s="14"/>
      <c r="Q60" s="27">
        <f t="shared" si="6"/>
        <v>0</v>
      </c>
      <c r="R60" s="14"/>
      <c r="S60" s="27">
        <f t="shared" si="7"/>
        <v>0</v>
      </c>
      <c r="T60" s="14"/>
      <c r="U60" s="27">
        <f t="shared" si="8"/>
        <v>0</v>
      </c>
      <c r="V60" s="14"/>
      <c r="W60" s="27">
        <f t="shared" si="9"/>
        <v>0</v>
      </c>
      <c r="X60" s="14"/>
      <c r="Y60" s="27">
        <f t="shared" si="10"/>
        <v>0</v>
      </c>
      <c r="Z60" s="14">
        <v>3</v>
      </c>
      <c r="AA60" s="27">
        <f t="shared" si="11"/>
        <v>12900</v>
      </c>
      <c r="AB60" s="14"/>
      <c r="AC60" s="27">
        <f t="shared" si="12"/>
        <v>0</v>
      </c>
      <c r="AD60" s="6"/>
    </row>
    <row r="61" spans="1:30" s="7" customFormat="1" ht="19.5" customHeight="1">
      <c r="A61" s="4">
        <f t="shared" si="14"/>
        <v>52</v>
      </c>
      <c r="B61" s="5" t="s">
        <v>143</v>
      </c>
      <c r="C61" s="9"/>
      <c r="D61" s="5" t="s">
        <v>9</v>
      </c>
      <c r="E61" s="48">
        <f t="shared" si="0"/>
        <v>6</v>
      </c>
      <c r="F61" s="50">
        <v>18000</v>
      </c>
      <c r="G61" s="28">
        <f t="shared" si="1"/>
        <v>108000</v>
      </c>
      <c r="H61" s="14"/>
      <c r="I61" s="27">
        <f t="shared" si="2"/>
        <v>0</v>
      </c>
      <c r="J61" s="14"/>
      <c r="K61" s="27">
        <f t="shared" si="3"/>
        <v>0</v>
      </c>
      <c r="L61" s="14"/>
      <c r="M61" s="27">
        <f t="shared" si="4"/>
        <v>0</v>
      </c>
      <c r="N61" s="14">
        <v>3</v>
      </c>
      <c r="O61" s="27">
        <f t="shared" si="5"/>
        <v>54000</v>
      </c>
      <c r="P61" s="14"/>
      <c r="Q61" s="27">
        <f t="shared" si="6"/>
        <v>0</v>
      </c>
      <c r="R61" s="14"/>
      <c r="S61" s="27">
        <f t="shared" si="7"/>
        <v>0</v>
      </c>
      <c r="T61" s="14"/>
      <c r="U61" s="27">
        <f t="shared" si="8"/>
        <v>0</v>
      </c>
      <c r="V61" s="14">
        <v>3</v>
      </c>
      <c r="W61" s="27">
        <f t="shared" si="9"/>
        <v>54000</v>
      </c>
      <c r="X61" s="14"/>
      <c r="Y61" s="27">
        <f t="shared" si="10"/>
        <v>0</v>
      </c>
      <c r="Z61" s="14"/>
      <c r="AA61" s="27">
        <f t="shared" si="11"/>
        <v>0</v>
      </c>
      <c r="AB61" s="14"/>
      <c r="AC61" s="27">
        <f t="shared" si="12"/>
        <v>0</v>
      </c>
      <c r="AD61" s="6"/>
    </row>
    <row r="62" spans="1:30" s="7" customFormat="1" ht="19.5" customHeight="1">
      <c r="A62" s="4">
        <f t="shared" si="14"/>
        <v>53</v>
      </c>
      <c r="B62" s="5" t="s">
        <v>108</v>
      </c>
      <c r="C62" s="9"/>
      <c r="D62" s="5" t="s">
        <v>14</v>
      </c>
      <c r="E62" s="48">
        <f t="shared" si="0"/>
        <v>5</v>
      </c>
      <c r="F62" s="50">
        <v>21000</v>
      </c>
      <c r="G62" s="28">
        <f t="shared" si="1"/>
        <v>105000</v>
      </c>
      <c r="H62" s="14"/>
      <c r="I62" s="27">
        <f t="shared" si="2"/>
        <v>0</v>
      </c>
      <c r="J62" s="14"/>
      <c r="K62" s="27">
        <f t="shared" si="3"/>
        <v>0</v>
      </c>
      <c r="L62" s="14">
        <v>3</v>
      </c>
      <c r="M62" s="27">
        <f t="shared" si="4"/>
        <v>63000</v>
      </c>
      <c r="N62" s="14"/>
      <c r="O62" s="27">
        <f t="shared" si="5"/>
        <v>0</v>
      </c>
      <c r="P62" s="14"/>
      <c r="Q62" s="27">
        <f t="shared" si="6"/>
        <v>0</v>
      </c>
      <c r="R62" s="14"/>
      <c r="S62" s="27">
        <f t="shared" si="7"/>
        <v>0</v>
      </c>
      <c r="T62" s="14"/>
      <c r="U62" s="27">
        <f t="shared" si="8"/>
        <v>0</v>
      </c>
      <c r="V62" s="14"/>
      <c r="W62" s="27">
        <f t="shared" si="9"/>
        <v>0</v>
      </c>
      <c r="X62" s="14"/>
      <c r="Y62" s="27">
        <f t="shared" si="10"/>
        <v>0</v>
      </c>
      <c r="Z62" s="14">
        <v>2</v>
      </c>
      <c r="AA62" s="27">
        <f t="shared" si="11"/>
        <v>42000</v>
      </c>
      <c r="AB62" s="14"/>
      <c r="AC62" s="27">
        <f t="shared" si="12"/>
        <v>0</v>
      </c>
      <c r="AD62" s="6"/>
    </row>
    <row r="63" spans="1:30" s="7" customFormat="1" ht="19.5" customHeight="1">
      <c r="A63" s="4">
        <f t="shared" si="14"/>
        <v>54</v>
      </c>
      <c r="B63" s="5" t="s">
        <v>109</v>
      </c>
      <c r="C63" s="9"/>
      <c r="D63" s="5" t="s">
        <v>14</v>
      </c>
      <c r="E63" s="48">
        <f t="shared" si="0"/>
        <v>2</v>
      </c>
      <c r="F63" s="50">
        <v>55000</v>
      </c>
      <c r="G63" s="28">
        <f t="shared" si="1"/>
        <v>110000</v>
      </c>
      <c r="H63" s="14"/>
      <c r="I63" s="27">
        <f t="shared" si="2"/>
        <v>0</v>
      </c>
      <c r="J63" s="14"/>
      <c r="K63" s="27">
        <f t="shared" si="3"/>
        <v>0</v>
      </c>
      <c r="L63" s="14"/>
      <c r="M63" s="27">
        <f t="shared" si="4"/>
        <v>0</v>
      </c>
      <c r="N63" s="14"/>
      <c r="O63" s="27">
        <f t="shared" si="5"/>
        <v>0</v>
      </c>
      <c r="P63" s="14"/>
      <c r="Q63" s="27">
        <f t="shared" si="6"/>
        <v>0</v>
      </c>
      <c r="R63" s="14"/>
      <c r="S63" s="27">
        <f t="shared" si="7"/>
        <v>0</v>
      </c>
      <c r="T63" s="14"/>
      <c r="U63" s="27">
        <f t="shared" si="8"/>
        <v>0</v>
      </c>
      <c r="V63" s="14"/>
      <c r="W63" s="27">
        <f t="shared" si="9"/>
        <v>0</v>
      </c>
      <c r="X63" s="14"/>
      <c r="Y63" s="27">
        <f t="shared" si="10"/>
        <v>0</v>
      </c>
      <c r="Z63" s="14">
        <v>2</v>
      </c>
      <c r="AA63" s="27">
        <f t="shared" si="11"/>
        <v>110000</v>
      </c>
      <c r="AB63" s="14"/>
      <c r="AC63" s="27">
        <f t="shared" si="12"/>
        <v>0</v>
      </c>
      <c r="AD63" s="6"/>
    </row>
    <row r="64" spans="1:30" s="7" customFormat="1" ht="19.5" customHeight="1">
      <c r="A64" s="4">
        <f t="shared" si="14"/>
        <v>55</v>
      </c>
      <c r="B64" s="5" t="s">
        <v>144</v>
      </c>
      <c r="C64" s="9"/>
      <c r="D64" s="5" t="s">
        <v>14</v>
      </c>
      <c r="E64" s="48">
        <f t="shared" si="0"/>
        <v>1</v>
      </c>
      <c r="F64" s="50">
        <v>395000</v>
      </c>
      <c r="G64" s="28">
        <f t="shared" si="1"/>
        <v>395000</v>
      </c>
      <c r="H64" s="14"/>
      <c r="I64" s="27">
        <f t="shared" si="2"/>
        <v>0</v>
      </c>
      <c r="J64" s="14"/>
      <c r="K64" s="27">
        <f t="shared" si="3"/>
        <v>0</v>
      </c>
      <c r="L64" s="14"/>
      <c r="M64" s="27">
        <f t="shared" si="4"/>
        <v>0</v>
      </c>
      <c r="N64" s="14">
        <v>1</v>
      </c>
      <c r="O64" s="27">
        <f t="shared" si="5"/>
        <v>395000</v>
      </c>
      <c r="P64" s="14"/>
      <c r="Q64" s="27">
        <f t="shared" si="6"/>
        <v>0</v>
      </c>
      <c r="R64" s="14"/>
      <c r="S64" s="27">
        <f t="shared" si="7"/>
        <v>0</v>
      </c>
      <c r="T64" s="14"/>
      <c r="U64" s="27">
        <f t="shared" si="8"/>
        <v>0</v>
      </c>
      <c r="V64" s="14"/>
      <c r="W64" s="27">
        <f t="shared" si="9"/>
        <v>0</v>
      </c>
      <c r="X64" s="14"/>
      <c r="Y64" s="27">
        <f t="shared" si="10"/>
        <v>0</v>
      </c>
      <c r="Z64" s="14"/>
      <c r="AA64" s="27">
        <f t="shared" si="11"/>
        <v>0</v>
      </c>
      <c r="AB64" s="14"/>
      <c r="AC64" s="27">
        <f t="shared" si="12"/>
        <v>0</v>
      </c>
      <c r="AD64" s="6"/>
    </row>
    <row r="65" spans="1:30" s="7" customFormat="1" ht="19.5" customHeight="1">
      <c r="A65" s="4">
        <f t="shared" si="14"/>
        <v>56</v>
      </c>
      <c r="B65" s="5" t="s">
        <v>24</v>
      </c>
      <c r="C65" s="9"/>
      <c r="D65" s="7" t="s">
        <v>14</v>
      </c>
      <c r="E65" s="48">
        <f t="shared" si="0"/>
        <v>3</v>
      </c>
      <c r="F65" s="50">
        <v>6500</v>
      </c>
      <c r="G65" s="28">
        <f t="shared" si="1"/>
        <v>19500</v>
      </c>
      <c r="H65" s="14"/>
      <c r="I65" s="27">
        <f t="shared" si="2"/>
        <v>0</v>
      </c>
      <c r="J65" s="14"/>
      <c r="K65" s="27">
        <f t="shared" si="3"/>
        <v>0</v>
      </c>
      <c r="L65" s="14"/>
      <c r="M65" s="27">
        <f t="shared" si="4"/>
        <v>0</v>
      </c>
      <c r="N65" s="14"/>
      <c r="O65" s="27">
        <f t="shared" si="5"/>
        <v>0</v>
      </c>
      <c r="P65" s="14"/>
      <c r="Q65" s="27">
        <f t="shared" si="6"/>
        <v>0</v>
      </c>
      <c r="R65" s="14"/>
      <c r="S65" s="27">
        <f t="shared" si="7"/>
        <v>0</v>
      </c>
      <c r="T65" s="14"/>
      <c r="U65" s="27">
        <f t="shared" si="8"/>
        <v>0</v>
      </c>
      <c r="V65" s="14"/>
      <c r="W65" s="27">
        <f t="shared" si="9"/>
        <v>0</v>
      </c>
      <c r="X65" s="14"/>
      <c r="Y65" s="27">
        <f t="shared" si="10"/>
        <v>0</v>
      </c>
      <c r="Z65" s="14">
        <v>3</v>
      </c>
      <c r="AA65" s="27">
        <f t="shared" si="11"/>
        <v>19500</v>
      </c>
      <c r="AB65" s="14"/>
      <c r="AC65" s="27">
        <f t="shared" si="12"/>
        <v>0</v>
      </c>
      <c r="AD65" s="6"/>
    </row>
    <row r="66" spans="1:30" s="7" customFormat="1" ht="19.5" customHeight="1">
      <c r="A66" s="4">
        <f t="shared" si="14"/>
        <v>57</v>
      </c>
      <c r="B66" s="5" t="s">
        <v>54</v>
      </c>
      <c r="C66" s="9"/>
      <c r="D66" s="5" t="s">
        <v>14</v>
      </c>
      <c r="E66" s="48">
        <f t="shared" si="0"/>
        <v>3</v>
      </c>
      <c r="F66" s="50">
        <v>34000</v>
      </c>
      <c r="G66" s="28">
        <f t="shared" si="1"/>
        <v>102000</v>
      </c>
      <c r="H66" s="14"/>
      <c r="I66" s="27">
        <f t="shared" si="2"/>
        <v>0</v>
      </c>
      <c r="J66" s="14"/>
      <c r="K66" s="27">
        <f t="shared" si="3"/>
        <v>0</v>
      </c>
      <c r="L66" s="14">
        <v>1</v>
      </c>
      <c r="M66" s="27">
        <f t="shared" si="4"/>
        <v>34000</v>
      </c>
      <c r="N66" s="14"/>
      <c r="O66" s="27">
        <f t="shared" si="5"/>
        <v>0</v>
      </c>
      <c r="P66" s="14"/>
      <c r="Q66" s="27">
        <f t="shared" si="6"/>
        <v>0</v>
      </c>
      <c r="R66" s="14"/>
      <c r="S66" s="27">
        <f t="shared" si="7"/>
        <v>0</v>
      </c>
      <c r="T66" s="14"/>
      <c r="U66" s="27">
        <f t="shared" si="8"/>
        <v>0</v>
      </c>
      <c r="V66" s="14"/>
      <c r="W66" s="27">
        <f t="shared" si="9"/>
        <v>0</v>
      </c>
      <c r="X66" s="14"/>
      <c r="Y66" s="27">
        <f t="shared" si="10"/>
        <v>0</v>
      </c>
      <c r="Z66" s="14">
        <v>2</v>
      </c>
      <c r="AA66" s="27">
        <f t="shared" si="11"/>
        <v>68000</v>
      </c>
      <c r="AB66" s="14"/>
      <c r="AC66" s="27">
        <f t="shared" si="12"/>
        <v>0</v>
      </c>
      <c r="AD66" s="6"/>
    </row>
    <row r="67" spans="1:30" s="7" customFormat="1" ht="19.5" customHeight="1">
      <c r="A67" s="4">
        <f t="shared" si="14"/>
        <v>58</v>
      </c>
      <c r="B67" s="5" t="s">
        <v>56</v>
      </c>
      <c r="C67" s="9"/>
      <c r="D67" s="5" t="s">
        <v>9</v>
      </c>
      <c r="E67" s="48">
        <f t="shared" si="0"/>
        <v>3</v>
      </c>
      <c r="F67" s="50">
        <v>3700</v>
      </c>
      <c r="G67" s="28">
        <f t="shared" si="1"/>
        <v>11100</v>
      </c>
      <c r="H67" s="14"/>
      <c r="I67" s="27">
        <f t="shared" si="2"/>
        <v>0</v>
      </c>
      <c r="J67" s="14"/>
      <c r="K67" s="27">
        <f t="shared" si="3"/>
        <v>0</v>
      </c>
      <c r="L67" s="14"/>
      <c r="M67" s="27">
        <f t="shared" si="4"/>
        <v>0</v>
      </c>
      <c r="N67" s="14"/>
      <c r="O67" s="27">
        <f t="shared" si="5"/>
        <v>0</v>
      </c>
      <c r="P67" s="14"/>
      <c r="Q67" s="27">
        <f t="shared" si="6"/>
        <v>0</v>
      </c>
      <c r="R67" s="14"/>
      <c r="S67" s="27">
        <f t="shared" si="7"/>
        <v>0</v>
      </c>
      <c r="T67" s="14"/>
      <c r="U67" s="27">
        <f t="shared" si="8"/>
        <v>0</v>
      </c>
      <c r="V67" s="14"/>
      <c r="W67" s="27">
        <f t="shared" si="9"/>
        <v>0</v>
      </c>
      <c r="X67" s="14"/>
      <c r="Y67" s="27">
        <f t="shared" si="10"/>
        <v>0</v>
      </c>
      <c r="Z67" s="14">
        <v>3</v>
      </c>
      <c r="AA67" s="27">
        <f t="shared" si="11"/>
        <v>11100</v>
      </c>
      <c r="AB67" s="14"/>
      <c r="AC67" s="27">
        <f t="shared" si="12"/>
        <v>0</v>
      </c>
      <c r="AD67" s="6"/>
    </row>
    <row r="68" spans="1:30" s="7" customFormat="1" ht="19.5" customHeight="1">
      <c r="A68" s="4">
        <f t="shared" si="14"/>
        <v>59</v>
      </c>
      <c r="B68" s="5" t="s">
        <v>55</v>
      </c>
      <c r="C68" s="9"/>
      <c r="D68" s="5" t="s">
        <v>9</v>
      </c>
      <c r="E68" s="48">
        <f t="shared" si="0"/>
        <v>9</v>
      </c>
      <c r="F68" s="50">
        <v>3900</v>
      </c>
      <c r="G68" s="28">
        <f t="shared" si="1"/>
        <v>35100</v>
      </c>
      <c r="H68" s="14"/>
      <c r="I68" s="27">
        <f t="shared" si="2"/>
        <v>0</v>
      </c>
      <c r="J68" s="14">
        <v>2</v>
      </c>
      <c r="K68" s="27">
        <f t="shared" si="3"/>
        <v>7800</v>
      </c>
      <c r="L68" s="14"/>
      <c r="M68" s="27">
        <f t="shared" si="4"/>
        <v>0</v>
      </c>
      <c r="N68" s="14">
        <v>1</v>
      </c>
      <c r="O68" s="27">
        <f t="shared" si="5"/>
        <v>3900</v>
      </c>
      <c r="P68" s="14"/>
      <c r="Q68" s="27">
        <f t="shared" si="6"/>
        <v>0</v>
      </c>
      <c r="R68" s="14"/>
      <c r="S68" s="27">
        <f t="shared" si="7"/>
        <v>0</v>
      </c>
      <c r="T68" s="14"/>
      <c r="U68" s="27">
        <f t="shared" si="8"/>
        <v>0</v>
      </c>
      <c r="V68" s="14"/>
      <c r="W68" s="27">
        <f t="shared" si="9"/>
        <v>0</v>
      </c>
      <c r="X68" s="14"/>
      <c r="Y68" s="27">
        <f t="shared" si="10"/>
        <v>0</v>
      </c>
      <c r="Z68" s="14">
        <v>6</v>
      </c>
      <c r="AA68" s="27">
        <f t="shared" si="11"/>
        <v>23400</v>
      </c>
      <c r="AB68" s="14"/>
      <c r="AC68" s="27">
        <f t="shared" si="12"/>
        <v>0</v>
      </c>
      <c r="AD68" s="6"/>
    </row>
    <row r="69" spans="1:30" s="7" customFormat="1" ht="19.5" customHeight="1">
      <c r="A69" s="4">
        <f t="shared" si="14"/>
        <v>60</v>
      </c>
      <c r="B69" s="5" t="s">
        <v>57</v>
      </c>
      <c r="C69" s="9"/>
      <c r="D69" s="5" t="s">
        <v>9</v>
      </c>
      <c r="E69" s="48">
        <f t="shared" si="0"/>
        <v>20</v>
      </c>
      <c r="F69" s="50">
        <v>6000</v>
      </c>
      <c r="G69" s="28">
        <f t="shared" si="1"/>
        <v>120000</v>
      </c>
      <c r="H69" s="14">
        <v>5</v>
      </c>
      <c r="I69" s="27">
        <f t="shared" si="2"/>
        <v>30000</v>
      </c>
      <c r="J69" s="14">
        <v>2</v>
      </c>
      <c r="K69" s="27">
        <f t="shared" si="3"/>
        <v>12000</v>
      </c>
      <c r="L69" s="14">
        <v>4</v>
      </c>
      <c r="M69" s="27">
        <f t="shared" si="4"/>
        <v>24000</v>
      </c>
      <c r="N69" s="14">
        <v>3</v>
      </c>
      <c r="O69" s="27">
        <f t="shared" si="5"/>
        <v>18000</v>
      </c>
      <c r="P69" s="14">
        <v>1</v>
      </c>
      <c r="Q69" s="27">
        <f t="shared" si="6"/>
        <v>6000</v>
      </c>
      <c r="R69" s="14"/>
      <c r="S69" s="27">
        <f t="shared" si="7"/>
        <v>0</v>
      </c>
      <c r="T69" s="14"/>
      <c r="U69" s="27">
        <f t="shared" si="8"/>
        <v>0</v>
      </c>
      <c r="V69" s="14">
        <v>5</v>
      </c>
      <c r="W69" s="27">
        <f t="shared" si="9"/>
        <v>30000</v>
      </c>
      <c r="X69" s="14"/>
      <c r="Y69" s="27">
        <f t="shared" si="10"/>
        <v>0</v>
      </c>
      <c r="Z69" s="14"/>
      <c r="AA69" s="27">
        <f t="shared" si="11"/>
        <v>0</v>
      </c>
      <c r="AB69" s="14"/>
      <c r="AC69" s="27">
        <f t="shared" si="12"/>
        <v>0</v>
      </c>
      <c r="AD69" s="6"/>
    </row>
    <row r="70" spans="1:30" s="7" customFormat="1" ht="19.5" customHeight="1">
      <c r="A70" s="4">
        <f t="shared" si="14"/>
        <v>61</v>
      </c>
      <c r="B70" s="5" t="s">
        <v>90</v>
      </c>
      <c r="C70" s="9"/>
      <c r="D70" s="5" t="s">
        <v>9</v>
      </c>
      <c r="E70" s="48">
        <f t="shared" si="0"/>
        <v>12</v>
      </c>
      <c r="F70" s="50">
        <v>12500</v>
      </c>
      <c r="G70" s="28">
        <f t="shared" si="1"/>
        <v>150000</v>
      </c>
      <c r="H70" s="14">
        <v>5</v>
      </c>
      <c r="I70" s="27">
        <f t="shared" si="2"/>
        <v>62500</v>
      </c>
      <c r="J70" s="14">
        <v>2</v>
      </c>
      <c r="K70" s="27">
        <f t="shared" si="3"/>
        <v>25000</v>
      </c>
      <c r="L70" s="14">
        <v>4</v>
      </c>
      <c r="M70" s="27">
        <f t="shared" si="4"/>
        <v>50000</v>
      </c>
      <c r="N70" s="14">
        <v>1</v>
      </c>
      <c r="O70" s="27">
        <f t="shared" si="5"/>
        <v>12500</v>
      </c>
      <c r="P70" s="14"/>
      <c r="Q70" s="27">
        <f t="shared" si="6"/>
        <v>0</v>
      </c>
      <c r="R70" s="14"/>
      <c r="S70" s="27">
        <f t="shared" si="7"/>
        <v>0</v>
      </c>
      <c r="T70" s="14"/>
      <c r="U70" s="27">
        <f t="shared" si="8"/>
        <v>0</v>
      </c>
      <c r="V70" s="14"/>
      <c r="W70" s="27">
        <f t="shared" si="9"/>
        <v>0</v>
      </c>
      <c r="X70" s="14"/>
      <c r="Y70" s="27">
        <f t="shared" si="10"/>
        <v>0</v>
      </c>
      <c r="Z70" s="14"/>
      <c r="AA70" s="27">
        <f t="shared" si="11"/>
        <v>0</v>
      </c>
      <c r="AB70" s="14"/>
      <c r="AC70" s="27">
        <f t="shared" si="12"/>
        <v>0</v>
      </c>
      <c r="AD70" s="6"/>
    </row>
    <row r="71" spans="1:30" s="7" customFormat="1" ht="19.5" customHeight="1">
      <c r="A71" s="4">
        <f t="shared" si="14"/>
        <v>62</v>
      </c>
      <c r="B71" s="5" t="s">
        <v>86</v>
      </c>
      <c r="C71" s="9"/>
      <c r="D71" s="5" t="s">
        <v>9</v>
      </c>
      <c r="E71" s="48">
        <f t="shared" si="0"/>
        <v>3</v>
      </c>
      <c r="F71" s="50">
        <v>2600</v>
      </c>
      <c r="G71" s="28">
        <f t="shared" si="1"/>
        <v>7800</v>
      </c>
      <c r="H71" s="14"/>
      <c r="I71" s="27">
        <f t="shared" si="2"/>
        <v>0</v>
      </c>
      <c r="J71" s="14"/>
      <c r="K71" s="27">
        <f t="shared" si="3"/>
        <v>0</v>
      </c>
      <c r="L71" s="14"/>
      <c r="M71" s="27">
        <f t="shared" si="4"/>
        <v>0</v>
      </c>
      <c r="N71" s="14"/>
      <c r="O71" s="27">
        <f t="shared" si="5"/>
        <v>0</v>
      </c>
      <c r="P71" s="14"/>
      <c r="Q71" s="27">
        <f t="shared" si="6"/>
        <v>0</v>
      </c>
      <c r="R71" s="14"/>
      <c r="S71" s="27">
        <f t="shared" si="7"/>
        <v>0</v>
      </c>
      <c r="T71" s="14"/>
      <c r="U71" s="27">
        <f t="shared" si="8"/>
        <v>0</v>
      </c>
      <c r="V71" s="14"/>
      <c r="W71" s="27">
        <f t="shared" si="9"/>
        <v>0</v>
      </c>
      <c r="X71" s="14"/>
      <c r="Y71" s="27">
        <f t="shared" si="10"/>
        <v>0</v>
      </c>
      <c r="Z71" s="14">
        <v>3</v>
      </c>
      <c r="AA71" s="27">
        <f t="shared" si="11"/>
        <v>7800</v>
      </c>
      <c r="AB71" s="14"/>
      <c r="AC71" s="27">
        <f t="shared" si="12"/>
        <v>0</v>
      </c>
      <c r="AD71" s="6"/>
    </row>
    <row r="72" spans="1:30" s="7" customFormat="1" ht="19.5" customHeight="1">
      <c r="A72" s="4">
        <f t="shared" si="14"/>
        <v>63</v>
      </c>
      <c r="B72" s="5" t="s">
        <v>95</v>
      </c>
      <c r="C72" s="9"/>
      <c r="D72" s="5" t="s">
        <v>9</v>
      </c>
      <c r="E72" s="48">
        <f t="shared" si="0"/>
        <v>5</v>
      </c>
      <c r="F72" s="50">
        <v>14000</v>
      </c>
      <c r="G72" s="28">
        <f t="shared" si="1"/>
        <v>70000</v>
      </c>
      <c r="H72" s="14"/>
      <c r="I72" s="27">
        <f t="shared" si="2"/>
        <v>0</v>
      </c>
      <c r="J72" s="14"/>
      <c r="K72" s="27">
        <f t="shared" si="3"/>
        <v>0</v>
      </c>
      <c r="L72" s="14"/>
      <c r="M72" s="27">
        <f t="shared" si="4"/>
        <v>0</v>
      </c>
      <c r="N72" s="14"/>
      <c r="O72" s="27">
        <f t="shared" si="5"/>
        <v>0</v>
      </c>
      <c r="P72" s="14"/>
      <c r="Q72" s="27">
        <f t="shared" si="6"/>
        <v>0</v>
      </c>
      <c r="R72" s="14"/>
      <c r="S72" s="27">
        <f t="shared" si="7"/>
        <v>0</v>
      </c>
      <c r="T72" s="14"/>
      <c r="U72" s="27">
        <f t="shared" si="8"/>
        <v>0</v>
      </c>
      <c r="V72" s="14">
        <v>3</v>
      </c>
      <c r="W72" s="27">
        <f t="shared" si="9"/>
        <v>42000</v>
      </c>
      <c r="X72" s="14"/>
      <c r="Y72" s="27">
        <f t="shared" si="10"/>
        <v>0</v>
      </c>
      <c r="Z72" s="14">
        <v>2</v>
      </c>
      <c r="AA72" s="27">
        <f t="shared" si="11"/>
        <v>28000</v>
      </c>
      <c r="AB72" s="14"/>
      <c r="AC72" s="27">
        <f t="shared" si="12"/>
        <v>0</v>
      </c>
      <c r="AD72" s="6"/>
    </row>
    <row r="73" spans="1:30" s="7" customFormat="1" ht="19.5" customHeight="1">
      <c r="A73" s="4">
        <f t="shared" si="14"/>
        <v>64</v>
      </c>
      <c r="B73" s="5" t="s">
        <v>145</v>
      </c>
      <c r="C73" s="9" t="s">
        <v>146</v>
      </c>
      <c r="D73" s="5" t="s">
        <v>6</v>
      </c>
      <c r="E73" s="48">
        <f t="shared" si="0"/>
        <v>2</v>
      </c>
      <c r="F73" s="50">
        <v>24000</v>
      </c>
      <c r="G73" s="28">
        <f t="shared" si="1"/>
        <v>48000</v>
      </c>
      <c r="H73" s="14"/>
      <c r="I73" s="27">
        <f t="shared" si="2"/>
        <v>0</v>
      </c>
      <c r="J73" s="14">
        <v>2</v>
      </c>
      <c r="K73" s="27">
        <f t="shared" si="3"/>
        <v>48000</v>
      </c>
      <c r="L73" s="14"/>
      <c r="M73" s="27">
        <f t="shared" si="4"/>
        <v>0</v>
      </c>
      <c r="N73" s="14"/>
      <c r="O73" s="27">
        <f t="shared" si="5"/>
        <v>0</v>
      </c>
      <c r="P73" s="14"/>
      <c r="Q73" s="27">
        <f t="shared" si="6"/>
        <v>0</v>
      </c>
      <c r="R73" s="14"/>
      <c r="S73" s="27">
        <f t="shared" si="7"/>
        <v>0</v>
      </c>
      <c r="T73" s="14"/>
      <c r="U73" s="27">
        <f t="shared" si="8"/>
        <v>0</v>
      </c>
      <c r="V73" s="14"/>
      <c r="W73" s="27">
        <f t="shared" si="9"/>
        <v>0</v>
      </c>
      <c r="X73" s="14"/>
      <c r="Y73" s="27">
        <f t="shared" si="10"/>
        <v>0</v>
      </c>
      <c r="Z73" s="14"/>
      <c r="AA73" s="27">
        <f t="shared" si="11"/>
        <v>0</v>
      </c>
      <c r="AB73" s="14"/>
      <c r="AC73" s="27">
        <f t="shared" si="12"/>
        <v>0</v>
      </c>
      <c r="AD73" s="6"/>
    </row>
    <row r="74" spans="1:30" s="7" customFormat="1" ht="19.5" customHeight="1">
      <c r="A74" s="4">
        <f t="shared" si="14"/>
        <v>65</v>
      </c>
      <c r="B74" s="5" t="s">
        <v>58</v>
      </c>
      <c r="C74" s="9"/>
      <c r="D74" s="5" t="s">
        <v>15</v>
      </c>
      <c r="E74" s="48">
        <f t="shared" si="0"/>
        <v>18</v>
      </c>
      <c r="F74" s="50">
        <v>2600</v>
      </c>
      <c r="G74" s="28">
        <f t="shared" si="1"/>
        <v>46800</v>
      </c>
      <c r="H74" s="14">
        <v>9</v>
      </c>
      <c r="I74" s="27">
        <f t="shared" si="2"/>
        <v>23400</v>
      </c>
      <c r="J74" s="14"/>
      <c r="K74" s="27">
        <f t="shared" si="3"/>
        <v>0</v>
      </c>
      <c r="L74" s="14"/>
      <c r="M74" s="27">
        <f t="shared" si="4"/>
        <v>0</v>
      </c>
      <c r="N74" s="14"/>
      <c r="O74" s="27">
        <f t="shared" si="5"/>
        <v>0</v>
      </c>
      <c r="P74" s="14"/>
      <c r="Q74" s="27">
        <f t="shared" si="6"/>
        <v>0</v>
      </c>
      <c r="R74" s="14"/>
      <c r="S74" s="27">
        <f t="shared" si="7"/>
        <v>0</v>
      </c>
      <c r="T74" s="14"/>
      <c r="U74" s="27">
        <f t="shared" si="8"/>
        <v>0</v>
      </c>
      <c r="V74" s="14"/>
      <c r="W74" s="27">
        <f t="shared" si="9"/>
        <v>0</v>
      </c>
      <c r="X74" s="14"/>
      <c r="Y74" s="27">
        <f t="shared" si="10"/>
        <v>0</v>
      </c>
      <c r="Z74" s="14">
        <v>9</v>
      </c>
      <c r="AA74" s="27">
        <f t="shared" si="11"/>
        <v>23400</v>
      </c>
      <c r="AB74" s="14"/>
      <c r="AC74" s="27">
        <f t="shared" si="12"/>
        <v>0</v>
      </c>
      <c r="AD74" s="6"/>
    </row>
    <row r="75" spans="1:30" s="7" customFormat="1" ht="19.5" customHeight="1">
      <c r="A75" s="4">
        <f t="shared" si="14"/>
        <v>66</v>
      </c>
      <c r="B75" s="5" t="s">
        <v>59</v>
      </c>
      <c r="C75" s="9" t="s">
        <v>80</v>
      </c>
      <c r="D75" s="5" t="s">
        <v>14</v>
      </c>
      <c r="E75" s="48">
        <f t="shared" si="0"/>
        <v>3</v>
      </c>
      <c r="F75" s="50">
        <v>215000</v>
      </c>
      <c r="G75" s="28">
        <f t="shared" ref="G75:G90" si="16">F75*E75</f>
        <v>645000</v>
      </c>
      <c r="H75" s="14"/>
      <c r="I75" s="27">
        <f t="shared" ref="I75:I90" si="17">H75*F75</f>
        <v>0</v>
      </c>
      <c r="J75" s="14"/>
      <c r="K75" s="27">
        <f t="shared" ref="K75:K90" si="18">J75*F75</f>
        <v>0</v>
      </c>
      <c r="L75" s="14">
        <v>2</v>
      </c>
      <c r="M75" s="27">
        <f t="shared" ref="M75:M90" si="19">L75*$F75</f>
        <v>430000</v>
      </c>
      <c r="N75" s="14"/>
      <c r="O75" s="27">
        <f t="shared" ref="O75:O90" si="20">N75*$F75</f>
        <v>0</v>
      </c>
      <c r="P75" s="14"/>
      <c r="Q75" s="27">
        <f t="shared" ref="Q75:Q90" si="21">P75*$F75</f>
        <v>0</v>
      </c>
      <c r="R75" s="14"/>
      <c r="S75" s="27">
        <f t="shared" ref="S75:S90" si="22">R75*$F75</f>
        <v>0</v>
      </c>
      <c r="T75" s="14"/>
      <c r="U75" s="27">
        <f t="shared" ref="U75:U90" si="23">T75*$F75</f>
        <v>0</v>
      </c>
      <c r="V75" s="14"/>
      <c r="W75" s="27">
        <f t="shared" ref="W75:W90" si="24">V75*$F75</f>
        <v>0</v>
      </c>
      <c r="X75" s="14"/>
      <c r="Y75" s="27">
        <f t="shared" ref="Y75:Y90" si="25">X75*$F75</f>
        <v>0</v>
      </c>
      <c r="Z75" s="14">
        <v>1</v>
      </c>
      <c r="AA75" s="27">
        <f t="shared" ref="AA75:AA90" si="26">Z75*$F75</f>
        <v>215000</v>
      </c>
      <c r="AB75" s="14"/>
      <c r="AC75" s="27">
        <f t="shared" ref="AC75:AC90" si="27">AB75*$F75</f>
        <v>0</v>
      </c>
      <c r="AD75" s="6"/>
    </row>
    <row r="76" spans="1:30" s="7" customFormat="1" ht="19.5" customHeight="1">
      <c r="A76" s="4">
        <f t="shared" si="14"/>
        <v>67</v>
      </c>
      <c r="B76" s="5" t="s">
        <v>61</v>
      </c>
      <c r="C76" s="9"/>
      <c r="D76" s="5" t="s">
        <v>14</v>
      </c>
      <c r="E76" s="48">
        <f t="shared" si="0"/>
        <v>1</v>
      </c>
      <c r="F76" s="50">
        <v>120000</v>
      </c>
      <c r="G76" s="28">
        <f t="shared" si="16"/>
        <v>120000</v>
      </c>
      <c r="H76" s="14"/>
      <c r="I76" s="27">
        <f t="shared" si="17"/>
        <v>0</v>
      </c>
      <c r="J76" s="14"/>
      <c r="K76" s="27">
        <f t="shared" si="18"/>
        <v>0</v>
      </c>
      <c r="L76" s="14"/>
      <c r="M76" s="27">
        <f t="shared" si="19"/>
        <v>0</v>
      </c>
      <c r="N76" s="14"/>
      <c r="O76" s="27">
        <f t="shared" si="20"/>
        <v>0</v>
      </c>
      <c r="P76" s="14"/>
      <c r="Q76" s="27">
        <f t="shared" si="21"/>
        <v>0</v>
      </c>
      <c r="R76" s="14"/>
      <c r="S76" s="27">
        <f t="shared" si="22"/>
        <v>0</v>
      </c>
      <c r="T76" s="14"/>
      <c r="U76" s="27">
        <f t="shared" si="23"/>
        <v>0</v>
      </c>
      <c r="V76" s="14"/>
      <c r="W76" s="27">
        <f t="shared" si="24"/>
        <v>0</v>
      </c>
      <c r="X76" s="14"/>
      <c r="Y76" s="27">
        <f t="shared" si="25"/>
        <v>0</v>
      </c>
      <c r="Z76" s="14">
        <v>1</v>
      </c>
      <c r="AA76" s="27">
        <f t="shared" si="26"/>
        <v>120000</v>
      </c>
      <c r="AB76" s="14"/>
      <c r="AC76" s="27">
        <f t="shared" si="27"/>
        <v>0</v>
      </c>
      <c r="AD76" s="6"/>
    </row>
    <row r="77" spans="1:30" s="7" customFormat="1" ht="19.5" customHeight="1">
      <c r="A77" s="4">
        <f t="shared" si="14"/>
        <v>68</v>
      </c>
      <c r="B77" s="5" t="s">
        <v>62</v>
      </c>
      <c r="C77" s="9"/>
      <c r="D77" s="5" t="s">
        <v>14</v>
      </c>
      <c r="E77" s="48">
        <f t="shared" ref="E77:E90" si="28">T77+V77+X77+Z77+AB77+R77+P77+N77+L77+J77+H77</f>
        <v>5</v>
      </c>
      <c r="F77" s="50">
        <v>18000</v>
      </c>
      <c r="G77" s="28">
        <f t="shared" si="16"/>
        <v>90000</v>
      </c>
      <c r="H77" s="14"/>
      <c r="I77" s="27">
        <f t="shared" si="17"/>
        <v>0</v>
      </c>
      <c r="J77" s="14"/>
      <c r="K77" s="27">
        <f t="shared" si="18"/>
        <v>0</v>
      </c>
      <c r="L77" s="14"/>
      <c r="M77" s="27">
        <f t="shared" si="19"/>
        <v>0</v>
      </c>
      <c r="N77" s="14"/>
      <c r="O77" s="27">
        <f t="shared" si="20"/>
        <v>0</v>
      </c>
      <c r="P77" s="14"/>
      <c r="Q77" s="27">
        <f t="shared" si="21"/>
        <v>0</v>
      </c>
      <c r="R77" s="14"/>
      <c r="S77" s="27">
        <f t="shared" si="22"/>
        <v>0</v>
      </c>
      <c r="T77" s="14"/>
      <c r="U77" s="27">
        <f t="shared" si="23"/>
        <v>0</v>
      </c>
      <c r="V77" s="14">
        <v>5</v>
      </c>
      <c r="W77" s="27">
        <f t="shared" si="24"/>
        <v>90000</v>
      </c>
      <c r="X77" s="14"/>
      <c r="Y77" s="27">
        <f t="shared" si="25"/>
        <v>0</v>
      </c>
      <c r="Z77" s="14"/>
      <c r="AA77" s="27">
        <f t="shared" si="26"/>
        <v>0</v>
      </c>
      <c r="AB77" s="14"/>
      <c r="AC77" s="27">
        <f t="shared" si="27"/>
        <v>0</v>
      </c>
      <c r="AD77" s="6"/>
    </row>
    <row r="78" spans="1:30" s="7" customFormat="1" ht="19.5" customHeight="1">
      <c r="A78" s="4">
        <f t="shared" si="14"/>
        <v>69</v>
      </c>
      <c r="B78" s="5" t="s">
        <v>147</v>
      </c>
      <c r="C78" s="9"/>
      <c r="D78" s="5" t="s">
        <v>14</v>
      </c>
      <c r="E78" s="48">
        <f t="shared" si="28"/>
        <v>1</v>
      </c>
      <c r="F78" s="50">
        <v>28000</v>
      </c>
      <c r="G78" s="28">
        <f t="shared" si="16"/>
        <v>28000</v>
      </c>
      <c r="H78" s="14"/>
      <c r="I78" s="27">
        <f t="shared" si="17"/>
        <v>0</v>
      </c>
      <c r="J78" s="14"/>
      <c r="K78" s="27">
        <f t="shared" si="18"/>
        <v>0</v>
      </c>
      <c r="L78" s="14"/>
      <c r="M78" s="27">
        <f t="shared" si="19"/>
        <v>0</v>
      </c>
      <c r="N78" s="14"/>
      <c r="O78" s="27">
        <f t="shared" si="20"/>
        <v>0</v>
      </c>
      <c r="P78" s="14"/>
      <c r="Q78" s="27">
        <f t="shared" si="21"/>
        <v>0</v>
      </c>
      <c r="R78" s="14">
        <v>1</v>
      </c>
      <c r="S78" s="27">
        <f t="shared" si="22"/>
        <v>28000</v>
      </c>
      <c r="T78" s="14"/>
      <c r="U78" s="27">
        <f t="shared" si="23"/>
        <v>0</v>
      </c>
      <c r="V78" s="14"/>
      <c r="W78" s="27">
        <f t="shared" si="24"/>
        <v>0</v>
      </c>
      <c r="X78" s="14"/>
      <c r="Y78" s="27">
        <f t="shared" si="25"/>
        <v>0</v>
      </c>
      <c r="Z78" s="14"/>
      <c r="AA78" s="27">
        <f t="shared" si="26"/>
        <v>0</v>
      </c>
      <c r="AB78" s="14"/>
      <c r="AC78" s="27">
        <f t="shared" si="27"/>
        <v>0</v>
      </c>
      <c r="AD78" s="6"/>
    </row>
    <row r="79" spans="1:30" s="7" customFormat="1" ht="19.5" customHeight="1">
      <c r="A79" s="4">
        <f t="shared" ref="A79:A81" si="29">+A78+1</f>
        <v>70</v>
      </c>
      <c r="B79" s="5" t="s">
        <v>64</v>
      </c>
      <c r="C79" s="9"/>
      <c r="D79" s="5" t="s">
        <v>14</v>
      </c>
      <c r="E79" s="48">
        <f t="shared" si="28"/>
        <v>3</v>
      </c>
      <c r="F79" s="50">
        <v>6800</v>
      </c>
      <c r="G79" s="28">
        <f t="shared" si="16"/>
        <v>20400</v>
      </c>
      <c r="H79" s="14"/>
      <c r="I79" s="27">
        <f t="shared" si="17"/>
        <v>0</v>
      </c>
      <c r="J79" s="14"/>
      <c r="K79" s="27">
        <f t="shared" si="18"/>
        <v>0</v>
      </c>
      <c r="L79" s="14"/>
      <c r="M79" s="27">
        <f t="shared" si="19"/>
        <v>0</v>
      </c>
      <c r="N79" s="14"/>
      <c r="O79" s="27">
        <f t="shared" si="20"/>
        <v>0</v>
      </c>
      <c r="P79" s="14"/>
      <c r="Q79" s="27">
        <f t="shared" si="21"/>
        <v>0</v>
      </c>
      <c r="R79" s="14"/>
      <c r="S79" s="27">
        <f t="shared" si="22"/>
        <v>0</v>
      </c>
      <c r="T79" s="14"/>
      <c r="U79" s="27">
        <f t="shared" si="23"/>
        <v>0</v>
      </c>
      <c r="V79" s="14"/>
      <c r="W79" s="27">
        <f t="shared" si="24"/>
        <v>0</v>
      </c>
      <c r="X79" s="14"/>
      <c r="Y79" s="27">
        <f t="shared" si="25"/>
        <v>0</v>
      </c>
      <c r="Z79" s="14">
        <v>3</v>
      </c>
      <c r="AA79" s="27">
        <f t="shared" si="26"/>
        <v>20400</v>
      </c>
      <c r="AB79" s="14"/>
      <c r="AC79" s="27">
        <f t="shared" si="27"/>
        <v>0</v>
      </c>
      <c r="AD79" s="6"/>
    </row>
    <row r="80" spans="1:30" s="7" customFormat="1" ht="19.5" customHeight="1">
      <c r="A80" s="4">
        <f t="shared" si="29"/>
        <v>71</v>
      </c>
      <c r="B80" s="5" t="s">
        <v>65</v>
      </c>
      <c r="C80" s="9" t="s">
        <v>79</v>
      </c>
      <c r="D80" s="5" t="s">
        <v>14</v>
      </c>
      <c r="E80" s="48">
        <f t="shared" si="28"/>
        <v>9</v>
      </c>
      <c r="F80" s="50">
        <v>17000</v>
      </c>
      <c r="G80" s="28">
        <f t="shared" si="16"/>
        <v>153000</v>
      </c>
      <c r="H80" s="14"/>
      <c r="I80" s="27">
        <f t="shared" si="17"/>
        <v>0</v>
      </c>
      <c r="J80" s="14"/>
      <c r="K80" s="27">
        <f t="shared" si="18"/>
        <v>0</v>
      </c>
      <c r="L80" s="14"/>
      <c r="M80" s="27">
        <f t="shared" si="19"/>
        <v>0</v>
      </c>
      <c r="N80" s="14">
        <v>1</v>
      </c>
      <c r="O80" s="27">
        <f t="shared" si="20"/>
        <v>17000</v>
      </c>
      <c r="P80" s="14"/>
      <c r="Q80" s="27">
        <f t="shared" si="21"/>
        <v>0</v>
      </c>
      <c r="R80" s="14"/>
      <c r="S80" s="27">
        <f t="shared" si="22"/>
        <v>0</v>
      </c>
      <c r="T80" s="14">
        <v>2</v>
      </c>
      <c r="U80" s="27">
        <f t="shared" si="23"/>
        <v>34000</v>
      </c>
      <c r="V80" s="14">
        <v>6</v>
      </c>
      <c r="W80" s="27">
        <f t="shared" si="24"/>
        <v>102000</v>
      </c>
      <c r="X80" s="14"/>
      <c r="Y80" s="27">
        <f t="shared" si="25"/>
        <v>0</v>
      </c>
      <c r="Z80" s="14"/>
      <c r="AA80" s="27">
        <f t="shared" si="26"/>
        <v>0</v>
      </c>
      <c r="AB80" s="14"/>
      <c r="AC80" s="27">
        <f t="shared" si="27"/>
        <v>0</v>
      </c>
      <c r="AD80" s="6"/>
    </row>
    <row r="81" spans="1:30" s="7" customFormat="1" ht="19.5" customHeight="1">
      <c r="A81" s="4">
        <f t="shared" si="29"/>
        <v>72</v>
      </c>
      <c r="B81" s="5" t="s">
        <v>66</v>
      </c>
      <c r="C81" s="9"/>
      <c r="D81" s="5" t="s">
        <v>14</v>
      </c>
      <c r="E81" s="48">
        <f t="shared" si="28"/>
        <v>3</v>
      </c>
      <c r="F81" s="50">
        <v>3000</v>
      </c>
      <c r="G81" s="28">
        <f t="shared" si="16"/>
        <v>9000</v>
      </c>
      <c r="H81" s="14"/>
      <c r="I81" s="27">
        <f t="shared" si="17"/>
        <v>0</v>
      </c>
      <c r="J81" s="14"/>
      <c r="K81" s="27">
        <f t="shared" si="18"/>
        <v>0</v>
      </c>
      <c r="L81" s="14"/>
      <c r="M81" s="27">
        <f t="shared" si="19"/>
        <v>0</v>
      </c>
      <c r="N81" s="14"/>
      <c r="O81" s="27">
        <f t="shared" si="20"/>
        <v>0</v>
      </c>
      <c r="P81" s="14"/>
      <c r="Q81" s="27">
        <f t="shared" si="21"/>
        <v>0</v>
      </c>
      <c r="R81" s="14"/>
      <c r="S81" s="27">
        <f t="shared" si="22"/>
        <v>0</v>
      </c>
      <c r="T81" s="14"/>
      <c r="U81" s="27">
        <f t="shared" si="23"/>
        <v>0</v>
      </c>
      <c r="V81" s="14"/>
      <c r="W81" s="27">
        <f t="shared" si="24"/>
        <v>0</v>
      </c>
      <c r="X81" s="14"/>
      <c r="Y81" s="27">
        <f t="shared" si="25"/>
        <v>0</v>
      </c>
      <c r="Z81" s="14">
        <v>3</v>
      </c>
      <c r="AA81" s="27">
        <f t="shared" si="26"/>
        <v>9000</v>
      </c>
      <c r="AB81" s="14"/>
      <c r="AC81" s="27">
        <f t="shared" si="27"/>
        <v>0</v>
      </c>
      <c r="AD81" s="6"/>
    </row>
    <row r="82" spans="1:30" s="7" customFormat="1" ht="19.5" customHeight="1">
      <c r="A82" s="4">
        <f t="shared" ref="A82:A90" si="30">+A81+1</f>
        <v>73</v>
      </c>
      <c r="B82" s="5" t="s">
        <v>148</v>
      </c>
      <c r="C82" s="9"/>
      <c r="D82" s="5" t="s">
        <v>9</v>
      </c>
      <c r="E82" s="48">
        <f t="shared" si="28"/>
        <v>2</v>
      </c>
      <c r="G82" s="28">
        <f t="shared" si="16"/>
        <v>0</v>
      </c>
      <c r="H82" s="14"/>
      <c r="I82" s="27">
        <f t="shared" si="17"/>
        <v>0</v>
      </c>
      <c r="J82" s="14">
        <v>2</v>
      </c>
      <c r="K82" s="27">
        <f t="shared" si="18"/>
        <v>0</v>
      </c>
      <c r="L82" s="14"/>
      <c r="M82" s="27">
        <f t="shared" si="19"/>
        <v>0</v>
      </c>
      <c r="N82" s="14"/>
      <c r="O82" s="27">
        <f t="shared" si="20"/>
        <v>0</v>
      </c>
      <c r="P82" s="14"/>
      <c r="Q82" s="27">
        <f t="shared" si="21"/>
        <v>0</v>
      </c>
      <c r="R82" s="14"/>
      <c r="S82" s="27">
        <f t="shared" si="22"/>
        <v>0</v>
      </c>
      <c r="T82" s="14"/>
      <c r="U82" s="27">
        <f t="shared" si="23"/>
        <v>0</v>
      </c>
      <c r="V82" s="14"/>
      <c r="W82" s="27">
        <f t="shared" si="24"/>
        <v>0</v>
      </c>
      <c r="X82" s="14"/>
      <c r="Y82" s="27">
        <f t="shared" si="25"/>
        <v>0</v>
      </c>
      <c r="Z82" s="14"/>
      <c r="AA82" s="27">
        <f t="shared" si="26"/>
        <v>0</v>
      </c>
      <c r="AB82" s="14"/>
      <c r="AC82" s="27">
        <f t="shared" si="27"/>
        <v>0</v>
      </c>
      <c r="AD82" s="6"/>
    </row>
    <row r="83" spans="1:30" s="7" customFormat="1" ht="19.5" customHeight="1">
      <c r="A83" s="4">
        <f t="shared" si="30"/>
        <v>74</v>
      </c>
      <c r="B83" s="5" t="s">
        <v>149</v>
      </c>
      <c r="C83" s="9" t="s">
        <v>152</v>
      </c>
      <c r="D83" s="5" t="s">
        <v>14</v>
      </c>
      <c r="E83" s="48">
        <f t="shared" si="28"/>
        <v>2</v>
      </c>
      <c r="F83" s="50">
        <v>234000</v>
      </c>
      <c r="G83" s="28">
        <f t="shared" si="16"/>
        <v>468000</v>
      </c>
      <c r="H83" s="14"/>
      <c r="I83" s="27">
        <f t="shared" si="17"/>
        <v>0</v>
      </c>
      <c r="J83" s="14"/>
      <c r="K83" s="27">
        <f t="shared" si="18"/>
        <v>0</v>
      </c>
      <c r="L83" s="14"/>
      <c r="M83" s="27">
        <f t="shared" si="19"/>
        <v>0</v>
      </c>
      <c r="N83" s="14"/>
      <c r="O83" s="27">
        <f t="shared" si="20"/>
        <v>0</v>
      </c>
      <c r="P83" s="14"/>
      <c r="Q83" s="27">
        <f t="shared" si="21"/>
        <v>0</v>
      </c>
      <c r="R83" s="14"/>
      <c r="S83" s="27">
        <f t="shared" si="22"/>
        <v>0</v>
      </c>
      <c r="T83" s="14"/>
      <c r="U83" s="27">
        <f t="shared" si="23"/>
        <v>0</v>
      </c>
      <c r="V83" s="14"/>
      <c r="W83" s="27">
        <f t="shared" si="24"/>
        <v>0</v>
      </c>
      <c r="X83" s="14"/>
      <c r="Y83" s="27">
        <f t="shared" si="25"/>
        <v>0</v>
      </c>
      <c r="Z83" s="14"/>
      <c r="AA83" s="27">
        <f t="shared" si="26"/>
        <v>0</v>
      </c>
      <c r="AB83" s="14">
        <v>2</v>
      </c>
      <c r="AC83" s="27">
        <f t="shared" si="27"/>
        <v>468000</v>
      </c>
      <c r="AD83" s="6"/>
    </row>
    <row r="84" spans="1:30" s="7" customFormat="1" ht="19.5" customHeight="1">
      <c r="A84" s="4">
        <f t="shared" si="30"/>
        <v>75</v>
      </c>
      <c r="B84" s="5" t="s">
        <v>68</v>
      </c>
      <c r="C84" s="9"/>
      <c r="D84" s="5" t="s">
        <v>13</v>
      </c>
      <c r="E84" s="48">
        <f t="shared" si="28"/>
        <v>300</v>
      </c>
      <c r="F84" s="50">
        <v>2500</v>
      </c>
      <c r="G84" s="28">
        <f t="shared" si="16"/>
        <v>750000</v>
      </c>
      <c r="H84" s="14"/>
      <c r="I84" s="27">
        <f t="shared" si="17"/>
        <v>0</v>
      </c>
      <c r="J84" s="14"/>
      <c r="K84" s="27">
        <f t="shared" si="18"/>
        <v>0</v>
      </c>
      <c r="L84" s="14"/>
      <c r="M84" s="27">
        <f t="shared" si="19"/>
        <v>0</v>
      </c>
      <c r="N84" s="14"/>
      <c r="O84" s="27">
        <f t="shared" si="20"/>
        <v>0</v>
      </c>
      <c r="P84" s="14"/>
      <c r="Q84" s="27">
        <f t="shared" si="21"/>
        <v>0</v>
      </c>
      <c r="R84" s="14"/>
      <c r="S84" s="27">
        <f t="shared" si="22"/>
        <v>0</v>
      </c>
      <c r="T84" s="14"/>
      <c r="U84" s="27">
        <f t="shared" si="23"/>
        <v>0</v>
      </c>
      <c r="V84" s="14"/>
      <c r="W84" s="27">
        <f t="shared" si="24"/>
        <v>0</v>
      </c>
      <c r="X84" s="14"/>
      <c r="Y84" s="27">
        <f t="shared" si="25"/>
        <v>0</v>
      </c>
      <c r="Z84" s="14"/>
      <c r="AA84" s="27">
        <f t="shared" si="26"/>
        <v>0</v>
      </c>
      <c r="AB84" s="14">
        <v>300</v>
      </c>
      <c r="AC84" s="27">
        <f t="shared" si="27"/>
        <v>750000</v>
      </c>
      <c r="AD84" s="6"/>
    </row>
    <row r="85" spans="1:30" s="7" customFormat="1" ht="19.5" customHeight="1">
      <c r="A85" s="4">
        <f t="shared" si="30"/>
        <v>76</v>
      </c>
      <c r="B85" s="5" t="s">
        <v>69</v>
      </c>
      <c r="C85" s="9"/>
      <c r="D85" s="5" t="s">
        <v>73</v>
      </c>
      <c r="E85" s="48">
        <f t="shared" si="28"/>
        <v>20</v>
      </c>
      <c r="F85" s="50">
        <v>28000</v>
      </c>
      <c r="G85" s="28">
        <f t="shared" si="16"/>
        <v>560000</v>
      </c>
      <c r="H85" s="14"/>
      <c r="I85" s="27">
        <f t="shared" si="17"/>
        <v>0</v>
      </c>
      <c r="J85" s="14"/>
      <c r="K85" s="27">
        <f t="shared" si="18"/>
        <v>0</v>
      </c>
      <c r="L85" s="14"/>
      <c r="M85" s="27">
        <f t="shared" si="19"/>
        <v>0</v>
      </c>
      <c r="N85" s="14"/>
      <c r="O85" s="27">
        <f t="shared" si="20"/>
        <v>0</v>
      </c>
      <c r="P85" s="14"/>
      <c r="Q85" s="27">
        <f t="shared" si="21"/>
        <v>0</v>
      </c>
      <c r="R85" s="14"/>
      <c r="S85" s="27">
        <f t="shared" si="22"/>
        <v>0</v>
      </c>
      <c r="T85" s="14"/>
      <c r="U85" s="27">
        <f t="shared" si="23"/>
        <v>0</v>
      </c>
      <c r="V85" s="14"/>
      <c r="W85" s="27">
        <f t="shared" si="24"/>
        <v>0</v>
      </c>
      <c r="X85" s="14"/>
      <c r="Y85" s="27">
        <f t="shared" si="25"/>
        <v>0</v>
      </c>
      <c r="Z85" s="14"/>
      <c r="AA85" s="27">
        <f t="shared" si="26"/>
        <v>0</v>
      </c>
      <c r="AB85" s="14">
        <v>20</v>
      </c>
      <c r="AC85" s="27">
        <f t="shared" si="27"/>
        <v>560000</v>
      </c>
      <c r="AD85" s="6"/>
    </row>
    <row r="86" spans="1:30" s="7" customFormat="1" ht="19.5" customHeight="1">
      <c r="A86" s="4">
        <f t="shared" si="30"/>
        <v>77</v>
      </c>
      <c r="B86" s="5" t="s">
        <v>74</v>
      </c>
      <c r="C86" s="9" t="s">
        <v>78</v>
      </c>
      <c r="D86" s="5" t="s">
        <v>75</v>
      </c>
      <c r="E86" s="48">
        <f t="shared" si="28"/>
        <v>3</v>
      </c>
      <c r="F86" s="50">
        <v>77000</v>
      </c>
      <c r="G86" s="28">
        <f t="shared" si="16"/>
        <v>231000</v>
      </c>
      <c r="H86" s="14"/>
      <c r="I86" s="27">
        <f t="shared" si="17"/>
        <v>0</v>
      </c>
      <c r="J86" s="14"/>
      <c r="K86" s="27">
        <f t="shared" si="18"/>
        <v>0</v>
      </c>
      <c r="L86" s="14"/>
      <c r="M86" s="27">
        <f t="shared" si="19"/>
        <v>0</v>
      </c>
      <c r="N86" s="14"/>
      <c r="O86" s="27">
        <f t="shared" si="20"/>
        <v>0</v>
      </c>
      <c r="P86" s="14"/>
      <c r="Q86" s="27">
        <f t="shared" si="21"/>
        <v>0</v>
      </c>
      <c r="R86" s="14"/>
      <c r="S86" s="27">
        <f t="shared" si="22"/>
        <v>0</v>
      </c>
      <c r="T86" s="14"/>
      <c r="U86" s="27">
        <f t="shared" si="23"/>
        <v>0</v>
      </c>
      <c r="V86" s="14"/>
      <c r="W86" s="27">
        <f t="shared" si="24"/>
        <v>0</v>
      </c>
      <c r="X86" s="14"/>
      <c r="Y86" s="27">
        <f t="shared" si="25"/>
        <v>0</v>
      </c>
      <c r="Z86" s="14"/>
      <c r="AA86" s="27">
        <f t="shared" si="26"/>
        <v>0</v>
      </c>
      <c r="AB86" s="14">
        <v>3</v>
      </c>
      <c r="AC86" s="27">
        <f t="shared" si="27"/>
        <v>231000</v>
      </c>
      <c r="AD86" s="6"/>
    </row>
    <row r="87" spans="1:30" s="7" customFormat="1" ht="19.5" customHeight="1">
      <c r="A87" s="4">
        <f t="shared" si="30"/>
        <v>78</v>
      </c>
      <c r="B87" s="5" t="s">
        <v>71</v>
      </c>
      <c r="C87" s="9"/>
      <c r="D87" s="5" t="s">
        <v>76</v>
      </c>
      <c r="E87" s="48">
        <f t="shared" si="28"/>
        <v>2</v>
      </c>
      <c r="F87" s="50">
        <v>32000</v>
      </c>
      <c r="G87" s="28">
        <f t="shared" si="16"/>
        <v>64000</v>
      </c>
      <c r="H87" s="14"/>
      <c r="I87" s="27">
        <f t="shared" si="17"/>
        <v>0</v>
      </c>
      <c r="J87" s="14"/>
      <c r="K87" s="27">
        <f t="shared" si="18"/>
        <v>0</v>
      </c>
      <c r="L87" s="14"/>
      <c r="M87" s="27">
        <f t="shared" si="19"/>
        <v>0</v>
      </c>
      <c r="N87" s="14"/>
      <c r="O87" s="27">
        <f t="shared" si="20"/>
        <v>0</v>
      </c>
      <c r="P87" s="14"/>
      <c r="Q87" s="27">
        <f t="shared" si="21"/>
        <v>0</v>
      </c>
      <c r="R87" s="14"/>
      <c r="S87" s="27">
        <f t="shared" si="22"/>
        <v>0</v>
      </c>
      <c r="T87" s="14"/>
      <c r="U87" s="27">
        <f t="shared" si="23"/>
        <v>0</v>
      </c>
      <c r="V87" s="14"/>
      <c r="W87" s="27">
        <f t="shared" si="24"/>
        <v>0</v>
      </c>
      <c r="X87" s="14"/>
      <c r="Y87" s="27">
        <f t="shared" si="25"/>
        <v>0</v>
      </c>
      <c r="Z87" s="14"/>
      <c r="AA87" s="27">
        <f t="shared" si="26"/>
        <v>0</v>
      </c>
      <c r="AB87" s="14">
        <v>2</v>
      </c>
      <c r="AC87" s="27">
        <f t="shared" si="27"/>
        <v>64000</v>
      </c>
      <c r="AD87" s="6"/>
    </row>
    <row r="88" spans="1:30" s="7" customFormat="1" ht="19.5" customHeight="1">
      <c r="A88" s="4">
        <f t="shared" si="30"/>
        <v>79</v>
      </c>
      <c r="B88" s="31" t="s">
        <v>72</v>
      </c>
      <c r="C88" s="32"/>
      <c r="D88" s="31" t="s">
        <v>77</v>
      </c>
      <c r="E88" s="48">
        <f t="shared" si="28"/>
        <v>28</v>
      </c>
      <c r="F88" s="50">
        <v>7800</v>
      </c>
      <c r="G88" s="28">
        <f t="shared" si="16"/>
        <v>218400</v>
      </c>
      <c r="H88" s="15"/>
      <c r="I88" s="27">
        <f t="shared" si="17"/>
        <v>0</v>
      </c>
      <c r="J88" s="15"/>
      <c r="K88" s="27">
        <f t="shared" si="18"/>
        <v>0</v>
      </c>
      <c r="L88" s="15"/>
      <c r="M88" s="27">
        <f t="shared" si="19"/>
        <v>0</v>
      </c>
      <c r="N88" s="15"/>
      <c r="O88" s="27">
        <f t="shared" si="20"/>
        <v>0</v>
      </c>
      <c r="P88" s="15"/>
      <c r="Q88" s="27">
        <f t="shared" si="21"/>
        <v>0</v>
      </c>
      <c r="R88" s="15"/>
      <c r="S88" s="27">
        <f t="shared" si="22"/>
        <v>0</v>
      </c>
      <c r="T88" s="15"/>
      <c r="U88" s="27">
        <f t="shared" si="23"/>
        <v>0</v>
      </c>
      <c r="V88" s="15"/>
      <c r="W88" s="27">
        <f t="shared" si="24"/>
        <v>0</v>
      </c>
      <c r="X88" s="15"/>
      <c r="Y88" s="27">
        <f t="shared" si="25"/>
        <v>0</v>
      </c>
      <c r="Z88" s="15">
        <v>3</v>
      </c>
      <c r="AA88" s="27">
        <f t="shared" si="26"/>
        <v>23400</v>
      </c>
      <c r="AB88" s="14">
        <v>25</v>
      </c>
      <c r="AC88" s="27">
        <f t="shared" si="27"/>
        <v>195000</v>
      </c>
      <c r="AD88" s="8"/>
    </row>
    <row r="89" spans="1:30" s="7" customFormat="1" ht="19.5" customHeight="1">
      <c r="A89" s="4">
        <f t="shared" si="30"/>
        <v>80</v>
      </c>
      <c r="B89" s="31" t="s">
        <v>150</v>
      </c>
      <c r="C89" s="32"/>
      <c r="D89" s="31" t="s">
        <v>11</v>
      </c>
      <c r="E89" s="48">
        <f t="shared" si="28"/>
        <v>4</v>
      </c>
      <c r="F89" s="50">
        <v>12000</v>
      </c>
      <c r="G89" s="28">
        <f t="shared" si="16"/>
        <v>48000</v>
      </c>
      <c r="H89" s="15"/>
      <c r="I89" s="27">
        <f t="shared" si="17"/>
        <v>0</v>
      </c>
      <c r="J89" s="15"/>
      <c r="K89" s="27">
        <f t="shared" si="18"/>
        <v>0</v>
      </c>
      <c r="L89" s="15"/>
      <c r="M89" s="27">
        <f t="shared" si="19"/>
        <v>0</v>
      </c>
      <c r="N89" s="15"/>
      <c r="O89" s="27">
        <f t="shared" si="20"/>
        <v>0</v>
      </c>
      <c r="P89" s="15"/>
      <c r="Q89" s="27">
        <f t="shared" si="21"/>
        <v>0</v>
      </c>
      <c r="R89" s="15"/>
      <c r="S89" s="27">
        <f t="shared" si="22"/>
        <v>0</v>
      </c>
      <c r="T89" s="15"/>
      <c r="U89" s="27">
        <f t="shared" si="23"/>
        <v>0</v>
      </c>
      <c r="V89" s="15"/>
      <c r="W89" s="27">
        <f t="shared" si="24"/>
        <v>0</v>
      </c>
      <c r="X89" s="15"/>
      <c r="Y89" s="27">
        <f t="shared" si="25"/>
        <v>0</v>
      </c>
      <c r="Z89" s="15"/>
      <c r="AA89" s="27">
        <f t="shared" si="26"/>
        <v>0</v>
      </c>
      <c r="AB89" s="15">
        <v>4</v>
      </c>
      <c r="AC89" s="27">
        <f t="shared" si="27"/>
        <v>48000</v>
      </c>
      <c r="AD89" s="8"/>
    </row>
    <row r="90" spans="1:30" s="7" customFormat="1" ht="19.5" customHeight="1">
      <c r="A90" s="4">
        <f t="shared" si="30"/>
        <v>81</v>
      </c>
      <c r="B90" s="31" t="s">
        <v>151</v>
      </c>
      <c r="C90" s="32"/>
      <c r="D90" s="31" t="s">
        <v>11</v>
      </c>
      <c r="E90" s="48">
        <f t="shared" si="28"/>
        <v>1</v>
      </c>
      <c r="F90" s="50">
        <v>120000</v>
      </c>
      <c r="G90" s="28">
        <f t="shared" si="16"/>
        <v>120000</v>
      </c>
      <c r="H90" s="15"/>
      <c r="I90" s="27">
        <f t="shared" si="17"/>
        <v>0</v>
      </c>
      <c r="J90" s="15"/>
      <c r="K90" s="27">
        <f t="shared" si="18"/>
        <v>0</v>
      </c>
      <c r="L90" s="15"/>
      <c r="M90" s="27">
        <f t="shared" si="19"/>
        <v>0</v>
      </c>
      <c r="N90" s="15"/>
      <c r="O90" s="27">
        <f t="shared" si="20"/>
        <v>0</v>
      </c>
      <c r="P90" s="15"/>
      <c r="Q90" s="27">
        <f t="shared" si="21"/>
        <v>0</v>
      </c>
      <c r="R90" s="15"/>
      <c r="S90" s="27">
        <f t="shared" si="22"/>
        <v>0</v>
      </c>
      <c r="T90" s="15"/>
      <c r="U90" s="27">
        <f t="shared" si="23"/>
        <v>0</v>
      </c>
      <c r="V90" s="15"/>
      <c r="W90" s="27">
        <f t="shared" si="24"/>
        <v>0</v>
      </c>
      <c r="X90" s="15"/>
      <c r="Y90" s="27">
        <f t="shared" si="25"/>
        <v>0</v>
      </c>
      <c r="Z90" s="15"/>
      <c r="AA90" s="27">
        <f t="shared" si="26"/>
        <v>0</v>
      </c>
      <c r="AB90" s="15">
        <v>1</v>
      </c>
      <c r="AC90" s="27">
        <f t="shared" si="27"/>
        <v>120000</v>
      </c>
      <c r="AD90" s="8"/>
    </row>
    <row r="91" spans="1:30" s="39" customFormat="1" ht="25.5" customHeight="1">
      <c r="B91" s="35" t="s">
        <v>124</v>
      </c>
      <c r="C91" s="40"/>
      <c r="G91" s="41">
        <f>SUM(G10:G90)</f>
        <v>17085400</v>
      </c>
      <c r="H91" s="42"/>
      <c r="I91" s="43">
        <f>SUM(I10:I90)</f>
        <v>1774100</v>
      </c>
      <c r="J91" s="43"/>
      <c r="K91" s="43">
        <f>SUM(K10:K90)</f>
        <v>1848200</v>
      </c>
      <c r="L91" s="43"/>
      <c r="M91" s="43">
        <f>SUM(M10:M90)</f>
        <v>1918300</v>
      </c>
      <c r="N91" s="43"/>
      <c r="O91" s="43">
        <f>SUM(O10:O90)</f>
        <v>1224500</v>
      </c>
      <c r="P91" s="43"/>
      <c r="Q91" s="43">
        <f>SUM(Q10:Q90)</f>
        <v>1070900</v>
      </c>
      <c r="R91" s="43"/>
      <c r="S91" s="43">
        <f>SUM(S10:S90)</f>
        <v>1289900</v>
      </c>
      <c r="T91" s="43"/>
      <c r="U91" s="43">
        <f>SUM(U10:U90)</f>
        <v>736400</v>
      </c>
      <c r="V91" s="43"/>
      <c r="W91" s="43">
        <f>SUM(W10:W90)</f>
        <v>2177000</v>
      </c>
      <c r="X91" s="43"/>
      <c r="Y91" s="43">
        <f>SUM(Y10:Y90)</f>
        <v>366200</v>
      </c>
      <c r="Z91" s="43"/>
      <c r="AA91" s="43">
        <f>SUM(AA10:AA90)</f>
        <v>2243900</v>
      </c>
      <c r="AB91" s="43"/>
      <c r="AC91" s="43">
        <f>SUM(AC10:AC90)</f>
        <v>2436000</v>
      </c>
      <c r="AD91" s="54">
        <f>SUM(H91:AC91)</f>
        <v>17085400</v>
      </c>
    </row>
    <row r="92" spans="1:30" s="7" customFormat="1" ht="18.75">
      <c r="B92" s="143"/>
      <c r="C92" s="143"/>
      <c r="D92" s="136"/>
      <c r="E92" s="136"/>
      <c r="F92" s="47"/>
      <c r="G92" s="29"/>
      <c r="H92" s="13"/>
      <c r="I92" s="13"/>
      <c r="J92" s="13"/>
      <c r="K92" s="13"/>
      <c r="L92" s="13"/>
      <c r="M92" s="13"/>
      <c r="N92" s="137"/>
      <c r="O92" s="137"/>
      <c r="P92" s="137"/>
      <c r="Q92" s="137"/>
      <c r="R92" s="137"/>
      <c r="S92" s="137"/>
      <c r="T92" s="137"/>
      <c r="U92" s="137"/>
      <c r="V92" s="137"/>
      <c r="W92" s="45"/>
      <c r="X92" s="45"/>
      <c r="Y92" s="45"/>
      <c r="Z92" s="45"/>
      <c r="AA92" s="45"/>
      <c r="AB92" s="13"/>
      <c r="AC92" s="13"/>
      <c r="AD92" s="13"/>
    </row>
    <row r="93" spans="1:30" s="7" customFormat="1" ht="20.25" customHeight="1">
      <c r="C93" s="22"/>
      <c r="G93" s="26"/>
      <c r="M93" s="44">
        <f>G91-17094800</f>
        <v>-9400</v>
      </c>
      <c r="Q93" s="44"/>
    </row>
    <row r="94" spans="1:30" s="7" customFormat="1" ht="17.25" customHeight="1">
      <c r="B94" s="1"/>
      <c r="C94" s="10"/>
      <c r="G94" s="26"/>
    </row>
    <row r="95" spans="1:30" s="7" customFormat="1" ht="16.5" customHeight="1">
      <c r="B95" s="13"/>
      <c r="C95" s="13"/>
      <c r="D95" s="136"/>
      <c r="E95" s="136"/>
      <c r="F95" s="47"/>
      <c r="G95" s="29"/>
      <c r="H95" s="137"/>
      <c r="I95" s="137"/>
      <c r="J95" s="137"/>
      <c r="K95" s="137"/>
      <c r="L95" s="137"/>
      <c r="M95" s="137"/>
      <c r="N95" s="137"/>
      <c r="O95" s="137"/>
      <c r="P95" s="137"/>
      <c r="Q95" s="137"/>
      <c r="R95" s="137"/>
      <c r="S95" s="137"/>
      <c r="T95" s="137"/>
      <c r="U95" s="137"/>
      <c r="V95" s="137"/>
      <c r="W95" s="137"/>
      <c r="X95" s="137"/>
      <c r="Y95" s="137"/>
      <c r="Z95" s="137"/>
      <c r="AA95" s="137"/>
      <c r="AB95" s="137"/>
      <c r="AC95" s="137"/>
      <c r="AD95" s="137"/>
    </row>
    <row r="98" spans="14:27" ht="16.5">
      <c r="N98" s="138"/>
      <c r="O98" s="138"/>
      <c r="P98" s="138"/>
      <c r="Q98" s="138"/>
      <c r="R98" s="138"/>
      <c r="S98" s="138"/>
      <c r="T98" s="138"/>
      <c r="U98" s="138"/>
      <c r="V98" s="138"/>
      <c r="W98" s="46"/>
      <c r="X98" s="46"/>
      <c r="Y98" s="46"/>
      <c r="Z98" s="46"/>
      <c r="AA98" s="46"/>
    </row>
  </sheetData>
  <mergeCells count="26">
    <mergeCell ref="D95:E95"/>
    <mergeCell ref="H95:AD95"/>
    <mergeCell ref="N98:V98"/>
    <mergeCell ref="T8:U8"/>
    <mergeCell ref="V8:W8"/>
    <mergeCell ref="X8:Y8"/>
    <mergeCell ref="Z8:AA8"/>
    <mergeCell ref="AB8:AC8"/>
    <mergeCell ref="B92:C92"/>
    <mergeCell ref="D92:E92"/>
    <mergeCell ref="N92:V92"/>
    <mergeCell ref="H8:I8"/>
    <mergeCell ref="J8:K8"/>
    <mergeCell ref="L8:M8"/>
    <mergeCell ref="N8:O8"/>
    <mergeCell ref="P8:Q8"/>
    <mergeCell ref="R8:S8"/>
    <mergeCell ref="A4:AD4"/>
    <mergeCell ref="A5:AD5"/>
    <mergeCell ref="A6:AD6"/>
    <mergeCell ref="A8:A9"/>
    <mergeCell ref="B8:B9"/>
    <mergeCell ref="C8:C9"/>
    <mergeCell ref="D8:D9"/>
    <mergeCell ref="E8:E9"/>
    <mergeCell ref="G8:G9"/>
  </mergeCells>
  <pageMargins left="0.5" right="0.5" top="0.5" bottom="0.5" header="0.3" footer="0.3"/>
  <pageSetup scale="59" fitToHeight="0" orientation="portrait"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AD96"/>
  <sheetViews>
    <sheetView workbookViewId="0">
      <pane xSplit="2" ySplit="9" topLeftCell="C85" activePane="bottomRight" state="frozen"/>
      <selection pane="topRight" activeCell="C1" sqref="C1"/>
      <selection pane="bottomLeft" activeCell="A10" sqref="A10"/>
      <selection pane="bottomRight" activeCell="AB87" sqref="AB87"/>
    </sheetView>
  </sheetViews>
  <sheetFormatPr defaultRowHeight="15"/>
  <cols>
    <col min="1" max="1" width="6.7109375" style="1" customWidth="1"/>
    <col min="2" max="2" width="28.7109375" style="1" customWidth="1"/>
    <col min="3" max="3" width="10.42578125" style="10" customWidth="1"/>
    <col min="4" max="4" width="7.28515625" style="1" customWidth="1"/>
    <col min="5" max="5" width="12.7109375" style="23" customWidth="1"/>
    <col min="6" max="6" width="10.85546875" style="1" customWidth="1"/>
    <col min="7" max="7" width="16.85546875" style="23" customWidth="1"/>
    <col min="8" max="8" width="8.140625" style="1" customWidth="1"/>
    <col min="9" max="9" width="11.5703125" style="1" bestFit="1" customWidth="1"/>
    <col min="10" max="10" width="8.5703125" style="1" customWidth="1"/>
    <col min="11" max="11" width="11.5703125" style="1" bestFit="1" customWidth="1"/>
    <col min="12" max="12" width="8.5703125" style="1" customWidth="1"/>
    <col min="13" max="13" width="15.140625" style="1" bestFit="1" customWidth="1"/>
    <col min="14" max="14" width="9.28515625" style="1" customWidth="1"/>
    <col min="15" max="15" width="15.140625" style="1" bestFit="1" customWidth="1"/>
    <col min="16" max="16" width="9" style="1" customWidth="1"/>
    <col min="17" max="17" width="11.5703125" style="1" bestFit="1" customWidth="1"/>
    <col min="18" max="18" width="8.28515625" style="1" customWidth="1"/>
    <col min="19" max="19" width="11.5703125" style="1" bestFit="1" customWidth="1"/>
    <col min="20" max="20" width="8.85546875" style="1" customWidth="1"/>
    <col min="21" max="21" width="11.5703125" style="1" bestFit="1" customWidth="1"/>
    <col min="22" max="22" width="9.28515625" style="1" customWidth="1"/>
    <col min="23" max="23" width="11.5703125" style="1" bestFit="1" customWidth="1"/>
    <col min="24" max="24" width="8.85546875" style="1" customWidth="1"/>
    <col min="25" max="25" width="11.5703125" style="1" bestFit="1" customWidth="1"/>
    <col min="26" max="26" width="7.85546875" style="1" customWidth="1"/>
    <col min="27" max="27" width="15.140625" style="1" bestFit="1" customWidth="1"/>
    <col min="28" max="28" width="9.7109375" style="1" customWidth="1"/>
    <col min="29" max="29" width="11.5703125" style="1" bestFit="1" customWidth="1"/>
    <col min="30" max="30" width="8.28515625" style="1" customWidth="1"/>
    <col min="31" max="16384" width="9.140625" style="1"/>
  </cols>
  <sheetData>
    <row r="1" spans="1:30" ht="23.25" customHeight="1">
      <c r="A1" s="1" t="s">
        <v>27</v>
      </c>
    </row>
    <row r="2" spans="1:30" ht="16.5" customHeight="1">
      <c r="A2" s="2" t="s">
        <v>28</v>
      </c>
    </row>
    <row r="3" spans="1:30" ht="20.25" customHeight="1">
      <c r="A3" s="1" t="s">
        <v>16</v>
      </c>
    </row>
    <row r="4" spans="1:30" ht="27.75" customHeight="1">
      <c r="A4" s="146" t="s">
        <v>0</v>
      </c>
      <c r="B4" s="146"/>
      <c r="C4" s="146"/>
      <c r="D4" s="146"/>
      <c r="E4" s="146"/>
      <c r="F4" s="146"/>
      <c r="G4" s="146"/>
      <c r="H4" s="146"/>
      <c r="I4" s="146"/>
      <c r="J4" s="146"/>
      <c r="K4" s="146"/>
      <c r="L4" s="146"/>
      <c r="M4" s="146"/>
      <c r="N4" s="146"/>
      <c r="O4" s="146"/>
      <c r="P4" s="146"/>
      <c r="Q4" s="146"/>
      <c r="R4" s="146"/>
      <c r="S4" s="146"/>
      <c r="T4" s="146"/>
      <c r="U4" s="146"/>
      <c r="V4" s="146"/>
      <c r="W4" s="146"/>
      <c r="X4" s="146"/>
      <c r="Y4" s="146"/>
      <c r="Z4" s="146"/>
      <c r="AA4" s="146"/>
      <c r="AB4" s="146"/>
      <c r="AC4" s="146"/>
      <c r="AD4" s="146"/>
    </row>
    <row r="5" spans="1:30" ht="20.25" customHeight="1">
      <c r="A5" s="147" t="s">
        <v>115</v>
      </c>
      <c r="B5" s="147"/>
      <c r="C5" s="147"/>
      <c r="D5" s="147"/>
      <c r="E5" s="147"/>
      <c r="F5" s="147"/>
      <c r="G5" s="147"/>
      <c r="H5" s="147"/>
      <c r="I5" s="147"/>
      <c r="J5" s="147"/>
      <c r="K5" s="147"/>
      <c r="L5" s="147"/>
      <c r="M5" s="147"/>
      <c r="N5" s="147"/>
      <c r="O5" s="147"/>
      <c r="P5" s="147"/>
      <c r="Q5" s="147"/>
      <c r="R5" s="147"/>
      <c r="S5" s="147"/>
      <c r="T5" s="147"/>
      <c r="U5" s="147"/>
      <c r="V5" s="147"/>
      <c r="W5" s="147"/>
      <c r="X5" s="147"/>
      <c r="Y5" s="147"/>
      <c r="Z5" s="147"/>
      <c r="AA5" s="147"/>
      <c r="AB5" s="147"/>
      <c r="AC5" s="147"/>
      <c r="AD5" s="147"/>
    </row>
    <row r="6" spans="1:30" ht="41.25" customHeight="1">
      <c r="A6" s="148" t="s">
        <v>116</v>
      </c>
      <c r="B6" s="148"/>
      <c r="C6" s="148"/>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row>
    <row r="7" spans="1:30" ht="10.5" customHeight="1" thickBot="1">
      <c r="A7" s="3"/>
      <c r="B7" s="3"/>
      <c r="C7" s="11"/>
      <c r="D7" s="3"/>
      <c r="E7" s="24"/>
      <c r="F7" s="3"/>
      <c r="G7" s="24"/>
      <c r="H7" s="3"/>
      <c r="I7" s="3"/>
      <c r="J7" s="3"/>
      <c r="K7" s="3"/>
      <c r="L7" s="3"/>
      <c r="M7" s="3"/>
      <c r="N7" s="3"/>
      <c r="O7" s="3"/>
      <c r="P7" s="3"/>
      <c r="Q7" s="3"/>
      <c r="R7" s="3"/>
      <c r="S7" s="3"/>
      <c r="T7" s="3"/>
      <c r="U7" s="3"/>
      <c r="V7" s="3"/>
      <c r="W7" s="3"/>
      <c r="X7" s="3"/>
      <c r="Y7" s="3"/>
      <c r="Z7" s="3"/>
      <c r="AA7" s="3"/>
      <c r="AB7" s="3"/>
      <c r="AC7" s="3"/>
      <c r="AD7" s="3"/>
    </row>
    <row r="8" spans="1:30" s="2" customFormat="1" ht="60" customHeight="1">
      <c r="A8" s="149" t="s">
        <v>1</v>
      </c>
      <c r="B8" s="151" t="s">
        <v>2</v>
      </c>
      <c r="C8" s="151" t="s">
        <v>19</v>
      </c>
      <c r="D8" s="151" t="s">
        <v>3</v>
      </c>
      <c r="E8" s="155" t="s">
        <v>120</v>
      </c>
      <c r="F8" s="151" t="s">
        <v>4</v>
      </c>
      <c r="G8" s="155" t="s">
        <v>121</v>
      </c>
      <c r="H8" s="144" t="s">
        <v>84</v>
      </c>
      <c r="I8" s="145"/>
      <c r="J8" s="144" t="s">
        <v>117</v>
      </c>
      <c r="K8" s="145"/>
      <c r="L8" s="144" t="s">
        <v>93</v>
      </c>
      <c r="M8" s="145"/>
      <c r="N8" s="144" t="s">
        <v>85</v>
      </c>
      <c r="O8" s="145"/>
      <c r="P8" s="144" t="s">
        <v>81</v>
      </c>
      <c r="Q8" s="145"/>
      <c r="R8" s="144" t="s">
        <v>104</v>
      </c>
      <c r="S8" s="145"/>
      <c r="T8" s="139" t="s">
        <v>118</v>
      </c>
      <c r="U8" s="140"/>
      <c r="V8" s="144" t="s">
        <v>82</v>
      </c>
      <c r="W8" s="145"/>
      <c r="X8" s="144" t="s">
        <v>112</v>
      </c>
      <c r="Y8" s="145"/>
      <c r="Z8" s="144" t="s">
        <v>107</v>
      </c>
      <c r="AA8" s="145"/>
      <c r="AB8" s="144" t="s">
        <v>83</v>
      </c>
      <c r="AC8" s="145"/>
      <c r="AD8" s="36" t="s">
        <v>5</v>
      </c>
    </row>
    <row r="9" spans="1:30" s="2" customFormat="1" ht="48.75" customHeight="1">
      <c r="A9" s="150"/>
      <c r="B9" s="152"/>
      <c r="C9" s="152"/>
      <c r="D9" s="152"/>
      <c r="E9" s="156"/>
      <c r="F9" s="152"/>
      <c r="G9" s="156"/>
      <c r="H9" s="37" t="s">
        <v>122</v>
      </c>
      <c r="I9" s="37" t="s">
        <v>123</v>
      </c>
      <c r="J9" s="37" t="s">
        <v>122</v>
      </c>
      <c r="K9" s="37" t="s">
        <v>123</v>
      </c>
      <c r="L9" s="37" t="s">
        <v>122</v>
      </c>
      <c r="M9" s="37" t="s">
        <v>123</v>
      </c>
      <c r="N9" s="37" t="s">
        <v>122</v>
      </c>
      <c r="O9" s="37" t="s">
        <v>123</v>
      </c>
      <c r="P9" s="37" t="s">
        <v>122</v>
      </c>
      <c r="Q9" s="37" t="s">
        <v>123</v>
      </c>
      <c r="R9" s="37" t="s">
        <v>122</v>
      </c>
      <c r="S9" s="37" t="s">
        <v>123</v>
      </c>
      <c r="T9" s="37" t="s">
        <v>122</v>
      </c>
      <c r="U9" s="37" t="s">
        <v>123</v>
      </c>
      <c r="V9" s="37" t="s">
        <v>122</v>
      </c>
      <c r="W9" s="37" t="s">
        <v>123</v>
      </c>
      <c r="X9" s="37" t="s">
        <v>122</v>
      </c>
      <c r="Y9" s="37" t="s">
        <v>123</v>
      </c>
      <c r="Z9" s="37" t="s">
        <v>122</v>
      </c>
      <c r="AA9" s="37" t="s">
        <v>123</v>
      </c>
      <c r="AB9" s="37" t="s">
        <v>122</v>
      </c>
      <c r="AC9" s="37" t="s">
        <v>123</v>
      </c>
      <c r="AD9" s="38"/>
    </row>
    <row r="10" spans="1:30" s="7" customFormat="1" ht="19.5" customHeight="1">
      <c r="A10" s="4">
        <v>1</v>
      </c>
      <c r="B10" s="5" t="s">
        <v>119</v>
      </c>
      <c r="C10" s="9"/>
      <c r="D10" s="5" t="s">
        <v>17</v>
      </c>
      <c r="E10" s="25">
        <v>38000</v>
      </c>
      <c r="F10" s="5">
        <f t="shared" ref="F10:F41" si="0">H10+J10+L10+N10+P10+R10+T10+V10+X10+Z10+AB10</f>
        <v>62</v>
      </c>
      <c r="G10" s="28">
        <f>F10*E10</f>
        <v>2356000</v>
      </c>
      <c r="H10" s="14">
        <v>20</v>
      </c>
      <c r="I10" s="27">
        <f t="shared" ref="I10:I41" si="1">H10*E10</f>
        <v>760000</v>
      </c>
      <c r="J10" s="14">
        <v>9</v>
      </c>
      <c r="K10" s="27">
        <f t="shared" ref="K10:K41" si="2">J10*E10</f>
        <v>342000</v>
      </c>
      <c r="L10" s="14"/>
      <c r="M10" s="27">
        <f t="shared" ref="M10:M41" si="3">L10*E10</f>
        <v>0</v>
      </c>
      <c r="N10" s="14">
        <v>4</v>
      </c>
      <c r="O10" s="27">
        <f t="shared" ref="O10:O41" si="4">N10*E10</f>
        <v>152000</v>
      </c>
      <c r="P10" s="14">
        <v>3</v>
      </c>
      <c r="Q10" s="27">
        <f t="shared" ref="Q10:Q41" si="5">P10*E10</f>
        <v>114000</v>
      </c>
      <c r="R10" s="14">
        <v>3</v>
      </c>
      <c r="S10" s="27">
        <f t="shared" ref="S10:S41" si="6">R10*E10</f>
        <v>114000</v>
      </c>
      <c r="T10" s="14">
        <v>10</v>
      </c>
      <c r="U10" s="27">
        <f t="shared" ref="U10:U41" si="7">T10*E10</f>
        <v>380000</v>
      </c>
      <c r="V10" s="14">
        <v>6</v>
      </c>
      <c r="W10" s="27">
        <f t="shared" ref="W10:W41" si="8">V10*E10</f>
        <v>228000</v>
      </c>
      <c r="X10" s="14">
        <v>4</v>
      </c>
      <c r="Y10" s="27">
        <f t="shared" ref="Y10:Y41" si="9">X10*E10</f>
        <v>152000</v>
      </c>
      <c r="Z10" s="14">
        <v>3</v>
      </c>
      <c r="AA10" s="27">
        <f t="shared" ref="AA10:AA41" si="10">Z10*E10</f>
        <v>114000</v>
      </c>
      <c r="AB10" s="14"/>
      <c r="AC10" s="27">
        <f t="shared" ref="AC10:AC41" si="11">AB10*E10</f>
        <v>0</v>
      </c>
      <c r="AD10" s="6"/>
    </row>
    <row r="11" spans="1:30" s="7" customFormat="1" ht="19.5" customHeight="1">
      <c r="A11" s="4">
        <f>+A10+1</f>
        <v>2</v>
      </c>
      <c r="B11" s="5" t="s">
        <v>18</v>
      </c>
      <c r="C11" s="9"/>
      <c r="D11" s="5" t="s">
        <v>17</v>
      </c>
      <c r="E11" s="25">
        <v>43000</v>
      </c>
      <c r="F11" s="5">
        <f t="shared" si="0"/>
        <v>33</v>
      </c>
      <c r="G11" s="28">
        <f t="shared" ref="G11:G74" si="12">F11*E11</f>
        <v>1419000</v>
      </c>
      <c r="H11" s="14">
        <v>5</v>
      </c>
      <c r="I11" s="27">
        <f t="shared" si="1"/>
        <v>215000</v>
      </c>
      <c r="J11" s="14">
        <v>7</v>
      </c>
      <c r="K11" s="27">
        <f t="shared" si="2"/>
        <v>301000</v>
      </c>
      <c r="L11" s="14">
        <v>1</v>
      </c>
      <c r="M11" s="27">
        <f t="shared" si="3"/>
        <v>43000</v>
      </c>
      <c r="N11" s="14">
        <v>2</v>
      </c>
      <c r="O11" s="27">
        <f t="shared" si="4"/>
        <v>86000</v>
      </c>
      <c r="P11" s="14">
        <v>3</v>
      </c>
      <c r="Q11" s="27">
        <f t="shared" si="5"/>
        <v>129000</v>
      </c>
      <c r="R11" s="14">
        <v>3</v>
      </c>
      <c r="S11" s="27">
        <f t="shared" si="6"/>
        <v>129000</v>
      </c>
      <c r="T11" s="14">
        <v>2</v>
      </c>
      <c r="U11" s="27">
        <f t="shared" si="7"/>
        <v>86000</v>
      </c>
      <c r="V11" s="14">
        <v>2</v>
      </c>
      <c r="W11" s="27">
        <f t="shared" si="8"/>
        <v>86000</v>
      </c>
      <c r="X11" s="14">
        <v>5</v>
      </c>
      <c r="Y11" s="27">
        <f t="shared" si="9"/>
        <v>215000</v>
      </c>
      <c r="Z11" s="14">
        <v>3</v>
      </c>
      <c r="AA11" s="27">
        <f t="shared" si="10"/>
        <v>129000</v>
      </c>
      <c r="AB11" s="14"/>
      <c r="AC11" s="27">
        <f t="shared" si="11"/>
        <v>0</v>
      </c>
      <c r="AD11" s="6"/>
    </row>
    <row r="12" spans="1:30" s="7" customFormat="1" ht="19.5" customHeight="1">
      <c r="A12" s="4">
        <f t="shared" ref="A12:A76" si="13">+A11+1</f>
        <v>3</v>
      </c>
      <c r="B12" s="5" t="s">
        <v>29</v>
      </c>
      <c r="C12" s="9"/>
      <c r="D12" s="5" t="s">
        <v>17</v>
      </c>
      <c r="E12" s="25">
        <v>60000</v>
      </c>
      <c r="F12" s="5">
        <f t="shared" si="0"/>
        <v>4</v>
      </c>
      <c r="G12" s="28">
        <f t="shared" si="12"/>
        <v>240000</v>
      </c>
      <c r="H12" s="14"/>
      <c r="I12" s="27">
        <f t="shared" si="1"/>
        <v>0</v>
      </c>
      <c r="J12" s="14"/>
      <c r="K12" s="27">
        <f t="shared" si="2"/>
        <v>0</v>
      </c>
      <c r="L12" s="14"/>
      <c r="M12" s="27">
        <f t="shared" si="3"/>
        <v>0</v>
      </c>
      <c r="N12" s="14"/>
      <c r="O12" s="27">
        <f t="shared" si="4"/>
        <v>0</v>
      </c>
      <c r="P12" s="14"/>
      <c r="Q12" s="27">
        <f t="shared" si="5"/>
        <v>0</v>
      </c>
      <c r="R12" s="14"/>
      <c r="S12" s="27">
        <f t="shared" si="6"/>
        <v>0</v>
      </c>
      <c r="T12" s="14"/>
      <c r="U12" s="27">
        <f t="shared" si="7"/>
        <v>0</v>
      </c>
      <c r="V12" s="14">
        <v>4</v>
      </c>
      <c r="W12" s="27">
        <f t="shared" si="8"/>
        <v>240000</v>
      </c>
      <c r="X12" s="14"/>
      <c r="Y12" s="27">
        <f t="shared" si="9"/>
        <v>0</v>
      </c>
      <c r="Z12" s="14"/>
      <c r="AA12" s="27">
        <f t="shared" si="10"/>
        <v>0</v>
      </c>
      <c r="AB12" s="14"/>
      <c r="AC12" s="27">
        <f t="shared" si="11"/>
        <v>0</v>
      </c>
      <c r="AD12" s="6"/>
    </row>
    <row r="13" spans="1:30" s="7" customFormat="1" ht="19.5" customHeight="1">
      <c r="A13" s="4">
        <f t="shared" si="13"/>
        <v>4</v>
      </c>
      <c r="B13" s="5" t="s">
        <v>30</v>
      </c>
      <c r="C13" s="9"/>
      <c r="D13" s="5" t="s">
        <v>17</v>
      </c>
      <c r="E13" s="25">
        <v>60000</v>
      </c>
      <c r="F13" s="5">
        <f t="shared" si="0"/>
        <v>5</v>
      </c>
      <c r="G13" s="28">
        <f t="shared" si="12"/>
        <v>300000</v>
      </c>
      <c r="H13" s="14"/>
      <c r="I13" s="27">
        <f t="shared" si="1"/>
        <v>0</v>
      </c>
      <c r="J13" s="14">
        <v>1</v>
      </c>
      <c r="K13" s="27">
        <f t="shared" si="2"/>
        <v>60000</v>
      </c>
      <c r="L13" s="14"/>
      <c r="M13" s="27">
        <f t="shared" si="3"/>
        <v>0</v>
      </c>
      <c r="N13" s="14"/>
      <c r="O13" s="27">
        <f t="shared" si="4"/>
        <v>0</v>
      </c>
      <c r="P13" s="14"/>
      <c r="Q13" s="27">
        <f t="shared" si="5"/>
        <v>0</v>
      </c>
      <c r="R13" s="14"/>
      <c r="S13" s="27">
        <f t="shared" si="6"/>
        <v>0</v>
      </c>
      <c r="T13" s="14"/>
      <c r="U13" s="27">
        <f t="shared" si="7"/>
        <v>0</v>
      </c>
      <c r="V13" s="14">
        <v>4</v>
      </c>
      <c r="W13" s="27">
        <f t="shared" si="8"/>
        <v>240000</v>
      </c>
      <c r="X13" s="14"/>
      <c r="Y13" s="27">
        <f t="shared" si="9"/>
        <v>0</v>
      </c>
      <c r="Z13" s="14"/>
      <c r="AA13" s="27">
        <f t="shared" si="10"/>
        <v>0</v>
      </c>
      <c r="AB13" s="14"/>
      <c r="AC13" s="27">
        <f t="shared" si="11"/>
        <v>0</v>
      </c>
      <c r="AD13" s="6"/>
    </row>
    <row r="14" spans="1:30" s="7" customFormat="1" ht="19.5" customHeight="1">
      <c r="A14" s="4">
        <f t="shared" si="13"/>
        <v>5</v>
      </c>
      <c r="B14" s="5" t="s">
        <v>31</v>
      </c>
      <c r="C14" s="9"/>
      <c r="D14" s="5" t="s">
        <v>17</v>
      </c>
      <c r="E14" s="25">
        <v>60000</v>
      </c>
      <c r="F14" s="5">
        <f t="shared" si="0"/>
        <v>7</v>
      </c>
      <c r="G14" s="28">
        <f t="shared" si="12"/>
        <v>420000</v>
      </c>
      <c r="H14" s="14"/>
      <c r="I14" s="27">
        <f t="shared" si="1"/>
        <v>0</v>
      </c>
      <c r="J14" s="14">
        <v>1</v>
      </c>
      <c r="K14" s="27">
        <f t="shared" si="2"/>
        <v>60000</v>
      </c>
      <c r="L14" s="14"/>
      <c r="M14" s="27">
        <f t="shared" si="3"/>
        <v>0</v>
      </c>
      <c r="N14" s="14"/>
      <c r="O14" s="27">
        <f t="shared" si="4"/>
        <v>0</v>
      </c>
      <c r="P14" s="14"/>
      <c r="Q14" s="27">
        <f t="shared" si="5"/>
        <v>0</v>
      </c>
      <c r="R14" s="14"/>
      <c r="S14" s="27">
        <f t="shared" si="6"/>
        <v>0</v>
      </c>
      <c r="T14" s="14">
        <v>2</v>
      </c>
      <c r="U14" s="27">
        <f t="shared" si="7"/>
        <v>120000</v>
      </c>
      <c r="V14" s="14">
        <v>4</v>
      </c>
      <c r="W14" s="27">
        <f t="shared" si="8"/>
        <v>240000</v>
      </c>
      <c r="X14" s="14"/>
      <c r="Y14" s="27">
        <f t="shared" si="9"/>
        <v>0</v>
      </c>
      <c r="Z14" s="14"/>
      <c r="AA14" s="27">
        <f t="shared" si="10"/>
        <v>0</v>
      </c>
      <c r="AB14" s="14"/>
      <c r="AC14" s="27">
        <f t="shared" si="11"/>
        <v>0</v>
      </c>
      <c r="AD14" s="6"/>
    </row>
    <row r="15" spans="1:30" s="7" customFormat="1" ht="19.5" customHeight="1">
      <c r="A15" s="4">
        <f t="shared" si="13"/>
        <v>6</v>
      </c>
      <c r="B15" s="5" t="s">
        <v>94</v>
      </c>
      <c r="C15" s="9"/>
      <c r="D15" s="5" t="s">
        <v>17</v>
      </c>
      <c r="E15" s="25">
        <v>37000</v>
      </c>
      <c r="F15" s="5">
        <f t="shared" si="0"/>
        <v>2</v>
      </c>
      <c r="G15" s="28">
        <f t="shared" si="12"/>
        <v>74000</v>
      </c>
      <c r="H15" s="14"/>
      <c r="I15" s="27">
        <f t="shared" si="1"/>
        <v>0</v>
      </c>
      <c r="J15" s="14"/>
      <c r="K15" s="27">
        <f t="shared" si="2"/>
        <v>0</v>
      </c>
      <c r="L15" s="14">
        <v>1</v>
      </c>
      <c r="M15" s="27">
        <f t="shared" si="3"/>
        <v>37000</v>
      </c>
      <c r="N15" s="14">
        <v>1</v>
      </c>
      <c r="O15" s="27">
        <f t="shared" si="4"/>
        <v>37000</v>
      </c>
      <c r="P15" s="14"/>
      <c r="Q15" s="27">
        <f t="shared" si="5"/>
        <v>0</v>
      </c>
      <c r="R15" s="14"/>
      <c r="S15" s="27">
        <f t="shared" si="6"/>
        <v>0</v>
      </c>
      <c r="T15" s="14"/>
      <c r="U15" s="27">
        <f t="shared" si="7"/>
        <v>0</v>
      </c>
      <c r="V15" s="14"/>
      <c r="W15" s="27">
        <f t="shared" si="8"/>
        <v>0</v>
      </c>
      <c r="X15" s="14"/>
      <c r="Y15" s="27">
        <f t="shared" si="9"/>
        <v>0</v>
      </c>
      <c r="Z15" s="14"/>
      <c r="AA15" s="27">
        <f t="shared" si="10"/>
        <v>0</v>
      </c>
      <c r="AB15" s="14"/>
      <c r="AC15" s="27">
        <f t="shared" si="11"/>
        <v>0</v>
      </c>
      <c r="AD15" s="6"/>
    </row>
    <row r="16" spans="1:30" s="7" customFormat="1" ht="19.5" customHeight="1">
      <c r="A16" s="4">
        <f t="shared" si="13"/>
        <v>7</v>
      </c>
      <c r="B16" s="5" t="s">
        <v>32</v>
      </c>
      <c r="C16" s="9"/>
      <c r="D16" s="5" t="s">
        <v>6</v>
      </c>
      <c r="E16" s="25">
        <v>5000</v>
      </c>
      <c r="F16" s="5">
        <f t="shared" si="0"/>
        <v>2</v>
      </c>
      <c r="G16" s="28">
        <f t="shared" si="12"/>
        <v>10000</v>
      </c>
      <c r="H16" s="14"/>
      <c r="I16" s="27">
        <f t="shared" si="1"/>
        <v>0</v>
      </c>
      <c r="J16" s="14">
        <v>1</v>
      </c>
      <c r="K16" s="27">
        <f t="shared" si="2"/>
        <v>5000</v>
      </c>
      <c r="L16" s="14"/>
      <c r="M16" s="27">
        <f t="shared" si="3"/>
        <v>0</v>
      </c>
      <c r="N16" s="14"/>
      <c r="O16" s="27">
        <f t="shared" si="4"/>
        <v>0</v>
      </c>
      <c r="P16" s="14">
        <v>1</v>
      </c>
      <c r="Q16" s="27">
        <f t="shared" si="5"/>
        <v>5000</v>
      </c>
      <c r="R16" s="14"/>
      <c r="S16" s="27">
        <f t="shared" si="6"/>
        <v>0</v>
      </c>
      <c r="T16" s="14"/>
      <c r="U16" s="27">
        <f t="shared" si="7"/>
        <v>0</v>
      </c>
      <c r="V16" s="14"/>
      <c r="W16" s="27">
        <f t="shared" si="8"/>
        <v>0</v>
      </c>
      <c r="X16" s="14"/>
      <c r="Y16" s="27">
        <f t="shared" si="9"/>
        <v>0</v>
      </c>
      <c r="Z16" s="14"/>
      <c r="AA16" s="27">
        <f t="shared" si="10"/>
        <v>0</v>
      </c>
      <c r="AB16" s="14"/>
      <c r="AC16" s="27">
        <f t="shared" si="11"/>
        <v>0</v>
      </c>
      <c r="AD16" s="6"/>
    </row>
    <row r="17" spans="1:30" s="7" customFormat="1" ht="19.5" customHeight="1">
      <c r="A17" s="4">
        <f t="shared" si="13"/>
        <v>8</v>
      </c>
      <c r="B17" s="5" t="s">
        <v>34</v>
      </c>
      <c r="C17" s="9"/>
      <c r="D17" s="5" t="s">
        <v>6</v>
      </c>
      <c r="E17" s="25">
        <v>5000</v>
      </c>
      <c r="F17" s="5">
        <f t="shared" si="0"/>
        <v>6</v>
      </c>
      <c r="G17" s="28">
        <f t="shared" si="12"/>
        <v>30000</v>
      </c>
      <c r="H17" s="14"/>
      <c r="I17" s="27">
        <f t="shared" si="1"/>
        <v>0</v>
      </c>
      <c r="J17" s="14">
        <v>2</v>
      </c>
      <c r="K17" s="27">
        <f t="shared" si="2"/>
        <v>10000</v>
      </c>
      <c r="L17" s="14"/>
      <c r="M17" s="27">
        <f t="shared" si="3"/>
        <v>0</v>
      </c>
      <c r="N17" s="14"/>
      <c r="O17" s="27">
        <f t="shared" si="4"/>
        <v>0</v>
      </c>
      <c r="P17" s="14"/>
      <c r="Q17" s="27">
        <f t="shared" si="5"/>
        <v>0</v>
      </c>
      <c r="R17" s="14"/>
      <c r="S17" s="27">
        <f t="shared" si="6"/>
        <v>0</v>
      </c>
      <c r="T17" s="14"/>
      <c r="U17" s="27">
        <f t="shared" si="7"/>
        <v>0</v>
      </c>
      <c r="V17" s="14">
        <v>4</v>
      </c>
      <c r="W17" s="27">
        <f t="shared" si="8"/>
        <v>20000</v>
      </c>
      <c r="X17" s="14"/>
      <c r="Y17" s="27">
        <f t="shared" si="9"/>
        <v>0</v>
      </c>
      <c r="Z17" s="14"/>
      <c r="AA17" s="27">
        <f t="shared" si="10"/>
        <v>0</v>
      </c>
      <c r="AB17" s="14"/>
      <c r="AC17" s="27">
        <f t="shared" si="11"/>
        <v>0</v>
      </c>
      <c r="AD17" s="6"/>
    </row>
    <row r="18" spans="1:30" s="7" customFormat="1" ht="19.5" customHeight="1">
      <c r="A18" s="4">
        <f t="shared" si="13"/>
        <v>9</v>
      </c>
      <c r="B18" s="5" t="s">
        <v>35</v>
      </c>
      <c r="C18" s="9"/>
      <c r="D18" s="5" t="s">
        <v>6</v>
      </c>
      <c r="E18" s="25">
        <v>6500</v>
      </c>
      <c r="F18" s="5">
        <f t="shared" si="0"/>
        <v>8</v>
      </c>
      <c r="G18" s="28">
        <f t="shared" si="12"/>
        <v>52000</v>
      </c>
      <c r="H18" s="14"/>
      <c r="I18" s="27">
        <f t="shared" si="1"/>
        <v>0</v>
      </c>
      <c r="J18" s="14"/>
      <c r="K18" s="27">
        <f t="shared" si="2"/>
        <v>0</v>
      </c>
      <c r="L18" s="14"/>
      <c r="M18" s="27">
        <f t="shared" si="3"/>
        <v>0</v>
      </c>
      <c r="N18" s="14"/>
      <c r="O18" s="27">
        <f t="shared" si="4"/>
        <v>0</v>
      </c>
      <c r="P18" s="14"/>
      <c r="Q18" s="27">
        <f t="shared" si="5"/>
        <v>0</v>
      </c>
      <c r="R18" s="14"/>
      <c r="S18" s="27">
        <f t="shared" si="6"/>
        <v>0</v>
      </c>
      <c r="T18" s="14">
        <v>4</v>
      </c>
      <c r="U18" s="27">
        <f t="shared" si="7"/>
        <v>26000</v>
      </c>
      <c r="V18" s="14">
        <v>4</v>
      </c>
      <c r="W18" s="27">
        <f t="shared" si="8"/>
        <v>26000</v>
      </c>
      <c r="X18" s="14"/>
      <c r="Y18" s="27">
        <f t="shared" si="9"/>
        <v>0</v>
      </c>
      <c r="Z18" s="14"/>
      <c r="AA18" s="27">
        <f t="shared" si="10"/>
        <v>0</v>
      </c>
      <c r="AB18" s="14"/>
      <c r="AC18" s="27">
        <f t="shared" si="11"/>
        <v>0</v>
      </c>
      <c r="AD18" s="6"/>
    </row>
    <row r="19" spans="1:30" s="7" customFormat="1" ht="19.5" customHeight="1">
      <c r="A19" s="4">
        <f t="shared" si="13"/>
        <v>10</v>
      </c>
      <c r="B19" s="5" t="s">
        <v>33</v>
      </c>
      <c r="C19" s="9"/>
      <c r="D19" s="5" t="s">
        <v>6</v>
      </c>
      <c r="E19" s="25">
        <v>8000</v>
      </c>
      <c r="F19" s="5">
        <f t="shared" si="0"/>
        <v>9</v>
      </c>
      <c r="G19" s="28">
        <f t="shared" si="12"/>
        <v>72000</v>
      </c>
      <c r="H19" s="14"/>
      <c r="I19" s="27">
        <f t="shared" si="1"/>
        <v>0</v>
      </c>
      <c r="J19" s="14">
        <v>3</v>
      </c>
      <c r="K19" s="27">
        <f t="shared" si="2"/>
        <v>24000</v>
      </c>
      <c r="L19" s="14"/>
      <c r="M19" s="27">
        <f t="shared" si="3"/>
        <v>0</v>
      </c>
      <c r="N19" s="14">
        <v>3</v>
      </c>
      <c r="O19" s="27">
        <f t="shared" si="4"/>
        <v>24000</v>
      </c>
      <c r="P19" s="14"/>
      <c r="Q19" s="27">
        <f t="shared" si="5"/>
        <v>0</v>
      </c>
      <c r="R19" s="14"/>
      <c r="S19" s="27">
        <f t="shared" si="6"/>
        <v>0</v>
      </c>
      <c r="T19" s="14"/>
      <c r="U19" s="27">
        <f t="shared" si="7"/>
        <v>0</v>
      </c>
      <c r="V19" s="14"/>
      <c r="W19" s="27">
        <f t="shared" si="8"/>
        <v>0</v>
      </c>
      <c r="X19" s="14">
        <v>3</v>
      </c>
      <c r="Y19" s="27">
        <f t="shared" si="9"/>
        <v>24000</v>
      </c>
      <c r="Z19" s="14"/>
      <c r="AA19" s="27">
        <f t="shared" si="10"/>
        <v>0</v>
      </c>
      <c r="AB19" s="14"/>
      <c r="AC19" s="27">
        <f t="shared" si="11"/>
        <v>0</v>
      </c>
      <c r="AD19" s="6"/>
    </row>
    <row r="20" spans="1:30" s="7" customFormat="1" ht="19.5" customHeight="1">
      <c r="A20" s="4">
        <f t="shared" si="13"/>
        <v>11</v>
      </c>
      <c r="B20" s="5" t="s">
        <v>36</v>
      </c>
      <c r="C20" s="9"/>
      <c r="D20" s="5" t="s">
        <v>7</v>
      </c>
      <c r="E20" s="25">
        <v>3000</v>
      </c>
      <c r="F20" s="5">
        <f t="shared" si="0"/>
        <v>45</v>
      </c>
      <c r="G20" s="28">
        <f t="shared" si="12"/>
        <v>135000</v>
      </c>
      <c r="H20" s="14"/>
      <c r="I20" s="27">
        <f t="shared" si="1"/>
        <v>0</v>
      </c>
      <c r="J20" s="14">
        <v>10</v>
      </c>
      <c r="K20" s="27">
        <f t="shared" si="2"/>
        <v>30000</v>
      </c>
      <c r="L20" s="14"/>
      <c r="M20" s="27">
        <f t="shared" si="3"/>
        <v>0</v>
      </c>
      <c r="N20" s="14"/>
      <c r="O20" s="27">
        <f t="shared" si="4"/>
        <v>0</v>
      </c>
      <c r="P20" s="14">
        <v>5</v>
      </c>
      <c r="Q20" s="27">
        <f t="shared" si="5"/>
        <v>15000</v>
      </c>
      <c r="R20" s="14"/>
      <c r="S20" s="27">
        <f t="shared" si="6"/>
        <v>0</v>
      </c>
      <c r="T20" s="14"/>
      <c r="U20" s="27">
        <f t="shared" si="7"/>
        <v>0</v>
      </c>
      <c r="V20" s="14">
        <v>20</v>
      </c>
      <c r="W20" s="27">
        <f t="shared" si="8"/>
        <v>60000</v>
      </c>
      <c r="X20" s="14">
        <v>10</v>
      </c>
      <c r="Y20" s="27">
        <f t="shared" si="9"/>
        <v>30000</v>
      </c>
      <c r="Z20" s="14"/>
      <c r="AA20" s="27">
        <f t="shared" si="10"/>
        <v>0</v>
      </c>
      <c r="AB20" s="14"/>
      <c r="AC20" s="27">
        <f t="shared" si="11"/>
        <v>0</v>
      </c>
      <c r="AD20" s="6"/>
    </row>
    <row r="21" spans="1:30" s="7" customFormat="1" ht="19.5" customHeight="1">
      <c r="A21" s="4">
        <f t="shared" si="13"/>
        <v>12</v>
      </c>
      <c r="B21" s="5" t="s">
        <v>37</v>
      </c>
      <c r="C21" s="9"/>
      <c r="D21" s="5" t="s">
        <v>7</v>
      </c>
      <c r="E21" s="25">
        <v>6000</v>
      </c>
      <c r="F21" s="5">
        <f t="shared" si="0"/>
        <v>33</v>
      </c>
      <c r="G21" s="28">
        <f t="shared" si="12"/>
        <v>198000</v>
      </c>
      <c r="H21" s="14"/>
      <c r="I21" s="27">
        <f t="shared" si="1"/>
        <v>0</v>
      </c>
      <c r="J21" s="14">
        <v>10</v>
      </c>
      <c r="K21" s="27">
        <f t="shared" si="2"/>
        <v>60000</v>
      </c>
      <c r="L21" s="14"/>
      <c r="M21" s="27">
        <f t="shared" si="3"/>
        <v>0</v>
      </c>
      <c r="N21" s="14"/>
      <c r="O21" s="27">
        <f t="shared" si="4"/>
        <v>0</v>
      </c>
      <c r="P21" s="14">
        <v>5</v>
      </c>
      <c r="Q21" s="27">
        <f t="shared" si="5"/>
        <v>30000</v>
      </c>
      <c r="R21" s="14">
        <v>8</v>
      </c>
      <c r="S21" s="27">
        <f t="shared" si="6"/>
        <v>48000</v>
      </c>
      <c r="T21" s="14"/>
      <c r="U21" s="27">
        <f t="shared" si="7"/>
        <v>0</v>
      </c>
      <c r="V21" s="14"/>
      <c r="W21" s="27">
        <f t="shared" si="8"/>
        <v>0</v>
      </c>
      <c r="X21" s="14">
        <v>10</v>
      </c>
      <c r="Y21" s="27">
        <f t="shared" si="9"/>
        <v>60000</v>
      </c>
      <c r="Z21" s="14"/>
      <c r="AA21" s="27">
        <f t="shared" si="10"/>
        <v>0</v>
      </c>
      <c r="AB21" s="14"/>
      <c r="AC21" s="27">
        <f t="shared" si="11"/>
        <v>0</v>
      </c>
      <c r="AD21" s="6"/>
    </row>
    <row r="22" spans="1:30" s="7" customFormat="1" ht="19.5" customHeight="1">
      <c r="A22" s="4">
        <f t="shared" si="13"/>
        <v>13</v>
      </c>
      <c r="B22" s="5" t="s">
        <v>38</v>
      </c>
      <c r="C22" s="9" t="s">
        <v>39</v>
      </c>
      <c r="D22" s="5" t="s">
        <v>7</v>
      </c>
      <c r="E22" s="25">
        <v>26000</v>
      </c>
      <c r="F22" s="5">
        <f t="shared" si="0"/>
        <v>31</v>
      </c>
      <c r="G22" s="28">
        <f t="shared" si="12"/>
        <v>806000</v>
      </c>
      <c r="H22" s="14"/>
      <c r="I22" s="27">
        <f t="shared" si="1"/>
        <v>0</v>
      </c>
      <c r="J22" s="14"/>
      <c r="K22" s="27">
        <f t="shared" si="2"/>
        <v>0</v>
      </c>
      <c r="L22" s="14"/>
      <c r="M22" s="27">
        <f t="shared" si="3"/>
        <v>0</v>
      </c>
      <c r="N22" s="14"/>
      <c r="O22" s="27">
        <f t="shared" si="4"/>
        <v>0</v>
      </c>
      <c r="P22" s="14">
        <v>9</v>
      </c>
      <c r="Q22" s="27">
        <f t="shared" si="5"/>
        <v>234000</v>
      </c>
      <c r="R22" s="14">
        <v>10</v>
      </c>
      <c r="S22" s="27">
        <f t="shared" si="6"/>
        <v>260000</v>
      </c>
      <c r="T22" s="14"/>
      <c r="U22" s="27">
        <f t="shared" si="7"/>
        <v>0</v>
      </c>
      <c r="V22" s="14">
        <v>6</v>
      </c>
      <c r="W22" s="27">
        <f t="shared" si="8"/>
        <v>156000</v>
      </c>
      <c r="X22" s="14">
        <v>6</v>
      </c>
      <c r="Y22" s="27">
        <f t="shared" si="9"/>
        <v>156000</v>
      </c>
      <c r="Z22" s="14"/>
      <c r="AA22" s="27">
        <f t="shared" si="10"/>
        <v>0</v>
      </c>
      <c r="AB22" s="14"/>
      <c r="AC22" s="27">
        <f t="shared" si="11"/>
        <v>0</v>
      </c>
      <c r="AD22" s="6"/>
    </row>
    <row r="23" spans="1:30" s="7" customFormat="1" ht="19.5" customHeight="1">
      <c r="A23" s="4">
        <f t="shared" si="13"/>
        <v>14</v>
      </c>
      <c r="B23" s="5" t="s">
        <v>8</v>
      </c>
      <c r="C23" s="9"/>
      <c r="D23" s="5" t="s">
        <v>11</v>
      </c>
      <c r="E23" s="25">
        <v>2200</v>
      </c>
      <c r="F23" s="5">
        <f t="shared" si="0"/>
        <v>270</v>
      </c>
      <c r="G23" s="28">
        <f t="shared" si="12"/>
        <v>594000</v>
      </c>
      <c r="H23" s="14">
        <v>20</v>
      </c>
      <c r="I23" s="27">
        <f t="shared" si="1"/>
        <v>44000</v>
      </c>
      <c r="J23" s="14">
        <v>10</v>
      </c>
      <c r="K23" s="27">
        <f t="shared" si="2"/>
        <v>22000</v>
      </c>
      <c r="L23" s="14">
        <v>20</v>
      </c>
      <c r="M23" s="27">
        <f t="shared" si="3"/>
        <v>44000</v>
      </c>
      <c r="N23" s="14">
        <v>20</v>
      </c>
      <c r="O23" s="27">
        <f t="shared" si="4"/>
        <v>44000</v>
      </c>
      <c r="P23" s="14">
        <v>20</v>
      </c>
      <c r="Q23" s="27">
        <f t="shared" si="5"/>
        <v>44000</v>
      </c>
      <c r="R23" s="14">
        <v>20</v>
      </c>
      <c r="S23" s="27">
        <f t="shared" si="6"/>
        <v>44000</v>
      </c>
      <c r="T23" s="14">
        <v>80</v>
      </c>
      <c r="U23" s="27">
        <f t="shared" si="7"/>
        <v>176000</v>
      </c>
      <c r="V23" s="14">
        <v>40</v>
      </c>
      <c r="W23" s="27">
        <f t="shared" si="8"/>
        <v>88000</v>
      </c>
      <c r="X23" s="14">
        <v>20</v>
      </c>
      <c r="Y23" s="27">
        <f t="shared" si="9"/>
        <v>44000</v>
      </c>
      <c r="Z23" s="14">
        <v>20</v>
      </c>
      <c r="AA23" s="27">
        <f t="shared" si="10"/>
        <v>44000</v>
      </c>
      <c r="AB23" s="14"/>
      <c r="AC23" s="27">
        <f t="shared" si="11"/>
        <v>0</v>
      </c>
      <c r="AD23" s="6"/>
    </row>
    <row r="24" spans="1:30" s="7" customFormat="1" ht="19.5" customHeight="1">
      <c r="A24" s="4">
        <f t="shared" si="13"/>
        <v>15</v>
      </c>
      <c r="B24" s="5" t="s">
        <v>10</v>
      </c>
      <c r="C24" s="9"/>
      <c r="D24" s="5" t="s">
        <v>11</v>
      </c>
      <c r="E24" s="25">
        <v>2200</v>
      </c>
      <c r="F24" s="5">
        <f t="shared" si="0"/>
        <v>90</v>
      </c>
      <c r="G24" s="28">
        <f t="shared" si="12"/>
        <v>198000</v>
      </c>
      <c r="H24" s="14"/>
      <c r="I24" s="27">
        <f t="shared" si="1"/>
        <v>0</v>
      </c>
      <c r="J24" s="14">
        <v>5</v>
      </c>
      <c r="K24" s="27">
        <f t="shared" si="2"/>
        <v>11000</v>
      </c>
      <c r="L24" s="14">
        <v>5</v>
      </c>
      <c r="M24" s="27">
        <f t="shared" si="3"/>
        <v>11000</v>
      </c>
      <c r="N24" s="14">
        <v>5</v>
      </c>
      <c r="O24" s="27">
        <f t="shared" si="4"/>
        <v>11000</v>
      </c>
      <c r="P24" s="14">
        <v>20</v>
      </c>
      <c r="Q24" s="27">
        <f t="shared" si="5"/>
        <v>44000</v>
      </c>
      <c r="R24" s="14">
        <v>20</v>
      </c>
      <c r="S24" s="27">
        <f t="shared" si="6"/>
        <v>44000</v>
      </c>
      <c r="T24" s="14">
        <v>20</v>
      </c>
      <c r="U24" s="27">
        <f t="shared" si="7"/>
        <v>44000</v>
      </c>
      <c r="V24" s="14"/>
      <c r="W24" s="27">
        <f t="shared" si="8"/>
        <v>0</v>
      </c>
      <c r="X24" s="14">
        <v>5</v>
      </c>
      <c r="Y24" s="27">
        <f t="shared" si="9"/>
        <v>11000</v>
      </c>
      <c r="Z24" s="14">
        <v>10</v>
      </c>
      <c r="AA24" s="27">
        <f t="shared" si="10"/>
        <v>22000</v>
      </c>
      <c r="AB24" s="14"/>
      <c r="AC24" s="27">
        <f t="shared" si="11"/>
        <v>0</v>
      </c>
      <c r="AD24" s="6"/>
    </row>
    <row r="25" spans="1:30" s="7" customFormat="1" ht="19.5" customHeight="1">
      <c r="A25" s="4">
        <f t="shared" si="13"/>
        <v>16</v>
      </c>
      <c r="B25" s="5" t="s">
        <v>12</v>
      </c>
      <c r="C25" s="9"/>
      <c r="D25" s="5" t="s">
        <v>11</v>
      </c>
      <c r="E25" s="25">
        <v>2200</v>
      </c>
      <c r="F25" s="5">
        <f t="shared" si="0"/>
        <v>55</v>
      </c>
      <c r="G25" s="28">
        <f t="shared" si="12"/>
        <v>121000</v>
      </c>
      <c r="H25" s="14"/>
      <c r="I25" s="27">
        <f t="shared" si="1"/>
        <v>0</v>
      </c>
      <c r="J25" s="14">
        <v>5</v>
      </c>
      <c r="K25" s="27">
        <f t="shared" si="2"/>
        <v>11000</v>
      </c>
      <c r="L25" s="14"/>
      <c r="M25" s="27">
        <f t="shared" si="3"/>
        <v>0</v>
      </c>
      <c r="N25" s="14">
        <v>10</v>
      </c>
      <c r="O25" s="27">
        <f t="shared" si="4"/>
        <v>22000</v>
      </c>
      <c r="P25" s="14">
        <v>20</v>
      </c>
      <c r="Q25" s="27">
        <f t="shared" si="5"/>
        <v>44000</v>
      </c>
      <c r="R25" s="14"/>
      <c r="S25" s="27">
        <f t="shared" si="6"/>
        <v>0</v>
      </c>
      <c r="T25" s="14">
        <v>20</v>
      </c>
      <c r="U25" s="27">
        <f t="shared" si="7"/>
        <v>44000</v>
      </c>
      <c r="V25" s="14"/>
      <c r="W25" s="27">
        <f t="shared" si="8"/>
        <v>0</v>
      </c>
      <c r="X25" s="14"/>
      <c r="Y25" s="27">
        <f t="shared" si="9"/>
        <v>0</v>
      </c>
      <c r="Z25" s="14"/>
      <c r="AA25" s="27">
        <f t="shared" si="10"/>
        <v>0</v>
      </c>
      <c r="AB25" s="14"/>
      <c r="AC25" s="27">
        <f t="shared" si="11"/>
        <v>0</v>
      </c>
      <c r="AD25" s="6"/>
    </row>
    <row r="26" spans="1:30" s="7" customFormat="1" ht="19.5" customHeight="1">
      <c r="A26" s="4">
        <f t="shared" si="13"/>
        <v>17</v>
      </c>
      <c r="B26" s="5" t="s">
        <v>47</v>
      </c>
      <c r="C26" s="9"/>
      <c r="D26" s="5" t="s">
        <v>11</v>
      </c>
      <c r="E26" s="25">
        <v>2000</v>
      </c>
      <c r="F26" s="5">
        <f t="shared" si="0"/>
        <v>4</v>
      </c>
      <c r="G26" s="28">
        <f t="shared" si="12"/>
        <v>8000</v>
      </c>
      <c r="H26" s="14"/>
      <c r="I26" s="27">
        <f t="shared" si="1"/>
        <v>0</v>
      </c>
      <c r="J26" s="14"/>
      <c r="K26" s="27">
        <f t="shared" si="2"/>
        <v>0</v>
      </c>
      <c r="L26" s="14"/>
      <c r="M26" s="27">
        <f t="shared" si="3"/>
        <v>0</v>
      </c>
      <c r="N26" s="14"/>
      <c r="O26" s="27">
        <f t="shared" si="4"/>
        <v>0</v>
      </c>
      <c r="P26" s="14">
        <v>4</v>
      </c>
      <c r="Q26" s="27">
        <f t="shared" si="5"/>
        <v>8000</v>
      </c>
      <c r="R26" s="14"/>
      <c r="S26" s="27">
        <f t="shared" si="6"/>
        <v>0</v>
      </c>
      <c r="T26" s="14"/>
      <c r="U26" s="27">
        <f t="shared" si="7"/>
        <v>0</v>
      </c>
      <c r="V26" s="14"/>
      <c r="W26" s="27">
        <f t="shared" si="8"/>
        <v>0</v>
      </c>
      <c r="X26" s="14"/>
      <c r="Y26" s="27">
        <f t="shared" si="9"/>
        <v>0</v>
      </c>
      <c r="Z26" s="14"/>
      <c r="AA26" s="27">
        <f t="shared" si="10"/>
        <v>0</v>
      </c>
      <c r="AB26" s="14"/>
      <c r="AC26" s="27">
        <f t="shared" si="11"/>
        <v>0</v>
      </c>
      <c r="AD26" s="6"/>
    </row>
    <row r="27" spans="1:30" s="7" customFormat="1" ht="19.5" customHeight="1">
      <c r="A27" s="4">
        <f t="shared" si="13"/>
        <v>18</v>
      </c>
      <c r="B27" s="5" t="s">
        <v>48</v>
      </c>
      <c r="C27" s="9"/>
      <c r="D27" s="5" t="s">
        <v>11</v>
      </c>
      <c r="E27" s="25">
        <v>7000</v>
      </c>
      <c r="F27" s="5">
        <f t="shared" si="0"/>
        <v>10</v>
      </c>
      <c r="G27" s="28">
        <f t="shared" si="12"/>
        <v>70000</v>
      </c>
      <c r="H27" s="14">
        <v>3</v>
      </c>
      <c r="I27" s="27">
        <f t="shared" si="1"/>
        <v>21000</v>
      </c>
      <c r="J27" s="14">
        <v>3</v>
      </c>
      <c r="K27" s="27">
        <f t="shared" si="2"/>
        <v>21000</v>
      </c>
      <c r="L27" s="14"/>
      <c r="M27" s="27">
        <f t="shared" si="3"/>
        <v>0</v>
      </c>
      <c r="N27" s="14">
        <v>2</v>
      </c>
      <c r="O27" s="27">
        <f t="shared" si="4"/>
        <v>14000</v>
      </c>
      <c r="P27" s="14"/>
      <c r="Q27" s="27">
        <f t="shared" si="5"/>
        <v>0</v>
      </c>
      <c r="R27" s="14"/>
      <c r="S27" s="27">
        <f t="shared" si="6"/>
        <v>0</v>
      </c>
      <c r="T27" s="14">
        <v>2</v>
      </c>
      <c r="U27" s="27">
        <f t="shared" si="7"/>
        <v>14000</v>
      </c>
      <c r="V27" s="14"/>
      <c r="W27" s="27">
        <f t="shared" si="8"/>
        <v>0</v>
      </c>
      <c r="X27" s="14"/>
      <c r="Y27" s="27">
        <f t="shared" si="9"/>
        <v>0</v>
      </c>
      <c r="Z27" s="14"/>
      <c r="AA27" s="27">
        <f t="shared" si="10"/>
        <v>0</v>
      </c>
      <c r="AB27" s="14"/>
      <c r="AC27" s="27">
        <f t="shared" si="11"/>
        <v>0</v>
      </c>
      <c r="AD27" s="6"/>
    </row>
    <row r="28" spans="1:30" s="7" customFormat="1" ht="19.5" customHeight="1">
      <c r="A28" s="4">
        <f t="shared" si="13"/>
        <v>19</v>
      </c>
      <c r="B28" s="5" t="s">
        <v>45</v>
      </c>
      <c r="C28" s="9"/>
      <c r="D28" s="5" t="s">
        <v>11</v>
      </c>
      <c r="E28" s="25">
        <v>15500</v>
      </c>
      <c r="F28" s="5">
        <f t="shared" si="0"/>
        <v>23</v>
      </c>
      <c r="G28" s="28">
        <f t="shared" si="12"/>
        <v>356500</v>
      </c>
      <c r="H28" s="14">
        <v>2</v>
      </c>
      <c r="I28" s="27">
        <f t="shared" si="1"/>
        <v>31000</v>
      </c>
      <c r="J28" s="14">
        <v>2</v>
      </c>
      <c r="K28" s="27">
        <f t="shared" si="2"/>
        <v>31000</v>
      </c>
      <c r="L28" s="14"/>
      <c r="M28" s="27">
        <f t="shared" si="3"/>
        <v>0</v>
      </c>
      <c r="N28" s="14">
        <v>2</v>
      </c>
      <c r="O28" s="27">
        <f t="shared" si="4"/>
        <v>31000</v>
      </c>
      <c r="P28" s="14">
        <v>3</v>
      </c>
      <c r="Q28" s="27">
        <f t="shared" si="5"/>
        <v>46500</v>
      </c>
      <c r="R28" s="14">
        <v>4</v>
      </c>
      <c r="S28" s="27">
        <f t="shared" si="6"/>
        <v>62000</v>
      </c>
      <c r="T28" s="14">
        <v>5</v>
      </c>
      <c r="U28" s="27">
        <f t="shared" si="7"/>
        <v>77500</v>
      </c>
      <c r="V28" s="14">
        <v>5</v>
      </c>
      <c r="W28" s="27">
        <f t="shared" si="8"/>
        <v>77500</v>
      </c>
      <c r="X28" s="14"/>
      <c r="Y28" s="27">
        <f t="shared" si="9"/>
        <v>0</v>
      </c>
      <c r="Z28" s="14"/>
      <c r="AA28" s="27">
        <f t="shared" si="10"/>
        <v>0</v>
      </c>
      <c r="AB28" s="14"/>
      <c r="AC28" s="27">
        <f t="shared" si="11"/>
        <v>0</v>
      </c>
      <c r="AD28" s="6"/>
    </row>
    <row r="29" spans="1:30" s="7" customFormat="1" ht="19.5" customHeight="1">
      <c r="A29" s="4">
        <f t="shared" si="13"/>
        <v>20</v>
      </c>
      <c r="B29" s="5" t="s">
        <v>46</v>
      </c>
      <c r="C29" s="9"/>
      <c r="D29" s="5" t="s">
        <v>11</v>
      </c>
      <c r="E29" s="25">
        <v>10500</v>
      </c>
      <c r="F29" s="5">
        <f t="shared" si="0"/>
        <v>7</v>
      </c>
      <c r="G29" s="28">
        <f t="shared" si="12"/>
        <v>73500</v>
      </c>
      <c r="H29" s="14"/>
      <c r="I29" s="27">
        <f t="shared" si="1"/>
        <v>0</v>
      </c>
      <c r="J29" s="14">
        <v>2</v>
      </c>
      <c r="K29" s="27">
        <f t="shared" si="2"/>
        <v>21000</v>
      </c>
      <c r="L29" s="14"/>
      <c r="M29" s="27">
        <f t="shared" si="3"/>
        <v>0</v>
      </c>
      <c r="N29" s="14"/>
      <c r="O29" s="27">
        <f t="shared" si="4"/>
        <v>0</v>
      </c>
      <c r="P29" s="14"/>
      <c r="Q29" s="27">
        <f t="shared" si="5"/>
        <v>0</v>
      </c>
      <c r="R29" s="14"/>
      <c r="S29" s="27">
        <f t="shared" si="6"/>
        <v>0</v>
      </c>
      <c r="T29" s="14"/>
      <c r="U29" s="27">
        <f t="shared" si="7"/>
        <v>0</v>
      </c>
      <c r="V29" s="14">
        <v>5</v>
      </c>
      <c r="W29" s="27">
        <f t="shared" si="8"/>
        <v>52500</v>
      </c>
      <c r="X29" s="14"/>
      <c r="Y29" s="27">
        <f t="shared" si="9"/>
        <v>0</v>
      </c>
      <c r="Z29" s="14"/>
      <c r="AA29" s="27">
        <f t="shared" si="10"/>
        <v>0</v>
      </c>
      <c r="AB29" s="14"/>
      <c r="AC29" s="27">
        <f t="shared" si="11"/>
        <v>0</v>
      </c>
      <c r="AD29" s="6"/>
    </row>
    <row r="30" spans="1:30" s="7" customFormat="1" ht="18.75" customHeight="1">
      <c r="A30" s="4">
        <f t="shared" si="13"/>
        <v>21</v>
      </c>
      <c r="B30" s="5" t="s">
        <v>42</v>
      </c>
      <c r="C30" s="9"/>
      <c r="D30" s="5" t="s">
        <v>11</v>
      </c>
      <c r="E30" s="25">
        <v>5800</v>
      </c>
      <c r="F30" s="5">
        <f t="shared" si="0"/>
        <v>6</v>
      </c>
      <c r="G30" s="28">
        <f t="shared" si="12"/>
        <v>34800</v>
      </c>
      <c r="H30" s="14"/>
      <c r="I30" s="27">
        <f t="shared" si="1"/>
        <v>0</v>
      </c>
      <c r="J30" s="14"/>
      <c r="K30" s="27">
        <f t="shared" si="2"/>
        <v>0</v>
      </c>
      <c r="L30" s="14"/>
      <c r="M30" s="27">
        <f t="shared" si="3"/>
        <v>0</v>
      </c>
      <c r="N30" s="14">
        <v>3</v>
      </c>
      <c r="O30" s="27">
        <f t="shared" si="4"/>
        <v>17400</v>
      </c>
      <c r="P30" s="14">
        <v>3</v>
      </c>
      <c r="Q30" s="27">
        <f t="shared" si="5"/>
        <v>17400</v>
      </c>
      <c r="R30" s="14"/>
      <c r="S30" s="27">
        <f t="shared" si="6"/>
        <v>0</v>
      </c>
      <c r="T30" s="14"/>
      <c r="U30" s="27">
        <f t="shared" si="7"/>
        <v>0</v>
      </c>
      <c r="V30" s="14"/>
      <c r="W30" s="27">
        <f t="shared" si="8"/>
        <v>0</v>
      </c>
      <c r="X30" s="14"/>
      <c r="Y30" s="27">
        <f t="shared" si="9"/>
        <v>0</v>
      </c>
      <c r="Z30" s="14"/>
      <c r="AA30" s="27">
        <f t="shared" si="10"/>
        <v>0</v>
      </c>
      <c r="AB30" s="14"/>
      <c r="AC30" s="27">
        <f t="shared" si="11"/>
        <v>0</v>
      </c>
      <c r="AD30" s="6"/>
    </row>
    <row r="31" spans="1:30" s="7" customFormat="1" ht="19.5" customHeight="1">
      <c r="A31" s="4">
        <f t="shared" si="13"/>
        <v>22</v>
      </c>
      <c r="B31" s="5" t="s">
        <v>43</v>
      </c>
      <c r="C31" s="9"/>
      <c r="D31" s="5" t="s">
        <v>9</v>
      </c>
      <c r="E31" s="25">
        <v>5800</v>
      </c>
      <c r="F31" s="5">
        <f t="shared" si="0"/>
        <v>13</v>
      </c>
      <c r="G31" s="28">
        <f t="shared" si="12"/>
        <v>75400</v>
      </c>
      <c r="H31" s="14"/>
      <c r="I31" s="27">
        <f t="shared" si="1"/>
        <v>0</v>
      </c>
      <c r="J31" s="14"/>
      <c r="K31" s="27">
        <f t="shared" si="2"/>
        <v>0</v>
      </c>
      <c r="L31" s="14"/>
      <c r="M31" s="27">
        <f t="shared" si="3"/>
        <v>0</v>
      </c>
      <c r="N31" s="14">
        <v>6</v>
      </c>
      <c r="O31" s="27">
        <f t="shared" si="4"/>
        <v>34800</v>
      </c>
      <c r="P31" s="14">
        <v>3</v>
      </c>
      <c r="Q31" s="27">
        <f t="shared" si="5"/>
        <v>17400</v>
      </c>
      <c r="R31" s="14">
        <v>4</v>
      </c>
      <c r="S31" s="27">
        <f t="shared" si="6"/>
        <v>23200</v>
      </c>
      <c r="T31" s="14"/>
      <c r="U31" s="27">
        <f t="shared" si="7"/>
        <v>0</v>
      </c>
      <c r="V31" s="14"/>
      <c r="W31" s="27">
        <f t="shared" si="8"/>
        <v>0</v>
      </c>
      <c r="X31" s="14"/>
      <c r="Y31" s="27">
        <f t="shared" si="9"/>
        <v>0</v>
      </c>
      <c r="Z31" s="14"/>
      <c r="AA31" s="27">
        <f t="shared" si="10"/>
        <v>0</v>
      </c>
      <c r="AB31" s="14"/>
      <c r="AC31" s="27">
        <f t="shared" si="11"/>
        <v>0</v>
      </c>
      <c r="AD31" s="6"/>
    </row>
    <row r="32" spans="1:30" s="7" customFormat="1" ht="19.5" customHeight="1">
      <c r="A32" s="4">
        <f t="shared" si="13"/>
        <v>23</v>
      </c>
      <c r="B32" s="5" t="s">
        <v>96</v>
      </c>
      <c r="C32" s="9"/>
      <c r="D32" s="5" t="s">
        <v>11</v>
      </c>
      <c r="E32" s="25">
        <v>5800</v>
      </c>
      <c r="F32" s="5">
        <f t="shared" si="0"/>
        <v>3</v>
      </c>
      <c r="G32" s="28">
        <f t="shared" si="12"/>
        <v>17400</v>
      </c>
      <c r="H32" s="14"/>
      <c r="I32" s="27">
        <f t="shared" si="1"/>
        <v>0</v>
      </c>
      <c r="J32" s="14"/>
      <c r="K32" s="27">
        <f t="shared" si="2"/>
        <v>0</v>
      </c>
      <c r="L32" s="14"/>
      <c r="M32" s="27">
        <f t="shared" si="3"/>
        <v>0</v>
      </c>
      <c r="N32" s="14"/>
      <c r="O32" s="27">
        <f t="shared" si="4"/>
        <v>0</v>
      </c>
      <c r="P32" s="14">
        <v>3</v>
      </c>
      <c r="Q32" s="27">
        <f t="shared" si="5"/>
        <v>17400</v>
      </c>
      <c r="R32" s="14"/>
      <c r="S32" s="27">
        <f t="shared" si="6"/>
        <v>0</v>
      </c>
      <c r="T32" s="14"/>
      <c r="U32" s="27">
        <f t="shared" si="7"/>
        <v>0</v>
      </c>
      <c r="V32" s="14"/>
      <c r="W32" s="27">
        <f t="shared" si="8"/>
        <v>0</v>
      </c>
      <c r="X32" s="14"/>
      <c r="Y32" s="27">
        <f t="shared" si="9"/>
        <v>0</v>
      </c>
      <c r="Z32" s="14"/>
      <c r="AA32" s="27">
        <f t="shared" si="10"/>
        <v>0</v>
      </c>
      <c r="AB32" s="14"/>
      <c r="AC32" s="27">
        <f t="shared" si="11"/>
        <v>0</v>
      </c>
      <c r="AD32" s="6"/>
    </row>
    <row r="33" spans="1:30" s="7" customFormat="1" ht="19.5" customHeight="1">
      <c r="A33" s="4">
        <f t="shared" si="13"/>
        <v>24</v>
      </c>
      <c r="B33" s="5" t="s">
        <v>44</v>
      </c>
      <c r="C33" s="9"/>
      <c r="D33" s="5" t="s">
        <v>11</v>
      </c>
      <c r="E33" s="25">
        <v>6900</v>
      </c>
      <c r="F33" s="5">
        <f t="shared" si="0"/>
        <v>15</v>
      </c>
      <c r="G33" s="28">
        <f t="shared" si="12"/>
        <v>103500</v>
      </c>
      <c r="H33" s="14"/>
      <c r="I33" s="27">
        <f t="shared" si="1"/>
        <v>0</v>
      </c>
      <c r="J33" s="14"/>
      <c r="K33" s="27">
        <f t="shared" si="2"/>
        <v>0</v>
      </c>
      <c r="L33" s="14"/>
      <c r="M33" s="27">
        <f t="shared" si="3"/>
        <v>0</v>
      </c>
      <c r="N33" s="14"/>
      <c r="O33" s="27">
        <f t="shared" si="4"/>
        <v>0</v>
      </c>
      <c r="P33" s="14">
        <v>10</v>
      </c>
      <c r="Q33" s="27">
        <f t="shared" si="5"/>
        <v>69000</v>
      </c>
      <c r="R33" s="14"/>
      <c r="S33" s="27">
        <f t="shared" si="6"/>
        <v>0</v>
      </c>
      <c r="T33" s="14"/>
      <c r="U33" s="27">
        <f t="shared" si="7"/>
        <v>0</v>
      </c>
      <c r="V33" s="14">
        <v>5</v>
      </c>
      <c r="W33" s="27">
        <f t="shared" si="8"/>
        <v>34500</v>
      </c>
      <c r="X33" s="14"/>
      <c r="Y33" s="27">
        <f t="shared" si="9"/>
        <v>0</v>
      </c>
      <c r="Z33" s="14"/>
      <c r="AA33" s="27">
        <f t="shared" si="10"/>
        <v>0</v>
      </c>
      <c r="AB33" s="14"/>
      <c r="AC33" s="27">
        <f t="shared" si="11"/>
        <v>0</v>
      </c>
      <c r="AD33" s="6"/>
    </row>
    <row r="34" spans="1:30" s="7" customFormat="1" ht="19.5" customHeight="1">
      <c r="A34" s="4">
        <f t="shared" si="13"/>
        <v>25</v>
      </c>
      <c r="B34" s="5" t="s">
        <v>97</v>
      </c>
      <c r="C34" s="9"/>
      <c r="D34" s="5" t="s">
        <v>11</v>
      </c>
      <c r="E34" s="25">
        <v>6900</v>
      </c>
      <c r="F34" s="5">
        <f t="shared" si="0"/>
        <v>10</v>
      </c>
      <c r="G34" s="28">
        <f t="shared" si="12"/>
        <v>69000</v>
      </c>
      <c r="H34" s="14"/>
      <c r="I34" s="27">
        <f t="shared" si="1"/>
        <v>0</v>
      </c>
      <c r="J34" s="14"/>
      <c r="K34" s="27">
        <f t="shared" si="2"/>
        <v>0</v>
      </c>
      <c r="L34" s="14"/>
      <c r="M34" s="27">
        <f t="shared" si="3"/>
        <v>0</v>
      </c>
      <c r="N34" s="14"/>
      <c r="O34" s="27">
        <f t="shared" si="4"/>
        <v>0</v>
      </c>
      <c r="P34" s="14">
        <v>10</v>
      </c>
      <c r="Q34" s="27">
        <f t="shared" si="5"/>
        <v>69000</v>
      </c>
      <c r="R34" s="14"/>
      <c r="S34" s="27">
        <f t="shared" si="6"/>
        <v>0</v>
      </c>
      <c r="T34" s="14"/>
      <c r="U34" s="27">
        <f t="shared" si="7"/>
        <v>0</v>
      </c>
      <c r="V34" s="14"/>
      <c r="W34" s="27">
        <f t="shared" si="8"/>
        <v>0</v>
      </c>
      <c r="X34" s="14"/>
      <c r="Y34" s="27">
        <f t="shared" si="9"/>
        <v>0</v>
      </c>
      <c r="Z34" s="14"/>
      <c r="AA34" s="27">
        <f t="shared" si="10"/>
        <v>0</v>
      </c>
      <c r="AB34" s="14"/>
      <c r="AC34" s="27">
        <f t="shared" si="11"/>
        <v>0</v>
      </c>
      <c r="AD34" s="6"/>
    </row>
    <row r="35" spans="1:30" s="7" customFormat="1" ht="19.5" customHeight="1">
      <c r="A35" s="4">
        <f t="shared" si="13"/>
        <v>26</v>
      </c>
      <c r="B35" s="5" t="s">
        <v>98</v>
      </c>
      <c r="C35" s="9"/>
      <c r="D35" s="5" t="s">
        <v>9</v>
      </c>
      <c r="E35" s="25">
        <v>6900</v>
      </c>
      <c r="F35" s="5">
        <f t="shared" si="0"/>
        <v>10</v>
      </c>
      <c r="G35" s="28">
        <f t="shared" si="12"/>
        <v>69000</v>
      </c>
      <c r="H35" s="14"/>
      <c r="I35" s="27">
        <f t="shared" si="1"/>
        <v>0</v>
      </c>
      <c r="J35" s="14"/>
      <c r="K35" s="27">
        <f t="shared" si="2"/>
        <v>0</v>
      </c>
      <c r="L35" s="14"/>
      <c r="M35" s="27">
        <f t="shared" si="3"/>
        <v>0</v>
      </c>
      <c r="N35" s="14"/>
      <c r="O35" s="27">
        <f t="shared" si="4"/>
        <v>0</v>
      </c>
      <c r="P35" s="14">
        <v>10</v>
      </c>
      <c r="Q35" s="27">
        <f t="shared" si="5"/>
        <v>69000</v>
      </c>
      <c r="R35" s="14"/>
      <c r="S35" s="27">
        <f t="shared" si="6"/>
        <v>0</v>
      </c>
      <c r="T35" s="14"/>
      <c r="U35" s="27">
        <f t="shared" si="7"/>
        <v>0</v>
      </c>
      <c r="V35" s="14"/>
      <c r="W35" s="27">
        <f t="shared" si="8"/>
        <v>0</v>
      </c>
      <c r="X35" s="14"/>
      <c r="Y35" s="27">
        <f t="shared" si="9"/>
        <v>0</v>
      </c>
      <c r="Z35" s="14"/>
      <c r="AA35" s="27">
        <f t="shared" si="10"/>
        <v>0</v>
      </c>
      <c r="AB35" s="14"/>
      <c r="AC35" s="27">
        <f t="shared" si="11"/>
        <v>0</v>
      </c>
      <c r="AD35" s="6"/>
    </row>
    <row r="36" spans="1:30" s="7" customFormat="1" ht="19.5" customHeight="1">
      <c r="A36" s="4">
        <f t="shared" si="13"/>
        <v>27</v>
      </c>
      <c r="B36" s="5" t="s">
        <v>40</v>
      </c>
      <c r="C36" s="9"/>
      <c r="D36" s="5" t="s">
        <v>11</v>
      </c>
      <c r="E36" s="25">
        <v>5000</v>
      </c>
      <c r="F36" s="5">
        <f t="shared" si="0"/>
        <v>1</v>
      </c>
      <c r="G36" s="28">
        <f t="shared" si="12"/>
        <v>5000</v>
      </c>
      <c r="H36" s="14"/>
      <c r="I36" s="27">
        <f t="shared" si="1"/>
        <v>0</v>
      </c>
      <c r="J36" s="14"/>
      <c r="K36" s="27">
        <f t="shared" si="2"/>
        <v>0</v>
      </c>
      <c r="L36" s="14"/>
      <c r="M36" s="27">
        <f t="shared" si="3"/>
        <v>0</v>
      </c>
      <c r="N36" s="14"/>
      <c r="O36" s="27">
        <f t="shared" si="4"/>
        <v>0</v>
      </c>
      <c r="P36" s="14"/>
      <c r="Q36" s="27">
        <f t="shared" si="5"/>
        <v>0</v>
      </c>
      <c r="R36" s="14"/>
      <c r="S36" s="27">
        <f t="shared" si="6"/>
        <v>0</v>
      </c>
      <c r="T36" s="14">
        <v>1</v>
      </c>
      <c r="U36" s="27">
        <f t="shared" si="7"/>
        <v>5000</v>
      </c>
      <c r="V36" s="14"/>
      <c r="W36" s="27">
        <f t="shared" si="8"/>
        <v>0</v>
      </c>
      <c r="X36" s="14"/>
      <c r="Y36" s="27">
        <f t="shared" si="9"/>
        <v>0</v>
      </c>
      <c r="Z36" s="14"/>
      <c r="AA36" s="27">
        <f t="shared" si="10"/>
        <v>0</v>
      </c>
      <c r="AB36" s="14"/>
      <c r="AC36" s="27">
        <f t="shared" si="11"/>
        <v>0</v>
      </c>
      <c r="AD36" s="6"/>
    </row>
    <row r="37" spans="1:30" s="7" customFormat="1" ht="19.5" customHeight="1">
      <c r="A37" s="4">
        <f t="shared" si="13"/>
        <v>28</v>
      </c>
      <c r="B37" s="5" t="s">
        <v>41</v>
      </c>
      <c r="C37" s="9"/>
      <c r="D37" s="5" t="s">
        <v>11</v>
      </c>
      <c r="E37" s="25">
        <v>5000</v>
      </c>
      <c r="F37" s="5">
        <f t="shared" si="0"/>
        <v>1</v>
      </c>
      <c r="G37" s="28">
        <f t="shared" si="12"/>
        <v>5000</v>
      </c>
      <c r="H37" s="14"/>
      <c r="I37" s="27">
        <f t="shared" si="1"/>
        <v>0</v>
      </c>
      <c r="J37" s="14"/>
      <c r="K37" s="27">
        <f t="shared" si="2"/>
        <v>0</v>
      </c>
      <c r="L37" s="14"/>
      <c r="M37" s="27">
        <f t="shared" si="3"/>
        <v>0</v>
      </c>
      <c r="N37" s="14"/>
      <c r="O37" s="27">
        <f t="shared" si="4"/>
        <v>0</v>
      </c>
      <c r="P37" s="14"/>
      <c r="Q37" s="27">
        <f t="shared" si="5"/>
        <v>0</v>
      </c>
      <c r="R37" s="14"/>
      <c r="S37" s="27">
        <f t="shared" si="6"/>
        <v>0</v>
      </c>
      <c r="T37" s="14">
        <v>1</v>
      </c>
      <c r="U37" s="27">
        <f t="shared" si="7"/>
        <v>5000</v>
      </c>
      <c r="V37" s="14"/>
      <c r="W37" s="27">
        <f t="shared" si="8"/>
        <v>0</v>
      </c>
      <c r="X37" s="14"/>
      <c r="Y37" s="27">
        <f t="shared" si="9"/>
        <v>0</v>
      </c>
      <c r="Z37" s="14"/>
      <c r="AA37" s="27">
        <f t="shared" si="10"/>
        <v>0</v>
      </c>
      <c r="AB37" s="14"/>
      <c r="AC37" s="27">
        <f t="shared" si="11"/>
        <v>0</v>
      </c>
      <c r="AD37" s="6"/>
    </row>
    <row r="38" spans="1:30" s="7" customFormat="1" ht="19.5" customHeight="1">
      <c r="A38" s="4">
        <f t="shared" si="13"/>
        <v>29</v>
      </c>
      <c r="B38" s="5" t="s">
        <v>113</v>
      </c>
      <c r="C38" s="9"/>
      <c r="D38" s="5" t="s">
        <v>11</v>
      </c>
      <c r="E38" s="25">
        <v>60000</v>
      </c>
      <c r="F38" s="5">
        <f t="shared" si="0"/>
        <v>3</v>
      </c>
      <c r="G38" s="28">
        <f t="shared" si="12"/>
        <v>180000</v>
      </c>
      <c r="H38" s="14"/>
      <c r="I38" s="27">
        <f t="shared" si="1"/>
        <v>0</v>
      </c>
      <c r="J38" s="14"/>
      <c r="K38" s="27">
        <f t="shared" si="2"/>
        <v>0</v>
      </c>
      <c r="L38" s="14"/>
      <c r="M38" s="27">
        <f t="shared" si="3"/>
        <v>0</v>
      </c>
      <c r="N38" s="14"/>
      <c r="O38" s="27">
        <f t="shared" si="4"/>
        <v>0</v>
      </c>
      <c r="P38" s="14"/>
      <c r="Q38" s="27">
        <f t="shared" si="5"/>
        <v>0</v>
      </c>
      <c r="R38" s="14">
        <v>3</v>
      </c>
      <c r="S38" s="27">
        <f t="shared" si="6"/>
        <v>180000</v>
      </c>
      <c r="T38" s="14"/>
      <c r="U38" s="27">
        <f t="shared" si="7"/>
        <v>0</v>
      </c>
      <c r="V38" s="14"/>
      <c r="W38" s="27">
        <f t="shared" si="8"/>
        <v>0</v>
      </c>
      <c r="X38" s="14"/>
      <c r="Y38" s="27">
        <f t="shared" si="9"/>
        <v>0</v>
      </c>
      <c r="Z38" s="14"/>
      <c r="AA38" s="27">
        <f t="shared" si="10"/>
        <v>0</v>
      </c>
      <c r="AB38" s="14"/>
      <c r="AC38" s="27">
        <f t="shared" si="11"/>
        <v>0</v>
      </c>
      <c r="AD38" s="6"/>
    </row>
    <row r="39" spans="1:30" s="7" customFormat="1" ht="19.5" customHeight="1">
      <c r="A39" s="4">
        <f t="shared" si="13"/>
        <v>30</v>
      </c>
      <c r="B39" s="5" t="s">
        <v>87</v>
      </c>
      <c r="C39" s="9" t="s">
        <v>88</v>
      </c>
      <c r="D39" s="5" t="s">
        <v>11</v>
      </c>
      <c r="E39" s="25">
        <v>38000</v>
      </c>
      <c r="F39" s="5">
        <f t="shared" si="0"/>
        <v>2</v>
      </c>
      <c r="G39" s="28">
        <f t="shared" si="12"/>
        <v>76000</v>
      </c>
      <c r="H39" s="14">
        <v>2</v>
      </c>
      <c r="I39" s="27">
        <f t="shared" si="1"/>
        <v>76000</v>
      </c>
      <c r="J39" s="14"/>
      <c r="K39" s="27">
        <f t="shared" si="2"/>
        <v>0</v>
      </c>
      <c r="L39" s="14"/>
      <c r="M39" s="27">
        <f t="shared" si="3"/>
        <v>0</v>
      </c>
      <c r="N39" s="14"/>
      <c r="O39" s="27">
        <f t="shared" si="4"/>
        <v>0</v>
      </c>
      <c r="P39" s="14"/>
      <c r="Q39" s="27">
        <f t="shared" si="5"/>
        <v>0</v>
      </c>
      <c r="R39" s="14"/>
      <c r="S39" s="27">
        <f t="shared" si="6"/>
        <v>0</v>
      </c>
      <c r="T39" s="14"/>
      <c r="U39" s="27">
        <f t="shared" si="7"/>
        <v>0</v>
      </c>
      <c r="V39" s="14"/>
      <c r="W39" s="27">
        <f t="shared" si="8"/>
        <v>0</v>
      </c>
      <c r="X39" s="14"/>
      <c r="Y39" s="27">
        <f t="shared" si="9"/>
        <v>0</v>
      </c>
      <c r="Z39" s="14"/>
      <c r="AA39" s="27">
        <f t="shared" si="10"/>
        <v>0</v>
      </c>
      <c r="AB39" s="14"/>
      <c r="AC39" s="27">
        <f t="shared" si="11"/>
        <v>0</v>
      </c>
      <c r="AD39" s="6"/>
    </row>
    <row r="40" spans="1:30" s="7" customFormat="1" ht="19.5" customHeight="1">
      <c r="A40" s="4">
        <f t="shared" si="13"/>
        <v>31</v>
      </c>
      <c r="B40" s="5" t="s">
        <v>87</v>
      </c>
      <c r="C40" s="9" t="s">
        <v>89</v>
      </c>
      <c r="D40" s="5" t="s">
        <v>15</v>
      </c>
      <c r="E40" s="25">
        <v>38000</v>
      </c>
      <c r="F40" s="5">
        <f t="shared" si="0"/>
        <v>2</v>
      </c>
      <c r="G40" s="28">
        <f t="shared" si="12"/>
        <v>76000</v>
      </c>
      <c r="H40" s="14">
        <v>2</v>
      </c>
      <c r="I40" s="27">
        <f t="shared" si="1"/>
        <v>76000</v>
      </c>
      <c r="J40" s="14"/>
      <c r="K40" s="27">
        <f t="shared" si="2"/>
        <v>0</v>
      </c>
      <c r="L40" s="14"/>
      <c r="M40" s="27">
        <f t="shared" si="3"/>
        <v>0</v>
      </c>
      <c r="N40" s="14"/>
      <c r="O40" s="27">
        <f t="shared" si="4"/>
        <v>0</v>
      </c>
      <c r="P40" s="14"/>
      <c r="Q40" s="27">
        <f t="shared" si="5"/>
        <v>0</v>
      </c>
      <c r="R40" s="14"/>
      <c r="S40" s="27">
        <f t="shared" si="6"/>
        <v>0</v>
      </c>
      <c r="T40" s="14"/>
      <c r="U40" s="27">
        <f t="shared" si="7"/>
        <v>0</v>
      </c>
      <c r="V40" s="14"/>
      <c r="W40" s="27">
        <f t="shared" si="8"/>
        <v>0</v>
      </c>
      <c r="X40" s="14"/>
      <c r="Y40" s="27">
        <f t="shared" si="9"/>
        <v>0</v>
      </c>
      <c r="Z40" s="14"/>
      <c r="AA40" s="27">
        <f t="shared" si="10"/>
        <v>0</v>
      </c>
      <c r="AB40" s="14"/>
      <c r="AC40" s="27">
        <f t="shared" si="11"/>
        <v>0</v>
      </c>
      <c r="AD40" s="6"/>
    </row>
    <row r="41" spans="1:30" s="7" customFormat="1" ht="19.5" customHeight="1">
      <c r="A41" s="4">
        <f t="shared" si="13"/>
        <v>32</v>
      </c>
      <c r="B41" s="5" t="s">
        <v>91</v>
      </c>
      <c r="C41" s="9" t="s">
        <v>92</v>
      </c>
      <c r="D41" s="5" t="s">
        <v>9</v>
      </c>
      <c r="E41" s="25">
        <v>3500</v>
      </c>
      <c r="F41" s="5">
        <f t="shared" si="0"/>
        <v>4</v>
      </c>
      <c r="G41" s="28">
        <f t="shared" si="12"/>
        <v>14000</v>
      </c>
      <c r="H41" s="14">
        <v>2</v>
      </c>
      <c r="I41" s="27">
        <f t="shared" si="1"/>
        <v>7000</v>
      </c>
      <c r="J41" s="14">
        <v>1</v>
      </c>
      <c r="K41" s="27">
        <f t="shared" si="2"/>
        <v>3500</v>
      </c>
      <c r="L41" s="14"/>
      <c r="M41" s="27">
        <f t="shared" si="3"/>
        <v>0</v>
      </c>
      <c r="N41" s="14"/>
      <c r="O41" s="27">
        <f t="shared" si="4"/>
        <v>0</v>
      </c>
      <c r="P41" s="14"/>
      <c r="Q41" s="27">
        <f t="shared" si="5"/>
        <v>0</v>
      </c>
      <c r="R41" s="14"/>
      <c r="S41" s="27">
        <f t="shared" si="6"/>
        <v>0</v>
      </c>
      <c r="T41" s="14"/>
      <c r="U41" s="27">
        <f t="shared" si="7"/>
        <v>0</v>
      </c>
      <c r="V41" s="14"/>
      <c r="W41" s="27">
        <f t="shared" si="8"/>
        <v>0</v>
      </c>
      <c r="X41" s="14"/>
      <c r="Y41" s="27">
        <f t="shared" si="9"/>
        <v>0</v>
      </c>
      <c r="Z41" s="14">
        <v>1</v>
      </c>
      <c r="AA41" s="27">
        <f t="shared" si="10"/>
        <v>3500</v>
      </c>
      <c r="AB41" s="14"/>
      <c r="AC41" s="27">
        <f t="shared" si="11"/>
        <v>0</v>
      </c>
      <c r="AD41" s="6"/>
    </row>
    <row r="42" spans="1:30" s="7" customFormat="1" ht="19.5" customHeight="1">
      <c r="A42" s="4">
        <f t="shared" si="13"/>
        <v>33</v>
      </c>
      <c r="B42" s="5" t="s">
        <v>25</v>
      </c>
      <c r="C42" s="9"/>
      <c r="D42" s="5" t="s">
        <v>14</v>
      </c>
      <c r="E42" s="25">
        <v>2500</v>
      </c>
      <c r="F42" s="5">
        <f t="shared" ref="F42:F74" si="14">H42+J42+L42+N42+P42+R42+T42+V42+X42+Z42+AB42</f>
        <v>2</v>
      </c>
      <c r="G42" s="28">
        <f t="shared" si="12"/>
        <v>5000</v>
      </c>
      <c r="H42" s="14"/>
      <c r="I42" s="27">
        <f t="shared" ref="I42:I73" si="15">H42*E42</f>
        <v>0</v>
      </c>
      <c r="J42" s="14">
        <v>1</v>
      </c>
      <c r="K42" s="27">
        <f t="shared" ref="K42:K73" si="16">J42*E42</f>
        <v>2500</v>
      </c>
      <c r="L42" s="14"/>
      <c r="M42" s="27">
        <f t="shared" ref="M42:M73" si="17">L42*E42</f>
        <v>0</v>
      </c>
      <c r="N42" s="14"/>
      <c r="O42" s="27">
        <f t="shared" ref="O42:O73" si="18">N42*E42</f>
        <v>0</v>
      </c>
      <c r="P42" s="14"/>
      <c r="Q42" s="27">
        <f t="shared" ref="Q42:Q73" si="19">P42*E42</f>
        <v>0</v>
      </c>
      <c r="R42" s="14"/>
      <c r="S42" s="27">
        <f t="shared" ref="S42:S73" si="20">R42*E42</f>
        <v>0</v>
      </c>
      <c r="T42" s="14"/>
      <c r="U42" s="27">
        <f t="shared" ref="U42:U73" si="21">T42*E42</f>
        <v>0</v>
      </c>
      <c r="V42" s="14"/>
      <c r="W42" s="27">
        <f t="shared" ref="W42:W73" si="22">V42*E42</f>
        <v>0</v>
      </c>
      <c r="X42" s="14"/>
      <c r="Y42" s="27">
        <f t="shared" ref="Y42:Y73" si="23">X42*E42</f>
        <v>0</v>
      </c>
      <c r="Z42" s="14">
        <v>1</v>
      </c>
      <c r="AA42" s="27">
        <f t="shared" ref="AA42:AA73" si="24">Z42*E42</f>
        <v>2500</v>
      </c>
      <c r="AB42" s="14"/>
      <c r="AC42" s="27">
        <f t="shared" ref="AC42:AC73" si="25">AB42*E42</f>
        <v>0</v>
      </c>
      <c r="AD42" s="6"/>
    </row>
    <row r="43" spans="1:30" s="7" customFormat="1" ht="19.5" customHeight="1">
      <c r="A43" s="4">
        <f t="shared" si="13"/>
        <v>34</v>
      </c>
      <c r="B43" s="5" t="s">
        <v>49</v>
      </c>
      <c r="C43" s="9"/>
      <c r="D43" s="5" t="s">
        <v>13</v>
      </c>
      <c r="E43" s="25">
        <v>1200</v>
      </c>
      <c r="F43" s="5">
        <f t="shared" si="14"/>
        <v>2</v>
      </c>
      <c r="G43" s="28">
        <f t="shared" si="12"/>
        <v>2400</v>
      </c>
      <c r="H43" s="14"/>
      <c r="I43" s="27">
        <f t="shared" si="15"/>
        <v>0</v>
      </c>
      <c r="J43" s="14">
        <v>2</v>
      </c>
      <c r="K43" s="27">
        <f t="shared" si="16"/>
        <v>2400</v>
      </c>
      <c r="L43" s="14"/>
      <c r="M43" s="27">
        <f t="shared" si="17"/>
        <v>0</v>
      </c>
      <c r="N43" s="14"/>
      <c r="O43" s="27">
        <f t="shared" si="18"/>
        <v>0</v>
      </c>
      <c r="P43" s="14"/>
      <c r="Q43" s="27">
        <f t="shared" si="19"/>
        <v>0</v>
      </c>
      <c r="R43" s="14"/>
      <c r="S43" s="27">
        <f t="shared" si="20"/>
        <v>0</v>
      </c>
      <c r="T43" s="14"/>
      <c r="U43" s="27">
        <f t="shared" si="21"/>
        <v>0</v>
      </c>
      <c r="V43" s="14"/>
      <c r="W43" s="27">
        <f t="shared" si="22"/>
        <v>0</v>
      </c>
      <c r="X43" s="14"/>
      <c r="Y43" s="27">
        <f t="shared" si="23"/>
        <v>0</v>
      </c>
      <c r="Z43" s="14"/>
      <c r="AA43" s="27">
        <f t="shared" si="24"/>
        <v>0</v>
      </c>
      <c r="AB43" s="14"/>
      <c r="AC43" s="27">
        <f t="shared" si="25"/>
        <v>0</v>
      </c>
      <c r="AD43" s="6"/>
    </row>
    <row r="44" spans="1:30" s="7" customFormat="1" ht="19.5" customHeight="1">
      <c r="A44" s="4">
        <f t="shared" si="13"/>
        <v>35</v>
      </c>
      <c r="B44" s="5" t="s">
        <v>50</v>
      </c>
      <c r="C44" s="9"/>
      <c r="D44" s="5" t="s">
        <v>13</v>
      </c>
      <c r="E44" s="25">
        <v>9000</v>
      </c>
      <c r="F44" s="5">
        <f t="shared" si="14"/>
        <v>2</v>
      </c>
      <c r="G44" s="28">
        <f t="shared" si="12"/>
        <v>18000</v>
      </c>
      <c r="H44" s="14"/>
      <c r="I44" s="27">
        <f t="shared" si="15"/>
        <v>0</v>
      </c>
      <c r="J44" s="14">
        <v>2</v>
      </c>
      <c r="K44" s="27">
        <f t="shared" si="16"/>
        <v>18000</v>
      </c>
      <c r="L44" s="14"/>
      <c r="M44" s="27">
        <f t="shared" si="17"/>
        <v>0</v>
      </c>
      <c r="N44" s="14"/>
      <c r="O44" s="27">
        <f t="shared" si="18"/>
        <v>0</v>
      </c>
      <c r="P44" s="14"/>
      <c r="Q44" s="27">
        <f t="shared" si="19"/>
        <v>0</v>
      </c>
      <c r="R44" s="14"/>
      <c r="S44" s="27">
        <f t="shared" si="20"/>
        <v>0</v>
      </c>
      <c r="T44" s="14"/>
      <c r="U44" s="27">
        <f t="shared" si="21"/>
        <v>0</v>
      </c>
      <c r="V44" s="14"/>
      <c r="W44" s="27">
        <f t="shared" si="22"/>
        <v>0</v>
      </c>
      <c r="X44" s="14"/>
      <c r="Y44" s="27">
        <f t="shared" si="23"/>
        <v>0</v>
      </c>
      <c r="Z44" s="14"/>
      <c r="AA44" s="27">
        <f t="shared" si="24"/>
        <v>0</v>
      </c>
      <c r="AB44" s="14"/>
      <c r="AC44" s="27">
        <f t="shared" si="25"/>
        <v>0</v>
      </c>
      <c r="AD44" s="6"/>
    </row>
    <row r="45" spans="1:30" s="7" customFormat="1" ht="19.5" customHeight="1">
      <c r="A45" s="4">
        <f t="shared" si="13"/>
        <v>36</v>
      </c>
      <c r="B45" s="5" t="s">
        <v>101</v>
      </c>
      <c r="C45" s="9" t="s">
        <v>102</v>
      </c>
      <c r="D45" s="5" t="s">
        <v>13</v>
      </c>
      <c r="E45" s="25">
        <v>1200</v>
      </c>
      <c r="F45" s="5">
        <f t="shared" si="14"/>
        <v>65</v>
      </c>
      <c r="G45" s="28">
        <f t="shared" si="12"/>
        <v>78000</v>
      </c>
      <c r="H45" s="14"/>
      <c r="I45" s="27">
        <f t="shared" si="15"/>
        <v>0</v>
      </c>
      <c r="J45" s="14"/>
      <c r="K45" s="27">
        <f t="shared" si="16"/>
        <v>0</v>
      </c>
      <c r="L45" s="14"/>
      <c r="M45" s="27">
        <f t="shared" si="17"/>
        <v>0</v>
      </c>
      <c r="N45" s="14"/>
      <c r="O45" s="27">
        <f t="shared" si="18"/>
        <v>0</v>
      </c>
      <c r="P45" s="14">
        <v>30</v>
      </c>
      <c r="Q45" s="27">
        <f t="shared" si="19"/>
        <v>36000</v>
      </c>
      <c r="R45" s="14">
        <v>5</v>
      </c>
      <c r="S45" s="27">
        <f t="shared" si="20"/>
        <v>6000</v>
      </c>
      <c r="T45" s="14"/>
      <c r="U45" s="27">
        <f t="shared" si="21"/>
        <v>0</v>
      </c>
      <c r="V45" s="14">
        <v>30</v>
      </c>
      <c r="W45" s="27">
        <f t="shared" si="22"/>
        <v>36000</v>
      </c>
      <c r="X45" s="14"/>
      <c r="Y45" s="27">
        <f t="shared" si="23"/>
        <v>0</v>
      </c>
      <c r="Z45" s="14"/>
      <c r="AA45" s="27">
        <f t="shared" si="24"/>
        <v>0</v>
      </c>
      <c r="AB45" s="14"/>
      <c r="AC45" s="27">
        <f t="shared" si="25"/>
        <v>0</v>
      </c>
      <c r="AD45" s="6"/>
    </row>
    <row r="46" spans="1:30" s="7" customFormat="1" ht="19.5" customHeight="1">
      <c r="A46" s="4">
        <f t="shared" si="13"/>
        <v>37</v>
      </c>
      <c r="B46" s="5" t="s">
        <v>103</v>
      </c>
      <c r="C46" s="9"/>
      <c r="D46" s="5" t="s">
        <v>13</v>
      </c>
      <c r="E46" s="25">
        <v>5300</v>
      </c>
      <c r="F46" s="5">
        <f t="shared" si="14"/>
        <v>35</v>
      </c>
      <c r="G46" s="28">
        <f t="shared" si="12"/>
        <v>185500</v>
      </c>
      <c r="H46" s="14"/>
      <c r="I46" s="27">
        <f t="shared" si="15"/>
        <v>0</v>
      </c>
      <c r="J46" s="14"/>
      <c r="K46" s="27">
        <f t="shared" si="16"/>
        <v>0</v>
      </c>
      <c r="L46" s="14"/>
      <c r="M46" s="27">
        <f t="shared" si="17"/>
        <v>0</v>
      </c>
      <c r="N46" s="14"/>
      <c r="O46" s="27">
        <f t="shared" si="18"/>
        <v>0</v>
      </c>
      <c r="P46" s="14"/>
      <c r="Q46" s="27">
        <f t="shared" si="19"/>
        <v>0</v>
      </c>
      <c r="R46" s="14">
        <v>5</v>
      </c>
      <c r="S46" s="27">
        <f t="shared" si="20"/>
        <v>26500</v>
      </c>
      <c r="T46" s="14"/>
      <c r="U46" s="27">
        <f t="shared" si="21"/>
        <v>0</v>
      </c>
      <c r="V46" s="14">
        <v>30</v>
      </c>
      <c r="W46" s="27">
        <f t="shared" si="22"/>
        <v>159000</v>
      </c>
      <c r="X46" s="14"/>
      <c r="Y46" s="27">
        <f t="shared" si="23"/>
        <v>0</v>
      </c>
      <c r="Z46" s="14"/>
      <c r="AA46" s="27">
        <f t="shared" si="24"/>
        <v>0</v>
      </c>
      <c r="AB46" s="14"/>
      <c r="AC46" s="27">
        <f t="shared" si="25"/>
        <v>0</v>
      </c>
      <c r="AD46" s="6"/>
    </row>
    <row r="47" spans="1:30" s="7" customFormat="1" ht="19.5" customHeight="1">
      <c r="A47" s="4">
        <f t="shared" si="13"/>
        <v>38</v>
      </c>
      <c r="B47" s="5" t="s">
        <v>60</v>
      </c>
      <c r="C47" s="9"/>
      <c r="D47" s="5" t="s">
        <v>13</v>
      </c>
      <c r="E47" s="25">
        <v>1600</v>
      </c>
      <c r="F47" s="5">
        <f t="shared" si="14"/>
        <v>26</v>
      </c>
      <c r="G47" s="28">
        <f t="shared" si="12"/>
        <v>41600</v>
      </c>
      <c r="H47" s="14"/>
      <c r="I47" s="27">
        <f t="shared" si="15"/>
        <v>0</v>
      </c>
      <c r="J47" s="14">
        <v>1</v>
      </c>
      <c r="K47" s="27">
        <f t="shared" si="16"/>
        <v>1600</v>
      </c>
      <c r="L47" s="14"/>
      <c r="M47" s="27">
        <f t="shared" si="17"/>
        <v>0</v>
      </c>
      <c r="N47" s="14">
        <v>10</v>
      </c>
      <c r="O47" s="27">
        <f t="shared" si="18"/>
        <v>16000</v>
      </c>
      <c r="P47" s="14"/>
      <c r="Q47" s="27">
        <f t="shared" si="19"/>
        <v>0</v>
      </c>
      <c r="R47" s="14">
        <v>5</v>
      </c>
      <c r="S47" s="27">
        <f t="shared" si="20"/>
        <v>8000</v>
      </c>
      <c r="T47" s="14"/>
      <c r="U47" s="27">
        <f t="shared" si="21"/>
        <v>0</v>
      </c>
      <c r="V47" s="14">
        <v>10</v>
      </c>
      <c r="W47" s="27">
        <f t="shared" si="22"/>
        <v>16000</v>
      </c>
      <c r="X47" s="14"/>
      <c r="Y47" s="27">
        <f t="shared" si="23"/>
        <v>0</v>
      </c>
      <c r="Z47" s="14"/>
      <c r="AA47" s="27">
        <f t="shared" si="24"/>
        <v>0</v>
      </c>
      <c r="AB47" s="14"/>
      <c r="AC47" s="27">
        <f t="shared" si="25"/>
        <v>0</v>
      </c>
      <c r="AD47" s="6"/>
    </row>
    <row r="48" spans="1:30" s="7" customFormat="1" ht="19.5" customHeight="1">
      <c r="A48" s="4">
        <f t="shared" si="13"/>
        <v>39</v>
      </c>
      <c r="B48" s="5" t="s">
        <v>20</v>
      </c>
      <c r="C48" s="9"/>
      <c r="D48" s="5" t="s">
        <v>14</v>
      </c>
      <c r="E48" s="25">
        <v>22800</v>
      </c>
      <c r="F48" s="5">
        <f t="shared" si="14"/>
        <v>5</v>
      </c>
      <c r="G48" s="28">
        <f t="shared" si="12"/>
        <v>114000</v>
      </c>
      <c r="H48" s="14"/>
      <c r="I48" s="27">
        <f t="shared" si="15"/>
        <v>0</v>
      </c>
      <c r="J48" s="14">
        <v>5</v>
      </c>
      <c r="K48" s="27">
        <f t="shared" si="16"/>
        <v>114000</v>
      </c>
      <c r="L48" s="14"/>
      <c r="M48" s="27">
        <f t="shared" si="17"/>
        <v>0</v>
      </c>
      <c r="N48" s="14"/>
      <c r="O48" s="27">
        <f t="shared" si="18"/>
        <v>0</v>
      </c>
      <c r="P48" s="14"/>
      <c r="Q48" s="27">
        <f t="shared" si="19"/>
        <v>0</v>
      </c>
      <c r="R48" s="14"/>
      <c r="S48" s="27">
        <f t="shared" si="20"/>
        <v>0</v>
      </c>
      <c r="T48" s="14"/>
      <c r="U48" s="27">
        <f t="shared" si="21"/>
        <v>0</v>
      </c>
      <c r="V48" s="14"/>
      <c r="W48" s="27">
        <f t="shared" si="22"/>
        <v>0</v>
      </c>
      <c r="X48" s="14"/>
      <c r="Y48" s="27">
        <f t="shared" si="23"/>
        <v>0</v>
      </c>
      <c r="Z48" s="14"/>
      <c r="AA48" s="27">
        <f t="shared" si="24"/>
        <v>0</v>
      </c>
      <c r="AB48" s="14"/>
      <c r="AC48" s="27">
        <f t="shared" si="25"/>
        <v>0</v>
      </c>
      <c r="AD48" s="6"/>
    </row>
    <row r="49" spans="1:30" s="7" customFormat="1" ht="19.5" customHeight="1">
      <c r="A49" s="4">
        <f t="shared" si="13"/>
        <v>40</v>
      </c>
      <c r="B49" s="5" t="s">
        <v>22</v>
      </c>
      <c r="C49" s="9"/>
      <c r="D49" s="5" t="s">
        <v>14</v>
      </c>
      <c r="E49" s="25">
        <v>22800</v>
      </c>
      <c r="F49" s="5">
        <f t="shared" si="14"/>
        <v>22</v>
      </c>
      <c r="G49" s="28">
        <f t="shared" si="12"/>
        <v>501600</v>
      </c>
      <c r="H49" s="14"/>
      <c r="I49" s="27">
        <f t="shared" si="15"/>
        <v>0</v>
      </c>
      <c r="J49" s="14">
        <v>5</v>
      </c>
      <c r="K49" s="27">
        <f t="shared" si="16"/>
        <v>114000</v>
      </c>
      <c r="L49" s="14"/>
      <c r="M49" s="27">
        <f t="shared" si="17"/>
        <v>0</v>
      </c>
      <c r="N49" s="14">
        <v>3</v>
      </c>
      <c r="O49" s="27">
        <f t="shared" si="18"/>
        <v>68400</v>
      </c>
      <c r="P49" s="14">
        <v>3</v>
      </c>
      <c r="Q49" s="27">
        <f t="shared" si="19"/>
        <v>68400</v>
      </c>
      <c r="R49" s="14">
        <v>5</v>
      </c>
      <c r="S49" s="27">
        <f t="shared" si="20"/>
        <v>114000</v>
      </c>
      <c r="T49" s="14">
        <v>3</v>
      </c>
      <c r="U49" s="27">
        <f t="shared" si="21"/>
        <v>68400</v>
      </c>
      <c r="V49" s="14"/>
      <c r="W49" s="27">
        <f t="shared" si="22"/>
        <v>0</v>
      </c>
      <c r="X49" s="14">
        <v>3</v>
      </c>
      <c r="Y49" s="27">
        <f t="shared" si="23"/>
        <v>68400</v>
      </c>
      <c r="Z49" s="14"/>
      <c r="AA49" s="27">
        <f t="shared" si="24"/>
        <v>0</v>
      </c>
      <c r="AB49" s="14"/>
      <c r="AC49" s="27">
        <f t="shared" si="25"/>
        <v>0</v>
      </c>
      <c r="AD49" s="6"/>
    </row>
    <row r="50" spans="1:30" s="7" customFormat="1" ht="19.5" customHeight="1">
      <c r="A50" s="4">
        <f t="shared" si="13"/>
        <v>41</v>
      </c>
      <c r="B50" s="5" t="s">
        <v>26</v>
      </c>
      <c r="C50" s="9"/>
      <c r="D50" s="5" t="s">
        <v>14</v>
      </c>
      <c r="E50" s="25">
        <v>48000</v>
      </c>
      <c r="F50" s="5">
        <f t="shared" si="14"/>
        <v>27</v>
      </c>
      <c r="G50" s="28">
        <f t="shared" si="12"/>
        <v>1296000</v>
      </c>
      <c r="H50" s="14">
        <v>10</v>
      </c>
      <c r="I50" s="27">
        <f t="shared" si="15"/>
        <v>480000</v>
      </c>
      <c r="J50" s="14">
        <v>5</v>
      </c>
      <c r="K50" s="27">
        <f t="shared" si="16"/>
        <v>240000</v>
      </c>
      <c r="L50" s="14"/>
      <c r="M50" s="27">
        <f t="shared" si="17"/>
        <v>0</v>
      </c>
      <c r="N50" s="14">
        <v>2</v>
      </c>
      <c r="O50" s="27">
        <f t="shared" si="18"/>
        <v>96000</v>
      </c>
      <c r="P50" s="14"/>
      <c r="Q50" s="27">
        <f t="shared" si="19"/>
        <v>0</v>
      </c>
      <c r="R50" s="14"/>
      <c r="S50" s="27">
        <f t="shared" si="20"/>
        <v>0</v>
      </c>
      <c r="T50" s="14"/>
      <c r="U50" s="27">
        <f t="shared" si="21"/>
        <v>0</v>
      </c>
      <c r="V50" s="14">
        <v>10</v>
      </c>
      <c r="W50" s="27">
        <f t="shared" si="22"/>
        <v>480000</v>
      </c>
      <c r="X50" s="14"/>
      <c r="Y50" s="27">
        <f t="shared" si="23"/>
        <v>0</v>
      </c>
      <c r="Z50" s="14"/>
      <c r="AA50" s="27">
        <f t="shared" si="24"/>
        <v>0</v>
      </c>
      <c r="AB50" s="14"/>
      <c r="AC50" s="27">
        <f t="shared" si="25"/>
        <v>0</v>
      </c>
      <c r="AD50" s="6"/>
    </row>
    <row r="51" spans="1:30" ht="23.25" hidden="1" customHeight="1">
      <c r="A51" s="4">
        <f t="shared" si="13"/>
        <v>42</v>
      </c>
      <c r="B51" s="7"/>
      <c r="C51" s="12"/>
      <c r="D51" s="5" t="s">
        <v>14</v>
      </c>
      <c r="E51" s="25"/>
      <c r="F51" s="5">
        <f t="shared" si="14"/>
        <v>0</v>
      </c>
      <c r="G51" s="28">
        <f t="shared" si="12"/>
        <v>0</v>
      </c>
      <c r="H51" s="15"/>
      <c r="I51" s="27">
        <f t="shared" si="15"/>
        <v>0</v>
      </c>
      <c r="J51" s="15"/>
      <c r="K51" s="27">
        <f t="shared" si="16"/>
        <v>0</v>
      </c>
      <c r="L51" s="15"/>
      <c r="M51" s="27">
        <f t="shared" si="17"/>
        <v>0</v>
      </c>
      <c r="N51" s="15"/>
      <c r="O51" s="27">
        <f t="shared" si="18"/>
        <v>0</v>
      </c>
      <c r="P51" s="15"/>
      <c r="Q51" s="27">
        <f t="shared" si="19"/>
        <v>0</v>
      </c>
      <c r="R51" s="15"/>
      <c r="S51" s="27">
        <f t="shared" si="20"/>
        <v>0</v>
      </c>
      <c r="T51" s="15"/>
      <c r="U51" s="27">
        <f t="shared" si="21"/>
        <v>0</v>
      </c>
      <c r="V51" s="15"/>
      <c r="W51" s="27">
        <f t="shared" si="22"/>
        <v>0</v>
      </c>
      <c r="X51" s="15"/>
      <c r="Y51" s="27">
        <f t="shared" si="23"/>
        <v>0</v>
      </c>
      <c r="Z51" s="15"/>
      <c r="AA51" s="27">
        <f t="shared" si="24"/>
        <v>0</v>
      </c>
      <c r="AB51" s="15"/>
      <c r="AC51" s="27">
        <f t="shared" si="25"/>
        <v>0</v>
      </c>
      <c r="AD51" s="8"/>
    </row>
    <row r="52" spans="1:30" ht="19.5" customHeight="1">
      <c r="A52" s="4">
        <f t="shared" si="13"/>
        <v>43</v>
      </c>
      <c r="B52" s="5" t="s">
        <v>23</v>
      </c>
      <c r="C52" s="9"/>
      <c r="D52" s="5" t="s">
        <v>14</v>
      </c>
      <c r="E52" s="25">
        <v>27000</v>
      </c>
      <c r="F52" s="5">
        <f t="shared" si="14"/>
        <v>27</v>
      </c>
      <c r="G52" s="28">
        <f t="shared" si="12"/>
        <v>729000</v>
      </c>
      <c r="H52" s="15"/>
      <c r="I52" s="27">
        <f t="shared" si="15"/>
        <v>0</v>
      </c>
      <c r="J52" s="15">
        <v>4</v>
      </c>
      <c r="K52" s="27">
        <f t="shared" si="16"/>
        <v>108000</v>
      </c>
      <c r="L52" s="15">
        <v>2</v>
      </c>
      <c r="M52" s="27">
        <f t="shared" si="17"/>
        <v>54000</v>
      </c>
      <c r="N52" s="15">
        <v>3</v>
      </c>
      <c r="O52" s="27">
        <f t="shared" si="18"/>
        <v>81000</v>
      </c>
      <c r="P52" s="15">
        <v>4</v>
      </c>
      <c r="Q52" s="27">
        <f t="shared" si="19"/>
        <v>108000</v>
      </c>
      <c r="R52" s="15">
        <v>3</v>
      </c>
      <c r="S52" s="27">
        <f t="shared" si="20"/>
        <v>81000</v>
      </c>
      <c r="T52" s="15"/>
      <c r="U52" s="27">
        <f t="shared" si="21"/>
        <v>0</v>
      </c>
      <c r="V52" s="15">
        <v>1</v>
      </c>
      <c r="W52" s="27">
        <f t="shared" si="22"/>
        <v>27000</v>
      </c>
      <c r="X52" s="15">
        <v>10</v>
      </c>
      <c r="Y52" s="27">
        <f t="shared" si="23"/>
        <v>270000</v>
      </c>
      <c r="Z52" s="15"/>
      <c r="AA52" s="27">
        <f t="shared" si="24"/>
        <v>0</v>
      </c>
      <c r="AB52" s="15"/>
      <c r="AC52" s="27">
        <f t="shared" si="25"/>
        <v>0</v>
      </c>
      <c r="AD52" s="8"/>
    </row>
    <row r="53" spans="1:30" s="7" customFormat="1" ht="19.5" customHeight="1">
      <c r="A53" s="4">
        <f t="shared" si="13"/>
        <v>44</v>
      </c>
      <c r="B53" s="5" t="s">
        <v>51</v>
      </c>
      <c r="C53" s="9"/>
      <c r="D53" s="5" t="s">
        <v>14</v>
      </c>
      <c r="E53" s="25">
        <v>2400</v>
      </c>
      <c r="F53" s="5">
        <f t="shared" si="14"/>
        <v>34</v>
      </c>
      <c r="G53" s="28">
        <f t="shared" si="12"/>
        <v>81600</v>
      </c>
      <c r="H53" s="14"/>
      <c r="I53" s="27">
        <f t="shared" si="15"/>
        <v>0</v>
      </c>
      <c r="J53" s="14">
        <v>15</v>
      </c>
      <c r="K53" s="27">
        <f t="shared" si="16"/>
        <v>36000</v>
      </c>
      <c r="L53" s="14">
        <v>5</v>
      </c>
      <c r="M53" s="27">
        <f t="shared" si="17"/>
        <v>12000</v>
      </c>
      <c r="N53" s="14"/>
      <c r="O53" s="27">
        <f t="shared" si="18"/>
        <v>0</v>
      </c>
      <c r="P53" s="14">
        <v>4</v>
      </c>
      <c r="Q53" s="27">
        <f t="shared" si="19"/>
        <v>9600</v>
      </c>
      <c r="R53" s="14"/>
      <c r="S53" s="27">
        <f t="shared" si="20"/>
        <v>0</v>
      </c>
      <c r="T53" s="14">
        <v>10</v>
      </c>
      <c r="U53" s="27">
        <f t="shared" si="21"/>
        <v>24000</v>
      </c>
      <c r="V53" s="14"/>
      <c r="W53" s="27">
        <f t="shared" si="22"/>
        <v>0</v>
      </c>
      <c r="X53" s="14"/>
      <c r="Y53" s="27">
        <f t="shared" si="23"/>
        <v>0</v>
      </c>
      <c r="Z53" s="14"/>
      <c r="AA53" s="27">
        <f t="shared" si="24"/>
        <v>0</v>
      </c>
      <c r="AB53" s="14"/>
      <c r="AC53" s="27">
        <f t="shared" si="25"/>
        <v>0</v>
      </c>
      <c r="AD53" s="6"/>
    </row>
    <row r="54" spans="1:30" s="7" customFormat="1" ht="19.5" customHeight="1">
      <c r="A54" s="4">
        <f t="shared" si="13"/>
        <v>45</v>
      </c>
      <c r="B54" s="5" t="s">
        <v>52</v>
      </c>
      <c r="C54" s="9"/>
      <c r="D54" s="5" t="s">
        <v>14</v>
      </c>
      <c r="E54" s="25">
        <v>2700</v>
      </c>
      <c r="F54" s="5">
        <f t="shared" si="14"/>
        <v>40</v>
      </c>
      <c r="G54" s="28">
        <f t="shared" si="12"/>
        <v>108000</v>
      </c>
      <c r="H54" s="14">
        <v>10</v>
      </c>
      <c r="I54" s="27">
        <f t="shared" si="15"/>
        <v>27000</v>
      </c>
      <c r="J54" s="14">
        <v>15</v>
      </c>
      <c r="K54" s="27">
        <f t="shared" si="16"/>
        <v>40500</v>
      </c>
      <c r="L54" s="14"/>
      <c r="M54" s="27">
        <f t="shared" si="17"/>
        <v>0</v>
      </c>
      <c r="N54" s="14"/>
      <c r="O54" s="27">
        <f t="shared" si="18"/>
        <v>0</v>
      </c>
      <c r="P54" s="14">
        <v>5</v>
      </c>
      <c r="Q54" s="27">
        <f t="shared" si="19"/>
        <v>13500</v>
      </c>
      <c r="R54" s="14"/>
      <c r="S54" s="27">
        <f t="shared" si="20"/>
        <v>0</v>
      </c>
      <c r="T54" s="14">
        <v>10</v>
      </c>
      <c r="U54" s="27">
        <f t="shared" si="21"/>
        <v>27000</v>
      </c>
      <c r="V54" s="14"/>
      <c r="W54" s="27">
        <f t="shared" si="22"/>
        <v>0</v>
      </c>
      <c r="X54" s="14"/>
      <c r="Y54" s="27">
        <f t="shared" si="23"/>
        <v>0</v>
      </c>
      <c r="Z54" s="14"/>
      <c r="AA54" s="27">
        <f t="shared" si="24"/>
        <v>0</v>
      </c>
      <c r="AB54" s="14"/>
      <c r="AC54" s="27">
        <f t="shared" si="25"/>
        <v>0</v>
      </c>
      <c r="AD54" s="6"/>
    </row>
    <row r="55" spans="1:30" s="7" customFormat="1" ht="19.5" customHeight="1">
      <c r="A55" s="4">
        <f t="shared" si="13"/>
        <v>46</v>
      </c>
      <c r="B55" s="5" t="s">
        <v>21</v>
      </c>
      <c r="C55" s="9"/>
      <c r="D55" s="5" t="s">
        <v>6</v>
      </c>
      <c r="E55" s="25">
        <v>30500</v>
      </c>
      <c r="F55" s="5">
        <f t="shared" si="14"/>
        <v>4</v>
      </c>
      <c r="G55" s="28">
        <f t="shared" si="12"/>
        <v>122000</v>
      </c>
      <c r="H55" s="14"/>
      <c r="I55" s="27">
        <f t="shared" si="15"/>
        <v>0</v>
      </c>
      <c r="J55" s="14"/>
      <c r="K55" s="27">
        <f t="shared" si="16"/>
        <v>0</v>
      </c>
      <c r="L55" s="14"/>
      <c r="M55" s="27">
        <f t="shared" si="17"/>
        <v>0</v>
      </c>
      <c r="N55" s="14"/>
      <c r="O55" s="27">
        <f t="shared" si="18"/>
        <v>0</v>
      </c>
      <c r="P55" s="14"/>
      <c r="Q55" s="27">
        <f t="shared" si="19"/>
        <v>0</v>
      </c>
      <c r="R55" s="14"/>
      <c r="S55" s="27">
        <f t="shared" si="20"/>
        <v>0</v>
      </c>
      <c r="T55" s="14"/>
      <c r="U55" s="27">
        <f t="shared" si="21"/>
        <v>0</v>
      </c>
      <c r="V55" s="14">
        <v>4</v>
      </c>
      <c r="W55" s="27">
        <f t="shared" si="22"/>
        <v>122000</v>
      </c>
      <c r="X55" s="14"/>
      <c r="Y55" s="27">
        <f t="shared" si="23"/>
        <v>0</v>
      </c>
      <c r="Z55" s="14"/>
      <c r="AA55" s="27">
        <f t="shared" si="24"/>
        <v>0</v>
      </c>
      <c r="AB55" s="14"/>
      <c r="AC55" s="27">
        <f t="shared" si="25"/>
        <v>0</v>
      </c>
      <c r="AD55" s="6"/>
    </row>
    <row r="56" spans="1:30" s="7" customFormat="1" ht="19.5" customHeight="1">
      <c r="A56" s="4">
        <f t="shared" si="13"/>
        <v>47</v>
      </c>
      <c r="B56" s="5" t="s">
        <v>106</v>
      </c>
      <c r="C56" s="9"/>
      <c r="D56" s="5" t="s">
        <v>17</v>
      </c>
      <c r="E56" s="25"/>
      <c r="F56" s="5">
        <f t="shared" si="14"/>
        <v>1</v>
      </c>
      <c r="G56" s="28">
        <f t="shared" si="12"/>
        <v>0</v>
      </c>
      <c r="H56" s="14"/>
      <c r="I56" s="27">
        <f t="shared" si="15"/>
        <v>0</v>
      </c>
      <c r="J56" s="14"/>
      <c r="K56" s="27">
        <f t="shared" si="16"/>
        <v>0</v>
      </c>
      <c r="L56" s="14"/>
      <c r="M56" s="27">
        <f t="shared" si="17"/>
        <v>0</v>
      </c>
      <c r="N56" s="14">
        <v>1</v>
      </c>
      <c r="O56" s="27">
        <f t="shared" si="18"/>
        <v>0</v>
      </c>
      <c r="P56" s="14"/>
      <c r="Q56" s="27">
        <f t="shared" si="19"/>
        <v>0</v>
      </c>
      <c r="R56" s="14"/>
      <c r="S56" s="27">
        <f t="shared" si="20"/>
        <v>0</v>
      </c>
      <c r="T56" s="14"/>
      <c r="U56" s="27">
        <f t="shared" si="21"/>
        <v>0</v>
      </c>
      <c r="V56" s="14"/>
      <c r="W56" s="27">
        <f t="shared" si="22"/>
        <v>0</v>
      </c>
      <c r="X56" s="14"/>
      <c r="Y56" s="27">
        <f t="shared" si="23"/>
        <v>0</v>
      </c>
      <c r="Z56" s="14"/>
      <c r="AA56" s="27">
        <f t="shared" si="24"/>
        <v>0</v>
      </c>
      <c r="AB56" s="14"/>
      <c r="AC56" s="27">
        <f t="shared" si="25"/>
        <v>0</v>
      </c>
      <c r="AD56" s="6"/>
    </row>
    <row r="57" spans="1:30" s="7" customFormat="1" ht="19.5" customHeight="1">
      <c r="A57" s="4">
        <f t="shared" si="13"/>
        <v>48</v>
      </c>
      <c r="B57" s="5" t="s">
        <v>111</v>
      </c>
      <c r="C57" s="9"/>
      <c r="D57" s="5" t="s">
        <v>14</v>
      </c>
      <c r="E57" s="25">
        <v>29000</v>
      </c>
      <c r="F57" s="5">
        <f t="shared" si="14"/>
        <v>2</v>
      </c>
      <c r="G57" s="28">
        <f t="shared" si="12"/>
        <v>58000</v>
      </c>
      <c r="H57" s="14"/>
      <c r="I57" s="27">
        <f t="shared" si="15"/>
        <v>0</v>
      </c>
      <c r="J57" s="14">
        <v>1</v>
      </c>
      <c r="K57" s="27">
        <f t="shared" si="16"/>
        <v>29000</v>
      </c>
      <c r="L57" s="14">
        <v>1</v>
      </c>
      <c r="M57" s="27">
        <f t="shared" si="17"/>
        <v>29000</v>
      </c>
      <c r="N57" s="14"/>
      <c r="O57" s="27">
        <f t="shared" si="18"/>
        <v>0</v>
      </c>
      <c r="P57" s="14"/>
      <c r="Q57" s="27">
        <f t="shared" si="19"/>
        <v>0</v>
      </c>
      <c r="R57" s="14"/>
      <c r="S57" s="27">
        <f t="shared" si="20"/>
        <v>0</v>
      </c>
      <c r="T57" s="14"/>
      <c r="U57" s="27">
        <f t="shared" si="21"/>
        <v>0</v>
      </c>
      <c r="V57" s="14"/>
      <c r="W57" s="27">
        <f t="shared" si="22"/>
        <v>0</v>
      </c>
      <c r="X57" s="14"/>
      <c r="Y57" s="27">
        <f t="shared" si="23"/>
        <v>0</v>
      </c>
      <c r="Z57" s="14"/>
      <c r="AA57" s="27">
        <f t="shared" si="24"/>
        <v>0</v>
      </c>
      <c r="AB57" s="14"/>
      <c r="AC57" s="27">
        <f t="shared" si="25"/>
        <v>0</v>
      </c>
      <c r="AD57" s="6"/>
    </row>
    <row r="58" spans="1:30" s="7" customFormat="1" ht="19.5" customHeight="1">
      <c r="A58" s="4">
        <f t="shared" si="13"/>
        <v>49</v>
      </c>
      <c r="B58" s="5" t="s">
        <v>99</v>
      </c>
      <c r="C58" s="9"/>
      <c r="D58" s="5" t="s">
        <v>14</v>
      </c>
      <c r="E58" s="25">
        <v>29000</v>
      </c>
      <c r="F58" s="5">
        <f t="shared" si="14"/>
        <v>2</v>
      </c>
      <c r="G58" s="28">
        <f t="shared" si="12"/>
        <v>58000</v>
      </c>
      <c r="H58" s="14"/>
      <c r="I58" s="27">
        <f t="shared" si="15"/>
        <v>0</v>
      </c>
      <c r="J58" s="14"/>
      <c r="K58" s="27">
        <f t="shared" si="16"/>
        <v>0</v>
      </c>
      <c r="L58" s="14"/>
      <c r="M58" s="27">
        <f t="shared" si="17"/>
        <v>0</v>
      </c>
      <c r="N58" s="14"/>
      <c r="O58" s="27">
        <f t="shared" si="18"/>
        <v>0</v>
      </c>
      <c r="P58" s="14">
        <v>2</v>
      </c>
      <c r="Q58" s="27">
        <f t="shared" si="19"/>
        <v>58000</v>
      </c>
      <c r="R58" s="14"/>
      <c r="S58" s="27">
        <f t="shared" si="20"/>
        <v>0</v>
      </c>
      <c r="T58" s="14"/>
      <c r="U58" s="27">
        <f t="shared" si="21"/>
        <v>0</v>
      </c>
      <c r="V58" s="14"/>
      <c r="W58" s="27">
        <f t="shared" si="22"/>
        <v>0</v>
      </c>
      <c r="X58" s="14"/>
      <c r="Y58" s="27">
        <f t="shared" si="23"/>
        <v>0</v>
      </c>
      <c r="Z58" s="14"/>
      <c r="AA58" s="27">
        <f t="shared" si="24"/>
        <v>0</v>
      </c>
      <c r="AB58" s="14"/>
      <c r="AC58" s="27">
        <f t="shared" si="25"/>
        <v>0</v>
      </c>
      <c r="AD58" s="6"/>
    </row>
    <row r="59" spans="1:30" s="7" customFormat="1" ht="19.5" customHeight="1">
      <c r="A59" s="4">
        <f t="shared" si="13"/>
        <v>50</v>
      </c>
      <c r="B59" s="5" t="s">
        <v>53</v>
      </c>
      <c r="C59" s="9"/>
      <c r="D59" s="5" t="s">
        <v>9</v>
      </c>
      <c r="E59" s="25">
        <v>2200</v>
      </c>
      <c r="F59" s="5">
        <f t="shared" si="14"/>
        <v>43</v>
      </c>
      <c r="G59" s="28">
        <f t="shared" si="12"/>
        <v>94600</v>
      </c>
      <c r="H59" s="14">
        <v>5</v>
      </c>
      <c r="I59" s="27">
        <f t="shared" si="15"/>
        <v>11000</v>
      </c>
      <c r="J59" s="14">
        <v>3</v>
      </c>
      <c r="K59" s="27">
        <f t="shared" si="16"/>
        <v>6600</v>
      </c>
      <c r="L59" s="14">
        <v>1</v>
      </c>
      <c r="M59" s="27">
        <f t="shared" si="17"/>
        <v>2200</v>
      </c>
      <c r="N59" s="14">
        <v>5</v>
      </c>
      <c r="O59" s="27">
        <f t="shared" si="18"/>
        <v>11000</v>
      </c>
      <c r="P59" s="14">
        <v>2</v>
      </c>
      <c r="Q59" s="27">
        <f t="shared" si="19"/>
        <v>4400</v>
      </c>
      <c r="R59" s="14">
        <v>4</v>
      </c>
      <c r="S59" s="27">
        <f t="shared" si="20"/>
        <v>8800</v>
      </c>
      <c r="T59" s="14">
        <v>5</v>
      </c>
      <c r="U59" s="27">
        <f t="shared" si="21"/>
        <v>11000</v>
      </c>
      <c r="V59" s="14">
        <v>10</v>
      </c>
      <c r="W59" s="27">
        <f t="shared" si="22"/>
        <v>22000</v>
      </c>
      <c r="X59" s="14">
        <v>3</v>
      </c>
      <c r="Y59" s="27">
        <f t="shared" si="23"/>
        <v>6600</v>
      </c>
      <c r="Z59" s="14">
        <v>5</v>
      </c>
      <c r="AA59" s="27">
        <f t="shared" si="24"/>
        <v>11000</v>
      </c>
      <c r="AB59" s="14"/>
      <c r="AC59" s="27">
        <f t="shared" si="25"/>
        <v>0</v>
      </c>
      <c r="AD59" s="6"/>
    </row>
    <row r="60" spans="1:30" s="7" customFormat="1" ht="19.5" customHeight="1">
      <c r="A60" s="4">
        <f t="shared" si="13"/>
        <v>51</v>
      </c>
      <c r="B60" s="5" t="s">
        <v>110</v>
      </c>
      <c r="C60" s="9"/>
      <c r="D60" s="5" t="s">
        <v>9</v>
      </c>
      <c r="E60" s="25">
        <v>4300</v>
      </c>
      <c r="F60" s="5">
        <f t="shared" si="14"/>
        <v>5</v>
      </c>
      <c r="G60" s="28">
        <f t="shared" si="12"/>
        <v>21500</v>
      </c>
      <c r="H60" s="14"/>
      <c r="I60" s="27">
        <f t="shared" si="15"/>
        <v>0</v>
      </c>
      <c r="J60" s="14"/>
      <c r="K60" s="27">
        <f t="shared" si="16"/>
        <v>0</v>
      </c>
      <c r="L60" s="14"/>
      <c r="M60" s="27">
        <f t="shared" si="17"/>
        <v>0</v>
      </c>
      <c r="N60" s="14"/>
      <c r="O60" s="27">
        <f t="shared" si="18"/>
        <v>0</v>
      </c>
      <c r="P60" s="14"/>
      <c r="Q60" s="27">
        <f t="shared" si="19"/>
        <v>0</v>
      </c>
      <c r="R60" s="14"/>
      <c r="S60" s="27">
        <f t="shared" si="20"/>
        <v>0</v>
      </c>
      <c r="T60" s="14"/>
      <c r="U60" s="27">
        <f t="shared" si="21"/>
        <v>0</v>
      </c>
      <c r="V60" s="14"/>
      <c r="W60" s="27">
        <f t="shared" si="22"/>
        <v>0</v>
      </c>
      <c r="X60" s="14"/>
      <c r="Y60" s="27">
        <f t="shared" si="23"/>
        <v>0</v>
      </c>
      <c r="Z60" s="14">
        <v>5</v>
      </c>
      <c r="AA60" s="27">
        <f t="shared" si="24"/>
        <v>21500</v>
      </c>
      <c r="AB60" s="14"/>
      <c r="AC60" s="27">
        <f t="shared" si="25"/>
        <v>0</v>
      </c>
      <c r="AD60" s="6"/>
    </row>
    <row r="61" spans="1:30" s="7" customFormat="1" ht="19.5" customHeight="1">
      <c r="A61" s="4">
        <f t="shared" si="13"/>
        <v>52</v>
      </c>
      <c r="B61" s="5" t="s">
        <v>108</v>
      </c>
      <c r="C61" s="9"/>
      <c r="D61" s="5" t="s">
        <v>14</v>
      </c>
      <c r="E61" s="25">
        <v>21000</v>
      </c>
      <c r="F61" s="5">
        <f t="shared" si="14"/>
        <v>10</v>
      </c>
      <c r="G61" s="28">
        <f t="shared" si="12"/>
        <v>210000</v>
      </c>
      <c r="H61" s="14">
        <v>2</v>
      </c>
      <c r="I61" s="27">
        <f t="shared" si="15"/>
        <v>42000</v>
      </c>
      <c r="J61" s="14"/>
      <c r="K61" s="27">
        <f t="shared" si="16"/>
        <v>0</v>
      </c>
      <c r="L61" s="14"/>
      <c r="M61" s="27">
        <f t="shared" si="17"/>
        <v>0</v>
      </c>
      <c r="N61" s="14"/>
      <c r="O61" s="27">
        <f t="shared" si="18"/>
        <v>0</v>
      </c>
      <c r="P61" s="14">
        <v>1</v>
      </c>
      <c r="Q61" s="27">
        <f t="shared" si="19"/>
        <v>21000</v>
      </c>
      <c r="R61" s="14">
        <v>2</v>
      </c>
      <c r="S61" s="27">
        <f t="shared" si="20"/>
        <v>42000</v>
      </c>
      <c r="T61" s="14">
        <v>2</v>
      </c>
      <c r="U61" s="27">
        <f t="shared" si="21"/>
        <v>42000</v>
      </c>
      <c r="V61" s="14"/>
      <c r="W61" s="27">
        <f t="shared" si="22"/>
        <v>0</v>
      </c>
      <c r="X61" s="14">
        <v>2</v>
      </c>
      <c r="Y61" s="27">
        <f t="shared" si="23"/>
        <v>42000</v>
      </c>
      <c r="Z61" s="14">
        <v>1</v>
      </c>
      <c r="AA61" s="27">
        <f t="shared" si="24"/>
        <v>21000</v>
      </c>
      <c r="AB61" s="14"/>
      <c r="AC61" s="27">
        <f t="shared" si="25"/>
        <v>0</v>
      </c>
      <c r="AD61" s="6"/>
    </row>
    <row r="62" spans="1:30" s="7" customFormat="1" ht="19.5" customHeight="1">
      <c r="A62" s="4">
        <f t="shared" si="13"/>
        <v>53</v>
      </c>
      <c r="B62" s="5" t="s">
        <v>109</v>
      </c>
      <c r="C62" s="9"/>
      <c r="D62" s="5" t="s">
        <v>14</v>
      </c>
      <c r="E62" s="25">
        <v>55000</v>
      </c>
      <c r="F62" s="5">
        <f t="shared" si="14"/>
        <v>2</v>
      </c>
      <c r="G62" s="28">
        <f t="shared" si="12"/>
        <v>110000</v>
      </c>
      <c r="H62" s="14">
        <v>1</v>
      </c>
      <c r="I62" s="27">
        <f t="shared" si="15"/>
        <v>55000</v>
      </c>
      <c r="J62" s="14"/>
      <c r="K62" s="27">
        <f t="shared" si="16"/>
        <v>0</v>
      </c>
      <c r="L62" s="14"/>
      <c r="M62" s="27">
        <f t="shared" si="17"/>
        <v>0</v>
      </c>
      <c r="N62" s="14"/>
      <c r="O62" s="27">
        <f t="shared" si="18"/>
        <v>0</v>
      </c>
      <c r="P62" s="14"/>
      <c r="Q62" s="27">
        <f t="shared" si="19"/>
        <v>0</v>
      </c>
      <c r="R62" s="14"/>
      <c r="S62" s="27">
        <f t="shared" si="20"/>
        <v>0</v>
      </c>
      <c r="T62" s="14"/>
      <c r="U62" s="27">
        <f t="shared" si="21"/>
        <v>0</v>
      </c>
      <c r="V62" s="14"/>
      <c r="W62" s="27">
        <f t="shared" si="22"/>
        <v>0</v>
      </c>
      <c r="X62" s="14"/>
      <c r="Y62" s="27">
        <f t="shared" si="23"/>
        <v>0</v>
      </c>
      <c r="Z62" s="14">
        <v>1</v>
      </c>
      <c r="AA62" s="27">
        <f t="shared" si="24"/>
        <v>55000</v>
      </c>
      <c r="AB62" s="14"/>
      <c r="AC62" s="27">
        <f t="shared" si="25"/>
        <v>0</v>
      </c>
      <c r="AD62" s="6"/>
    </row>
    <row r="63" spans="1:30" s="7" customFormat="1" ht="19.5" customHeight="1">
      <c r="A63" s="4">
        <f t="shared" si="13"/>
        <v>54</v>
      </c>
      <c r="B63" s="5" t="s">
        <v>24</v>
      </c>
      <c r="C63" s="9"/>
      <c r="D63" s="7" t="s">
        <v>14</v>
      </c>
      <c r="E63" s="26">
        <v>6500</v>
      </c>
      <c r="F63" s="5">
        <f t="shared" si="14"/>
        <v>3</v>
      </c>
      <c r="G63" s="28">
        <f t="shared" si="12"/>
        <v>19500</v>
      </c>
      <c r="H63" s="14">
        <v>2</v>
      </c>
      <c r="I63" s="27">
        <f t="shared" si="15"/>
        <v>13000</v>
      </c>
      <c r="J63" s="14">
        <v>1</v>
      </c>
      <c r="K63" s="27">
        <f t="shared" si="16"/>
        <v>6500</v>
      </c>
      <c r="L63" s="14"/>
      <c r="M63" s="27">
        <f t="shared" si="17"/>
        <v>0</v>
      </c>
      <c r="N63" s="14"/>
      <c r="O63" s="27">
        <f t="shared" si="18"/>
        <v>0</v>
      </c>
      <c r="P63" s="14"/>
      <c r="Q63" s="27">
        <f t="shared" si="19"/>
        <v>0</v>
      </c>
      <c r="R63" s="14"/>
      <c r="S63" s="27">
        <f t="shared" si="20"/>
        <v>0</v>
      </c>
      <c r="T63" s="14"/>
      <c r="U63" s="27">
        <f t="shared" si="21"/>
        <v>0</v>
      </c>
      <c r="V63" s="14"/>
      <c r="W63" s="27">
        <f t="shared" si="22"/>
        <v>0</v>
      </c>
      <c r="X63" s="14"/>
      <c r="Y63" s="27">
        <f t="shared" si="23"/>
        <v>0</v>
      </c>
      <c r="Z63" s="14"/>
      <c r="AA63" s="27">
        <f t="shared" si="24"/>
        <v>0</v>
      </c>
      <c r="AB63" s="14"/>
      <c r="AC63" s="27">
        <f t="shared" si="25"/>
        <v>0</v>
      </c>
      <c r="AD63" s="6"/>
    </row>
    <row r="64" spans="1:30" s="7" customFormat="1" ht="19.5" customHeight="1">
      <c r="A64" s="4">
        <f t="shared" si="13"/>
        <v>55</v>
      </c>
      <c r="B64" s="5" t="s">
        <v>54</v>
      </c>
      <c r="C64" s="9"/>
      <c r="D64" s="5" t="s">
        <v>14</v>
      </c>
      <c r="E64" s="25">
        <v>34000</v>
      </c>
      <c r="F64" s="5">
        <f t="shared" si="14"/>
        <v>7</v>
      </c>
      <c r="G64" s="28">
        <f t="shared" si="12"/>
        <v>238000</v>
      </c>
      <c r="H64" s="14"/>
      <c r="I64" s="27">
        <f t="shared" si="15"/>
        <v>0</v>
      </c>
      <c r="J64" s="14">
        <v>1</v>
      </c>
      <c r="K64" s="27">
        <f t="shared" si="16"/>
        <v>34000</v>
      </c>
      <c r="L64" s="14">
        <v>1</v>
      </c>
      <c r="M64" s="27">
        <f t="shared" si="17"/>
        <v>34000</v>
      </c>
      <c r="N64" s="14"/>
      <c r="O64" s="27">
        <f t="shared" si="18"/>
        <v>0</v>
      </c>
      <c r="P64" s="14"/>
      <c r="Q64" s="27">
        <f t="shared" si="19"/>
        <v>0</v>
      </c>
      <c r="R64" s="14">
        <v>1</v>
      </c>
      <c r="S64" s="27">
        <f t="shared" si="20"/>
        <v>34000</v>
      </c>
      <c r="T64" s="14">
        <v>1</v>
      </c>
      <c r="U64" s="27">
        <f t="shared" si="21"/>
        <v>34000</v>
      </c>
      <c r="V64" s="14">
        <v>1</v>
      </c>
      <c r="W64" s="27">
        <f t="shared" si="22"/>
        <v>34000</v>
      </c>
      <c r="X64" s="14">
        <v>1</v>
      </c>
      <c r="Y64" s="27">
        <f t="shared" si="23"/>
        <v>34000</v>
      </c>
      <c r="Z64" s="14">
        <v>1</v>
      </c>
      <c r="AA64" s="27">
        <f t="shared" si="24"/>
        <v>34000</v>
      </c>
      <c r="AB64" s="14"/>
      <c r="AC64" s="27">
        <f t="shared" si="25"/>
        <v>0</v>
      </c>
      <c r="AD64" s="6"/>
    </row>
    <row r="65" spans="1:30" s="7" customFormat="1" ht="19.5" customHeight="1">
      <c r="A65" s="4">
        <f t="shared" si="13"/>
        <v>56</v>
      </c>
      <c r="B65" s="5" t="s">
        <v>55</v>
      </c>
      <c r="C65" s="9"/>
      <c r="D65" s="5" t="s">
        <v>9</v>
      </c>
      <c r="E65" s="25">
        <v>3900</v>
      </c>
      <c r="F65" s="5">
        <f t="shared" si="14"/>
        <v>10</v>
      </c>
      <c r="G65" s="28">
        <f t="shared" si="12"/>
        <v>39000</v>
      </c>
      <c r="H65" s="14"/>
      <c r="I65" s="27">
        <f t="shared" si="15"/>
        <v>0</v>
      </c>
      <c r="J65" s="14">
        <v>5</v>
      </c>
      <c r="K65" s="27">
        <f t="shared" si="16"/>
        <v>19500</v>
      </c>
      <c r="L65" s="14"/>
      <c r="M65" s="27">
        <f t="shared" si="17"/>
        <v>0</v>
      </c>
      <c r="N65" s="14"/>
      <c r="O65" s="27">
        <f t="shared" si="18"/>
        <v>0</v>
      </c>
      <c r="P65" s="14">
        <v>1</v>
      </c>
      <c r="Q65" s="27">
        <f t="shared" si="19"/>
        <v>3900</v>
      </c>
      <c r="R65" s="14">
        <v>2</v>
      </c>
      <c r="S65" s="27">
        <f t="shared" si="20"/>
        <v>7800</v>
      </c>
      <c r="T65" s="14"/>
      <c r="U65" s="27">
        <f t="shared" si="21"/>
        <v>0</v>
      </c>
      <c r="V65" s="14"/>
      <c r="W65" s="27">
        <f t="shared" si="22"/>
        <v>0</v>
      </c>
      <c r="X65" s="14"/>
      <c r="Y65" s="27">
        <f t="shared" si="23"/>
        <v>0</v>
      </c>
      <c r="Z65" s="14">
        <v>2</v>
      </c>
      <c r="AA65" s="27">
        <f t="shared" si="24"/>
        <v>7800</v>
      </c>
      <c r="AB65" s="14"/>
      <c r="AC65" s="27">
        <f t="shared" si="25"/>
        <v>0</v>
      </c>
      <c r="AD65" s="6"/>
    </row>
    <row r="66" spans="1:30" s="7" customFormat="1" ht="19.5" customHeight="1">
      <c r="A66" s="4">
        <f t="shared" si="13"/>
        <v>57</v>
      </c>
      <c r="B66" s="5" t="s">
        <v>56</v>
      </c>
      <c r="C66" s="9"/>
      <c r="D66" s="5" t="s">
        <v>9</v>
      </c>
      <c r="E66" s="25">
        <v>3700</v>
      </c>
      <c r="F66" s="5">
        <f t="shared" si="14"/>
        <v>5</v>
      </c>
      <c r="G66" s="28">
        <f t="shared" si="12"/>
        <v>18500</v>
      </c>
      <c r="H66" s="14"/>
      <c r="I66" s="27">
        <f t="shared" si="15"/>
        <v>0</v>
      </c>
      <c r="J66" s="14">
        <v>5</v>
      </c>
      <c r="K66" s="27">
        <f t="shared" si="16"/>
        <v>18500</v>
      </c>
      <c r="L66" s="14"/>
      <c r="M66" s="27">
        <f t="shared" si="17"/>
        <v>0</v>
      </c>
      <c r="N66" s="14"/>
      <c r="O66" s="27">
        <f t="shared" si="18"/>
        <v>0</v>
      </c>
      <c r="P66" s="14"/>
      <c r="Q66" s="27">
        <f t="shared" si="19"/>
        <v>0</v>
      </c>
      <c r="R66" s="14"/>
      <c r="S66" s="27">
        <f t="shared" si="20"/>
        <v>0</v>
      </c>
      <c r="T66" s="14"/>
      <c r="U66" s="27">
        <f t="shared" si="21"/>
        <v>0</v>
      </c>
      <c r="V66" s="14"/>
      <c r="W66" s="27">
        <f t="shared" si="22"/>
        <v>0</v>
      </c>
      <c r="X66" s="14"/>
      <c r="Y66" s="27">
        <f t="shared" si="23"/>
        <v>0</v>
      </c>
      <c r="Z66" s="14"/>
      <c r="AA66" s="27">
        <f t="shared" si="24"/>
        <v>0</v>
      </c>
      <c r="AB66" s="14"/>
      <c r="AC66" s="27">
        <f t="shared" si="25"/>
        <v>0</v>
      </c>
      <c r="AD66" s="6"/>
    </row>
    <row r="67" spans="1:30" s="7" customFormat="1" ht="19.5" customHeight="1">
      <c r="A67" s="4">
        <f t="shared" si="13"/>
        <v>58</v>
      </c>
      <c r="B67" s="5" t="s">
        <v>57</v>
      </c>
      <c r="C67" s="9"/>
      <c r="D67" s="5" t="s">
        <v>9</v>
      </c>
      <c r="E67" s="25">
        <v>6000</v>
      </c>
      <c r="F67" s="5">
        <f t="shared" si="14"/>
        <v>6</v>
      </c>
      <c r="G67" s="28">
        <f t="shared" si="12"/>
        <v>36000</v>
      </c>
      <c r="H67" s="14"/>
      <c r="I67" s="27">
        <f t="shared" si="15"/>
        <v>0</v>
      </c>
      <c r="J67" s="14">
        <v>2</v>
      </c>
      <c r="K67" s="27">
        <f t="shared" si="16"/>
        <v>12000</v>
      </c>
      <c r="L67" s="14"/>
      <c r="M67" s="27">
        <f t="shared" si="17"/>
        <v>0</v>
      </c>
      <c r="N67" s="14"/>
      <c r="O67" s="27">
        <f t="shared" si="18"/>
        <v>0</v>
      </c>
      <c r="P67" s="14"/>
      <c r="Q67" s="27">
        <f t="shared" si="19"/>
        <v>0</v>
      </c>
      <c r="R67" s="14"/>
      <c r="S67" s="27">
        <f t="shared" si="20"/>
        <v>0</v>
      </c>
      <c r="T67" s="14">
        <v>2</v>
      </c>
      <c r="U67" s="27">
        <f t="shared" si="21"/>
        <v>12000</v>
      </c>
      <c r="V67" s="14"/>
      <c r="W67" s="27">
        <f t="shared" si="22"/>
        <v>0</v>
      </c>
      <c r="X67" s="14">
        <v>2</v>
      </c>
      <c r="Y67" s="27">
        <f t="shared" si="23"/>
        <v>12000</v>
      </c>
      <c r="Z67" s="14"/>
      <c r="AA67" s="27">
        <f t="shared" si="24"/>
        <v>0</v>
      </c>
      <c r="AB67" s="14"/>
      <c r="AC67" s="27">
        <f t="shared" si="25"/>
        <v>0</v>
      </c>
      <c r="AD67" s="6"/>
    </row>
    <row r="68" spans="1:30" s="7" customFormat="1" ht="19.5" customHeight="1">
      <c r="A68" s="4">
        <f t="shared" si="13"/>
        <v>59</v>
      </c>
      <c r="B68" s="5" t="s">
        <v>90</v>
      </c>
      <c r="C68" s="9"/>
      <c r="D68" s="5" t="s">
        <v>9</v>
      </c>
      <c r="E68" s="25">
        <v>12500</v>
      </c>
      <c r="F68" s="5">
        <f t="shared" si="14"/>
        <v>5</v>
      </c>
      <c r="G68" s="28">
        <f t="shared" si="12"/>
        <v>62500</v>
      </c>
      <c r="H68" s="14">
        <v>3</v>
      </c>
      <c r="I68" s="27">
        <f t="shared" si="15"/>
        <v>37500</v>
      </c>
      <c r="J68" s="14"/>
      <c r="K68" s="27">
        <f t="shared" si="16"/>
        <v>0</v>
      </c>
      <c r="L68" s="14"/>
      <c r="M68" s="27">
        <f t="shared" si="17"/>
        <v>0</v>
      </c>
      <c r="N68" s="14"/>
      <c r="O68" s="27">
        <f t="shared" si="18"/>
        <v>0</v>
      </c>
      <c r="P68" s="14"/>
      <c r="Q68" s="27">
        <f t="shared" si="19"/>
        <v>0</v>
      </c>
      <c r="R68" s="14"/>
      <c r="S68" s="27">
        <f t="shared" si="20"/>
        <v>0</v>
      </c>
      <c r="T68" s="14"/>
      <c r="U68" s="27">
        <f t="shared" si="21"/>
        <v>0</v>
      </c>
      <c r="V68" s="14"/>
      <c r="W68" s="27">
        <f t="shared" si="22"/>
        <v>0</v>
      </c>
      <c r="X68" s="14"/>
      <c r="Y68" s="27">
        <f t="shared" si="23"/>
        <v>0</v>
      </c>
      <c r="Z68" s="14">
        <v>2</v>
      </c>
      <c r="AA68" s="27">
        <f t="shared" si="24"/>
        <v>25000</v>
      </c>
      <c r="AB68" s="14"/>
      <c r="AC68" s="27">
        <f t="shared" si="25"/>
        <v>0</v>
      </c>
      <c r="AD68" s="6"/>
    </row>
    <row r="69" spans="1:30" s="7" customFormat="1" ht="19.5" customHeight="1">
      <c r="A69" s="4">
        <f t="shared" si="13"/>
        <v>60</v>
      </c>
      <c r="B69" s="5" t="s">
        <v>86</v>
      </c>
      <c r="C69" s="9"/>
      <c r="D69" s="5" t="s">
        <v>9</v>
      </c>
      <c r="E69" s="25">
        <v>2600</v>
      </c>
      <c r="F69" s="5">
        <f t="shared" si="14"/>
        <v>6</v>
      </c>
      <c r="G69" s="28">
        <f t="shared" si="12"/>
        <v>15600</v>
      </c>
      <c r="H69" s="14"/>
      <c r="I69" s="27">
        <f t="shared" si="15"/>
        <v>0</v>
      </c>
      <c r="J69" s="14">
        <v>4</v>
      </c>
      <c r="K69" s="27">
        <f t="shared" si="16"/>
        <v>10400</v>
      </c>
      <c r="L69" s="14"/>
      <c r="M69" s="27">
        <f t="shared" si="17"/>
        <v>0</v>
      </c>
      <c r="N69" s="14"/>
      <c r="O69" s="27">
        <f t="shared" si="18"/>
        <v>0</v>
      </c>
      <c r="P69" s="14"/>
      <c r="Q69" s="27">
        <f t="shared" si="19"/>
        <v>0</v>
      </c>
      <c r="R69" s="14">
        <v>2</v>
      </c>
      <c r="S69" s="27">
        <f t="shared" si="20"/>
        <v>5200</v>
      </c>
      <c r="T69" s="14"/>
      <c r="U69" s="27">
        <f t="shared" si="21"/>
        <v>0</v>
      </c>
      <c r="V69" s="14"/>
      <c r="W69" s="27">
        <f t="shared" si="22"/>
        <v>0</v>
      </c>
      <c r="X69" s="14"/>
      <c r="Y69" s="27">
        <f t="shared" si="23"/>
        <v>0</v>
      </c>
      <c r="Z69" s="14"/>
      <c r="AA69" s="27">
        <f t="shared" si="24"/>
        <v>0</v>
      </c>
      <c r="AB69" s="14"/>
      <c r="AC69" s="27">
        <f t="shared" si="25"/>
        <v>0</v>
      </c>
      <c r="AD69" s="6"/>
    </row>
    <row r="70" spans="1:30" s="7" customFormat="1" ht="19.5" customHeight="1">
      <c r="A70" s="4">
        <f t="shared" si="13"/>
        <v>61</v>
      </c>
      <c r="B70" s="5" t="s">
        <v>95</v>
      </c>
      <c r="C70" s="9"/>
      <c r="D70" s="5" t="s">
        <v>9</v>
      </c>
      <c r="E70" s="25">
        <v>14000</v>
      </c>
      <c r="F70" s="5">
        <f t="shared" si="14"/>
        <v>1</v>
      </c>
      <c r="G70" s="28">
        <f t="shared" si="12"/>
        <v>14000</v>
      </c>
      <c r="H70" s="14"/>
      <c r="I70" s="27">
        <f t="shared" si="15"/>
        <v>0</v>
      </c>
      <c r="J70" s="14"/>
      <c r="K70" s="27">
        <f t="shared" si="16"/>
        <v>0</v>
      </c>
      <c r="L70" s="14">
        <v>1</v>
      </c>
      <c r="M70" s="27">
        <f t="shared" si="17"/>
        <v>14000</v>
      </c>
      <c r="N70" s="14"/>
      <c r="O70" s="27">
        <f t="shared" si="18"/>
        <v>0</v>
      </c>
      <c r="P70" s="14"/>
      <c r="Q70" s="27">
        <f t="shared" si="19"/>
        <v>0</v>
      </c>
      <c r="R70" s="14"/>
      <c r="S70" s="27">
        <f t="shared" si="20"/>
        <v>0</v>
      </c>
      <c r="T70" s="14"/>
      <c r="U70" s="27">
        <f t="shared" si="21"/>
        <v>0</v>
      </c>
      <c r="V70" s="14"/>
      <c r="W70" s="27">
        <f t="shared" si="22"/>
        <v>0</v>
      </c>
      <c r="X70" s="14"/>
      <c r="Y70" s="27">
        <f t="shared" si="23"/>
        <v>0</v>
      </c>
      <c r="Z70" s="14"/>
      <c r="AA70" s="27">
        <f t="shared" si="24"/>
        <v>0</v>
      </c>
      <c r="AB70" s="14"/>
      <c r="AC70" s="27">
        <f t="shared" si="25"/>
        <v>0</v>
      </c>
      <c r="AD70" s="6"/>
    </row>
    <row r="71" spans="1:30" s="7" customFormat="1" ht="19.5" customHeight="1">
      <c r="A71" s="4">
        <f t="shared" si="13"/>
        <v>62</v>
      </c>
      <c r="B71" s="5" t="s">
        <v>58</v>
      </c>
      <c r="C71" s="9"/>
      <c r="D71" s="5" t="s">
        <v>15</v>
      </c>
      <c r="E71" s="25">
        <v>2600</v>
      </c>
      <c r="F71" s="5">
        <f t="shared" si="14"/>
        <v>12</v>
      </c>
      <c r="G71" s="28">
        <f t="shared" si="12"/>
        <v>31200</v>
      </c>
      <c r="H71" s="14">
        <v>7</v>
      </c>
      <c r="I71" s="27">
        <f t="shared" si="15"/>
        <v>18200</v>
      </c>
      <c r="J71" s="14">
        <v>5</v>
      </c>
      <c r="K71" s="27">
        <f t="shared" si="16"/>
        <v>13000</v>
      </c>
      <c r="L71" s="14"/>
      <c r="M71" s="27">
        <f t="shared" si="17"/>
        <v>0</v>
      </c>
      <c r="N71" s="14"/>
      <c r="O71" s="27">
        <f t="shared" si="18"/>
        <v>0</v>
      </c>
      <c r="P71" s="14"/>
      <c r="Q71" s="27">
        <f t="shared" si="19"/>
        <v>0</v>
      </c>
      <c r="R71" s="14"/>
      <c r="S71" s="27">
        <f t="shared" si="20"/>
        <v>0</v>
      </c>
      <c r="T71" s="14"/>
      <c r="U71" s="27">
        <f t="shared" si="21"/>
        <v>0</v>
      </c>
      <c r="V71" s="14"/>
      <c r="W71" s="27">
        <f t="shared" si="22"/>
        <v>0</v>
      </c>
      <c r="X71" s="14"/>
      <c r="Y71" s="27">
        <f t="shared" si="23"/>
        <v>0</v>
      </c>
      <c r="Z71" s="14"/>
      <c r="AA71" s="27">
        <f t="shared" si="24"/>
        <v>0</v>
      </c>
      <c r="AB71" s="14"/>
      <c r="AC71" s="27">
        <f t="shared" si="25"/>
        <v>0</v>
      </c>
      <c r="AD71" s="6"/>
    </row>
    <row r="72" spans="1:30" s="7" customFormat="1" ht="19.5" customHeight="1">
      <c r="A72" s="4">
        <f t="shared" si="13"/>
        <v>63</v>
      </c>
      <c r="B72" s="5" t="s">
        <v>59</v>
      </c>
      <c r="C72" s="9" t="s">
        <v>80</v>
      </c>
      <c r="D72" s="5" t="s">
        <v>14</v>
      </c>
      <c r="E72" s="25">
        <v>215000</v>
      </c>
      <c r="F72" s="5">
        <f t="shared" si="14"/>
        <v>1</v>
      </c>
      <c r="G72" s="28">
        <f t="shared" si="12"/>
        <v>215000</v>
      </c>
      <c r="H72" s="14"/>
      <c r="I72" s="27">
        <f t="shared" si="15"/>
        <v>0</v>
      </c>
      <c r="J72" s="14"/>
      <c r="K72" s="27">
        <f t="shared" si="16"/>
        <v>0</v>
      </c>
      <c r="L72" s="14">
        <v>1</v>
      </c>
      <c r="M72" s="27">
        <f t="shared" si="17"/>
        <v>215000</v>
      </c>
      <c r="N72" s="14"/>
      <c r="O72" s="27">
        <f t="shared" si="18"/>
        <v>0</v>
      </c>
      <c r="P72" s="14"/>
      <c r="Q72" s="27">
        <f t="shared" si="19"/>
        <v>0</v>
      </c>
      <c r="R72" s="14"/>
      <c r="S72" s="27">
        <f t="shared" si="20"/>
        <v>0</v>
      </c>
      <c r="T72" s="14"/>
      <c r="U72" s="27">
        <f t="shared" si="21"/>
        <v>0</v>
      </c>
      <c r="V72" s="14"/>
      <c r="W72" s="27">
        <f t="shared" si="22"/>
        <v>0</v>
      </c>
      <c r="X72" s="14"/>
      <c r="Y72" s="27">
        <f t="shared" si="23"/>
        <v>0</v>
      </c>
      <c r="Z72" s="14"/>
      <c r="AA72" s="27">
        <f t="shared" si="24"/>
        <v>0</v>
      </c>
      <c r="AB72" s="14"/>
      <c r="AC72" s="27">
        <f t="shared" si="25"/>
        <v>0</v>
      </c>
      <c r="AD72" s="6"/>
    </row>
    <row r="73" spans="1:30" s="7" customFormat="1" ht="19.5" customHeight="1">
      <c r="A73" s="4">
        <f t="shared" si="13"/>
        <v>64</v>
      </c>
      <c r="B73" s="5" t="s">
        <v>59</v>
      </c>
      <c r="C73" s="9" t="s">
        <v>114</v>
      </c>
      <c r="D73" s="5" t="s">
        <v>14</v>
      </c>
      <c r="E73" s="25">
        <v>215000</v>
      </c>
      <c r="F73" s="5">
        <f t="shared" si="14"/>
        <v>2</v>
      </c>
      <c r="G73" s="28">
        <f t="shared" si="12"/>
        <v>430000</v>
      </c>
      <c r="H73" s="14"/>
      <c r="I73" s="27">
        <f t="shared" si="15"/>
        <v>0</v>
      </c>
      <c r="J73" s="14"/>
      <c r="K73" s="27">
        <f t="shared" si="16"/>
        <v>0</v>
      </c>
      <c r="L73" s="14"/>
      <c r="M73" s="27">
        <f t="shared" si="17"/>
        <v>0</v>
      </c>
      <c r="N73" s="14"/>
      <c r="O73" s="27">
        <f t="shared" si="18"/>
        <v>0</v>
      </c>
      <c r="P73" s="14"/>
      <c r="Q73" s="27">
        <f t="shared" si="19"/>
        <v>0</v>
      </c>
      <c r="R73" s="14">
        <v>2</v>
      </c>
      <c r="S73" s="27">
        <f t="shared" si="20"/>
        <v>430000</v>
      </c>
      <c r="T73" s="14"/>
      <c r="U73" s="27">
        <f t="shared" si="21"/>
        <v>0</v>
      </c>
      <c r="V73" s="14"/>
      <c r="W73" s="27">
        <f t="shared" si="22"/>
        <v>0</v>
      </c>
      <c r="X73" s="14"/>
      <c r="Y73" s="27">
        <f t="shared" si="23"/>
        <v>0</v>
      </c>
      <c r="Z73" s="14"/>
      <c r="AA73" s="27">
        <f t="shared" si="24"/>
        <v>0</v>
      </c>
      <c r="AB73" s="14"/>
      <c r="AC73" s="27">
        <f t="shared" si="25"/>
        <v>0</v>
      </c>
      <c r="AD73" s="6"/>
    </row>
    <row r="74" spans="1:30" s="7" customFormat="1" ht="19.5" customHeight="1">
      <c r="A74" s="4">
        <f t="shared" si="13"/>
        <v>65</v>
      </c>
      <c r="B74" s="5" t="s">
        <v>61</v>
      </c>
      <c r="C74" s="9"/>
      <c r="D74" s="5" t="s">
        <v>14</v>
      </c>
      <c r="E74" s="25">
        <v>120000</v>
      </c>
      <c r="F74" s="5">
        <f t="shared" si="14"/>
        <v>10</v>
      </c>
      <c r="G74" s="28">
        <f t="shared" si="12"/>
        <v>1200000</v>
      </c>
      <c r="H74" s="14"/>
      <c r="I74" s="27">
        <f t="shared" ref="I74:I88" si="26">H74*E74</f>
        <v>0</v>
      </c>
      <c r="J74" s="14"/>
      <c r="K74" s="27">
        <f t="shared" ref="K74:K88" si="27">J74*E74</f>
        <v>0</v>
      </c>
      <c r="L74" s="14"/>
      <c r="M74" s="27">
        <f t="shared" ref="M74:M88" si="28">L74*E74</f>
        <v>0</v>
      </c>
      <c r="N74" s="14">
        <v>1</v>
      </c>
      <c r="O74" s="27">
        <f t="shared" ref="O74:O88" si="29">N74*E74</f>
        <v>120000</v>
      </c>
      <c r="P74" s="14">
        <v>2</v>
      </c>
      <c r="Q74" s="27">
        <f t="shared" ref="Q74:Q88" si="30">P74*E74</f>
        <v>240000</v>
      </c>
      <c r="R74" s="14"/>
      <c r="S74" s="27">
        <f t="shared" ref="S74:S88" si="31">R74*E74</f>
        <v>0</v>
      </c>
      <c r="T74" s="14">
        <v>5</v>
      </c>
      <c r="U74" s="27">
        <f t="shared" ref="U74:U88" si="32">T74*E74</f>
        <v>600000</v>
      </c>
      <c r="V74" s="14">
        <v>2</v>
      </c>
      <c r="W74" s="27">
        <f t="shared" ref="W74:W88" si="33">V74*E74</f>
        <v>240000</v>
      </c>
      <c r="X74" s="14"/>
      <c r="Y74" s="27">
        <f t="shared" ref="Y74:Y88" si="34">X74*E74</f>
        <v>0</v>
      </c>
      <c r="Z74" s="14"/>
      <c r="AA74" s="27">
        <f t="shared" ref="AA74:AA88" si="35">Z74*E74</f>
        <v>0</v>
      </c>
      <c r="AB74" s="14"/>
      <c r="AC74" s="27">
        <f t="shared" ref="AC74:AC88" si="36">AB74*E74</f>
        <v>0</v>
      </c>
      <c r="AD74" s="6"/>
    </row>
    <row r="75" spans="1:30" s="7" customFormat="1" ht="19.5" customHeight="1">
      <c r="A75" s="4">
        <f t="shared" si="13"/>
        <v>66</v>
      </c>
      <c r="B75" s="5" t="s">
        <v>62</v>
      </c>
      <c r="C75" s="9"/>
      <c r="D75" s="5" t="s">
        <v>14</v>
      </c>
      <c r="E75" s="25">
        <v>18000</v>
      </c>
      <c r="F75" s="5">
        <f t="shared" ref="F75:F88" si="37">H75+J75+L75+N75+P75+R75+T75+V75+X75+Z75+AB75</f>
        <v>11</v>
      </c>
      <c r="G75" s="28">
        <f t="shared" ref="G75:G88" si="38">F75*E75</f>
        <v>198000</v>
      </c>
      <c r="H75" s="14">
        <v>4</v>
      </c>
      <c r="I75" s="27">
        <f t="shared" si="26"/>
        <v>72000</v>
      </c>
      <c r="J75" s="14">
        <v>2</v>
      </c>
      <c r="K75" s="27">
        <f t="shared" si="27"/>
        <v>36000</v>
      </c>
      <c r="L75" s="14"/>
      <c r="M75" s="27">
        <f t="shared" si="28"/>
        <v>0</v>
      </c>
      <c r="N75" s="14"/>
      <c r="O75" s="27">
        <f t="shared" si="29"/>
        <v>0</v>
      </c>
      <c r="P75" s="14"/>
      <c r="Q75" s="27">
        <f t="shared" si="30"/>
        <v>0</v>
      </c>
      <c r="R75" s="14"/>
      <c r="S75" s="27">
        <f t="shared" si="31"/>
        <v>0</v>
      </c>
      <c r="T75" s="14">
        <v>3</v>
      </c>
      <c r="U75" s="27">
        <f t="shared" si="32"/>
        <v>54000</v>
      </c>
      <c r="V75" s="14"/>
      <c r="W75" s="27">
        <f t="shared" si="33"/>
        <v>0</v>
      </c>
      <c r="X75" s="14">
        <v>2</v>
      </c>
      <c r="Y75" s="27">
        <f t="shared" si="34"/>
        <v>36000</v>
      </c>
      <c r="Z75" s="14"/>
      <c r="AA75" s="27">
        <f t="shared" si="35"/>
        <v>0</v>
      </c>
      <c r="AB75" s="14"/>
      <c r="AC75" s="27">
        <f t="shared" si="36"/>
        <v>0</v>
      </c>
      <c r="AD75" s="6"/>
    </row>
    <row r="76" spans="1:30" s="7" customFormat="1" ht="19.5" customHeight="1">
      <c r="A76" s="4">
        <f t="shared" si="13"/>
        <v>67</v>
      </c>
      <c r="B76" s="5" t="s">
        <v>63</v>
      </c>
      <c r="C76" s="9"/>
      <c r="D76" s="5" t="s">
        <v>14</v>
      </c>
      <c r="E76" s="25">
        <v>150000</v>
      </c>
      <c r="F76" s="5">
        <f t="shared" si="37"/>
        <v>2</v>
      </c>
      <c r="G76" s="28">
        <f t="shared" si="38"/>
        <v>300000</v>
      </c>
      <c r="H76" s="14"/>
      <c r="I76" s="27">
        <f t="shared" si="26"/>
        <v>0</v>
      </c>
      <c r="J76" s="14"/>
      <c r="K76" s="27">
        <f t="shared" si="27"/>
        <v>0</v>
      </c>
      <c r="L76" s="14"/>
      <c r="M76" s="27">
        <f t="shared" si="28"/>
        <v>0</v>
      </c>
      <c r="N76" s="14"/>
      <c r="O76" s="27">
        <f t="shared" si="29"/>
        <v>0</v>
      </c>
      <c r="P76" s="14"/>
      <c r="Q76" s="27">
        <f t="shared" si="30"/>
        <v>0</v>
      </c>
      <c r="R76" s="14">
        <v>1</v>
      </c>
      <c r="S76" s="27">
        <f t="shared" si="31"/>
        <v>150000</v>
      </c>
      <c r="T76" s="14">
        <v>1</v>
      </c>
      <c r="U76" s="27">
        <f t="shared" si="32"/>
        <v>150000</v>
      </c>
      <c r="V76" s="14"/>
      <c r="W76" s="27">
        <f t="shared" si="33"/>
        <v>0</v>
      </c>
      <c r="X76" s="14"/>
      <c r="Y76" s="27">
        <f t="shared" si="34"/>
        <v>0</v>
      </c>
      <c r="Z76" s="14"/>
      <c r="AA76" s="27">
        <f t="shared" si="35"/>
        <v>0</v>
      </c>
      <c r="AB76" s="14"/>
      <c r="AC76" s="27">
        <f t="shared" si="36"/>
        <v>0</v>
      </c>
      <c r="AD76" s="6"/>
    </row>
    <row r="77" spans="1:30" s="7" customFormat="1" ht="19.5" customHeight="1">
      <c r="A77" s="4">
        <f t="shared" ref="A77:A88" si="39">+A76+1</f>
        <v>68</v>
      </c>
      <c r="B77" s="5" t="s">
        <v>100</v>
      </c>
      <c r="C77" s="9"/>
      <c r="D77" s="5" t="s">
        <v>14</v>
      </c>
      <c r="E77" s="25">
        <v>4000</v>
      </c>
      <c r="F77" s="5">
        <f t="shared" si="37"/>
        <v>9</v>
      </c>
      <c r="G77" s="28">
        <f t="shared" si="38"/>
        <v>36000</v>
      </c>
      <c r="H77" s="14"/>
      <c r="I77" s="27">
        <f t="shared" si="26"/>
        <v>0</v>
      </c>
      <c r="J77" s="14"/>
      <c r="K77" s="27">
        <f t="shared" si="27"/>
        <v>0</v>
      </c>
      <c r="L77" s="14"/>
      <c r="M77" s="27">
        <f t="shared" si="28"/>
        <v>0</v>
      </c>
      <c r="N77" s="14">
        <v>4</v>
      </c>
      <c r="O77" s="27">
        <f t="shared" si="29"/>
        <v>16000</v>
      </c>
      <c r="P77" s="14"/>
      <c r="Q77" s="27">
        <f t="shared" si="30"/>
        <v>0</v>
      </c>
      <c r="R77" s="14"/>
      <c r="S77" s="27">
        <f t="shared" si="31"/>
        <v>0</v>
      </c>
      <c r="T77" s="14"/>
      <c r="U77" s="27">
        <f t="shared" si="32"/>
        <v>0</v>
      </c>
      <c r="V77" s="14">
        <v>5</v>
      </c>
      <c r="W77" s="27">
        <f t="shared" si="33"/>
        <v>20000</v>
      </c>
      <c r="X77" s="14"/>
      <c r="Y77" s="27">
        <f t="shared" si="34"/>
        <v>0</v>
      </c>
      <c r="Z77" s="14"/>
      <c r="AA77" s="27">
        <f t="shared" si="35"/>
        <v>0</v>
      </c>
      <c r="AB77" s="14"/>
      <c r="AC77" s="27">
        <f t="shared" si="36"/>
        <v>0</v>
      </c>
      <c r="AD77" s="6"/>
    </row>
    <row r="78" spans="1:30" s="7" customFormat="1" ht="19.5" customHeight="1">
      <c r="A78" s="4">
        <f t="shared" si="39"/>
        <v>69</v>
      </c>
      <c r="B78" s="5" t="s">
        <v>64</v>
      </c>
      <c r="C78" s="9"/>
      <c r="D78" s="5" t="s">
        <v>14</v>
      </c>
      <c r="E78" s="25">
        <v>6800</v>
      </c>
      <c r="F78" s="5">
        <f t="shared" si="37"/>
        <v>7</v>
      </c>
      <c r="G78" s="28">
        <f t="shared" si="38"/>
        <v>47600</v>
      </c>
      <c r="H78" s="14">
        <v>2</v>
      </c>
      <c r="I78" s="27">
        <f t="shared" si="26"/>
        <v>13600</v>
      </c>
      <c r="J78" s="14">
        <v>1</v>
      </c>
      <c r="K78" s="27">
        <f t="shared" si="27"/>
        <v>6800</v>
      </c>
      <c r="L78" s="14"/>
      <c r="M78" s="27">
        <f t="shared" si="28"/>
        <v>0</v>
      </c>
      <c r="N78" s="14"/>
      <c r="O78" s="27">
        <f t="shared" si="29"/>
        <v>0</v>
      </c>
      <c r="P78" s="14">
        <v>4</v>
      </c>
      <c r="Q78" s="27">
        <f t="shared" si="30"/>
        <v>27200</v>
      </c>
      <c r="R78" s="14"/>
      <c r="S78" s="27">
        <f t="shared" si="31"/>
        <v>0</v>
      </c>
      <c r="T78" s="14"/>
      <c r="U78" s="27">
        <f t="shared" si="32"/>
        <v>0</v>
      </c>
      <c r="V78" s="14"/>
      <c r="W78" s="27">
        <f t="shared" si="33"/>
        <v>0</v>
      </c>
      <c r="X78" s="14"/>
      <c r="Y78" s="27">
        <f t="shared" si="34"/>
        <v>0</v>
      </c>
      <c r="Z78" s="14"/>
      <c r="AA78" s="27">
        <f t="shared" si="35"/>
        <v>0</v>
      </c>
      <c r="AB78" s="14"/>
      <c r="AC78" s="27">
        <f t="shared" si="36"/>
        <v>0</v>
      </c>
      <c r="AD78" s="6"/>
    </row>
    <row r="79" spans="1:30" s="7" customFormat="1" ht="19.5" customHeight="1">
      <c r="A79" s="4">
        <f t="shared" si="39"/>
        <v>70</v>
      </c>
      <c r="B79" s="5" t="s">
        <v>65</v>
      </c>
      <c r="C79" s="9" t="s">
        <v>79</v>
      </c>
      <c r="D79" s="5" t="s">
        <v>14</v>
      </c>
      <c r="E79" s="25">
        <v>17000</v>
      </c>
      <c r="F79" s="5">
        <f t="shared" si="37"/>
        <v>1</v>
      </c>
      <c r="G79" s="28">
        <f t="shared" si="38"/>
        <v>17000</v>
      </c>
      <c r="H79" s="14"/>
      <c r="I79" s="27">
        <f t="shared" si="26"/>
        <v>0</v>
      </c>
      <c r="J79" s="14"/>
      <c r="K79" s="27">
        <f t="shared" si="27"/>
        <v>0</v>
      </c>
      <c r="L79" s="14"/>
      <c r="M79" s="27">
        <f t="shared" si="28"/>
        <v>0</v>
      </c>
      <c r="N79" s="14"/>
      <c r="O79" s="27">
        <f t="shared" si="29"/>
        <v>0</v>
      </c>
      <c r="P79" s="14"/>
      <c r="Q79" s="27">
        <f t="shared" si="30"/>
        <v>0</v>
      </c>
      <c r="R79" s="14"/>
      <c r="S79" s="27">
        <f t="shared" si="31"/>
        <v>0</v>
      </c>
      <c r="T79" s="14"/>
      <c r="U79" s="27">
        <f t="shared" si="32"/>
        <v>0</v>
      </c>
      <c r="V79" s="14">
        <v>1</v>
      </c>
      <c r="W79" s="27">
        <f t="shared" si="33"/>
        <v>17000</v>
      </c>
      <c r="X79" s="14"/>
      <c r="Y79" s="27">
        <f t="shared" si="34"/>
        <v>0</v>
      </c>
      <c r="Z79" s="14"/>
      <c r="AA79" s="27">
        <f t="shared" si="35"/>
        <v>0</v>
      </c>
      <c r="AB79" s="14"/>
      <c r="AC79" s="27">
        <f t="shared" si="36"/>
        <v>0</v>
      </c>
      <c r="AD79" s="6"/>
    </row>
    <row r="80" spans="1:30" s="7" customFormat="1" ht="19.5" customHeight="1">
      <c r="A80" s="4">
        <f t="shared" si="39"/>
        <v>71</v>
      </c>
      <c r="B80" s="5" t="s">
        <v>66</v>
      </c>
      <c r="C80" s="9"/>
      <c r="D80" s="5" t="s">
        <v>14</v>
      </c>
      <c r="E80" s="25">
        <v>3000</v>
      </c>
      <c r="F80" s="5">
        <f t="shared" si="37"/>
        <v>6</v>
      </c>
      <c r="G80" s="28">
        <f t="shared" si="38"/>
        <v>18000</v>
      </c>
      <c r="H80" s="14">
        <v>3</v>
      </c>
      <c r="I80" s="27">
        <f t="shared" si="26"/>
        <v>9000</v>
      </c>
      <c r="J80" s="14">
        <v>1</v>
      </c>
      <c r="K80" s="27">
        <f t="shared" si="27"/>
        <v>3000</v>
      </c>
      <c r="L80" s="14"/>
      <c r="M80" s="27">
        <f t="shared" si="28"/>
        <v>0</v>
      </c>
      <c r="N80" s="14"/>
      <c r="O80" s="27">
        <f t="shared" si="29"/>
        <v>0</v>
      </c>
      <c r="P80" s="14">
        <v>2</v>
      </c>
      <c r="Q80" s="27">
        <f t="shared" si="30"/>
        <v>6000</v>
      </c>
      <c r="R80" s="14"/>
      <c r="S80" s="27">
        <f t="shared" si="31"/>
        <v>0</v>
      </c>
      <c r="T80" s="14"/>
      <c r="U80" s="27">
        <f t="shared" si="32"/>
        <v>0</v>
      </c>
      <c r="V80" s="14"/>
      <c r="W80" s="27">
        <f t="shared" si="33"/>
        <v>0</v>
      </c>
      <c r="X80" s="14"/>
      <c r="Y80" s="27">
        <f t="shared" si="34"/>
        <v>0</v>
      </c>
      <c r="Z80" s="14"/>
      <c r="AA80" s="27">
        <f t="shared" si="35"/>
        <v>0</v>
      </c>
      <c r="AB80" s="14"/>
      <c r="AC80" s="27">
        <f t="shared" si="36"/>
        <v>0</v>
      </c>
      <c r="AD80" s="6"/>
    </row>
    <row r="81" spans="1:30" s="7" customFormat="1" ht="19.5" customHeight="1">
      <c r="A81" s="4">
        <f t="shared" si="39"/>
        <v>72</v>
      </c>
      <c r="B81" s="5" t="s">
        <v>67</v>
      </c>
      <c r="C81" s="9"/>
      <c r="D81" s="5" t="s">
        <v>9</v>
      </c>
      <c r="E81" s="25">
        <v>14000</v>
      </c>
      <c r="F81" s="5">
        <f t="shared" si="37"/>
        <v>6</v>
      </c>
      <c r="G81" s="28">
        <f t="shared" si="38"/>
        <v>84000</v>
      </c>
      <c r="H81" s="14">
        <v>3</v>
      </c>
      <c r="I81" s="27">
        <f t="shared" si="26"/>
        <v>42000</v>
      </c>
      <c r="J81" s="14">
        <v>1</v>
      </c>
      <c r="K81" s="27">
        <f t="shared" si="27"/>
        <v>14000</v>
      </c>
      <c r="L81" s="14">
        <v>1</v>
      </c>
      <c r="M81" s="27">
        <f t="shared" si="28"/>
        <v>14000</v>
      </c>
      <c r="N81" s="14"/>
      <c r="O81" s="27">
        <f t="shared" si="29"/>
        <v>0</v>
      </c>
      <c r="P81" s="14">
        <v>1</v>
      </c>
      <c r="Q81" s="27">
        <f t="shared" si="30"/>
        <v>14000</v>
      </c>
      <c r="R81" s="14"/>
      <c r="S81" s="27">
        <f t="shared" si="31"/>
        <v>0</v>
      </c>
      <c r="T81" s="14"/>
      <c r="U81" s="27">
        <f t="shared" si="32"/>
        <v>0</v>
      </c>
      <c r="V81" s="14"/>
      <c r="W81" s="27">
        <f t="shared" si="33"/>
        <v>0</v>
      </c>
      <c r="X81" s="14"/>
      <c r="Y81" s="27">
        <f t="shared" si="34"/>
        <v>0</v>
      </c>
      <c r="Z81" s="14"/>
      <c r="AA81" s="27">
        <f t="shared" si="35"/>
        <v>0</v>
      </c>
      <c r="AB81" s="14"/>
      <c r="AC81" s="27">
        <f t="shared" si="36"/>
        <v>0</v>
      </c>
      <c r="AD81" s="6"/>
    </row>
    <row r="82" spans="1:30" s="7" customFormat="1" ht="19.5" customHeight="1">
      <c r="A82" s="4">
        <f t="shared" si="39"/>
        <v>73</v>
      </c>
      <c r="B82" s="5" t="s">
        <v>105</v>
      </c>
      <c r="C82" s="9"/>
      <c r="D82" s="5" t="s">
        <v>14</v>
      </c>
      <c r="E82" s="25"/>
      <c r="F82" s="5">
        <f t="shared" si="37"/>
        <v>2</v>
      </c>
      <c r="G82" s="28">
        <f t="shared" si="38"/>
        <v>0</v>
      </c>
      <c r="H82" s="14"/>
      <c r="I82" s="27">
        <f t="shared" si="26"/>
        <v>0</v>
      </c>
      <c r="J82" s="14"/>
      <c r="K82" s="27">
        <f t="shared" si="27"/>
        <v>0</v>
      </c>
      <c r="L82" s="14"/>
      <c r="M82" s="27">
        <f t="shared" si="28"/>
        <v>0</v>
      </c>
      <c r="N82" s="14"/>
      <c r="O82" s="27">
        <f t="shared" si="29"/>
        <v>0</v>
      </c>
      <c r="P82" s="14"/>
      <c r="Q82" s="27">
        <f t="shared" si="30"/>
        <v>0</v>
      </c>
      <c r="R82" s="14">
        <v>2</v>
      </c>
      <c r="S82" s="27">
        <f t="shared" si="31"/>
        <v>0</v>
      </c>
      <c r="T82" s="14"/>
      <c r="U82" s="27">
        <f t="shared" si="32"/>
        <v>0</v>
      </c>
      <c r="V82" s="14"/>
      <c r="W82" s="27">
        <f t="shared" si="33"/>
        <v>0</v>
      </c>
      <c r="X82" s="14"/>
      <c r="Y82" s="27">
        <f t="shared" si="34"/>
        <v>0</v>
      </c>
      <c r="Z82" s="14"/>
      <c r="AA82" s="27">
        <f t="shared" si="35"/>
        <v>0</v>
      </c>
      <c r="AB82" s="14"/>
      <c r="AC82" s="27">
        <f t="shared" si="36"/>
        <v>0</v>
      </c>
      <c r="AD82" s="6"/>
    </row>
    <row r="83" spans="1:30" s="7" customFormat="1" ht="19.5" customHeight="1">
      <c r="A83" s="4">
        <f t="shared" si="39"/>
        <v>74</v>
      </c>
      <c r="B83" s="5" t="s">
        <v>68</v>
      </c>
      <c r="C83" s="9"/>
      <c r="D83" s="5" t="s">
        <v>13</v>
      </c>
      <c r="E83" s="25">
        <v>2500</v>
      </c>
      <c r="F83" s="5">
        <f t="shared" si="37"/>
        <v>400</v>
      </c>
      <c r="G83" s="28">
        <f t="shared" si="38"/>
        <v>1000000</v>
      </c>
      <c r="H83" s="14"/>
      <c r="I83" s="27">
        <f t="shared" si="26"/>
        <v>0</v>
      </c>
      <c r="J83" s="14"/>
      <c r="K83" s="27">
        <f t="shared" si="27"/>
        <v>0</v>
      </c>
      <c r="L83" s="14"/>
      <c r="M83" s="27">
        <f t="shared" si="28"/>
        <v>0</v>
      </c>
      <c r="N83" s="14"/>
      <c r="O83" s="27">
        <f t="shared" si="29"/>
        <v>0</v>
      </c>
      <c r="P83" s="14"/>
      <c r="Q83" s="27">
        <f t="shared" si="30"/>
        <v>0</v>
      </c>
      <c r="R83" s="14"/>
      <c r="S83" s="27">
        <f t="shared" si="31"/>
        <v>0</v>
      </c>
      <c r="T83" s="14"/>
      <c r="U83" s="27">
        <f t="shared" si="32"/>
        <v>0</v>
      </c>
      <c r="V83" s="14"/>
      <c r="W83" s="27">
        <f t="shared" si="33"/>
        <v>0</v>
      </c>
      <c r="X83" s="14"/>
      <c r="Y83" s="27">
        <f t="shared" si="34"/>
        <v>0</v>
      </c>
      <c r="Z83" s="14"/>
      <c r="AA83" s="27">
        <f t="shared" si="35"/>
        <v>0</v>
      </c>
      <c r="AB83" s="14">
        <v>400</v>
      </c>
      <c r="AC83" s="27">
        <f t="shared" si="36"/>
        <v>1000000</v>
      </c>
      <c r="AD83" s="6"/>
    </row>
    <row r="84" spans="1:30" s="7" customFormat="1" ht="19.5" customHeight="1">
      <c r="A84" s="4">
        <f t="shared" si="39"/>
        <v>75</v>
      </c>
      <c r="B84" s="5" t="s">
        <v>69</v>
      </c>
      <c r="C84" s="9"/>
      <c r="D84" s="5" t="s">
        <v>73</v>
      </c>
      <c r="E84" s="25">
        <v>28000</v>
      </c>
      <c r="F84" s="5">
        <f t="shared" si="37"/>
        <v>15</v>
      </c>
      <c r="G84" s="28">
        <f t="shared" si="38"/>
        <v>420000</v>
      </c>
      <c r="H84" s="14"/>
      <c r="I84" s="27">
        <f t="shared" si="26"/>
        <v>0</v>
      </c>
      <c r="J84" s="14"/>
      <c r="K84" s="27">
        <f t="shared" si="27"/>
        <v>0</v>
      </c>
      <c r="L84" s="14"/>
      <c r="M84" s="27">
        <f t="shared" si="28"/>
        <v>0</v>
      </c>
      <c r="N84" s="14"/>
      <c r="O84" s="27">
        <f t="shared" si="29"/>
        <v>0</v>
      </c>
      <c r="P84" s="14"/>
      <c r="Q84" s="27">
        <f t="shared" si="30"/>
        <v>0</v>
      </c>
      <c r="R84" s="14"/>
      <c r="S84" s="27">
        <f t="shared" si="31"/>
        <v>0</v>
      </c>
      <c r="T84" s="14"/>
      <c r="U84" s="27">
        <f t="shared" si="32"/>
        <v>0</v>
      </c>
      <c r="V84" s="14"/>
      <c r="W84" s="27">
        <f t="shared" si="33"/>
        <v>0</v>
      </c>
      <c r="X84" s="14"/>
      <c r="Y84" s="27">
        <f t="shared" si="34"/>
        <v>0</v>
      </c>
      <c r="Z84" s="14"/>
      <c r="AA84" s="27">
        <f t="shared" si="35"/>
        <v>0</v>
      </c>
      <c r="AB84" s="14">
        <v>15</v>
      </c>
      <c r="AC84" s="27">
        <f t="shared" si="36"/>
        <v>420000</v>
      </c>
      <c r="AD84" s="6"/>
    </row>
    <row r="85" spans="1:30" s="7" customFormat="1" ht="19.5" customHeight="1">
      <c r="A85" s="4">
        <f t="shared" si="39"/>
        <v>76</v>
      </c>
      <c r="B85" s="5" t="s">
        <v>74</v>
      </c>
      <c r="C85" s="9" t="s">
        <v>78</v>
      </c>
      <c r="D85" s="5" t="s">
        <v>75</v>
      </c>
      <c r="E85" s="25">
        <v>77000</v>
      </c>
      <c r="F85" s="5">
        <f t="shared" si="37"/>
        <v>2</v>
      </c>
      <c r="G85" s="28">
        <f t="shared" si="38"/>
        <v>154000</v>
      </c>
      <c r="H85" s="14"/>
      <c r="I85" s="27">
        <f t="shared" si="26"/>
        <v>0</v>
      </c>
      <c r="J85" s="14"/>
      <c r="K85" s="27">
        <f t="shared" si="27"/>
        <v>0</v>
      </c>
      <c r="L85" s="14"/>
      <c r="M85" s="27">
        <f t="shared" si="28"/>
        <v>0</v>
      </c>
      <c r="N85" s="14"/>
      <c r="O85" s="27">
        <f t="shared" si="29"/>
        <v>0</v>
      </c>
      <c r="P85" s="14"/>
      <c r="Q85" s="27">
        <f t="shared" si="30"/>
        <v>0</v>
      </c>
      <c r="R85" s="14"/>
      <c r="S85" s="27">
        <f t="shared" si="31"/>
        <v>0</v>
      </c>
      <c r="T85" s="14"/>
      <c r="U85" s="27">
        <f t="shared" si="32"/>
        <v>0</v>
      </c>
      <c r="V85" s="14"/>
      <c r="W85" s="27">
        <f t="shared" si="33"/>
        <v>0</v>
      </c>
      <c r="X85" s="14"/>
      <c r="Y85" s="27">
        <f t="shared" si="34"/>
        <v>0</v>
      </c>
      <c r="Z85" s="14"/>
      <c r="AA85" s="27">
        <f t="shared" si="35"/>
        <v>0</v>
      </c>
      <c r="AB85" s="14">
        <v>2</v>
      </c>
      <c r="AC85" s="27">
        <f t="shared" si="36"/>
        <v>154000</v>
      </c>
      <c r="AD85" s="6"/>
    </row>
    <row r="86" spans="1:30" s="7" customFormat="1" ht="19.5" customHeight="1">
      <c r="A86" s="4">
        <f t="shared" si="39"/>
        <v>77</v>
      </c>
      <c r="B86" s="5" t="s">
        <v>70</v>
      </c>
      <c r="C86" s="9"/>
      <c r="D86" s="5" t="s">
        <v>73</v>
      </c>
      <c r="E86" s="25">
        <v>23000</v>
      </c>
      <c r="F86" s="5">
        <f t="shared" si="37"/>
        <v>2</v>
      </c>
      <c r="G86" s="28">
        <f t="shared" si="38"/>
        <v>46000</v>
      </c>
      <c r="H86" s="14"/>
      <c r="I86" s="27">
        <f t="shared" si="26"/>
        <v>0</v>
      </c>
      <c r="J86" s="14"/>
      <c r="K86" s="27">
        <f t="shared" si="27"/>
        <v>0</v>
      </c>
      <c r="L86" s="14"/>
      <c r="M86" s="27">
        <f t="shared" si="28"/>
        <v>0</v>
      </c>
      <c r="N86" s="14"/>
      <c r="O86" s="27">
        <f t="shared" si="29"/>
        <v>0</v>
      </c>
      <c r="P86" s="14"/>
      <c r="Q86" s="27">
        <f t="shared" si="30"/>
        <v>0</v>
      </c>
      <c r="R86" s="14"/>
      <c r="S86" s="27">
        <f t="shared" si="31"/>
        <v>0</v>
      </c>
      <c r="T86" s="14"/>
      <c r="U86" s="27">
        <f t="shared" si="32"/>
        <v>0</v>
      </c>
      <c r="V86" s="14"/>
      <c r="W86" s="27">
        <f t="shared" si="33"/>
        <v>0</v>
      </c>
      <c r="X86" s="14"/>
      <c r="Y86" s="27">
        <f t="shared" si="34"/>
        <v>0</v>
      </c>
      <c r="Z86" s="14"/>
      <c r="AA86" s="27">
        <f t="shared" si="35"/>
        <v>0</v>
      </c>
      <c r="AB86" s="14">
        <v>2</v>
      </c>
      <c r="AC86" s="27">
        <f t="shared" si="36"/>
        <v>46000</v>
      </c>
      <c r="AD86" s="6"/>
    </row>
    <row r="87" spans="1:30" s="7" customFormat="1" ht="19.5" customHeight="1">
      <c r="A87" s="4">
        <f t="shared" si="39"/>
        <v>78</v>
      </c>
      <c r="B87" s="5" t="s">
        <v>71</v>
      </c>
      <c r="C87" s="9"/>
      <c r="D87" s="5" t="s">
        <v>76</v>
      </c>
      <c r="E87" s="25">
        <v>32000</v>
      </c>
      <c r="F87" s="5">
        <f t="shared" si="37"/>
        <v>4</v>
      </c>
      <c r="G87" s="28">
        <f t="shared" si="38"/>
        <v>128000</v>
      </c>
      <c r="H87" s="14"/>
      <c r="I87" s="27">
        <f t="shared" si="26"/>
        <v>0</v>
      </c>
      <c r="J87" s="14"/>
      <c r="K87" s="27">
        <f t="shared" si="27"/>
        <v>0</v>
      </c>
      <c r="L87" s="14"/>
      <c r="M87" s="27">
        <f t="shared" si="28"/>
        <v>0</v>
      </c>
      <c r="N87" s="14"/>
      <c r="O87" s="27">
        <f t="shared" si="29"/>
        <v>0</v>
      </c>
      <c r="P87" s="14"/>
      <c r="Q87" s="27">
        <f t="shared" si="30"/>
        <v>0</v>
      </c>
      <c r="R87" s="14"/>
      <c r="S87" s="27">
        <f t="shared" si="31"/>
        <v>0</v>
      </c>
      <c r="T87" s="14"/>
      <c r="U87" s="27">
        <f t="shared" si="32"/>
        <v>0</v>
      </c>
      <c r="V87" s="14"/>
      <c r="W87" s="27">
        <f t="shared" si="33"/>
        <v>0</v>
      </c>
      <c r="X87" s="14"/>
      <c r="Y87" s="27">
        <f t="shared" si="34"/>
        <v>0</v>
      </c>
      <c r="Z87" s="14"/>
      <c r="AA87" s="27">
        <f t="shared" si="35"/>
        <v>0</v>
      </c>
      <c r="AB87" s="14">
        <v>4</v>
      </c>
      <c r="AC87" s="27">
        <f t="shared" si="36"/>
        <v>128000</v>
      </c>
      <c r="AD87" s="6"/>
    </row>
    <row r="88" spans="1:30" s="7" customFormat="1" ht="19.5" customHeight="1">
      <c r="A88" s="30">
        <f t="shared" si="39"/>
        <v>79</v>
      </c>
      <c r="B88" s="31" t="s">
        <v>72</v>
      </c>
      <c r="C88" s="32"/>
      <c r="D88" s="31" t="s">
        <v>77</v>
      </c>
      <c r="E88" s="33">
        <v>7800</v>
      </c>
      <c r="F88" s="5">
        <f t="shared" si="37"/>
        <v>30</v>
      </c>
      <c r="G88" s="28">
        <f t="shared" si="38"/>
        <v>234000</v>
      </c>
      <c r="H88" s="15"/>
      <c r="I88" s="34">
        <f t="shared" si="26"/>
        <v>0</v>
      </c>
      <c r="J88" s="15"/>
      <c r="K88" s="34">
        <f t="shared" si="27"/>
        <v>0</v>
      </c>
      <c r="L88" s="15"/>
      <c r="M88" s="34">
        <f t="shared" si="28"/>
        <v>0</v>
      </c>
      <c r="N88" s="15"/>
      <c r="O88" s="34">
        <f t="shared" si="29"/>
        <v>0</v>
      </c>
      <c r="P88" s="15"/>
      <c r="Q88" s="34">
        <f t="shared" si="30"/>
        <v>0</v>
      </c>
      <c r="R88" s="15"/>
      <c r="S88" s="34">
        <f t="shared" si="31"/>
        <v>0</v>
      </c>
      <c r="T88" s="15"/>
      <c r="U88" s="34">
        <f t="shared" si="32"/>
        <v>0</v>
      </c>
      <c r="V88" s="15"/>
      <c r="W88" s="34">
        <f t="shared" si="33"/>
        <v>0</v>
      </c>
      <c r="X88" s="15"/>
      <c r="Y88" s="34">
        <f t="shared" si="34"/>
        <v>0</v>
      </c>
      <c r="Z88" s="15"/>
      <c r="AA88" s="34">
        <f t="shared" si="35"/>
        <v>0</v>
      </c>
      <c r="AB88" s="15">
        <v>30</v>
      </c>
      <c r="AC88" s="34">
        <f t="shared" si="36"/>
        <v>234000</v>
      </c>
      <c r="AD88" s="8"/>
    </row>
    <row r="89" spans="1:30" s="39" customFormat="1" ht="25.5" customHeight="1">
      <c r="B89" s="35" t="s">
        <v>124</v>
      </c>
      <c r="C89" s="40"/>
      <c r="E89" s="41"/>
      <c r="G89" s="41">
        <f>SUM(G10:G88)</f>
        <v>17094800</v>
      </c>
      <c r="H89" s="42"/>
      <c r="I89" s="43">
        <f>SUM(I10:I88)</f>
        <v>2050300</v>
      </c>
      <c r="J89" s="43"/>
      <c r="K89" s="43">
        <f t="shared" ref="K89:AC89" si="40">SUM(K10:K88)</f>
        <v>1898800</v>
      </c>
      <c r="L89" s="43"/>
      <c r="M89" s="43">
        <f t="shared" si="40"/>
        <v>509200</v>
      </c>
      <c r="N89" s="43"/>
      <c r="O89" s="43">
        <f t="shared" si="40"/>
        <v>881600</v>
      </c>
      <c r="P89" s="43"/>
      <c r="Q89" s="43">
        <f t="shared" si="40"/>
        <v>1582700</v>
      </c>
      <c r="R89" s="43"/>
      <c r="S89" s="43">
        <f t="shared" si="40"/>
        <v>1817500</v>
      </c>
      <c r="T89" s="43"/>
      <c r="U89" s="43">
        <f t="shared" si="40"/>
        <v>1999900</v>
      </c>
      <c r="V89" s="43"/>
      <c r="W89" s="43">
        <f t="shared" si="40"/>
        <v>2721500</v>
      </c>
      <c r="X89" s="43"/>
      <c r="Y89" s="43">
        <f>SUM(Y10:Y88)</f>
        <v>1161000</v>
      </c>
      <c r="Z89" s="43"/>
      <c r="AA89" s="43">
        <f t="shared" si="40"/>
        <v>490300</v>
      </c>
      <c r="AB89" s="43"/>
      <c r="AC89" s="43">
        <f t="shared" si="40"/>
        <v>1982000</v>
      </c>
      <c r="AD89" s="42"/>
    </row>
    <row r="90" spans="1:30" s="7" customFormat="1" ht="18.75">
      <c r="B90" s="143"/>
      <c r="C90" s="143"/>
      <c r="D90" s="136"/>
      <c r="E90" s="136"/>
      <c r="F90" s="136"/>
      <c r="G90" s="29"/>
      <c r="H90" s="13"/>
      <c r="I90" s="13"/>
      <c r="J90" s="13"/>
      <c r="K90" s="13"/>
      <c r="L90" s="13"/>
      <c r="M90" s="13"/>
      <c r="N90" s="137"/>
      <c r="O90" s="137"/>
      <c r="P90" s="137"/>
      <c r="Q90" s="137"/>
      <c r="R90" s="137"/>
      <c r="S90" s="137"/>
      <c r="T90" s="137"/>
      <c r="U90" s="137"/>
      <c r="V90" s="137"/>
      <c r="W90" s="21"/>
      <c r="X90" s="19"/>
      <c r="Y90" s="21"/>
      <c r="Z90" s="17"/>
      <c r="AA90" s="21"/>
      <c r="AB90" s="13"/>
      <c r="AC90" s="13"/>
      <c r="AD90" s="13"/>
    </row>
    <row r="91" spans="1:30" s="7" customFormat="1" ht="20.25" customHeight="1">
      <c r="C91" s="12"/>
      <c r="E91" s="26"/>
      <c r="G91" s="26"/>
      <c r="M91" s="44">
        <f>G89-17094800</f>
        <v>0</v>
      </c>
      <c r="Q91" s="44"/>
    </row>
    <row r="92" spans="1:30" s="7" customFormat="1" ht="17.25" customHeight="1">
      <c r="B92" s="1"/>
      <c r="C92" s="10"/>
      <c r="E92" s="26"/>
      <c r="G92" s="26"/>
    </row>
    <row r="93" spans="1:30" s="7" customFormat="1" ht="16.5" customHeight="1">
      <c r="B93" s="13"/>
      <c r="C93" s="13"/>
      <c r="D93" s="136"/>
      <c r="E93" s="136"/>
      <c r="F93" s="136"/>
      <c r="G93" s="29"/>
      <c r="H93" s="137"/>
      <c r="I93" s="137"/>
      <c r="J93" s="137"/>
      <c r="K93" s="137"/>
      <c r="L93" s="137"/>
      <c r="M93" s="137"/>
      <c r="N93" s="137"/>
      <c r="O93" s="137"/>
      <c r="P93" s="137"/>
      <c r="Q93" s="137"/>
      <c r="R93" s="137"/>
      <c r="S93" s="137"/>
      <c r="T93" s="137"/>
      <c r="U93" s="137"/>
      <c r="V93" s="137"/>
      <c r="W93" s="137"/>
      <c r="X93" s="137"/>
      <c r="Y93" s="137"/>
      <c r="Z93" s="137"/>
      <c r="AA93" s="137"/>
      <c r="AB93" s="137"/>
      <c r="AC93" s="137"/>
      <c r="AD93" s="137"/>
    </row>
    <row r="96" spans="1:30" ht="16.5">
      <c r="N96" s="138"/>
      <c r="O96" s="138"/>
      <c r="P96" s="138"/>
      <c r="Q96" s="138"/>
      <c r="R96" s="138"/>
      <c r="S96" s="138"/>
      <c r="T96" s="138"/>
      <c r="U96" s="138"/>
      <c r="V96" s="138"/>
      <c r="W96" s="20"/>
      <c r="X96" s="18"/>
      <c r="Y96" s="20"/>
      <c r="Z96" s="16"/>
      <c r="AA96" s="20"/>
    </row>
  </sheetData>
  <mergeCells count="27">
    <mergeCell ref="N96:V96"/>
    <mergeCell ref="B90:C90"/>
    <mergeCell ref="D93:F93"/>
    <mergeCell ref="H93:AD93"/>
    <mergeCell ref="A4:AD4"/>
    <mergeCell ref="A5:AD5"/>
    <mergeCell ref="A6:AD6"/>
    <mergeCell ref="D90:F90"/>
    <mergeCell ref="N90:V90"/>
    <mergeCell ref="A8:A9"/>
    <mergeCell ref="B8:B9"/>
    <mergeCell ref="C8:C9"/>
    <mergeCell ref="D8:D9"/>
    <mergeCell ref="E8:E9"/>
    <mergeCell ref="F8:F9"/>
    <mergeCell ref="G8:G9"/>
    <mergeCell ref="H8:I8"/>
    <mergeCell ref="J8:K8"/>
    <mergeCell ref="AB8:AC8"/>
    <mergeCell ref="Z8:AA8"/>
    <mergeCell ref="X8:Y8"/>
    <mergeCell ref="V8:W8"/>
    <mergeCell ref="T8:U8"/>
    <mergeCell ref="R8:S8"/>
    <mergeCell ref="P8:Q8"/>
    <mergeCell ref="N8:O8"/>
    <mergeCell ref="L8:M8"/>
  </mergeCells>
  <pageMargins left="0.5" right="0.5" top="0.5" bottom="0.5" header="0.3" footer="0.3"/>
  <pageSetup scale="59" fitToHeight="0" orientation="portrait" r:id="rId1"/>
  <drawing r:id="rId2"/>
</worksheet>
</file>

<file path=xl/worksheets/sheet5.xml><?xml version="1.0" encoding="utf-8"?>
<worksheet xmlns="http://schemas.openxmlformats.org/spreadsheetml/2006/main" xmlns:r="http://schemas.openxmlformats.org/officeDocument/2006/relationships">
  <sheetPr>
    <pageSetUpPr fitToPage="1"/>
  </sheetPr>
  <dimension ref="A1:AD97"/>
  <sheetViews>
    <sheetView workbookViewId="0">
      <pane xSplit="2" ySplit="9" topLeftCell="C62" activePane="bottomRight" state="frozen"/>
      <selection pane="topRight" activeCell="C1" sqref="C1"/>
      <selection pane="bottomLeft" activeCell="A10" sqref="A10"/>
      <selection pane="bottomRight" activeCell="Z88" sqref="Z13:Z88"/>
    </sheetView>
  </sheetViews>
  <sheetFormatPr defaultRowHeight="15"/>
  <cols>
    <col min="1" max="1" width="6.7109375" style="1" customWidth="1"/>
    <col min="2" max="2" width="28.7109375" style="1" customWidth="1"/>
    <col min="3" max="3" width="10.42578125" style="10" customWidth="1"/>
    <col min="4" max="4" width="7.28515625" style="1" customWidth="1"/>
    <col min="5" max="5" width="12.7109375" style="23" customWidth="1"/>
    <col min="6" max="6" width="10.85546875" style="1" customWidth="1"/>
    <col min="7" max="7" width="16.85546875" style="23" customWidth="1"/>
    <col min="8" max="8" width="8.140625" style="1" customWidth="1"/>
    <col min="9" max="9" width="11.5703125" style="1" bestFit="1" customWidth="1"/>
    <col min="10" max="10" width="8.5703125" style="1" customWidth="1"/>
    <col min="11" max="11" width="11.5703125" style="1" bestFit="1" customWidth="1"/>
    <col min="12" max="12" width="8.5703125" style="1" customWidth="1"/>
    <col min="13" max="13" width="15.140625" style="1" bestFit="1" customWidth="1"/>
    <col min="14" max="14" width="9.28515625" style="1" customWidth="1"/>
    <col min="15" max="15" width="15.140625" style="1" bestFit="1" customWidth="1"/>
    <col min="16" max="16" width="9" style="1" customWidth="1"/>
    <col min="17" max="17" width="11.5703125" style="1" bestFit="1" customWidth="1"/>
    <col min="18" max="18" width="8.28515625" style="1" customWidth="1"/>
    <col min="19" max="19" width="11.5703125" style="1" bestFit="1" customWidth="1"/>
    <col min="20" max="20" width="8.85546875" style="1" customWidth="1"/>
    <col min="21" max="21" width="11.5703125" style="1" bestFit="1" customWidth="1"/>
    <col min="22" max="22" width="9.28515625" style="1" customWidth="1"/>
    <col min="23" max="23" width="11.5703125" style="1" bestFit="1" customWidth="1"/>
    <col min="24" max="24" width="8.85546875" style="1" customWidth="1"/>
    <col min="25" max="25" width="11.5703125" style="1" bestFit="1" customWidth="1"/>
    <col min="26" max="26" width="7.85546875" style="1" customWidth="1"/>
    <col min="27" max="27" width="15.140625" style="1" bestFit="1" customWidth="1"/>
    <col min="28" max="28" width="9.7109375" style="1" customWidth="1"/>
    <col min="29" max="29" width="11.5703125" style="1" bestFit="1" customWidth="1"/>
    <col min="30" max="30" width="8.28515625" style="1" customWidth="1"/>
    <col min="31" max="16384" width="9.140625" style="1"/>
  </cols>
  <sheetData>
    <row r="1" spans="1:30" ht="23.25" customHeight="1">
      <c r="A1" s="1" t="s">
        <v>27</v>
      </c>
    </row>
    <row r="2" spans="1:30" ht="16.5" customHeight="1">
      <c r="A2" s="2" t="s">
        <v>28</v>
      </c>
    </row>
    <row r="3" spans="1:30" ht="20.25" customHeight="1">
      <c r="A3" s="1" t="s">
        <v>16</v>
      </c>
    </row>
    <row r="4" spans="1:30" ht="27.75" customHeight="1">
      <c r="A4" s="146" t="s">
        <v>0</v>
      </c>
      <c r="B4" s="146"/>
      <c r="C4" s="146"/>
      <c r="D4" s="146"/>
      <c r="E4" s="146"/>
      <c r="F4" s="146"/>
      <c r="G4" s="146"/>
      <c r="H4" s="146"/>
      <c r="I4" s="146"/>
      <c r="J4" s="146"/>
      <c r="K4" s="146"/>
      <c r="L4" s="146"/>
      <c r="M4" s="146"/>
      <c r="N4" s="146"/>
      <c r="O4" s="146"/>
      <c r="P4" s="146"/>
      <c r="Q4" s="146"/>
      <c r="R4" s="146"/>
      <c r="S4" s="146"/>
      <c r="T4" s="146"/>
      <c r="U4" s="146"/>
      <c r="V4" s="146"/>
      <c r="W4" s="146"/>
      <c r="X4" s="146"/>
      <c r="Y4" s="146"/>
      <c r="Z4" s="146"/>
      <c r="AA4" s="146"/>
      <c r="AB4" s="146"/>
      <c r="AC4" s="146"/>
      <c r="AD4" s="146"/>
    </row>
    <row r="5" spans="1:30" ht="20.25" customHeight="1">
      <c r="A5" s="147" t="s">
        <v>115</v>
      </c>
      <c r="B5" s="147"/>
      <c r="C5" s="147"/>
      <c r="D5" s="147"/>
      <c r="E5" s="147"/>
      <c r="F5" s="147"/>
      <c r="G5" s="147"/>
      <c r="H5" s="147"/>
      <c r="I5" s="147"/>
      <c r="J5" s="147"/>
      <c r="K5" s="147"/>
      <c r="L5" s="147"/>
      <c r="M5" s="147"/>
      <c r="N5" s="147"/>
      <c r="O5" s="147"/>
      <c r="P5" s="147"/>
      <c r="Q5" s="147"/>
      <c r="R5" s="147"/>
      <c r="S5" s="147"/>
      <c r="T5" s="147"/>
      <c r="U5" s="147"/>
      <c r="V5" s="147"/>
      <c r="W5" s="147"/>
      <c r="X5" s="147"/>
      <c r="Y5" s="147"/>
      <c r="Z5" s="147"/>
      <c r="AA5" s="147"/>
      <c r="AB5" s="147"/>
      <c r="AC5" s="147"/>
      <c r="AD5" s="147"/>
    </row>
    <row r="6" spans="1:30" ht="41.25" customHeight="1">
      <c r="A6" s="148" t="s">
        <v>116</v>
      </c>
      <c r="B6" s="148"/>
      <c r="C6" s="148"/>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row>
    <row r="7" spans="1:30" ht="10.5" customHeight="1" thickBot="1">
      <c r="A7" s="3"/>
      <c r="B7" s="3"/>
      <c r="C7" s="21"/>
      <c r="D7" s="3"/>
      <c r="E7" s="24"/>
      <c r="F7" s="3"/>
      <c r="G7" s="24"/>
      <c r="H7" s="3"/>
      <c r="I7" s="3"/>
      <c r="J7" s="3"/>
      <c r="K7" s="3"/>
      <c r="L7" s="3"/>
      <c r="M7" s="3"/>
      <c r="N7" s="3"/>
      <c r="O7" s="3"/>
      <c r="P7" s="3"/>
      <c r="Q7" s="3"/>
      <c r="R7" s="3"/>
      <c r="S7" s="3"/>
      <c r="T7" s="3"/>
      <c r="U7" s="3"/>
      <c r="V7" s="3"/>
      <c r="W7" s="3"/>
      <c r="X7" s="3"/>
      <c r="Y7" s="3"/>
      <c r="Z7" s="3"/>
      <c r="AA7" s="3"/>
      <c r="AB7" s="3"/>
      <c r="AC7" s="3"/>
      <c r="AD7" s="3"/>
    </row>
    <row r="8" spans="1:30" s="2" customFormat="1" ht="60" customHeight="1">
      <c r="A8" s="149" t="s">
        <v>1</v>
      </c>
      <c r="B8" s="151" t="s">
        <v>2</v>
      </c>
      <c r="C8" s="151" t="s">
        <v>19</v>
      </c>
      <c r="D8" s="151" t="s">
        <v>3</v>
      </c>
      <c r="E8" s="155" t="s">
        <v>120</v>
      </c>
      <c r="F8" s="151" t="s">
        <v>4</v>
      </c>
      <c r="G8" s="155" t="s">
        <v>121</v>
      </c>
      <c r="H8" s="144" t="s">
        <v>84</v>
      </c>
      <c r="I8" s="145"/>
      <c r="J8" s="144" t="s">
        <v>117</v>
      </c>
      <c r="K8" s="145"/>
      <c r="L8" s="144" t="s">
        <v>93</v>
      </c>
      <c r="M8" s="145"/>
      <c r="N8" s="144" t="s">
        <v>85</v>
      </c>
      <c r="O8" s="145"/>
      <c r="P8" s="144" t="s">
        <v>81</v>
      </c>
      <c r="Q8" s="145"/>
      <c r="R8" s="144" t="s">
        <v>104</v>
      </c>
      <c r="S8" s="145"/>
      <c r="T8" s="139" t="s">
        <v>118</v>
      </c>
      <c r="U8" s="140"/>
      <c r="V8" s="144" t="s">
        <v>82</v>
      </c>
      <c r="W8" s="145"/>
      <c r="X8" s="144" t="s">
        <v>112</v>
      </c>
      <c r="Y8" s="145"/>
      <c r="Z8" s="144" t="s">
        <v>107</v>
      </c>
      <c r="AA8" s="145"/>
      <c r="AB8" s="144" t="s">
        <v>83</v>
      </c>
      <c r="AC8" s="145"/>
      <c r="AD8" s="36" t="s">
        <v>5</v>
      </c>
    </row>
    <row r="9" spans="1:30" s="2" customFormat="1" ht="48.75" customHeight="1">
      <c r="A9" s="150"/>
      <c r="B9" s="152"/>
      <c r="C9" s="152"/>
      <c r="D9" s="152"/>
      <c r="E9" s="156"/>
      <c r="F9" s="152"/>
      <c r="G9" s="156"/>
      <c r="H9" s="37" t="s">
        <v>122</v>
      </c>
      <c r="I9" s="37" t="s">
        <v>123</v>
      </c>
      <c r="J9" s="37" t="s">
        <v>122</v>
      </c>
      <c r="K9" s="37" t="s">
        <v>123</v>
      </c>
      <c r="L9" s="37" t="s">
        <v>122</v>
      </c>
      <c r="M9" s="37" t="s">
        <v>123</v>
      </c>
      <c r="N9" s="37" t="s">
        <v>122</v>
      </c>
      <c r="O9" s="37" t="s">
        <v>123</v>
      </c>
      <c r="P9" s="37" t="s">
        <v>122</v>
      </c>
      <c r="Q9" s="37" t="s">
        <v>123</v>
      </c>
      <c r="R9" s="37" t="s">
        <v>122</v>
      </c>
      <c r="S9" s="37" t="s">
        <v>123</v>
      </c>
      <c r="T9" s="37" t="s">
        <v>122</v>
      </c>
      <c r="U9" s="37" t="s">
        <v>123</v>
      </c>
      <c r="V9" s="37" t="s">
        <v>122</v>
      </c>
      <c r="W9" s="37" t="s">
        <v>123</v>
      </c>
      <c r="X9" s="37" t="s">
        <v>122</v>
      </c>
      <c r="Y9" s="37" t="s">
        <v>123</v>
      </c>
      <c r="Z9" s="37" t="s">
        <v>122</v>
      </c>
      <c r="AA9" s="37" t="s">
        <v>123</v>
      </c>
      <c r="AB9" s="37" t="s">
        <v>122</v>
      </c>
      <c r="AC9" s="37" t="s">
        <v>123</v>
      </c>
      <c r="AD9" s="38"/>
    </row>
    <row r="10" spans="1:30" s="7" customFormat="1" ht="19.5" customHeight="1">
      <c r="A10" s="4">
        <v>1</v>
      </c>
      <c r="B10" s="5" t="s">
        <v>119</v>
      </c>
      <c r="C10" s="9"/>
      <c r="D10" s="5" t="s">
        <v>17</v>
      </c>
      <c r="E10" s="25">
        <v>38000</v>
      </c>
      <c r="F10" s="5">
        <f>H10+J10+L10+N10+P10+R10+T10+V10+X10+Z10+AB10</f>
        <v>36</v>
      </c>
      <c r="G10" s="28">
        <f>F10*E10</f>
        <v>1368000</v>
      </c>
      <c r="H10" s="14">
        <v>6</v>
      </c>
      <c r="I10" s="27">
        <f>H10*E10</f>
        <v>228000</v>
      </c>
      <c r="J10" s="14">
        <v>5</v>
      </c>
      <c r="K10" s="27">
        <f>J10*E10</f>
        <v>190000</v>
      </c>
      <c r="L10" s="14"/>
      <c r="M10" s="27">
        <f>L10*E10</f>
        <v>0</v>
      </c>
      <c r="N10" s="14">
        <v>6</v>
      </c>
      <c r="O10" s="27">
        <f>N10*E10</f>
        <v>228000</v>
      </c>
      <c r="P10" s="14">
        <v>1</v>
      </c>
      <c r="Q10" s="27">
        <f>P10*E10</f>
        <v>38000</v>
      </c>
      <c r="R10" s="14"/>
      <c r="S10" s="27">
        <f>R10*E10</f>
        <v>0</v>
      </c>
      <c r="T10" s="14">
        <v>16</v>
      </c>
      <c r="U10" s="27">
        <f>T10*E10</f>
        <v>608000</v>
      </c>
      <c r="V10" s="14">
        <v>2</v>
      </c>
      <c r="W10" s="27">
        <f>V10*E10</f>
        <v>76000</v>
      </c>
      <c r="X10" s="14"/>
      <c r="Y10" s="27">
        <f>X10*E10</f>
        <v>0</v>
      </c>
      <c r="Z10" s="14"/>
      <c r="AA10" s="27">
        <f>Z10*E10</f>
        <v>0</v>
      </c>
      <c r="AB10" s="14"/>
      <c r="AC10" s="27">
        <f>AB10*E10</f>
        <v>0</v>
      </c>
      <c r="AD10" s="6"/>
    </row>
    <row r="11" spans="1:30" s="7" customFormat="1" ht="19.5" customHeight="1">
      <c r="A11" s="4">
        <f>+A10+1</f>
        <v>2</v>
      </c>
      <c r="B11" s="5" t="s">
        <v>18</v>
      </c>
      <c r="C11" s="9"/>
      <c r="D11" s="5" t="s">
        <v>17</v>
      </c>
      <c r="E11" s="25">
        <v>43000</v>
      </c>
      <c r="F11" s="5">
        <f>H11+J11+L11+N11+P11+R11+T11+V11+X11+Z11+AB11</f>
        <v>20</v>
      </c>
      <c r="G11" s="28">
        <f t="shared" ref="G11:G75" si="0">F11*E11</f>
        <v>860000</v>
      </c>
      <c r="H11" s="14">
        <v>4</v>
      </c>
      <c r="I11" s="27">
        <f>H11*E11</f>
        <v>172000</v>
      </c>
      <c r="J11" s="14">
        <v>3</v>
      </c>
      <c r="K11" s="27">
        <f>J11*E11</f>
        <v>129000</v>
      </c>
      <c r="L11" s="14"/>
      <c r="M11" s="27">
        <f>L11*E11</f>
        <v>0</v>
      </c>
      <c r="N11" s="14">
        <v>3</v>
      </c>
      <c r="O11" s="27">
        <f>N11*E11</f>
        <v>129000</v>
      </c>
      <c r="P11" s="14">
        <v>1</v>
      </c>
      <c r="Q11" s="27">
        <f>P11*E11</f>
        <v>43000</v>
      </c>
      <c r="R11" s="14"/>
      <c r="S11" s="27">
        <f>R11*E11</f>
        <v>0</v>
      </c>
      <c r="T11" s="14">
        <v>7</v>
      </c>
      <c r="U11" s="27">
        <f>T11*E11</f>
        <v>301000</v>
      </c>
      <c r="V11" s="14">
        <v>2</v>
      </c>
      <c r="W11" s="27">
        <f>V11*E11</f>
        <v>86000</v>
      </c>
      <c r="X11" s="14"/>
      <c r="Y11" s="27">
        <f>X11*E11</f>
        <v>0</v>
      </c>
      <c r="Z11" s="14"/>
      <c r="AA11" s="27">
        <f>Z11*E11</f>
        <v>0</v>
      </c>
      <c r="AB11" s="14"/>
      <c r="AC11" s="27">
        <f>AB11*E11</f>
        <v>0</v>
      </c>
      <c r="AD11" s="6"/>
    </row>
    <row r="12" spans="1:30" s="7" customFormat="1" ht="19.5" customHeight="1">
      <c r="A12" s="4">
        <f t="shared" ref="A12:A76" si="1">+A11+1</f>
        <v>3</v>
      </c>
      <c r="B12" s="5" t="s">
        <v>29</v>
      </c>
      <c r="C12" s="9"/>
      <c r="D12" s="5" t="s">
        <v>17</v>
      </c>
      <c r="E12" s="25">
        <v>60000</v>
      </c>
      <c r="F12" s="5">
        <f>H12+J12+L12+N12+P12+R12+T12+V12+X12+Z12+AB12</f>
        <v>0</v>
      </c>
      <c r="G12" s="28">
        <f t="shared" si="0"/>
        <v>0</v>
      </c>
      <c r="H12" s="14"/>
      <c r="I12" s="27">
        <f>H12*E12</f>
        <v>0</v>
      </c>
      <c r="J12" s="14"/>
      <c r="K12" s="27">
        <f>J12*E12</f>
        <v>0</v>
      </c>
      <c r="L12" s="14"/>
      <c r="M12" s="27">
        <f>L12*E12</f>
        <v>0</v>
      </c>
      <c r="N12" s="14"/>
      <c r="O12" s="27">
        <f>N12*E12</f>
        <v>0</v>
      </c>
      <c r="P12" s="14"/>
      <c r="Q12" s="27">
        <f>P12*E12</f>
        <v>0</v>
      </c>
      <c r="R12" s="14"/>
      <c r="S12" s="27">
        <f>R12*E12</f>
        <v>0</v>
      </c>
      <c r="T12" s="14"/>
      <c r="U12" s="27">
        <f>T12*E12</f>
        <v>0</v>
      </c>
      <c r="V12" s="14"/>
      <c r="W12" s="27">
        <f>V12*E12</f>
        <v>0</v>
      </c>
      <c r="X12" s="14"/>
      <c r="Y12" s="27">
        <f>X12*E12</f>
        <v>0</v>
      </c>
      <c r="Z12" s="14"/>
      <c r="AA12" s="27">
        <f>Z12*E12</f>
        <v>0</v>
      </c>
      <c r="AB12" s="14"/>
      <c r="AC12" s="27">
        <f>AB12*E12</f>
        <v>0</v>
      </c>
      <c r="AD12" s="6"/>
    </row>
    <row r="13" spans="1:30" s="7" customFormat="1" ht="19.5" customHeight="1">
      <c r="A13" s="4">
        <f t="shared" si="1"/>
        <v>4</v>
      </c>
      <c r="B13" s="5" t="s">
        <v>30</v>
      </c>
      <c r="C13" s="9"/>
      <c r="D13" s="5" t="s">
        <v>17</v>
      </c>
      <c r="E13" s="25">
        <v>60000</v>
      </c>
      <c r="F13" s="5">
        <f>H13+J13+L13+N13+P13+R13+T13+V13+X13+Z13+AB13</f>
        <v>0</v>
      </c>
      <c r="G13" s="28">
        <f t="shared" si="0"/>
        <v>0</v>
      </c>
      <c r="H13" s="14"/>
      <c r="I13" s="27">
        <f>H13*E13</f>
        <v>0</v>
      </c>
      <c r="J13" s="14"/>
      <c r="K13" s="27">
        <f>J13*E13</f>
        <v>0</v>
      </c>
      <c r="L13" s="14"/>
      <c r="M13" s="27">
        <f>L13*E13</f>
        <v>0</v>
      </c>
      <c r="N13" s="14"/>
      <c r="O13" s="27">
        <f>N13*E13</f>
        <v>0</v>
      </c>
      <c r="P13" s="14"/>
      <c r="Q13" s="27">
        <f>P13*E13</f>
        <v>0</v>
      </c>
      <c r="R13" s="14"/>
      <c r="S13" s="27">
        <f>R13*E13</f>
        <v>0</v>
      </c>
      <c r="T13" s="14"/>
      <c r="U13" s="27">
        <f>T13*E13</f>
        <v>0</v>
      </c>
      <c r="V13" s="14"/>
      <c r="W13" s="27">
        <f>V13*E13</f>
        <v>0</v>
      </c>
      <c r="X13" s="14"/>
      <c r="Y13" s="27">
        <f>X13*E13</f>
        <v>0</v>
      </c>
      <c r="Z13" s="14"/>
      <c r="AA13" s="27">
        <f>Z13*E13</f>
        <v>0</v>
      </c>
      <c r="AB13" s="14"/>
      <c r="AC13" s="27">
        <f>AB13*E13</f>
        <v>0</v>
      </c>
      <c r="AD13" s="6"/>
    </row>
    <row r="14" spans="1:30" s="7" customFormat="1" ht="19.5" customHeight="1">
      <c r="A14" s="4">
        <f t="shared" si="1"/>
        <v>5</v>
      </c>
      <c r="B14" s="5" t="s">
        <v>31</v>
      </c>
      <c r="C14" s="9"/>
      <c r="D14" s="5" t="s">
        <v>17</v>
      </c>
      <c r="E14" s="25">
        <v>60000</v>
      </c>
      <c r="F14" s="5">
        <f>H14+J14+L14+N14+P14+R14+T14+V14+X14+Z14+AB14</f>
        <v>0</v>
      </c>
      <c r="G14" s="28">
        <f t="shared" si="0"/>
        <v>0</v>
      </c>
      <c r="H14" s="14"/>
      <c r="I14" s="27">
        <f>H14*E14</f>
        <v>0</v>
      </c>
      <c r="J14" s="14"/>
      <c r="K14" s="27">
        <f>J14*E14</f>
        <v>0</v>
      </c>
      <c r="L14" s="14"/>
      <c r="M14" s="27">
        <f>L14*E14</f>
        <v>0</v>
      </c>
      <c r="N14" s="14"/>
      <c r="O14" s="27">
        <f>N14*E14</f>
        <v>0</v>
      </c>
      <c r="P14" s="14"/>
      <c r="Q14" s="27">
        <f>P14*E14</f>
        <v>0</v>
      </c>
      <c r="R14" s="14"/>
      <c r="S14" s="27">
        <f>R14*E14</f>
        <v>0</v>
      </c>
      <c r="T14" s="14"/>
      <c r="U14" s="27">
        <f>T14*E14</f>
        <v>0</v>
      </c>
      <c r="V14" s="14"/>
      <c r="W14" s="27">
        <f>V14*E14</f>
        <v>0</v>
      </c>
      <c r="X14" s="14"/>
      <c r="Y14" s="27">
        <f>X14*E14</f>
        <v>0</v>
      </c>
      <c r="Z14" s="14"/>
      <c r="AA14" s="27">
        <f>Z14*E14</f>
        <v>0</v>
      </c>
      <c r="AB14" s="14"/>
      <c r="AC14" s="27">
        <f>AB14*E14</f>
        <v>0</v>
      </c>
      <c r="AD14" s="6"/>
    </row>
    <row r="15" spans="1:30" s="7" customFormat="1" ht="19.5" customHeight="1">
      <c r="A15" s="4">
        <f t="shared" si="1"/>
        <v>6</v>
      </c>
      <c r="B15" s="5" t="s">
        <v>125</v>
      </c>
      <c r="C15" s="9"/>
      <c r="D15" s="5" t="s">
        <v>17</v>
      </c>
      <c r="E15" s="25">
        <v>60000</v>
      </c>
      <c r="F15" s="5"/>
      <c r="G15" s="28">
        <f t="shared" si="0"/>
        <v>0</v>
      </c>
      <c r="H15" s="14"/>
      <c r="I15" s="27">
        <f t="shared" ref="I15:I16" si="2">H15*E15</f>
        <v>0</v>
      </c>
      <c r="J15" s="14"/>
      <c r="K15" s="27">
        <f t="shared" ref="K15:K16" si="3">J15*E15</f>
        <v>0</v>
      </c>
      <c r="L15" s="14"/>
      <c r="M15" s="27">
        <f t="shared" ref="M15:M16" si="4">L15*E15</f>
        <v>0</v>
      </c>
      <c r="N15" s="14"/>
      <c r="O15" s="27">
        <f t="shared" ref="O15:O17" si="5">N15*E15</f>
        <v>0</v>
      </c>
      <c r="P15" s="14"/>
      <c r="Q15" s="27"/>
      <c r="R15" s="14"/>
      <c r="S15" s="27"/>
      <c r="T15" s="14"/>
      <c r="U15" s="27"/>
      <c r="V15" s="14"/>
      <c r="W15" s="27"/>
      <c r="X15" s="14"/>
      <c r="Y15" s="27"/>
      <c r="Z15" s="14"/>
      <c r="AA15" s="27"/>
      <c r="AB15" s="14"/>
      <c r="AC15" s="27"/>
      <c r="AD15" s="6"/>
    </row>
    <row r="16" spans="1:30" s="7" customFormat="1" ht="19.5" customHeight="1">
      <c r="A16" s="4">
        <f t="shared" si="1"/>
        <v>7</v>
      </c>
      <c r="B16" s="5" t="s">
        <v>94</v>
      </c>
      <c r="C16" s="9"/>
      <c r="D16" s="5" t="s">
        <v>17</v>
      </c>
      <c r="E16" s="25">
        <v>37000</v>
      </c>
      <c r="F16" s="5">
        <f t="shared" ref="F16:F47" si="6">H16+J16+L16+N16+P16+R16+T16+V16+X16+Z16+AB16</f>
        <v>0</v>
      </c>
      <c r="G16" s="28">
        <f t="shared" si="0"/>
        <v>0</v>
      </c>
      <c r="H16" s="14"/>
      <c r="I16" s="27">
        <f t="shared" si="2"/>
        <v>0</v>
      </c>
      <c r="J16" s="14"/>
      <c r="K16" s="27">
        <f t="shared" si="3"/>
        <v>0</v>
      </c>
      <c r="L16" s="14"/>
      <c r="M16" s="27">
        <f t="shared" si="4"/>
        <v>0</v>
      </c>
      <c r="N16" s="14"/>
      <c r="O16" s="27">
        <f t="shared" si="5"/>
        <v>0</v>
      </c>
      <c r="P16" s="14"/>
      <c r="Q16" s="27">
        <f t="shared" ref="Q16:Q47" si="7">P16*E16</f>
        <v>0</v>
      </c>
      <c r="R16" s="14"/>
      <c r="S16" s="27">
        <f t="shared" ref="S16:S47" si="8">R16*E16</f>
        <v>0</v>
      </c>
      <c r="T16" s="14"/>
      <c r="U16" s="27">
        <f t="shared" ref="U16:U47" si="9">T16*E16</f>
        <v>0</v>
      </c>
      <c r="V16" s="14"/>
      <c r="W16" s="27">
        <f t="shared" ref="W16:W47" si="10">V16*E16</f>
        <v>0</v>
      </c>
      <c r="X16" s="14"/>
      <c r="Y16" s="27">
        <f t="shared" ref="Y16:Y47" si="11">X16*E16</f>
        <v>0</v>
      </c>
      <c r="Z16" s="14"/>
      <c r="AA16" s="27">
        <f t="shared" ref="AA16:AA47" si="12">Z16*E16</f>
        <v>0</v>
      </c>
      <c r="AB16" s="14"/>
      <c r="AC16" s="27">
        <f t="shared" ref="AC16:AC47" si="13">AB16*E16</f>
        <v>0</v>
      </c>
      <c r="AD16" s="6"/>
    </row>
    <row r="17" spans="1:30" s="7" customFormat="1" ht="19.5" customHeight="1">
      <c r="A17" s="4">
        <f t="shared" si="1"/>
        <v>8</v>
      </c>
      <c r="B17" s="5" t="s">
        <v>32</v>
      </c>
      <c r="C17" s="9"/>
      <c r="D17" s="5" t="s">
        <v>6</v>
      </c>
      <c r="E17" s="25">
        <v>5000</v>
      </c>
      <c r="F17" s="5">
        <f t="shared" si="6"/>
        <v>0</v>
      </c>
      <c r="G17" s="28">
        <f t="shared" si="0"/>
        <v>0</v>
      </c>
      <c r="H17" s="14"/>
      <c r="I17" s="27">
        <f t="shared" ref="I17:I48" si="14">H17*E17</f>
        <v>0</v>
      </c>
      <c r="J17" s="14"/>
      <c r="K17" s="27">
        <f t="shared" ref="K17:K48" si="15">J17*E17</f>
        <v>0</v>
      </c>
      <c r="L17" s="14"/>
      <c r="M17" s="27">
        <f t="shared" ref="M17:M48" si="16">L17*E17</f>
        <v>0</v>
      </c>
      <c r="N17" s="14"/>
      <c r="O17" s="27">
        <f t="shared" si="5"/>
        <v>0</v>
      </c>
      <c r="P17" s="14"/>
      <c r="Q17" s="27">
        <f t="shared" si="7"/>
        <v>0</v>
      </c>
      <c r="R17" s="14"/>
      <c r="S17" s="27">
        <f t="shared" si="8"/>
        <v>0</v>
      </c>
      <c r="T17" s="14"/>
      <c r="U17" s="27">
        <f t="shared" si="9"/>
        <v>0</v>
      </c>
      <c r="V17" s="14"/>
      <c r="W17" s="27">
        <f t="shared" si="10"/>
        <v>0</v>
      </c>
      <c r="X17" s="14"/>
      <c r="Y17" s="27">
        <f t="shared" si="11"/>
        <v>0</v>
      </c>
      <c r="Z17" s="14"/>
      <c r="AA17" s="27">
        <f t="shared" si="12"/>
        <v>0</v>
      </c>
      <c r="AB17" s="14"/>
      <c r="AC17" s="27">
        <f t="shared" si="13"/>
        <v>0</v>
      </c>
      <c r="AD17" s="6"/>
    </row>
    <row r="18" spans="1:30" s="7" customFormat="1" ht="19.5" customHeight="1">
      <c r="A18" s="4">
        <f t="shared" si="1"/>
        <v>9</v>
      </c>
      <c r="B18" s="5" t="s">
        <v>34</v>
      </c>
      <c r="C18" s="9"/>
      <c r="D18" s="5" t="s">
        <v>6</v>
      </c>
      <c r="E18" s="25">
        <v>5000</v>
      </c>
      <c r="F18" s="5">
        <f t="shared" si="6"/>
        <v>0</v>
      </c>
      <c r="G18" s="28">
        <f t="shared" si="0"/>
        <v>0</v>
      </c>
      <c r="H18" s="14"/>
      <c r="I18" s="27">
        <f t="shared" si="14"/>
        <v>0</v>
      </c>
      <c r="J18" s="14"/>
      <c r="K18" s="27">
        <f t="shared" si="15"/>
        <v>0</v>
      </c>
      <c r="L18" s="14"/>
      <c r="M18" s="27">
        <f t="shared" si="16"/>
        <v>0</v>
      </c>
      <c r="N18" s="14"/>
      <c r="O18" s="27">
        <f t="shared" ref="O18:O49" si="17">N18*E18</f>
        <v>0</v>
      </c>
      <c r="P18" s="14"/>
      <c r="Q18" s="27">
        <f t="shared" si="7"/>
        <v>0</v>
      </c>
      <c r="R18" s="14"/>
      <c r="S18" s="27">
        <f t="shared" si="8"/>
        <v>0</v>
      </c>
      <c r="T18" s="14"/>
      <c r="U18" s="27">
        <f t="shared" si="9"/>
        <v>0</v>
      </c>
      <c r="V18" s="14"/>
      <c r="W18" s="27">
        <f t="shared" si="10"/>
        <v>0</v>
      </c>
      <c r="X18" s="14"/>
      <c r="Y18" s="27">
        <f t="shared" si="11"/>
        <v>0</v>
      </c>
      <c r="Z18" s="14"/>
      <c r="AA18" s="27">
        <f t="shared" si="12"/>
        <v>0</v>
      </c>
      <c r="AB18" s="14"/>
      <c r="AC18" s="27">
        <f t="shared" si="13"/>
        <v>0</v>
      </c>
      <c r="AD18" s="6"/>
    </row>
    <row r="19" spans="1:30" s="7" customFormat="1" ht="19.5" customHeight="1">
      <c r="A19" s="4">
        <f t="shared" si="1"/>
        <v>10</v>
      </c>
      <c r="B19" s="5" t="s">
        <v>35</v>
      </c>
      <c r="C19" s="9"/>
      <c r="D19" s="5" t="s">
        <v>6</v>
      </c>
      <c r="E19" s="25">
        <v>6500</v>
      </c>
      <c r="F19" s="5">
        <f t="shared" si="6"/>
        <v>0</v>
      </c>
      <c r="G19" s="28">
        <f t="shared" si="0"/>
        <v>0</v>
      </c>
      <c r="H19" s="14"/>
      <c r="I19" s="27">
        <f t="shared" si="14"/>
        <v>0</v>
      </c>
      <c r="J19" s="14"/>
      <c r="K19" s="27">
        <f t="shared" si="15"/>
        <v>0</v>
      </c>
      <c r="L19" s="14"/>
      <c r="M19" s="27">
        <f t="shared" si="16"/>
        <v>0</v>
      </c>
      <c r="N19" s="14"/>
      <c r="O19" s="27">
        <f t="shared" si="17"/>
        <v>0</v>
      </c>
      <c r="P19" s="14"/>
      <c r="Q19" s="27">
        <f t="shared" si="7"/>
        <v>0</v>
      </c>
      <c r="R19" s="14"/>
      <c r="S19" s="27">
        <f t="shared" si="8"/>
        <v>0</v>
      </c>
      <c r="T19" s="14"/>
      <c r="U19" s="27">
        <f t="shared" si="9"/>
        <v>0</v>
      </c>
      <c r="V19" s="14"/>
      <c r="W19" s="27">
        <f t="shared" si="10"/>
        <v>0</v>
      </c>
      <c r="X19" s="14"/>
      <c r="Y19" s="27">
        <f t="shared" si="11"/>
        <v>0</v>
      </c>
      <c r="Z19" s="14"/>
      <c r="AA19" s="27">
        <f t="shared" si="12"/>
        <v>0</v>
      </c>
      <c r="AB19" s="14"/>
      <c r="AC19" s="27">
        <f t="shared" si="13"/>
        <v>0</v>
      </c>
      <c r="AD19" s="6"/>
    </row>
    <row r="20" spans="1:30" s="7" customFormat="1" ht="19.5" customHeight="1">
      <c r="A20" s="4">
        <f t="shared" si="1"/>
        <v>11</v>
      </c>
      <c r="B20" s="5" t="s">
        <v>33</v>
      </c>
      <c r="C20" s="9"/>
      <c r="D20" s="5" t="s">
        <v>6</v>
      </c>
      <c r="E20" s="25">
        <v>8000</v>
      </c>
      <c r="F20" s="5">
        <f t="shared" si="6"/>
        <v>0</v>
      </c>
      <c r="G20" s="28">
        <f t="shared" si="0"/>
        <v>0</v>
      </c>
      <c r="H20" s="14"/>
      <c r="I20" s="27">
        <f t="shared" si="14"/>
        <v>0</v>
      </c>
      <c r="J20" s="14"/>
      <c r="K20" s="27">
        <f t="shared" si="15"/>
        <v>0</v>
      </c>
      <c r="L20" s="14"/>
      <c r="M20" s="27">
        <f t="shared" si="16"/>
        <v>0</v>
      </c>
      <c r="N20" s="14"/>
      <c r="O20" s="27">
        <f t="shared" si="17"/>
        <v>0</v>
      </c>
      <c r="P20" s="14"/>
      <c r="Q20" s="27">
        <f t="shared" si="7"/>
        <v>0</v>
      </c>
      <c r="R20" s="14"/>
      <c r="S20" s="27">
        <f t="shared" si="8"/>
        <v>0</v>
      </c>
      <c r="T20" s="14"/>
      <c r="U20" s="27">
        <f t="shared" si="9"/>
        <v>0</v>
      </c>
      <c r="V20" s="14"/>
      <c r="W20" s="27">
        <f t="shared" si="10"/>
        <v>0</v>
      </c>
      <c r="X20" s="14"/>
      <c r="Y20" s="27">
        <f t="shared" si="11"/>
        <v>0</v>
      </c>
      <c r="Z20" s="14"/>
      <c r="AA20" s="27">
        <f t="shared" si="12"/>
        <v>0</v>
      </c>
      <c r="AB20" s="14"/>
      <c r="AC20" s="27">
        <f t="shared" si="13"/>
        <v>0</v>
      </c>
      <c r="AD20" s="6"/>
    </row>
    <row r="21" spans="1:30" s="7" customFormat="1" ht="19.5" customHeight="1">
      <c r="A21" s="4">
        <f t="shared" si="1"/>
        <v>12</v>
      </c>
      <c r="B21" s="5" t="s">
        <v>36</v>
      </c>
      <c r="C21" s="9"/>
      <c r="D21" s="5" t="s">
        <v>7</v>
      </c>
      <c r="E21" s="25">
        <v>3000</v>
      </c>
      <c r="F21" s="5">
        <f t="shared" si="6"/>
        <v>0</v>
      </c>
      <c r="G21" s="28">
        <f t="shared" si="0"/>
        <v>0</v>
      </c>
      <c r="H21" s="14"/>
      <c r="I21" s="27">
        <f t="shared" si="14"/>
        <v>0</v>
      </c>
      <c r="J21" s="14"/>
      <c r="K21" s="27">
        <f t="shared" si="15"/>
        <v>0</v>
      </c>
      <c r="L21" s="14"/>
      <c r="M21" s="27">
        <f t="shared" si="16"/>
        <v>0</v>
      </c>
      <c r="N21" s="14"/>
      <c r="O21" s="27">
        <f t="shared" si="17"/>
        <v>0</v>
      </c>
      <c r="P21" s="14"/>
      <c r="Q21" s="27">
        <f t="shared" si="7"/>
        <v>0</v>
      </c>
      <c r="R21" s="14"/>
      <c r="S21" s="27">
        <f t="shared" si="8"/>
        <v>0</v>
      </c>
      <c r="T21" s="14"/>
      <c r="U21" s="27">
        <f t="shared" si="9"/>
        <v>0</v>
      </c>
      <c r="V21" s="14"/>
      <c r="W21" s="27">
        <f t="shared" si="10"/>
        <v>0</v>
      </c>
      <c r="X21" s="14"/>
      <c r="Y21" s="27">
        <f t="shared" si="11"/>
        <v>0</v>
      </c>
      <c r="Z21" s="14"/>
      <c r="AA21" s="27">
        <f t="shared" si="12"/>
        <v>0</v>
      </c>
      <c r="AB21" s="14"/>
      <c r="AC21" s="27">
        <f t="shared" si="13"/>
        <v>0</v>
      </c>
      <c r="AD21" s="6"/>
    </row>
    <row r="22" spans="1:30" s="7" customFormat="1" ht="19.5" customHeight="1">
      <c r="A22" s="4">
        <f t="shared" si="1"/>
        <v>13</v>
      </c>
      <c r="B22" s="5" t="s">
        <v>37</v>
      </c>
      <c r="C22" s="9"/>
      <c r="D22" s="5" t="s">
        <v>7</v>
      </c>
      <c r="E22" s="25">
        <v>6000</v>
      </c>
      <c r="F22" s="5">
        <f t="shared" si="6"/>
        <v>0</v>
      </c>
      <c r="G22" s="28">
        <f t="shared" si="0"/>
        <v>0</v>
      </c>
      <c r="H22" s="14"/>
      <c r="I22" s="27">
        <f t="shared" si="14"/>
        <v>0</v>
      </c>
      <c r="J22" s="14"/>
      <c r="K22" s="27">
        <f t="shared" si="15"/>
        <v>0</v>
      </c>
      <c r="L22" s="14"/>
      <c r="M22" s="27">
        <f t="shared" si="16"/>
        <v>0</v>
      </c>
      <c r="N22" s="14"/>
      <c r="O22" s="27">
        <f t="shared" si="17"/>
        <v>0</v>
      </c>
      <c r="P22" s="14"/>
      <c r="Q22" s="27">
        <f t="shared" si="7"/>
        <v>0</v>
      </c>
      <c r="R22" s="14"/>
      <c r="S22" s="27">
        <f t="shared" si="8"/>
        <v>0</v>
      </c>
      <c r="T22" s="14"/>
      <c r="U22" s="27">
        <f t="shared" si="9"/>
        <v>0</v>
      </c>
      <c r="V22" s="14"/>
      <c r="W22" s="27">
        <f t="shared" si="10"/>
        <v>0</v>
      </c>
      <c r="X22" s="14"/>
      <c r="Y22" s="27">
        <f t="shared" si="11"/>
        <v>0</v>
      </c>
      <c r="Z22" s="14"/>
      <c r="AA22" s="27">
        <f t="shared" si="12"/>
        <v>0</v>
      </c>
      <c r="AB22" s="14"/>
      <c r="AC22" s="27">
        <f t="shared" si="13"/>
        <v>0</v>
      </c>
      <c r="AD22" s="6"/>
    </row>
    <row r="23" spans="1:30" s="7" customFormat="1" ht="19.5" customHeight="1">
      <c r="A23" s="4">
        <f t="shared" si="1"/>
        <v>14</v>
      </c>
      <c r="B23" s="5" t="s">
        <v>38</v>
      </c>
      <c r="C23" s="9" t="s">
        <v>39</v>
      </c>
      <c r="D23" s="5" t="s">
        <v>7</v>
      </c>
      <c r="E23" s="25">
        <v>26000</v>
      </c>
      <c r="F23" s="5">
        <f t="shared" si="6"/>
        <v>0</v>
      </c>
      <c r="G23" s="28">
        <f t="shared" si="0"/>
        <v>0</v>
      </c>
      <c r="H23" s="14"/>
      <c r="I23" s="27">
        <f t="shared" si="14"/>
        <v>0</v>
      </c>
      <c r="J23" s="14"/>
      <c r="K23" s="27">
        <f t="shared" si="15"/>
        <v>0</v>
      </c>
      <c r="L23" s="14"/>
      <c r="M23" s="27">
        <f t="shared" si="16"/>
        <v>0</v>
      </c>
      <c r="N23" s="14"/>
      <c r="O23" s="27">
        <f t="shared" si="17"/>
        <v>0</v>
      </c>
      <c r="P23" s="14"/>
      <c r="Q23" s="27">
        <f t="shared" si="7"/>
        <v>0</v>
      </c>
      <c r="R23" s="14"/>
      <c r="S23" s="27">
        <f t="shared" si="8"/>
        <v>0</v>
      </c>
      <c r="T23" s="14"/>
      <c r="U23" s="27">
        <f t="shared" si="9"/>
        <v>0</v>
      </c>
      <c r="V23" s="14"/>
      <c r="W23" s="27">
        <f t="shared" si="10"/>
        <v>0</v>
      </c>
      <c r="X23" s="14"/>
      <c r="Y23" s="27">
        <f t="shared" si="11"/>
        <v>0</v>
      </c>
      <c r="Z23" s="14"/>
      <c r="AA23" s="27">
        <f t="shared" si="12"/>
        <v>0</v>
      </c>
      <c r="AB23" s="14"/>
      <c r="AC23" s="27">
        <f t="shared" si="13"/>
        <v>0</v>
      </c>
      <c r="AD23" s="6"/>
    </row>
    <row r="24" spans="1:30" s="7" customFormat="1" ht="19.5" customHeight="1">
      <c r="A24" s="4">
        <f t="shared" si="1"/>
        <v>15</v>
      </c>
      <c r="B24" s="5" t="s">
        <v>8</v>
      </c>
      <c r="C24" s="9"/>
      <c r="D24" s="5" t="s">
        <v>11</v>
      </c>
      <c r="E24" s="25">
        <v>2200</v>
      </c>
      <c r="F24" s="5">
        <f t="shared" si="6"/>
        <v>0</v>
      </c>
      <c r="G24" s="28">
        <f t="shared" si="0"/>
        <v>0</v>
      </c>
      <c r="H24" s="14"/>
      <c r="I24" s="27">
        <f t="shared" si="14"/>
        <v>0</v>
      </c>
      <c r="J24" s="14"/>
      <c r="K24" s="27">
        <f t="shared" si="15"/>
        <v>0</v>
      </c>
      <c r="L24" s="14"/>
      <c r="M24" s="27">
        <f t="shared" si="16"/>
        <v>0</v>
      </c>
      <c r="N24" s="14"/>
      <c r="O24" s="27">
        <f t="shared" si="17"/>
        <v>0</v>
      </c>
      <c r="P24" s="14"/>
      <c r="Q24" s="27">
        <f t="shared" si="7"/>
        <v>0</v>
      </c>
      <c r="R24" s="14"/>
      <c r="S24" s="27">
        <f t="shared" si="8"/>
        <v>0</v>
      </c>
      <c r="T24" s="14"/>
      <c r="U24" s="27">
        <f t="shared" si="9"/>
        <v>0</v>
      </c>
      <c r="V24" s="14"/>
      <c r="W24" s="27">
        <f t="shared" si="10"/>
        <v>0</v>
      </c>
      <c r="X24" s="14"/>
      <c r="Y24" s="27">
        <f t="shared" si="11"/>
        <v>0</v>
      </c>
      <c r="Z24" s="14"/>
      <c r="AA24" s="27">
        <f t="shared" si="12"/>
        <v>0</v>
      </c>
      <c r="AB24" s="14"/>
      <c r="AC24" s="27">
        <f t="shared" si="13"/>
        <v>0</v>
      </c>
      <c r="AD24" s="6"/>
    </row>
    <row r="25" spans="1:30" s="7" customFormat="1" ht="19.5" customHeight="1">
      <c r="A25" s="4">
        <f t="shared" si="1"/>
        <v>16</v>
      </c>
      <c r="B25" s="5" t="s">
        <v>10</v>
      </c>
      <c r="C25" s="9"/>
      <c r="D25" s="5" t="s">
        <v>11</v>
      </c>
      <c r="E25" s="25">
        <v>2200</v>
      </c>
      <c r="F25" s="5">
        <f t="shared" si="6"/>
        <v>0</v>
      </c>
      <c r="G25" s="28">
        <f t="shared" si="0"/>
        <v>0</v>
      </c>
      <c r="H25" s="14"/>
      <c r="I25" s="27">
        <f t="shared" si="14"/>
        <v>0</v>
      </c>
      <c r="J25" s="14"/>
      <c r="K25" s="27">
        <f t="shared" si="15"/>
        <v>0</v>
      </c>
      <c r="L25" s="14"/>
      <c r="M25" s="27">
        <f t="shared" si="16"/>
        <v>0</v>
      </c>
      <c r="N25" s="14"/>
      <c r="O25" s="27">
        <f t="shared" si="17"/>
        <v>0</v>
      </c>
      <c r="P25" s="14"/>
      <c r="Q25" s="27">
        <f t="shared" si="7"/>
        <v>0</v>
      </c>
      <c r="R25" s="14"/>
      <c r="S25" s="27">
        <f t="shared" si="8"/>
        <v>0</v>
      </c>
      <c r="T25" s="14"/>
      <c r="U25" s="27">
        <f t="shared" si="9"/>
        <v>0</v>
      </c>
      <c r="V25" s="14"/>
      <c r="W25" s="27">
        <f t="shared" si="10"/>
        <v>0</v>
      </c>
      <c r="X25" s="14"/>
      <c r="Y25" s="27">
        <f t="shared" si="11"/>
        <v>0</v>
      </c>
      <c r="Z25" s="14"/>
      <c r="AA25" s="27">
        <f t="shared" si="12"/>
        <v>0</v>
      </c>
      <c r="AB25" s="14"/>
      <c r="AC25" s="27">
        <f t="shared" si="13"/>
        <v>0</v>
      </c>
      <c r="AD25" s="6"/>
    </row>
    <row r="26" spans="1:30" s="7" customFormat="1" ht="19.5" customHeight="1">
      <c r="A26" s="4">
        <f t="shared" si="1"/>
        <v>17</v>
      </c>
      <c r="B26" s="5" t="s">
        <v>12</v>
      </c>
      <c r="C26" s="9"/>
      <c r="D26" s="5" t="s">
        <v>11</v>
      </c>
      <c r="E26" s="25">
        <v>2200</v>
      </c>
      <c r="F26" s="5">
        <f t="shared" si="6"/>
        <v>0</v>
      </c>
      <c r="G26" s="28">
        <f t="shared" si="0"/>
        <v>0</v>
      </c>
      <c r="H26" s="14"/>
      <c r="I26" s="27">
        <f t="shared" si="14"/>
        <v>0</v>
      </c>
      <c r="J26" s="14"/>
      <c r="K26" s="27">
        <f t="shared" si="15"/>
        <v>0</v>
      </c>
      <c r="L26" s="14"/>
      <c r="M26" s="27">
        <f t="shared" si="16"/>
        <v>0</v>
      </c>
      <c r="N26" s="14"/>
      <c r="O26" s="27">
        <f t="shared" si="17"/>
        <v>0</v>
      </c>
      <c r="P26" s="14"/>
      <c r="Q26" s="27">
        <f t="shared" si="7"/>
        <v>0</v>
      </c>
      <c r="R26" s="14"/>
      <c r="S26" s="27">
        <f t="shared" si="8"/>
        <v>0</v>
      </c>
      <c r="T26" s="14"/>
      <c r="U26" s="27">
        <f t="shared" si="9"/>
        <v>0</v>
      </c>
      <c r="V26" s="14"/>
      <c r="W26" s="27">
        <f t="shared" si="10"/>
        <v>0</v>
      </c>
      <c r="X26" s="14"/>
      <c r="Y26" s="27">
        <f t="shared" si="11"/>
        <v>0</v>
      </c>
      <c r="Z26" s="14"/>
      <c r="AA26" s="27">
        <f t="shared" si="12"/>
        <v>0</v>
      </c>
      <c r="AB26" s="14"/>
      <c r="AC26" s="27">
        <f t="shared" si="13"/>
        <v>0</v>
      </c>
      <c r="AD26" s="6"/>
    </row>
    <row r="27" spans="1:30" s="7" customFormat="1" ht="19.5" customHeight="1">
      <c r="A27" s="4">
        <f t="shared" si="1"/>
        <v>18</v>
      </c>
      <c r="B27" s="5" t="s">
        <v>47</v>
      </c>
      <c r="C27" s="9"/>
      <c r="D27" s="5" t="s">
        <v>11</v>
      </c>
      <c r="E27" s="25">
        <v>2000</v>
      </c>
      <c r="F27" s="5">
        <f t="shared" si="6"/>
        <v>0</v>
      </c>
      <c r="G27" s="28">
        <f t="shared" si="0"/>
        <v>0</v>
      </c>
      <c r="H27" s="14"/>
      <c r="I27" s="27">
        <f t="shared" si="14"/>
        <v>0</v>
      </c>
      <c r="J27" s="14"/>
      <c r="K27" s="27">
        <f t="shared" si="15"/>
        <v>0</v>
      </c>
      <c r="L27" s="14"/>
      <c r="M27" s="27">
        <f t="shared" si="16"/>
        <v>0</v>
      </c>
      <c r="N27" s="14"/>
      <c r="O27" s="27">
        <f t="shared" si="17"/>
        <v>0</v>
      </c>
      <c r="P27" s="14"/>
      <c r="Q27" s="27">
        <f t="shared" si="7"/>
        <v>0</v>
      </c>
      <c r="R27" s="14"/>
      <c r="S27" s="27">
        <f t="shared" si="8"/>
        <v>0</v>
      </c>
      <c r="T27" s="14"/>
      <c r="U27" s="27">
        <f t="shared" si="9"/>
        <v>0</v>
      </c>
      <c r="V27" s="14"/>
      <c r="W27" s="27">
        <f t="shared" si="10"/>
        <v>0</v>
      </c>
      <c r="X27" s="14"/>
      <c r="Y27" s="27">
        <f t="shared" si="11"/>
        <v>0</v>
      </c>
      <c r="Z27" s="14"/>
      <c r="AA27" s="27">
        <f t="shared" si="12"/>
        <v>0</v>
      </c>
      <c r="AB27" s="14"/>
      <c r="AC27" s="27">
        <f t="shared" si="13"/>
        <v>0</v>
      </c>
      <c r="AD27" s="6"/>
    </row>
    <row r="28" spans="1:30" s="7" customFormat="1" ht="19.5" customHeight="1">
      <c r="A28" s="4">
        <f t="shared" si="1"/>
        <v>19</v>
      </c>
      <c r="B28" s="5" t="s">
        <v>48</v>
      </c>
      <c r="C28" s="9"/>
      <c r="D28" s="5" t="s">
        <v>11</v>
      </c>
      <c r="E28" s="25">
        <v>7000</v>
      </c>
      <c r="F28" s="5">
        <f t="shared" si="6"/>
        <v>0</v>
      </c>
      <c r="G28" s="28">
        <f t="shared" si="0"/>
        <v>0</v>
      </c>
      <c r="H28" s="14"/>
      <c r="I28" s="27">
        <f t="shared" si="14"/>
        <v>0</v>
      </c>
      <c r="J28" s="14"/>
      <c r="K28" s="27">
        <f t="shared" si="15"/>
        <v>0</v>
      </c>
      <c r="L28" s="14"/>
      <c r="M28" s="27">
        <f t="shared" si="16"/>
        <v>0</v>
      </c>
      <c r="N28" s="14"/>
      <c r="O28" s="27">
        <f t="shared" si="17"/>
        <v>0</v>
      </c>
      <c r="P28" s="14"/>
      <c r="Q28" s="27">
        <f t="shared" si="7"/>
        <v>0</v>
      </c>
      <c r="R28" s="14"/>
      <c r="S28" s="27">
        <f t="shared" si="8"/>
        <v>0</v>
      </c>
      <c r="T28" s="14"/>
      <c r="U28" s="27">
        <f t="shared" si="9"/>
        <v>0</v>
      </c>
      <c r="V28" s="14"/>
      <c r="W28" s="27">
        <f t="shared" si="10"/>
        <v>0</v>
      </c>
      <c r="X28" s="14"/>
      <c r="Y28" s="27">
        <f t="shared" si="11"/>
        <v>0</v>
      </c>
      <c r="Z28" s="14"/>
      <c r="AA28" s="27">
        <f t="shared" si="12"/>
        <v>0</v>
      </c>
      <c r="AB28" s="14"/>
      <c r="AC28" s="27">
        <f t="shared" si="13"/>
        <v>0</v>
      </c>
      <c r="AD28" s="6"/>
    </row>
    <row r="29" spans="1:30" s="7" customFormat="1" ht="19.5" customHeight="1">
      <c r="A29" s="4">
        <f t="shared" si="1"/>
        <v>20</v>
      </c>
      <c r="B29" s="5" t="s">
        <v>45</v>
      </c>
      <c r="C29" s="9"/>
      <c r="D29" s="5" t="s">
        <v>11</v>
      </c>
      <c r="E29" s="25">
        <v>15500</v>
      </c>
      <c r="F29" s="5">
        <f t="shared" si="6"/>
        <v>0</v>
      </c>
      <c r="G29" s="28">
        <f t="shared" si="0"/>
        <v>0</v>
      </c>
      <c r="H29" s="14"/>
      <c r="I29" s="27">
        <f t="shared" si="14"/>
        <v>0</v>
      </c>
      <c r="J29" s="14"/>
      <c r="K29" s="27">
        <f t="shared" si="15"/>
        <v>0</v>
      </c>
      <c r="L29" s="14"/>
      <c r="M29" s="27">
        <f t="shared" si="16"/>
        <v>0</v>
      </c>
      <c r="N29" s="14"/>
      <c r="O29" s="27">
        <f t="shared" si="17"/>
        <v>0</v>
      </c>
      <c r="P29" s="14"/>
      <c r="Q29" s="27">
        <f t="shared" si="7"/>
        <v>0</v>
      </c>
      <c r="R29" s="14"/>
      <c r="S29" s="27">
        <f t="shared" si="8"/>
        <v>0</v>
      </c>
      <c r="T29" s="14"/>
      <c r="U29" s="27">
        <f t="shared" si="9"/>
        <v>0</v>
      </c>
      <c r="V29" s="14"/>
      <c r="W29" s="27">
        <f t="shared" si="10"/>
        <v>0</v>
      </c>
      <c r="X29" s="14"/>
      <c r="Y29" s="27">
        <f t="shared" si="11"/>
        <v>0</v>
      </c>
      <c r="Z29" s="14"/>
      <c r="AA29" s="27">
        <f t="shared" si="12"/>
        <v>0</v>
      </c>
      <c r="AB29" s="14"/>
      <c r="AC29" s="27">
        <f t="shared" si="13"/>
        <v>0</v>
      </c>
      <c r="AD29" s="6"/>
    </row>
    <row r="30" spans="1:30" s="7" customFormat="1" ht="19.5" customHeight="1">
      <c r="A30" s="4">
        <f t="shared" si="1"/>
        <v>21</v>
      </c>
      <c r="B30" s="5" t="s">
        <v>46</v>
      </c>
      <c r="C30" s="9"/>
      <c r="D30" s="5" t="s">
        <v>11</v>
      </c>
      <c r="E30" s="25">
        <v>10500</v>
      </c>
      <c r="F30" s="5">
        <f t="shared" si="6"/>
        <v>0</v>
      </c>
      <c r="G30" s="28">
        <f t="shared" si="0"/>
        <v>0</v>
      </c>
      <c r="H30" s="14"/>
      <c r="I30" s="27">
        <f t="shared" si="14"/>
        <v>0</v>
      </c>
      <c r="J30" s="14"/>
      <c r="K30" s="27">
        <f t="shared" si="15"/>
        <v>0</v>
      </c>
      <c r="L30" s="14"/>
      <c r="M30" s="27">
        <f t="shared" si="16"/>
        <v>0</v>
      </c>
      <c r="N30" s="14"/>
      <c r="O30" s="27">
        <f t="shared" si="17"/>
        <v>0</v>
      </c>
      <c r="P30" s="14"/>
      <c r="Q30" s="27">
        <f t="shared" si="7"/>
        <v>0</v>
      </c>
      <c r="R30" s="14"/>
      <c r="S30" s="27">
        <f t="shared" si="8"/>
        <v>0</v>
      </c>
      <c r="T30" s="14"/>
      <c r="U30" s="27">
        <f t="shared" si="9"/>
        <v>0</v>
      </c>
      <c r="V30" s="14"/>
      <c r="W30" s="27">
        <f t="shared" si="10"/>
        <v>0</v>
      </c>
      <c r="X30" s="14"/>
      <c r="Y30" s="27">
        <f t="shared" si="11"/>
        <v>0</v>
      </c>
      <c r="Z30" s="14"/>
      <c r="AA30" s="27">
        <f t="shared" si="12"/>
        <v>0</v>
      </c>
      <c r="AB30" s="14"/>
      <c r="AC30" s="27">
        <f t="shared" si="13"/>
        <v>0</v>
      </c>
      <c r="AD30" s="6"/>
    </row>
    <row r="31" spans="1:30" s="7" customFormat="1" ht="18.75" customHeight="1">
      <c r="A31" s="4">
        <f t="shared" si="1"/>
        <v>22</v>
      </c>
      <c r="B31" s="5" t="s">
        <v>42</v>
      </c>
      <c r="C31" s="9"/>
      <c r="D31" s="5" t="s">
        <v>11</v>
      </c>
      <c r="E31" s="25">
        <v>5800</v>
      </c>
      <c r="F31" s="5">
        <f t="shared" si="6"/>
        <v>0</v>
      </c>
      <c r="G31" s="28">
        <f t="shared" si="0"/>
        <v>0</v>
      </c>
      <c r="H31" s="14"/>
      <c r="I31" s="27">
        <f t="shared" si="14"/>
        <v>0</v>
      </c>
      <c r="J31" s="14"/>
      <c r="K31" s="27">
        <f t="shared" si="15"/>
        <v>0</v>
      </c>
      <c r="L31" s="14"/>
      <c r="M31" s="27">
        <f t="shared" si="16"/>
        <v>0</v>
      </c>
      <c r="N31" s="14"/>
      <c r="O31" s="27">
        <f t="shared" si="17"/>
        <v>0</v>
      </c>
      <c r="P31" s="14"/>
      <c r="Q31" s="27">
        <f t="shared" si="7"/>
        <v>0</v>
      </c>
      <c r="R31" s="14"/>
      <c r="S31" s="27">
        <f t="shared" si="8"/>
        <v>0</v>
      </c>
      <c r="T31" s="14"/>
      <c r="U31" s="27">
        <f t="shared" si="9"/>
        <v>0</v>
      </c>
      <c r="V31" s="14"/>
      <c r="W31" s="27">
        <f t="shared" si="10"/>
        <v>0</v>
      </c>
      <c r="X31" s="14"/>
      <c r="Y31" s="27">
        <f t="shared" si="11"/>
        <v>0</v>
      </c>
      <c r="Z31" s="14"/>
      <c r="AA31" s="27">
        <f t="shared" si="12"/>
        <v>0</v>
      </c>
      <c r="AB31" s="14"/>
      <c r="AC31" s="27">
        <f t="shared" si="13"/>
        <v>0</v>
      </c>
      <c r="AD31" s="6"/>
    </row>
    <row r="32" spans="1:30" s="7" customFormat="1" ht="19.5" customHeight="1">
      <c r="A32" s="4">
        <f t="shared" si="1"/>
        <v>23</v>
      </c>
      <c r="B32" s="5" t="s">
        <v>43</v>
      </c>
      <c r="C32" s="9"/>
      <c r="D32" s="5" t="s">
        <v>9</v>
      </c>
      <c r="E32" s="25">
        <v>5800</v>
      </c>
      <c r="F32" s="5">
        <f t="shared" si="6"/>
        <v>0</v>
      </c>
      <c r="G32" s="28">
        <f t="shared" si="0"/>
        <v>0</v>
      </c>
      <c r="H32" s="14"/>
      <c r="I32" s="27">
        <f t="shared" si="14"/>
        <v>0</v>
      </c>
      <c r="J32" s="14"/>
      <c r="K32" s="27">
        <f t="shared" si="15"/>
        <v>0</v>
      </c>
      <c r="L32" s="14"/>
      <c r="M32" s="27">
        <f t="shared" si="16"/>
        <v>0</v>
      </c>
      <c r="N32" s="14"/>
      <c r="O32" s="27">
        <f t="shared" si="17"/>
        <v>0</v>
      </c>
      <c r="P32" s="14"/>
      <c r="Q32" s="27">
        <f t="shared" si="7"/>
        <v>0</v>
      </c>
      <c r="R32" s="14"/>
      <c r="S32" s="27">
        <f t="shared" si="8"/>
        <v>0</v>
      </c>
      <c r="T32" s="14"/>
      <c r="U32" s="27">
        <f t="shared" si="9"/>
        <v>0</v>
      </c>
      <c r="V32" s="14"/>
      <c r="W32" s="27">
        <f t="shared" si="10"/>
        <v>0</v>
      </c>
      <c r="X32" s="14"/>
      <c r="Y32" s="27">
        <f t="shared" si="11"/>
        <v>0</v>
      </c>
      <c r="Z32" s="14"/>
      <c r="AA32" s="27">
        <f t="shared" si="12"/>
        <v>0</v>
      </c>
      <c r="AB32" s="14"/>
      <c r="AC32" s="27">
        <f t="shared" si="13"/>
        <v>0</v>
      </c>
      <c r="AD32" s="6"/>
    </row>
    <row r="33" spans="1:30" s="7" customFormat="1" ht="19.5" customHeight="1">
      <c r="A33" s="4">
        <f t="shared" si="1"/>
        <v>24</v>
      </c>
      <c r="B33" s="5" t="s">
        <v>96</v>
      </c>
      <c r="C33" s="9"/>
      <c r="D33" s="5" t="s">
        <v>11</v>
      </c>
      <c r="E33" s="25">
        <v>5800</v>
      </c>
      <c r="F33" s="5">
        <f t="shared" si="6"/>
        <v>0</v>
      </c>
      <c r="G33" s="28">
        <f t="shared" si="0"/>
        <v>0</v>
      </c>
      <c r="H33" s="14"/>
      <c r="I33" s="27">
        <f t="shared" si="14"/>
        <v>0</v>
      </c>
      <c r="J33" s="14"/>
      <c r="K33" s="27">
        <f t="shared" si="15"/>
        <v>0</v>
      </c>
      <c r="L33" s="14"/>
      <c r="M33" s="27">
        <f t="shared" si="16"/>
        <v>0</v>
      </c>
      <c r="N33" s="14"/>
      <c r="O33" s="27">
        <f t="shared" si="17"/>
        <v>0</v>
      </c>
      <c r="P33" s="14"/>
      <c r="Q33" s="27">
        <f t="shared" si="7"/>
        <v>0</v>
      </c>
      <c r="R33" s="14"/>
      <c r="S33" s="27">
        <f t="shared" si="8"/>
        <v>0</v>
      </c>
      <c r="T33" s="14"/>
      <c r="U33" s="27">
        <f t="shared" si="9"/>
        <v>0</v>
      </c>
      <c r="V33" s="14"/>
      <c r="W33" s="27">
        <f t="shared" si="10"/>
        <v>0</v>
      </c>
      <c r="X33" s="14"/>
      <c r="Y33" s="27">
        <f t="shared" si="11"/>
        <v>0</v>
      </c>
      <c r="Z33" s="14"/>
      <c r="AA33" s="27">
        <f t="shared" si="12"/>
        <v>0</v>
      </c>
      <c r="AB33" s="14"/>
      <c r="AC33" s="27">
        <f t="shared" si="13"/>
        <v>0</v>
      </c>
      <c r="AD33" s="6"/>
    </row>
    <row r="34" spans="1:30" s="7" customFormat="1" ht="19.5" customHeight="1">
      <c r="A34" s="4">
        <f t="shared" si="1"/>
        <v>25</v>
      </c>
      <c r="B34" s="5" t="s">
        <v>44</v>
      </c>
      <c r="C34" s="9"/>
      <c r="D34" s="5" t="s">
        <v>11</v>
      </c>
      <c r="E34" s="25">
        <v>6900</v>
      </c>
      <c r="F34" s="5">
        <f t="shared" si="6"/>
        <v>0</v>
      </c>
      <c r="G34" s="28">
        <f t="shared" si="0"/>
        <v>0</v>
      </c>
      <c r="H34" s="14"/>
      <c r="I34" s="27">
        <f t="shared" si="14"/>
        <v>0</v>
      </c>
      <c r="J34" s="14"/>
      <c r="K34" s="27">
        <f t="shared" si="15"/>
        <v>0</v>
      </c>
      <c r="L34" s="14"/>
      <c r="M34" s="27">
        <f t="shared" si="16"/>
        <v>0</v>
      </c>
      <c r="N34" s="14"/>
      <c r="O34" s="27">
        <f t="shared" si="17"/>
        <v>0</v>
      </c>
      <c r="P34" s="14"/>
      <c r="Q34" s="27">
        <f t="shared" si="7"/>
        <v>0</v>
      </c>
      <c r="R34" s="14"/>
      <c r="S34" s="27">
        <f t="shared" si="8"/>
        <v>0</v>
      </c>
      <c r="T34" s="14"/>
      <c r="U34" s="27">
        <f t="shared" si="9"/>
        <v>0</v>
      </c>
      <c r="V34" s="14"/>
      <c r="W34" s="27">
        <f t="shared" si="10"/>
        <v>0</v>
      </c>
      <c r="X34" s="14"/>
      <c r="Y34" s="27">
        <f t="shared" si="11"/>
        <v>0</v>
      </c>
      <c r="Z34" s="14"/>
      <c r="AA34" s="27">
        <f t="shared" si="12"/>
        <v>0</v>
      </c>
      <c r="AB34" s="14"/>
      <c r="AC34" s="27">
        <f t="shared" si="13"/>
        <v>0</v>
      </c>
      <c r="AD34" s="6"/>
    </row>
    <row r="35" spans="1:30" s="7" customFormat="1" ht="19.5" customHeight="1">
      <c r="A35" s="4">
        <f t="shared" si="1"/>
        <v>26</v>
      </c>
      <c r="B35" s="5" t="s">
        <v>97</v>
      </c>
      <c r="C35" s="9"/>
      <c r="D35" s="5" t="s">
        <v>11</v>
      </c>
      <c r="E35" s="25">
        <v>6900</v>
      </c>
      <c r="F35" s="5">
        <f t="shared" si="6"/>
        <v>0</v>
      </c>
      <c r="G35" s="28">
        <f t="shared" si="0"/>
        <v>0</v>
      </c>
      <c r="H35" s="14"/>
      <c r="I35" s="27">
        <f t="shared" si="14"/>
        <v>0</v>
      </c>
      <c r="J35" s="14"/>
      <c r="K35" s="27">
        <f t="shared" si="15"/>
        <v>0</v>
      </c>
      <c r="L35" s="14"/>
      <c r="M35" s="27">
        <f t="shared" si="16"/>
        <v>0</v>
      </c>
      <c r="N35" s="14"/>
      <c r="O35" s="27">
        <f t="shared" si="17"/>
        <v>0</v>
      </c>
      <c r="P35" s="14"/>
      <c r="Q35" s="27">
        <f t="shared" si="7"/>
        <v>0</v>
      </c>
      <c r="R35" s="14"/>
      <c r="S35" s="27">
        <f t="shared" si="8"/>
        <v>0</v>
      </c>
      <c r="T35" s="14"/>
      <c r="U35" s="27">
        <f t="shared" si="9"/>
        <v>0</v>
      </c>
      <c r="V35" s="14"/>
      <c r="W35" s="27">
        <f t="shared" si="10"/>
        <v>0</v>
      </c>
      <c r="X35" s="14"/>
      <c r="Y35" s="27">
        <f t="shared" si="11"/>
        <v>0</v>
      </c>
      <c r="Z35" s="14"/>
      <c r="AA35" s="27">
        <f t="shared" si="12"/>
        <v>0</v>
      </c>
      <c r="AB35" s="14"/>
      <c r="AC35" s="27">
        <f t="shared" si="13"/>
        <v>0</v>
      </c>
      <c r="AD35" s="6"/>
    </row>
    <row r="36" spans="1:30" s="7" customFormat="1" ht="19.5" customHeight="1">
      <c r="A36" s="4">
        <f t="shared" si="1"/>
        <v>27</v>
      </c>
      <c r="B36" s="5" t="s">
        <v>98</v>
      </c>
      <c r="C36" s="9"/>
      <c r="D36" s="5" t="s">
        <v>9</v>
      </c>
      <c r="E36" s="25">
        <v>6900</v>
      </c>
      <c r="F36" s="5">
        <f t="shared" si="6"/>
        <v>0</v>
      </c>
      <c r="G36" s="28">
        <f t="shared" si="0"/>
        <v>0</v>
      </c>
      <c r="H36" s="14"/>
      <c r="I36" s="27">
        <f t="shared" si="14"/>
        <v>0</v>
      </c>
      <c r="J36" s="14"/>
      <c r="K36" s="27">
        <f t="shared" si="15"/>
        <v>0</v>
      </c>
      <c r="L36" s="14"/>
      <c r="M36" s="27">
        <f t="shared" si="16"/>
        <v>0</v>
      </c>
      <c r="N36" s="14"/>
      <c r="O36" s="27">
        <f t="shared" si="17"/>
        <v>0</v>
      </c>
      <c r="P36" s="14"/>
      <c r="Q36" s="27">
        <f t="shared" si="7"/>
        <v>0</v>
      </c>
      <c r="R36" s="14"/>
      <c r="S36" s="27">
        <f t="shared" si="8"/>
        <v>0</v>
      </c>
      <c r="T36" s="14"/>
      <c r="U36" s="27">
        <f t="shared" si="9"/>
        <v>0</v>
      </c>
      <c r="V36" s="14"/>
      <c r="W36" s="27">
        <f t="shared" si="10"/>
        <v>0</v>
      </c>
      <c r="X36" s="14"/>
      <c r="Y36" s="27">
        <f t="shared" si="11"/>
        <v>0</v>
      </c>
      <c r="Z36" s="14"/>
      <c r="AA36" s="27">
        <f t="shared" si="12"/>
        <v>0</v>
      </c>
      <c r="AB36" s="14"/>
      <c r="AC36" s="27">
        <f t="shared" si="13"/>
        <v>0</v>
      </c>
      <c r="AD36" s="6"/>
    </row>
    <row r="37" spans="1:30" s="7" customFormat="1" ht="19.5" customHeight="1">
      <c r="A37" s="4">
        <f t="shared" si="1"/>
        <v>28</v>
      </c>
      <c r="B37" s="5" t="s">
        <v>40</v>
      </c>
      <c r="C37" s="9"/>
      <c r="D37" s="5" t="s">
        <v>11</v>
      </c>
      <c r="E37" s="25">
        <v>5000</v>
      </c>
      <c r="F37" s="5">
        <f t="shared" si="6"/>
        <v>0</v>
      </c>
      <c r="G37" s="28">
        <f t="shared" si="0"/>
        <v>0</v>
      </c>
      <c r="H37" s="14"/>
      <c r="I37" s="27">
        <f t="shared" si="14"/>
        <v>0</v>
      </c>
      <c r="J37" s="14"/>
      <c r="K37" s="27">
        <f t="shared" si="15"/>
        <v>0</v>
      </c>
      <c r="L37" s="14"/>
      <c r="M37" s="27">
        <f t="shared" si="16"/>
        <v>0</v>
      </c>
      <c r="N37" s="14"/>
      <c r="O37" s="27">
        <f t="shared" si="17"/>
        <v>0</v>
      </c>
      <c r="P37" s="14"/>
      <c r="Q37" s="27">
        <f t="shared" si="7"/>
        <v>0</v>
      </c>
      <c r="R37" s="14"/>
      <c r="S37" s="27">
        <f t="shared" si="8"/>
        <v>0</v>
      </c>
      <c r="T37" s="14"/>
      <c r="U37" s="27">
        <f t="shared" si="9"/>
        <v>0</v>
      </c>
      <c r="V37" s="14"/>
      <c r="W37" s="27">
        <f t="shared" si="10"/>
        <v>0</v>
      </c>
      <c r="X37" s="14"/>
      <c r="Y37" s="27">
        <f t="shared" si="11"/>
        <v>0</v>
      </c>
      <c r="Z37" s="14"/>
      <c r="AA37" s="27">
        <f t="shared" si="12"/>
        <v>0</v>
      </c>
      <c r="AB37" s="14"/>
      <c r="AC37" s="27">
        <f t="shared" si="13"/>
        <v>0</v>
      </c>
      <c r="AD37" s="6"/>
    </row>
    <row r="38" spans="1:30" s="7" customFormat="1" ht="19.5" customHeight="1">
      <c r="A38" s="4">
        <f t="shared" si="1"/>
        <v>29</v>
      </c>
      <c r="B38" s="5" t="s">
        <v>41</v>
      </c>
      <c r="C38" s="9"/>
      <c r="D38" s="5" t="s">
        <v>11</v>
      </c>
      <c r="E38" s="25">
        <v>5000</v>
      </c>
      <c r="F38" s="5">
        <f t="shared" si="6"/>
        <v>0</v>
      </c>
      <c r="G38" s="28">
        <f t="shared" si="0"/>
        <v>0</v>
      </c>
      <c r="H38" s="14"/>
      <c r="I38" s="27">
        <f t="shared" si="14"/>
        <v>0</v>
      </c>
      <c r="J38" s="14"/>
      <c r="K38" s="27">
        <f t="shared" si="15"/>
        <v>0</v>
      </c>
      <c r="L38" s="14"/>
      <c r="M38" s="27">
        <f t="shared" si="16"/>
        <v>0</v>
      </c>
      <c r="N38" s="14"/>
      <c r="O38" s="27">
        <f t="shared" si="17"/>
        <v>0</v>
      </c>
      <c r="P38" s="14"/>
      <c r="Q38" s="27">
        <f t="shared" si="7"/>
        <v>0</v>
      </c>
      <c r="R38" s="14"/>
      <c r="S38" s="27">
        <f t="shared" si="8"/>
        <v>0</v>
      </c>
      <c r="T38" s="14"/>
      <c r="U38" s="27">
        <f t="shared" si="9"/>
        <v>0</v>
      </c>
      <c r="V38" s="14"/>
      <c r="W38" s="27">
        <f t="shared" si="10"/>
        <v>0</v>
      </c>
      <c r="X38" s="14"/>
      <c r="Y38" s="27">
        <f t="shared" si="11"/>
        <v>0</v>
      </c>
      <c r="Z38" s="14"/>
      <c r="AA38" s="27">
        <f t="shared" si="12"/>
        <v>0</v>
      </c>
      <c r="AB38" s="14"/>
      <c r="AC38" s="27">
        <f t="shared" si="13"/>
        <v>0</v>
      </c>
      <c r="AD38" s="6"/>
    </row>
    <row r="39" spans="1:30" s="7" customFormat="1" ht="19.5" customHeight="1">
      <c r="A39" s="4">
        <f t="shared" si="1"/>
        <v>30</v>
      </c>
      <c r="B39" s="5" t="s">
        <v>113</v>
      </c>
      <c r="C39" s="9"/>
      <c r="D39" s="5" t="s">
        <v>11</v>
      </c>
      <c r="E39" s="25">
        <v>60000</v>
      </c>
      <c r="F39" s="5">
        <f t="shared" si="6"/>
        <v>0</v>
      </c>
      <c r="G39" s="28">
        <f t="shared" si="0"/>
        <v>0</v>
      </c>
      <c r="H39" s="14"/>
      <c r="I39" s="27">
        <f t="shared" si="14"/>
        <v>0</v>
      </c>
      <c r="J39" s="14"/>
      <c r="K39" s="27">
        <f t="shared" si="15"/>
        <v>0</v>
      </c>
      <c r="L39" s="14"/>
      <c r="M39" s="27">
        <f t="shared" si="16"/>
        <v>0</v>
      </c>
      <c r="N39" s="14"/>
      <c r="O39" s="27">
        <f t="shared" si="17"/>
        <v>0</v>
      </c>
      <c r="P39" s="14"/>
      <c r="Q39" s="27">
        <f t="shared" si="7"/>
        <v>0</v>
      </c>
      <c r="R39" s="14"/>
      <c r="S39" s="27">
        <f t="shared" si="8"/>
        <v>0</v>
      </c>
      <c r="T39" s="14"/>
      <c r="U39" s="27">
        <f t="shared" si="9"/>
        <v>0</v>
      </c>
      <c r="V39" s="14"/>
      <c r="W39" s="27">
        <f t="shared" si="10"/>
        <v>0</v>
      </c>
      <c r="X39" s="14"/>
      <c r="Y39" s="27">
        <f t="shared" si="11"/>
        <v>0</v>
      </c>
      <c r="Z39" s="14"/>
      <c r="AA39" s="27">
        <f t="shared" si="12"/>
        <v>0</v>
      </c>
      <c r="AB39" s="14"/>
      <c r="AC39" s="27">
        <f t="shared" si="13"/>
        <v>0</v>
      </c>
      <c r="AD39" s="6"/>
    </row>
    <row r="40" spans="1:30" s="7" customFormat="1" ht="19.5" customHeight="1">
      <c r="A40" s="4">
        <f t="shared" si="1"/>
        <v>31</v>
      </c>
      <c r="B40" s="5" t="s">
        <v>87</v>
      </c>
      <c r="C40" s="9" t="s">
        <v>88</v>
      </c>
      <c r="D40" s="5" t="s">
        <v>11</v>
      </c>
      <c r="E40" s="25">
        <v>38000</v>
      </c>
      <c r="F40" s="5">
        <f t="shared" si="6"/>
        <v>0</v>
      </c>
      <c r="G40" s="28">
        <f t="shared" si="0"/>
        <v>0</v>
      </c>
      <c r="H40" s="14"/>
      <c r="I40" s="27">
        <f t="shared" si="14"/>
        <v>0</v>
      </c>
      <c r="J40" s="14"/>
      <c r="K40" s="27">
        <f t="shared" si="15"/>
        <v>0</v>
      </c>
      <c r="L40" s="14"/>
      <c r="M40" s="27">
        <f t="shared" si="16"/>
        <v>0</v>
      </c>
      <c r="N40" s="14"/>
      <c r="O40" s="27">
        <f t="shared" si="17"/>
        <v>0</v>
      </c>
      <c r="P40" s="14"/>
      <c r="Q40" s="27">
        <f t="shared" si="7"/>
        <v>0</v>
      </c>
      <c r="R40" s="14"/>
      <c r="S40" s="27">
        <f t="shared" si="8"/>
        <v>0</v>
      </c>
      <c r="T40" s="14"/>
      <c r="U40" s="27">
        <f t="shared" si="9"/>
        <v>0</v>
      </c>
      <c r="V40" s="14"/>
      <c r="W40" s="27">
        <f t="shared" si="10"/>
        <v>0</v>
      </c>
      <c r="X40" s="14"/>
      <c r="Y40" s="27">
        <f t="shared" si="11"/>
        <v>0</v>
      </c>
      <c r="Z40" s="14"/>
      <c r="AA40" s="27">
        <f t="shared" si="12"/>
        <v>0</v>
      </c>
      <c r="AB40" s="14"/>
      <c r="AC40" s="27">
        <f t="shared" si="13"/>
        <v>0</v>
      </c>
      <c r="AD40" s="6"/>
    </row>
    <row r="41" spans="1:30" s="7" customFormat="1" ht="19.5" customHeight="1">
      <c r="A41" s="4">
        <f t="shared" si="1"/>
        <v>32</v>
      </c>
      <c r="B41" s="5" t="s">
        <v>87</v>
      </c>
      <c r="C41" s="9" t="s">
        <v>89</v>
      </c>
      <c r="D41" s="5" t="s">
        <v>15</v>
      </c>
      <c r="E41" s="25">
        <v>38000</v>
      </c>
      <c r="F41" s="5">
        <f t="shared" si="6"/>
        <v>0</v>
      </c>
      <c r="G41" s="28">
        <f t="shared" si="0"/>
        <v>0</v>
      </c>
      <c r="H41" s="14"/>
      <c r="I41" s="27">
        <f t="shared" si="14"/>
        <v>0</v>
      </c>
      <c r="J41" s="14"/>
      <c r="K41" s="27">
        <f t="shared" si="15"/>
        <v>0</v>
      </c>
      <c r="L41" s="14"/>
      <c r="M41" s="27">
        <f t="shared" si="16"/>
        <v>0</v>
      </c>
      <c r="N41" s="14"/>
      <c r="O41" s="27">
        <f t="shared" si="17"/>
        <v>0</v>
      </c>
      <c r="P41" s="14"/>
      <c r="Q41" s="27">
        <f t="shared" si="7"/>
        <v>0</v>
      </c>
      <c r="R41" s="14"/>
      <c r="S41" s="27">
        <f t="shared" si="8"/>
        <v>0</v>
      </c>
      <c r="T41" s="14"/>
      <c r="U41" s="27">
        <f t="shared" si="9"/>
        <v>0</v>
      </c>
      <c r="V41" s="14"/>
      <c r="W41" s="27">
        <f t="shared" si="10"/>
        <v>0</v>
      </c>
      <c r="X41" s="14"/>
      <c r="Y41" s="27">
        <f t="shared" si="11"/>
        <v>0</v>
      </c>
      <c r="Z41" s="14"/>
      <c r="AA41" s="27">
        <f t="shared" si="12"/>
        <v>0</v>
      </c>
      <c r="AB41" s="14"/>
      <c r="AC41" s="27">
        <f t="shared" si="13"/>
        <v>0</v>
      </c>
      <c r="AD41" s="6"/>
    </row>
    <row r="42" spans="1:30" s="7" customFormat="1" ht="19.5" customHeight="1">
      <c r="A42" s="4">
        <f t="shared" si="1"/>
        <v>33</v>
      </c>
      <c r="B42" s="5" t="s">
        <v>91</v>
      </c>
      <c r="C42" s="9" t="s">
        <v>92</v>
      </c>
      <c r="D42" s="5" t="s">
        <v>9</v>
      </c>
      <c r="E42" s="25">
        <v>3500</v>
      </c>
      <c r="F42" s="5">
        <f t="shared" si="6"/>
        <v>0</v>
      </c>
      <c r="G42" s="28">
        <f t="shared" si="0"/>
        <v>0</v>
      </c>
      <c r="H42" s="14"/>
      <c r="I42" s="27">
        <f t="shared" si="14"/>
        <v>0</v>
      </c>
      <c r="J42" s="14"/>
      <c r="K42" s="27">
        <f t="shared" si="15"/>
        <v>0</v>
      </c>
      <c r="L42" s="14"/>
      <c r="M42" s="27">
        <f t="shared" si="16"/>
        <v>0</v>
      </c>
      <c r="N42" s="14"/>
      <c r="O42" s="27">
        <f t="shared" si="17"/>
        <v>0</v>
      </c>
      <c r="P42" s="14"/>
      <c r="Q42" s="27">
        <f t="shared" si="7"/>
        <v>0</v>
      </c>
      <c r="R42" s="14"/>
      <c r="S42" s="27">
        <f t="shared" si="8"/>
        <v>0</v>
      </c>
      <c r="T42" s="14"/>
      <c r="U42" s="27">
        <f t="shared" si="9"/>
        <v>0</v>
      </c>
      <c r="V42" s="14"/>
      <c r="W42" s="27">
        <f t="shared" si="10"/>
        <v>0</v>
      </c>
      <c r="X42" s="14"/>
      <c r="Y42" s="27">
        <f t="shared" si="11"/>
        <v>0</v>
      </c>
      <c r="Z42" s="14"/>
      <c r="AA42" s="27">
        <f t="shared" si="12"/>
        <v>0</v>
      </c>
      <c r="AB42" s="14"/>
      <c r="AC42" s="27">
        <f t="shared" si="13"/>
        <v>0</v>
      </c>
      <c r="AD42" s="6"/>
    </row>
    <row r="43" spans="1:30" s="7" customFormat="1" ht="19.5" customHeight="1">
      <c r="A43" s="4">
        <f t="shared" si="1"/>
        <v>34</v>
      </c>
      <c r="B43" s="5" t="s">
        <v>25</v>
      </c>
      <c r="C43" s="9"/>
      <c r="D43" s="5" t="s">
        <v>14</v>
      </c>
      <c r="E43" s="25">
        <v>2500</v>
      </c>
      <c r="F43" s="5">
        <f t="shared" si="6"/>
        <v>0</v>
      </c>
      <c r="G43" s="28">
        <f t="shared" si="0"/>
        <v>0</v>
      </c>
      <c r="H43" s="14"/>
      <c r="I43" s="27">
        <f t="shared" si="14"/>
        <v>0</v>
      </c>
      <c r="J43" s="14"/>
      <c r="K43" s="27">
        <f t="shared" si="15"/>
        <v>0</v>
      </c>
      <c r="L43" s="14"/>
      <c r="M43" s="27">
        <f t="shared" si="16"/>
        <v>0</v>
      </c>
      <c r="N43" s="14"/>
      <c r="O43" s="27">
        <f t="shared" si="17"/>
        <v>0</v>
      </c>
      <c r="P43" s="14"/>
      <c r="Q43" s="27">
        <f t="shared" si="7"/>
        <v>0</v>
      </c>
      <c r="R43" s="14"/>
      <c r="S43" s="27">
        <f t="shared" si="8"/>
        <v>0</v>
      </c>
      <c r="T43" s="14"/>
      <c r="U43" s="27">
        <f t="shared" si="9"/>
        <v>0</v>
      </c>
      <c r="V43" s="14"/>
      <c r="W43" s="27">
        <f t="shared" si="10"/>
        <v>0</v>
      </c>
      <c r="X43" s="14"/>
      <c r="Y43" s="27">
        <f t="shared" si="11"/>
        <v>0</v>
      </c>
      <c r="Z43" s="14"/>
      <c r="AA43" s="27">
        <f t="shared" si="12"/>
        <v>0</v>
      </c>
      <c r="AB43" s="14"/>
      <c r="AC43" s="27">
        <f t="shared" si="13"/>
        <v>0</v>
      </c>
      <c r="AD43" s="6"/>
    </row>
    <row r="44" spans="1:30" s="7" customFormat="1" ht="19.5" customHeight="1">
      <c r="A44" s="4">
        <f t="shared" si="1"/>
        <v>35</v>
      </c>
      <c r="B44" s="5" t="s">
        <v>49</v>
      </c>
      <c r="C44" s="9"/>
      <c r="D44" s="5" t="s">
        <v>13</v>
      </c>
      <c r="E44" s="25">
        <v>1200</v>
      </c>
      <c r="F44" s="5">
        <f t="shared" si="6"/>
        <v>0</v>
      </c>
      <c r="G44" s="28">
        <f t="shared" si="0"/>
        <v>0</v>
      </c>
      <c r="H44" s="14"/>
      <c r="I44" s="27">
        <f t="shared" si="14"/>
        <v>0</v>
      </c>
      <c r="J44" s="14"/>
      <c r="K44" s="27">
        <f t="shared" si="15"/>
        <v>0</v>
      </c>
      <c r="L44" s="14"/>
      <c r="M44" s="27">
        <f t="shared" si="16"/>
        <v>0</v>
      </c>
      <c r="N44" s="14"/>
      <c r="O44" s="27">
        <f t="shared" si="17"/>
        <v>0</v>
      </c>
      <c r="P44" s="14"/>
      <c r="Q44" s="27">
        <f t="shared" si="7"/>
        <v>0</v>
      </c>
      <c r="R44" s="14"/>
      <c r="S44" s="27">
        <f t="shared" si="8"/>
        <v>0</v>
      </c>
      <c r="T44" s="14"/>
      <c r="U44" s="27">
        <f t="shared" si="9"/>
        <v>0</v>
      </c>
      <c r="V44" s="14"/>
      <c r="W44" s="27">
        <f t="shared" si="10"/>
        <v>0</v>
      </c>
      <c r="X44" s="14"/>
      <c r="Y44" s="27">
        <f t="shared" si="11"/>
        <v>0</v>
      </c>
      <c r="Z44" s="14"/>
      <c r="AA44" s="27">
        <f t="shared" si="12"/>
        <v>0</v>
      </c>
      <c r="AB44" s="14"/>
      <c r="AC44" s="27">
        <f t="shared" si="13"/>
        <v>0</v>
      </c>
      <c r="AD44" s="6"/>
    </row>
    <row r="45" spans="1:30" s="7" customFormat="1" ht="19.5" customHeight="1">
      <c r="A45" s="4">
        <f t="shared" si="1"/>
        <v>36</v>
      </c>
      <c r="B45" s="5" t="s">
        <v>50</v>
      </c>
      <c r="C45" s="9"/>
      <c r="D45" s="5" t="s">
        <v>13</v>
      </c>
      <c r="E45" s="25">
        <v>9000</v>
      </c>
      <c r="F45" s="5">
        <f t="shared" si="6"/>
        <v>0</v>
      </c>
      <c r="G45" s="28">
        <f t="shared" si="0"/>
        <v>0</v>
      </c>
      <c r="H45" s="14"/>
      <c r="I45" s="27">
        <f t="shared" si="14"/>
        <v>0</v>
      </c>
      <c r="J45" s="14"/>
      <c r="K45" s="27">
        <f t="shared" si="15"/>
        <v>0</v>
      </c>
      <c r="L45" s="14"/>
      <c r="M45" s="27">
        <f t="shared" si="16"/>
        <v>0</v>
      </c>
      <c r="N45" s="14"/>
      <c r="O45" s="27">
        <f t="shared" si="17"/>
        <v>0</v>
      </c>
      <c r="P45" s="14"/>
      <c r="Q45" s="27">
        <f t="shared" si="7"/>
        <v>0</v>
      </c>
      <c r="R45" s="14"/>
      <c r="S45" s="27">
        <f t="shared" si="8"/>
        <v>0</v>
      </c>
      <c r="T45" s="14"/>
      <c r="U45" s="27">
        <f t="shared" si="9"/>
        <v>0</v>
      </c>
      <c r="V45" s="14"/>
      <c r="W45" s="27">
        <f t="shared" si="10"/>
        <v>0</v>
      </c>
      <c r="X45" s="14"/>
      <c r="Y45" s="27">
        <f t="shared" si="11"/>
        <v>0</v>
      </c>
      <c r="Z45" s="14"/>
      <c r="AA45" s="27">
        <f t="shared" si="12"/>
        <v>0</v>
      </c>
      <c r="AB45" s="14"/>
      <c r="AC45" s="27">
        <f t="shared" si="13"/>
        <v>0</v>
      </c>
      <c r="AD45" s="6"/>
    </row>
    <row r="46" spans="1:30" s="7" customFormat="1" ht="19.5" customHeight="1">
      <c r="A46" s="4">
        <f t="shared" si="1"/>
        <v>37</v>
      </c>
      <c r="B46" s="5" t="s">
        <v>101</v>
      </c>
      <c r="C46" s="9" t="s">
        <v>102</v>
      </c>
      <c r="D46" s="5" t="s">
        <v>13</v>
      </c>
      <c r="E46" s="25">
        <v>1200</v>
      </c>
      <c r="F46" s="5">
        <f t="shared" si="6"/>
        <v>0</v>
      </c>
      <c r="G46" s="28">
        <f t="shared" si="0"/>
        <v>0</v>
      </c>
      <c r="H46" s="14"/>
      <c r="I46" s="27">
        <f t="shared" si="14"/>
        <v>0</v>
      </c>
      <c r="J46" s="14"/>
      <c r="K46" s="27">
        <f t="shared" si="15"/>
        <v>0</v>
      </c>
      <c r="L46" s="14"/>
      <c r="M46" s="27">
        <f t="shared" si="16"/>
        <v>0</v>
      </c>
      <c r="N46" s="14"/>
      <c r="O46" s="27">
        <f t="shared" si="17"/>
        <v>0</v>
      </c>
      <c r="P46" s="14"/>
      <c r="Q46" s="27">
        <f t="shared" si="7"/>
        <v>0</v>
      </c>
      <c r="R46" s="14"/>
      <c r="S46" s="27">
        <f t="shared" si="8"/>
        <v>0</v>
      </c>
      <c r="T46" s="14"/>
      <c r="U46" s="27">
        <f t="shared" si="9"/>
        <v>0</v>
      </c>
      <c r="V46" s="14"/>
      <c r="W46" s="27">
        <f t="shared" si="10"/>
        <v>0</v>
      </c>
      <c r="X46" s="14"/>
      <c r="Y46" s="27">
        <f t="shared" si="11"/>
        <v>0</v>
      </c>
      <c r="Z46" s="14"/>
      <c r="AA46" s="27">
        <f t="shared" si="12"/>
        <v>0</v>
      </c>
      <c r="AB46" s="14"/>
      <c r="AC46" s="27">
        <f t="shared" si="13"/>
        <v>0</v>
      </c>
      <c r="AD46" s="6"/>
    </row>
    <row r="47" spans="1:30" s="7" customFormat="1" ht="19.5" customHeight="1">
      <c r="A47" s="4">
        <f t="shared" si="1"/>
        <v>38</v>
      </c>
      <c r="B47" s="5" t="s">
        <v>103</v>
      </c>
      <c r="C47" s="9"/>
      <c r="D47" s="5" t="s">
        <v>13</v>
      </c>
      <c r="E47" s="25">
        <v>5300</v>
      </c>
      <c r="F47" s="5">
        <f t="shared" si="6"/>
        <v>0</v>
      </c>
      <c r="G47" s="28">
        <f t="shared" si="0"/>
        <v>0</v>
      </c>
      <c r="H47" s="14"/>
      <c r="I47" s="27">
        <f t="shared" si="14"/>
        <v>0</v>
      </c>
      <c r="J47" s="14"/>
      <c r="K47" s="27">
        <f t="shared" si="15"/>
        <v>0</v>
      </c>
      <c r="L47" s="14"/>
      <c r="M47" s="27">
        <f t="shared" si="16"/>
        <v>0</v>
      </c>
      <c r="N47" s="14"/>
      <c r="O47" s="27">
        <f t="shared" si="17"/>
        <v>0</v>
      </c>
      <c r="P47" s="14"/>
      <c r="Q47" s="27">
        <f t="shared" si="7"/>
        <v>0</v>
      </c>
      <c r="R47" s="14"/>
      <c r="S47" s="27">
        <f t="shared" si="8"/>
        <v>0</v>
      </c>
      <c r="T47" s="14"/>
      <c r="U47" s="27">
        <f t="shared" si="9"/>
        <v>0</v>
      </c>
      <c r="V47" s="14"/>
      <c r="W47" s="27">
        <f t="shared" si="10"/>
        <v>0</v>
      </c>
      <c r="X47" s="14"/>
      <c r="Y47" s="27">
        <f t="shared" si="11"/>
        <v>0</v>
      </c>
      <c r="Z47" s="14"/>
      <c r="AA47" s="27">
        <f t="shared" si="12"/>
        <v>0</v>
      </c>
      <c r="AB47" s="14"/>
      <c r="AC47" s="27">
        <f t="shared" si="13"/>
        <v>0</v>
      </c>
      <c r="AD47" s="6"/>
    </row>
    <row r="48" spans="1:30" s="7" customFormat="1" ht="19.5" customHeight="1">
      <c r="A48" s="4">
        <f t="shared" si="1"/>
        <v>39</v>
      </c>
      <c r="B48" s="5" t="s">
        <v>60</v>
      </c>
      <c r="C48" s="9"/>
      <c r="D48" s="5" t="s">
        <v>13</v>
      </c>
      <c r="E48" s="25">
        <v>1600</v>
      </c>
      <c r="F48" s="5">
        <f t="shared" ref="F48:F75" si="18">H48+J48+L48+N48+P48+R48+T48+V48+X48+Z48+AB48</f>
        <v>0</v>
      </c>
      <c r="G48" s="28">
        <f t="shared" si="0"/>
        <v>0</v>
      </c>
      <c r="H48" s="14"/>
      <c r="I48" s="27">
        <f t="shared" si="14"/>
        <v>0</v>
      </c>
      <c r="J48" s="14"/>
      <c r="K48" s="27">
        <f t="shared" si="15"/>
        <v>0</v>
      </c>
      <c r="L48" s="14"/>
      <c r="M48" s="27">
        <f t="shared" si="16"/>
        <v>0</v>
      </c>
      <c r="N48" s="14"/>
      <c r="O48" s="27">
        <f t="shared" si="17"/>
        <v>0</v>
      </c>
      <c r="P48" s="14"/>
      <c r="Q48" s="27">
        <f t="shared" ref="Q48:Q79" si="19">P48*E48</f>
        <v>0</v>
      </c>
      <c r="R48" s="14"/>
      <c r="S48" s="27">
        <f t="shared" ref="S48:S79" si="20">R48*E48</f>
        <v>0</v>
      </c>
      <c r="T48" s="14"/>
      <c r="U48" s="27">
        <f t="shared" ref="U48:U79" si="21">T48*E48</f>
        <v>0</v>
      </c>
      <c r="V48" s="14"/>
      <c r="W48" s="27">
        <f t="shared" ref="W48:W79" si="22">V48*E48</f>
        <v>0</v>
      </c>
      <c r="X48" s="14"/>
      <c r="Y48" s="27">
        <f t="shared" ref="Y48:Y79" si="23">X48*E48</f>
        <v>0</v>
      </c>
      <c r="Z48" s="14"/>
      <c r="AA48" s="27">
        <f t="shared" ref="AA48:AA79" si="24">Z48*E48</f>
        <v>0</v>
      </c>
      <c r="AB48" s="14"/>
      <c r="AC48" s="27">
        <f t="shared" ref="AC48:AC79" si="25">AB48*E48</f>
        <v>0</v>
      </c>
      <c r="AD48" s="6"/>
    </row>
    <row r="49" spans="1:30" s="7" customFormat="1" ht="19.5" customHeight="1">
      <c r="A49" s="4">
        <f t="shared" si="1"/>
        <v>40</v>
      </c>
      <c r="B49" s="5" t="s">
        <v>20</v>
      </c>
      <c r="C49" s="9"/>
      <c r="D49" s="5" t="s">
        <v>14</v>
      </c>
      <c r="E49" s="25">
        <v>22800</v>
      </c>
      <c r="F49" s="5">
        <f t="shared" si="18"/>
        <v>0</v>
      </c>
      <c r="G49" s="28">
        <f t="shared" si="0"/>
        <v>0</v>
      </c>
      <c r="H49" s="14"/>
      <c r="I49" s="27">
        <f t="shared" ref="I49:I80" si="26">H49*E49</f>
        <v>0</v>
      </c>
      <c r="J49" s="14"/>
      <c r="K49" s="27">
        <f t="shared" ref="K49:K80" si="27">J49*E49</f>
        <v>0</v>
      </c>
      <c r="L49" s="14"/>
      <c r="M49" s="27">
        <f t="shared" ref="M49:M80" si="28">L49*E49</f>
        <v>0</v>
      </c>
      <c r="N49" s="14"/>
      <c r="O49" s="27">
        <f t="shared" si="17"/>
        <v>0</v>
      </c>
      <c r="P49" s="14"/>
      <c r="Q49" s="27">
        <f t="shared" si="19"/>
        <v>0</v>
      </c>
      <c r="R49" s="14"/>
      <c r="S49" s="27">
        <f t="shared" si="20"/>
        <v>0</v>
      </c>
      <c r="T49" s="14"/>
      <c r="U49" s="27">
        <f t="shared" si="21"/>
        <v>0</v>
      </c>
      <c r="V49" s="14"/>
      <c r="W49" s="27">
        <f t="shared" si="22"/>
        <v>0</v>
      </c>
      <c r="X49" s="14"/>
      <c r="Y49" s="27">
        <f t="shared" si="23"/>
        <v>0</v>
      </c>
      <c r="Z49" s="14"/>
      <c r="AA49" s="27">
        <f t="shared" si="24"/>
        <v>0</v>
      </c>
      <c r="AB49" s="14"/>
      <c r="AC49" s="27">
        <f t="shared" si="25"/>
        <v>0</v>
      </c>
      <c r="AD49" s="6"/>
    </row>
    <row r="50" spans="1:30" s="7" customFormat="1" ht="19.5" customHeight="1">
      <c r="A50" s="4">
        <f t="shared" si="1"/>
        <v>41</v>
      </c>
      <c r="B50" s="5" t="s">
        <v>22</v>
      </c>
      <c r="C50" s="9"/>
      <c r="D50" s="5" t="s">
        <v>14</v>
      </c>
      <c r="E50" s="25">
        <v>22800</v>
      </c>
      <c r="F50" s="5">
        <f t="shared" si="18"/>
        <v>0</v>
      </c>
      <c r="G50" s="28">
        <f t="shared" si="0"/>
        <v>0</v>
      </c>
      <c r="H50" s="14"/>
      <c r="I50" s="27">
        <f t="shared" si="26"/>
        <v>0</v>
      </c>
      <c r="J50" s="14"/>
      <c r="K50" s="27">
        <f t="shared" si="27"/>
        <v>0</v>
      </c>
      <c r="L50" s="14"/>
      <c r="M50" s="27">
        <f t="shared" si="28"/>
        <v>0</v>
      </c>
      <c r="N50" s="14"/>
      <c r="O50" s="27">
        <f t="shared" ref="O50:O81" si="29">N50*E50</f>
        <v>0</v>
      </c>
      <c r="P50" s="14"/>
      <c r="Q50" s="27">
        <f t="shared" si="19"/>
        <v>0</v>
      </c>
      <c r="R50" s="14"/>
      <c r="S50" s="27">
        <f t="shared" si="20"/>
        <v>0</v>
      </c>
      <c r="T50" s="14"/>
      <c r="U50" s="27">
        <f t="shared" si="21"/>
        <v>0</v>
      </c>
      <c r="V50" s="14"/>
      <c r="W50" s="27">
        <f t="shared" si="22"/>
        <v>0</v>
      </c>
      <c r="X50" s="14"/>
      <c r="Y50" s="27">
        <f t="shared" si="23"/>
        <v>0</v>
      </c>
      <c r="Z50" s="14"/>
      <c r="AA50" s="27">
        <f t="shared" si="24"/>
        <v>0</v>
      </c>
      <c r="AB50" s="14"/>
      <c r="AC50" s="27">
        <f t="shared" si="25"/>
        <v>0</v>
      </c>
      <c r="AD50" s="6"/>
    </row>
    <row r="51" spans="1:30" s="7" customFormat="1" ht="19.5" customHeight="1">
      <c r="A51" s="4">
        <f t="shared" si="1"/>
        <v>42</v>
      </c>
      <c r="B51" s="5" t="s">
        <v>26</v>
      </c>
      <c r="C51" s="9"/>
      <c r="D51" s="5" t="s">
        <v>14</v>
      </c>
      <c r="E51" s="25">
        <v>48000</v>
      </c>
      <c r="F51" s="5">
        <f t="shared" si="18"/>
        <v>0</v>
      </c>
      <c r="G51" s="28">
        <f t="shared" si="0"/>
        <v>0</v>
      </c>
      <c r="H51" s="14"/>
      <c r="I51" s="27">
        <f t="shared" si="26"/>
        <v>0</v>
      </c>
      <c r="J51" s="14"/>
      <c r="K51" s="27">
        <f t="shared" si="27"/>
        <v>0</v>
      </c>
      <c r="L51" s="14"/>
      <c r="M51" s="27">
        <f t="shared" si="28"/>
        <v>0</v>
      </c>
      <c r="N51" s="14"/>
      <c r="O51" s="27">
        <f t="shared" si="29"/>
        <v>0</v>
      </c>
      <c r="P51" s="14"/>
      <c r="Q51" s="27">
        <f t="shared" si="19"/>
        <v>0</v>
      </c>
      <c r="R51" s="14"/>
      <c r="S51" s="27">
        <f t="shared" si="20"/>
        <v>0</v>
      </c>
      <c r="T51" s="14"/>
      <c r="U51" s="27">
        <f t="shared" si="21"/>
        <v>0</v>
      </c>
      <c r="V51" s="14"/>
      <c r="W51" s="27">
        <f t="shared" si="22"/>
        <v>0</v>
      </c>
      <c r="X51" s="14"/>
      <c r="Y51" s="27">
        <f t="shared" si="23"/>
        <v>0</v>
      </c>
      <c r="Z51" s="14"/>
      <c r="AA51" s="27">
        <f t="shared" si="24"/>
        <v>0</v>
      </c>
      <c r="AB51" s="14"/>
      <c r="AC51" s="27">
        <f t="shared" si="25"/>
        <v>0</v>
      </c>
      <c r="AD51" s="6"/>
    </row>
    <row r="52" spans="1:30" ht="23.25" hidden="1" customHeight="1">
      <c r="A52" s="4">
        <f t="shared" si="1"/>
        <v>43</v>
      </c>
      <c r="B52" s="7"/>
      <c r="C52" s="22"/>
      <c r="D52" s="5" t="s">
        <v>14</v>
      </c>
      <c r="E52" s="25"/>
      <c r="F52" s="5">
        <f t="shared" si="18"/>
        <v>0</v>
      </c>
      <c r="G52" s="28">
        <f t="shared" si="0"/>
        <v>0</v>
      </c>
      <c r="H52" s="15"/>
      <c r="I52" s="27">
        <f t="shared" si="26"/>
        <v>0</v>
      </c>
      <c r="J52" s="15"/>
      <c r="K52" s="27">
        <f t="shared" si="27"/>
        <v>0</v>
      </c>
      <c r="L52" s="15"/>
      <c r="M52" s="27">
        <f t="shared" si="28"/>
        <v>0</v>
      </c>
      <c r="N52" s="15"/>
      <c r="O52" s="27">
        <f t="shared" si="29"/>
        <v>0</v>
      </c>
      <c r="P52" s="15"/>
      <c r="Q52" s="27">
        <f t="shared" si="19"/>
        <v>0</v>
      </c>
      <c r="R52" s="15"/>
      <c r="S52" s="27">
        <f t="shared" si="20"/>
        <v>0</v>
      </c>
      <c r="T52" s="15"/>
      <c r="U52" s="27">
        <f t="shared" si="21"/>
        <v>0</v>
      </c>
      <c r="V52" s="15"/>
      <c r="W52" s="27">
        <f t="shared" si="22"/>
        <v>0</v>
      </c>
      <c r="X52" s="15"/>
      <c r="Y52" s="27">
        <f t="shared" si="23"/>
        <v>0</v>
      </c>
      <c r="Z52" s="15"/>
      <c r="AA52" s="27">
        <f t="shared" si="24"/>
        <v>0</v>
      </c>
      <c r="AB52" s="15"/>
      <c r="AC52" s="27">
        <f t="shared" si="25"/>
        <v>0</v>
      </c>
      <c r="AD52" s="8"/>
    </row>
    <row r="53" spans="1:30" ht="19.5" customHeight="1">
      <c r="A53" s="4">
        <f t="shared" si="1"/>
        <v>44</v>
      </c>
      <c r="B53" s="5" t="s">
        <v>23</v>
      </c>
      <c r="C53" s="9"/>
      <c r="D53" s="5" t="s">
        <v>14</v>
      </c>
      <c r="E53" s="25">
        <v>27000</v>
      </c>
      <c r="F53" s="5">
        <f t="shared" si="18"/>
        <v>0</v>
      </c>
      <c r="G53" s="28">
        <f t="shared" si="0"/>
        <v>0</v>
      </c>
      <c r="H53" s="15"/>
      <c r="I53" s="27">
        <f t="shared" si="26"/>
        <v>0</v>
      </c>
      <c r="J53" s="15"/>
      <c r="K53" s="27">
        <f t="shared" si="27"/>
        <v>0</v>
      </c>
      <c r="L53" s="15"/>
      <c r="M53" s="27">
        <f t="shared" si="28"/>
        <v>0</v>
      </c>
      <c r="N53" s="15"/>
      <c r="O53" s="27">
        <f t="shared" si="29"/>
        <v>0</v>
      </c>
      <c r="P53" s="15"/>
      <c r="Q53" s="27">
        <f t="shared" si="19"/>
        <v>0</v>
      </c>
      <c r="R53" s="15"/>
      <c r="S53" s="27">
        <f t="shared" si="20"/>
        <v>0</v>
      </c>
      <c r="T53" s="15"/>
      <c r="U53" s="27">
        <f t="shared" si="21"/>
        <v>0</v>
      </c>
      <c r="V53" s="15"/>
      <c r="W53" s="27">
        <f t="shared" si="22"/>
        <v>0</v>
      </c>
      <c r="X53" s="15"/>
      <c r="Y53" s="27">
        <f t="shared" si="23"/>
        <v>0</v>
      </c>
      <c r="Z53" s="15"/>
      <c r="AA53" s="27">
        <f t="shared" si="24"/>
        <v>0</v>
      </c>
      <c r="AB53" s="15"/>
      <c r="AC53" s="27">
        <f t="shared" si="25"/>
        <v>0</v>
      </c>
      <c r="AD53" s="8"/>
    </row>
    <row r="54" spans="1:30" s="7" customFormat="1" ht="19.5" customHeight="1">
      <c r="A54" s="4">
        <f t="shared" si="1"/>
        <v>45</v>
      </c>
      <c r="B54" s="5" t="s">
        <v>51</v>
      </c>
      <c r="C54" s="9"/>
      <c r="D54" s="5" t="s">
        <v>14</v>
      </c>
      <c r="E54" s="25">
        <v>2400</v>
      </c>
      <c r="F54" s="5">
        <f t="shared" si="18"/>
        <v>0</v>
      </c>
      <c r="G54" s="28">
        <f t="shared" si="0"/>
        <v>0</v>
      </c>
      <c r="H54" s="14"/>
      <c r="I54" s="27">
        <f t="shared" si="26"/>
        <v>0</v>
      </c>
      <c r="J54" s="14"/>
      <c r="K54" s="27">
        <f t="shared" si="27"/>
        <v>0</v>
      </c>
      <c r="L54" s="14"/>
      <c r="M54" s="27">
        <f t="shared" si="28"/>
        <v>0</v>
      </c>
      <c r="N54" s="14"/>
      <c r="O54" s="27">
        <f t="shared" si="29"/>
        <v>0</v>
      </c>
      <c r="P54" s="14"/>
      <c r="Q54" s="27">
        <f t="shared" si="19"/>
        <v>0</v>
      </c>
      <c r="R54" s="14"/>
      <c r="S54" s="27">
        <f t="shared" si="20"/>
        <v>0</v>
      </c>
      <c r="T54" s="14"/>
      <c r="U54" s="27">
        <f t="shared" si="21"/>
        <v>0</v>
      </c>
      <c r="V54" s="14"/>
      <c r="W54" s="27">
        <f t="shared" si="22"/>
        <v>0</v>
      </c>
      <c r="X54" s="14"/>
      <c r="Y54" s="27">
        <f t="shared" si="23"/>
        <v>0</v>
      </c>
      <c r="Z54" s="14"/>
      <c r="AA54" s="27">
        <f t="shared" si="24"/>
        <v>0</v>
      </c>
      <c r="AB54" s="14"/>
      <c r="AC54" s="27">
        <f t="shared" si="25"/>
        <v>0</v>
      </c>
      <c r="AD54" s="6"/>
    </row>
    <row r="55" spans="1:30" s="7" customFormat="1" ht="19.5" customHeight="1">
      <c r="A55" s="4">
        <f t="shared" si="1"/>
        <v>46</v>
      </c>
      <c r="B55" s="5" t="s">
        <v>52</v>
      </c>
      <c r="C55" s="9"/>
      <c r="D55" s="5" t="s">
        <v>14</v>
      </c>
      <c r="E55" s="25">
        <v>2700</v>
      </c>
      <c r="F55" s="5">
        <f t="shared" si="18"/>
        <v>0</v>
      </c>
      <c r="G55" s="28">
        <f t="shared" si="0"/>
        <v>0</v>
      </c>
      <c r="H55" s="14"/>
      <c r="I55" s="27">
        <f t="shared" si="26"/>
        <v>0</v>
      </c>
      <c r="J55" s="14"/>
      <c r="K55" s="27">
        <f t="shared" si="27"/>
        <v>0</v>
      </c>
      <c r="L55" s="14"/>
      <c r="M55" s="27">
        <f t="shared" si="28"/>
        <v>0</v>
      </c>
      <c r="N55" s="14"/>
      <c r="O55" s="27">
        <f t="shared" si="29"/>
        <v>0</v>
      </c>
      <c r="P55" s="14"/>
      <c r="Q55" s="27">
        <f t="shared" si="19"/>
        <v>0</v>
      </c>
      <c r="R55" s="14"/>
      <c r="S55" s="27">
        <f t="shared" si="20"/>
        <v>0</v>
      </c>
      <c r="T55" s="14"/>
      <c r="U55" s="27">
        <f t="shared" si="21"/>
        <v>0</v>
      </c>
      <c r="V55" s="14"/>
      <c r="W55" s="27">
        <f t="shared" si="22"/>
        <v>0</v>
      </c>
      <c r="X55" s="14"/>
      <c r="Y55" s="27">
        <f t="shared" si="23"/>
        <v>0</v>
      </c>
      <c r="Z55" s="14"/>
      <c r="AA55" s="27">
        <f t="shared" si="24"/>
        <v>0</v>
      </c>
      <c r="AB55" s="14"/>
      <c r="AC55" s="27">
        <f t="shared" si="25"/>
        <v>0</v>
      </c>
      <c r="AD55" s="6"/>
    </row>
    <row r="56" spans="1:30" s="7" customFormat="1" ht="19.5" customHeight="1">
      <c r="A56" s="4">
        <f t="shared" si="1"/>
        <v>47</v>
      </c>
      <c r="B56" s="5" t="s">
        <v>21</v>
      </c>
      <c r="C56" s="9"/>
      <c r="D56" s="5" t="s">
        <v>6</v>
      </c>
      <c r="E56" s="25">
        <v>30500</v>
      </c>
      <c r="F56" s="5">
        <f t="shared" si="18"/>
        <v>0</v>
      </c>
      <c r="G56" s="28">
        <f t="shared" si="0"/>
        <v>0</v>
      </c>
      <c r="H56" s="14"/>
      <c r="I56" s="27">
        <f t="shared" si="26"/>
        <v>0</v>
      </c>
      <c r="J56" s="14"/>
      <c r="K56" s="27">
        <f t="shared" si="27"/>
        <v>0</v>
      </c>
      <c r="L56" s="14"/>
      <c r="M56" s="27">
        <f t="shared" si="28"/>
        <v>0</v>
      </c>
      <c r="N56" s="14"/>
      <c r="O56" s="27">
        <f t="shared" si="29"/>
        <v>0</v>
      </c>
      <c r="P56" s="14"/>
      <c r="Q56" s="27">
        <f t="shared" si="19"/>
        <v>0</v>
      </c>
      <c r="R56" s="14"/>
      <c r="S56" s="27">
        <f t="shared" si="20"/>
        <v>0</v>
      </c>
      <c r="T56" s="14"/>
      <c r="U56" s="27">
        <f t="shared" si="21"/>
        <v>0</v>
      </c>
      <c r="V56" s="14"/>
      <c r="W56" s="27">
        <f t="shared" si="22"/>
        <v>0</v>
      </c>
      <c r="X56" s="14"/>
      <c r="Y56" s="27">
        <f t="shared" si="23"/>
        <v>0</v>
      </c>
      <c r="Z56" s="14"/>
      <c r="AA56" s="27">
        <f t="shared" si="24"/>
        <v>0</v>
      </c>
      <c r="AB56" s="14"/>
      <c r="AC56" s="27">
        <f t="shared" si="25"/>
        <v>0</v>
      </c>
      <c r="AD56" s="6"/>
    </row>
    <row r="57" spans="1:30" s="7" customFormat="1" ht="19.5" customHeight="1">
      <c r="A57" s="4">
        <f t="shared" si="1"/>
        <v>48</v>
      </c>
      <c r="B57" s="5" t="s">
        <v>106</v>
      </c>
      <c r="C57" s="9"/>
      <c r="D57" s="5" t="s">
        <v>17</v>
      </c>
      <c r="E57" s="25"/>
      <c r="F57" s="5">
        <f t="shared" si="18"/>
        <v>0</v>
      </c>
      <c r="G57" s="28">
        <f t="shared" si="0"/>
        <v>0</v>
      </c>
      <c r="H57" s="14"/>
      <c r="I57" s="27">
        <f t="shared" si="26"/>
        <v>0</v>
      </c>
      <c r="J57" s="14"/>
      <c r="K57" s="27">
        <f t="shared" si="27"/>
        <v>0</v>
      </c>
      <c r="L57" s="14"/>
      <c r="M57" s="27">
        <f t="shared" si="28"/>
        <v>0</v>
      </c>
      <c r="N57" s="14"/>
      <c r="O57" s="27">
        <f t="shared" si="29"/>
        <v>0</v>
      </c>
      <c r="P57" s="14"/>
      <c r="Q57" s="27">
        <f t="shared" si="19"/>
        <v>0</v>
      </c>
      <c r="R57" s="14"/>
      <c r="S57" s="27">
        <f t="shared" si="20"/>
        <v>0</v>
      </c>
      <c r="T57" s="14"/>
      <c r="U57" s="27">
        <f t="shared" si="21"/>
        <v>0</v>
      </c>
      <c r="V57" s="14"/>
      <c r="W57" s="27">
        <f t="shared" si="22"/>
        <v>0</v>
      </c>
      <c r="X57" s="14"/>
      <c r="Y57" s="27">
        <f t="shared" si="23"/>
        <v>0</v>
      </c>
      <c r="Z57" s="14"/>
      <c r="AA57" s="27">
        <f t="shared" si="24"/>
        <v>0</v>
      </c>
      <c r="AB57" s="14"/>
      <c r="AC57" s="27">
        <f t="shared" si="25"/>
        <v>0</v>
      </c>
      <c r="AD57" s="6"/>
    </row>
    <row r="58" spans="1:30" s="7" customFormat="1" ht="19.5" customHeight="1">
      <c r="A58" s="4">
        <f t="shared" si="1"/>
        <v>49</v>
      </c>
      <c r="B58" s="5" t="s">
        <v>111</v>
      </c>
      <c r="C58" s="9"/>
      <c r="D58" s="5" t="s">
        <v>14</v>
      </c>
      <c r="E58" s="25">
        <v>29000</v>
      </c>
      <c r="F58" s="5">
        <f t="shared" si="18"/>
        <v>0</v>
      </c>
      <c r="G58" s="28">
        <f t="shared" si="0"/>
        <v>0</v>
      </c>
      <c r="H58" s="14"/>
      <c r="I58" s="27">
        <f t="shared" si="26"/>
        <v>0</v>
      </c>
      <c r="J58" s="14"/>
      <c r="K58" s="27">
        <f t="shared" si="27"/>
        <v>0</v>
      </c>
      <c r="L58" s="14"/>
      <c r="M58" s="27">
        <f t="shared" si="28"/>
        <v>0</v>
      </c>
      <c r="N58" s="14"/>
      <c r="O58" s="27">
        <f t="shared" si="29"/>
        <v>0</v>
      </c>
      <c r="P58" s="14"/>
      <c r="Q58" s="27">
        <f t="shared" si="19"/>
        <v>0</v>
      </c>
      <c r="R58" s="14"/>
      <c r="S58" s="27">
        <f t="shared" si="20"/>
        <v>0</v>
      </c>
      <c r="T58" s="14"/>
      <c r="U58" s="27">
        <f t="shared" si="21"/>
        <v>0</v>
      </c>
      <c r="V58" s="14"/>
      <c r="W58" s="27">
        <f t="shared" si="22"/>
        <v>0</v>
      </c>
      <c r="X58" s="14"/>
      <c r="Y58" s="27">
        <f t="shared" si="23"/>
        <v>0</v>
      </c>
      <c r="Z58" s="14"/>
      <c r="AA58" s="27">
        <f t="shared" si="24"/>
        <v>0</v>
      </c>
      <c r="AB58" s="14"/>
      <c r="AC58" s="27">
        <f t="shared" si="25"/>
        <v>0</v>
      </c>
      <c r="AD58" s="6"/>
    </row>
    <row r="59" spans="1:30" s="7" customFormat="1" ht="19.5" customHeight="1">
      <c r="A59" s="4">
        <f t="shared" si="1"/>
        <v>50</v>
      </c>
      <c r="B59" s="5" t="s">
        <v>99</v>
      </c>
      <c r="C59" s="9"/>
      <c r="D59" s="5" t="s">
        <v>14</v>
      </c>
      <c r="E59" s="25">
        <v>29000</v>
      </c>
      <c r="F59" s="5">
        <f t="shared" si="18"/>
        <v>0</v>
      </c>
      <c r="G59" s="28">
        <f t="shared" si="0"/>
        <v>0</v>
      </c>
      <c r="H59" s="14"/>
      <c r="I59" s="27">
        <f t="shared" si="26"/>
        <v>0</v>
      </c>
      <c r="J59" s="14"/>
      <c r="K59" s="27">
        <f t="shared" si="27"/>
        <v>0</v>
      </c>
      <c r="L59" s="14"/>
      <c r="M59" s="27">
        <f t="shared" si="28"/>
        <v>0</v>
      </c>
      <c r="N59" s="14"/>
      <c r="O59" s="27">
        <f t="shared" si="29"/>
        <v>0</v>
      </c>
      <c r="P59" s="14"/>
      <c r="Q59" s="27">
        <f t="shared" si="19"/>
        <v>0</v>
      </c>
      <c r="R59" s="14"/>
      <c r="S59" s="27">
        <f t="shared" si="20"/>
        <v>0</v>
      </c>
      <c r="T59" s="14"/>
      <c r="U59" s="27">
        <f t="shared" si="21"/>
        <v>0</v>
      </c>
      <c r="V59" s="14"/>
      <c r="W59" s="27">
        <f t="shared" si="22"/>
        <v>0</v>
      </c>
      <c r="X59" s="14"/>
      <c r="Y59" s="27">
        <f t="shared" si="23"/>
        <v>0</v>
      </c>
      <c r="Z59" s="14"/>
      <c r="AA59" s="27">
        <f t="shared" si="24"/>
        <v>0</v>
      </c>
      <c r="AB59" s="14"/>
      <c r="AC59" s="27">
        <f t="shared" si="25"/>
        <v>0</v>
      </c>
      <c r="AD59" s="6"/>
    </row>
    <row r="60" spans="1:30" s="7" customFormat="1" ht="19.5" customHeight="1">
      <c r="A60" s="4">
        <f t="shared" si="1"/>
        <v>51</v>
      </c>
      <c r="B60" s="5" t="s">
        <v>53</v>
      </c>
      <c r="C60" s="9"/>
      <c r="D60" s="5" t="s">
        <v>9</v>
      </c>
      <c r="E60" s="25">
        <v>2200</v>
      </c>
      <c r="F60" s="5">
        <f t="shared" si="18"/>
        <v>0</v>
      </c>
      <c r="G60" s="28">
        <f t="shared" si="0"/>
        <v>0</v>
      </c>
      <c r="H60" s="14"/>
      <c r="I60" s="27">
        <f t="shared" si="26"/>
        <v>0</v>
      </c>
      <c r="J60" s="14"/>
      <c r="K60" s="27">
        <f t="shared" si="27"/>
        <v>0</v>
      </c>
      <c r="L60" s="14"/>
      <c r="M60" s="27">
        <f t="shared" si="28"/>
        <v>0</v>
      </c>
      <c r="N60" s="14"/>
      <c r="O60" s="27">
        <f t="shared" si="29"/>
        <v>0</v>
      </c>
      <c r="P60" s="14"/>
      <c r="Q60" s="27">
        <f t="shared" si="19"/>
        <v>0</v>
      </c>
      <c r="R60" s="14"/>
      <c r="S60" s="27">
        <f t="shared" si="20"/>
        <v>0</v>
      </c>
      <c r="T60" s="14"/>
      <c r="U60" s="27">
        <f t="shared" si="21"/>
        <v>0</v>
      </c>
      <c r="V60" s="14"/>
      <c r="W60" s="27">
        <f t="shared" si="22"/>
        <v>0</v>
      </c>
      <c r="X60" s="14"/>
      <c r="Y60" s="27">
        <f t="shared" si="23"/>
        <v>0</v>
      </c>
      <c r="Z60" s="14"/>
      <c r="AA60" s="27">
        <f t="shared" si="24"/>
        <v>0</v>
      </c>
      <c r="AB60" s="14"/>
      <c r="AC60" s="27">
        <f t="shared" si="25"/>
        <v>0</v>
      </c>
      <c r="AD60" s="6"/>
    </row>
    <row r="61" spans="1:30" s="7" customFormat="1" ht="19.5" customHeight="1">
      <c r="A61" s="4">
        <f t="shared" si="1"/>
        <v>52</v>
      </c>
      <c r="B61" s="5" t="s">
        <v>110</v>
      </c>
      <c r="C61" s="9"/>
      <c r="D61" s="5" t="s">
        <v>9</v>
      </c>
      <c r="E61" s="25">
        <v>4300</v>
      </c>
      <c r="F61" s="5">
        <f t="shared" si="18"/>
        <v>0</v>
      </c>
      <c r="G61" s="28">
        <f t="shared" si="0"/>
        <v>0</v>
      </c>
      <c r="H61" s="14"/>
      <c r="I61" s="27">
        <f t="shared" si="26"/>
        <v>0</v>
      </c>
      <c r="J61" s="14"/>
      <c r="K61" s="27">
        <f t="shared" si="27"/>
        <v>0</v>
      </c>
      <c r="L61" s="14"/>
      <c r="M61" s="27">
        <f t="shared" si="28"/>
        <v>0</v>
      </c>
      <c r="N61" s="14"/>
      <c r="O61" s="27">
        <f t="shared" si="29"/>
        <v>0</v>
      </c>
      <c r="P61" s="14"/>
      <c r="Q61" s="27">
        <f t="shared" si="19"/>
        <v>0</v>
      </c>
      <c r="R61" s="14"/>
      <c r="S61" s="27">
        <f t="shared" si="20"/>
        <v>0</v>
      </c>
      <c r="T61" s="14"/>
      <c r="U61" s="27">
        <f t="shared" si="21"/>
        <v>0</v>
      </c>
      <c r="V61" s="14"/>
      <c r="W61" s="27">
        <f t="shared" si="22"/>
        <v>0</v>
      </c>
      <c r="X61" s="14"/>
      <c r="Y61" s="27">
        <f t="shared" si="23"/>
        <v>0</v>
      </c>
      <c r="Z61" s="14"/>
      <c r="AA61" s="27">
        <f t="shared" si="24"/>
        <v>0</v>
      </c>
      <c r="AB61" s="14"/>
      <c r="AC61" s="27">
        <f t="shared" si="25"/>
        <v>0</v>
      </c>
      <c r="AD61" s="6"/>
    </row>
    <row r="62" spans="1:30" s="7" customFormat="1" ht="19.5" customHeight="1">
      <c r="A62" s="4">
        <f t="shared" si="1"/>
        <v>53</v>
      </c>
      <c r="B62" s="5" t="s">
        <v>108</v>
      </c>
      <c r="C62" s="9"/>
      <c r="D62" s="5" t="s">
        <v>14</v>
      </c>
      <c r="E62" s="25">
        <v>21000</v>
      </c>
      <c r="F62" s="5">
        <f t="shared" si="18"/>
        <v>0</v>
      </c>
      <c r="G62" s="28">
        <f t="shared" si="0"/>
        <v>0</v>
      </c>
      <c r="H62" s="14"/>
      <c r="I62" s="27">
        <f t="shared" si="26"/>
        <v>0</v>
      </c>
      <c r="J62" s="14"/>
      <c r="K62" s="27">
        <f t="shared" si="27"/>
        <v>0</v>
      </c>
      <c r="L62" s="14"/>
      <c r="M62" s="27">
        <f t="shared" si="28"/>
        <v>0</v>
      </c>
      <c r="N62" s="14"/>
      <c r="O62" s="27">
        <f t="shared" si="29"/>
        <v>0</v>
      </c>
      <c r="P62" s="14"/>
      <c r="Q62" s="27">
        <f t="shared" si="19"/>
        <v>0</v>
      </c>
      <c r="R62" s="14"/>
      <c r="S62" s="27">
        <f t="shared" si="20"/>
        <v>0</v>
      </c>
      <c r="T62" s="14"/>
      <c r="U62" s="27">
        <f t="shared" si="21"/>
        <v>0</v>
      </c>
      <c r="V62" s="14"/>
      <c r="W62" s="27">
        <f t="shared" si="22"/>
        <v>0</v>
      </c>
      <c r="X62" s="14"/>
      <c r="Y62" s="27">
        <f t="shared" si="23"/>
        <v>0</v>
      </c>
      <c r="Z62" s="14"/>
      <c r="AA62" s="27">
        <f t="shared" si="24"/>
        <v>0</v>
      </c>
      <c r="AB62" s="14"/>
      <c r="AC62" s="27">
        <f t="shared" si="25"/>
        <v>0</v>
      </c>
      <c r="AD62" s="6"/>
    </row>
    <row r="63" spans="1:30" s="7" customFormat="1" ht="19.5" customHeight="1">
      <c r="A63" s="4">
        <f t="shared" si="1"/>
        <v>54</v>
      </c>
      <c r="B63" s="5" t="s">
        <v>109</v>
      </c>
      <c r="C63" s="9"/>
      <c r="D63" s="5" t="s">
        <v>14</v>
      </c>
      <c r="E63" s="25">
        <v>55000</v>
      </c>
      <c r="F63" s="5">
        <f t="shared" si="18"/>
        <v>0</v>
      </c>
      <c r="G63" s="28">
        <f t="shared" si="0"/>
        <v>0</v>
      </c>
      <c r="H63" s="14"/>
      <c r="I63" s="27">
        <f t="shared" si="26"/>
        <v>0</v>
      </c>
      <c r="J63" s="14"/>
      <c r="K63" s="27">
        <f t="shared" si="27"/>
        <v>0</v>
      </c>
      <c r="L63" s="14"/>
      <c r="M63" s="27">
        <f t="shared" si="28"/>
        <v>0</v>
      </c>
      <c r="N63" s="14"/>
      <c r="O63" s="27">
        <f t="shared" si="29"/>
        <v>0</v>
      </c>
      <c r="P63" s="14"/>
      <c r="Q63" s="27">
        <f t="shared" si="19"/>
        <v>0</v>
      </c>
      <c r="R63" s="14"/>
      <c r="S63" s="27">
        <f t="shared" si="20"/>
        <v>0</v>
      </c>
      <c r="T63" s="14"/>
      <c r="U63" s="27">
        <f t="shared" si="21"/>
        <v>0</v>
      </c>
      <c r="V63" s="14"/>
      <c r="W63" s="27">
        <f t="shared" si="22"/>
        <v>0</v>
      </c>
      <c r="X63" s="14"/>
      <c r="Y63" s="27">
        <f t="shared" si="23"/>
        <v>0</v>
      </c>
      <c r="Z63" s="14"/>
      <c r="AA63" s="27">
        <f t="shared" si="24"/>
        <v>0</v>
      </c>
      <c r="AB63" s="14"/>
      <c r="AC63" s="27">
        <f t="shared" si="25"/>
        <v>0</v>
      </c>
      <c r="AD63" s="6"/>
    </row>
    <row r="64" spans="1:30" s="7" customFormat="1" ht="19.5" customHeight="1">
      <c r="A64" s="4">
        <f t="shared" si="1"/>
        <v>55</v>
      </c>
      <c r="B64" s="5" t="s">
        <v>24</v>
      </c>
      <c r="C64" s="9"/>
      <c r="D64" s="7" t="s">
        <v>14</v>
      </c>
      <c r="E64" s="26">
        <v>6500</v>
      </c>
      <c r="F64" s="5">
        <f t="shared" si="18"/>
        <v>0</v>
      </c>
      <c r="G64" s="28">
        <f t="shared" si="0"/>
        <v>0</v>
      </c>
      <c r="H64" s="14"/>
      <c r="I64" s="27">
        <f t="shared" si="26"/>
        <v>0</v>
      </c>
      <c r="J64" s="14"/>
      <c r="K64" s="27">
        <f t="shared" si="27"/>
        <v>0</v>
      </c>
      <c r="L64" s="14"/>
      <c r="M64" s="27">
        <f t="shared" si="28"/>
        <v>0</v>
      </c>
      <c r="N64" s="14"/>
      <c r="O64" s="27">
        <f t="shared" si="29"/>
        <v>0</v>
      </c>
      <c r="P64" s="14"/>
      <c r="Q64" s="27">
        <f t="shared" si="19"/>
        <v>0</v>
      </c>
      <c r="R64" s="14"/>
      <c r="S64" s="27">
        <f t="shared" si="20"/>
        <v>0</v>
      </c>
      <c r="T64" s="14"/>
      <c r="U64" s="27">
        <f t="shared" si="21"/>
        <v>0</v>
      </c>
      <c r="V64" s="14"/>
      <c r="W64" s="27">
        <f t="shared" si="22"/>
        <v>0</v>
      </c>
      <c r="X64" s="14"/>
      <c r="Y64" s="27">
        <f t="shared" si="23"/>
        <v>0</v>
      </c>
      <c r="Z64" s="14"/>
      <c r="AA64" s="27">
        <f t="shared" si="24"/>
        <v>0</v>
      </c>
      <c r="AB64" s="14"/>
      <c r="AC64" s="27">
        <f t="shared" si="25"/>
        <v>0</v>
      </c>
      <c r="AD64" s="6"/>
    </row>
    <row r="65" spans="1:30" s="7" customFormat="1" ht="19.5" customHeight="1">
      <c r="A65" s="4">
        <f t="shared" si="1"/>
        <v>56</v>
      </c>
      <c r="B65" s="5" t="s">
        <v>54</v>
      </c>
      <c r="C65" s="9"/>
      <c r="D65" s="5" t="s">
        <v>14</v>
      </c>
      <c r="E65" s="25">
        <v>34000</v>
      </c>
      <c r="F65" s="5">
        <f t="shared" si="18"/>
        <v>0</v>
      </c>
      <c r="G65" s="28">
        <f t="shared" si="0"/>
        <v>0</v>
      </c>
      <c r="H65" s="14"/>
      <c r="I65" s="27">
        <f t="shared" si="26"/>
        <v>0</v>
      </c>
      <c r="J65" s="14"/>
      <c r="K65" s="27">
        <f t="shared" si="27"/>
        <v>0</v>
      </c>
      <c r="L65" s="14"/>
      <c r="M65" s="27">
        <f t="shared" si="28"/>
        <v>0</v>
      </c>
      <c r="N65" s="14"/>
      <c r="O65" s="27">
        <f t="shared" si="29"/>
        <v>0</v>
      </c>
      <c r="P65" s="14"/>
      <c r="Q65" s="27">
        <f t="shared" si="19"/>
        <v>0</v>
      </c>
      <c r="R65" s="14"/>
      <c r="S65" s="27">
        <f t="shared" si="20"/>
        <v>0</v>
      </c>
      <c r="T65" s="14"/>
      <c r="U65" s="27">
        <f t="shared" si="21"/>
        <v>0</v>
      </c>
      <c r="V65" s="14"/>
      <c r="W65" s="27">
        <f t="shared" si="22"/>
        <v>0</v>
      </c>
      <c r="X65" s="14"/>
      <c r="Y65" s="27">
        <f t="shared" si="23"/>
        <v>0</v>
      </c>
      <c r="Z65" s="14"/>
      <c r="AA65" s="27">
        <f t="shared" si="24"/>
        <v>0</v>
      </c>
      <c r="AB65" s="14"/>
      <c r="AC65" s="27">
        <f t="shared" si="25"/>
        <v>0</v>
      </c>
      <c r="AD65" s="6"/>
    </row>
    <row r="66" spans="1:30" s="7" customFormat="1" ht="19.5" customHeight="1">
      <c r="A66" s="4">
        <f t="shared" si="1"/>
        <v>57</v>
      </c>
      <c r="B66" s="5" t="s">
        <v>55</v>
      </c>
      <c r="C66" s="9"/>
      <c r="D66" s="5" t="s">
        <v>9</v>
      </c>
      <c r="E66" s="25">
        <v>3900</v>
      </c>
      <c r="F66" s="5">
        <f t="shared" si="18"/>
        <v>0</v>
      </c>
      <c r="G66" s="28">
        <f t="shared" si="0"/>
        <v>0</v>
      </c>
      <c r="H66" s="14"/>
      <c r="I66" s="27">
        <f t="shared" si="26"/>
        <v>0</v>
      </c>
      <c r="J66" s="14"/>
      <c r="K66" s="27">
        <f t="shared" si="27"/>
        <v>0</v>
      </c>
      <c r="L66" s="14"/>
      <c r="M66" s="27">
        <f t="shared" si="28"/>
        <v>0</v>
      </c>
      <c r="N66" s="14"/>
      <c r="O66" s="27">
        <f t="shared" si="29"/>
        <v>0</v>
      </c>
      <c r="P66" s="14"/>
      <c r="Q66" s="27">
        <f t="shared" si="19"/>
        <v>0</v>
      </c>
      <c r="R66" s="14"/>
      <c r="S66" s="27">
        <f t="shared" si="20"/>
        <v>0</v>
      </c>
      <c r="T66" s="14"/>
      <c r="U66" s="27">
        <f t="shared" si="21"/>
        <v>0</v>
      </c>
      <c r="V66" s="14"/>
      <c r="W66" s="27">
        <f t="shared" si="22"/>
        <v>0</v>
      </c>
      <c r="X66" s="14"/>
      <c r="Y66" s="27">
        <f t="shared" si="23"/>
        <v>0</v>
      </c>
      <c r="Z66" s="14"/>
      <c r="AA66" s="27">
        <f t="shared" si="24"/>
        <v>0</v>
      </c>
      <c r="AB66" s="14"/>
      <c r="AC66" s="27">
        <f t="shared" si="25"/>
        <v>0</v>
      </c>
      <c r="AD66" s="6"/>
    </row>
    <row r="67" spans="1:30" s="7" customFormat="1" ht="19.5" customHeight="1">
      <c r="A67" s="4">
        <f t="shared" si="1"/>
        <v>58</v>
      </c>
      <c r="B67" s="5" t="s">
        <v>56</v>
      </c>
      <c r="C67" s="9"/>
      <c r="D67" s="5" t="s">
        <v>9</v>
      </c>
      <c r="E67" s="25">
        <v>3700</v>
      </c>
      <c r="F67" s="5">
        <f t="shared" si="18"/>
        <v>0</v>
      </c>
      <c r="G67" s="28">
        <f t="shared" si="0"/>
        <v>0</v>
      </c>
      <c r="H67" s="14"/>
      <c r="I67" s="27">
        <f t="shared" si="26"/>
        <v>0</v>
      </c>
      <c r="J67" s="14"/>
      <c r="K67" s="27">
        <f t="shared" si="27"/>
        <v>0</v>
      </c>
      <c r="L67" s="14"/>
      <c r="M67" s="27">
        <f t="shared" si="28"/>
        <v>0</v>
      </c>
      <c r="N67" s="14"/>
      <c r="O67" s="27">
        <f t="shared" si="29"/>
        <v>0</v>
      </c>
      <c r="P67" s="14"/>
      <c r="Q67" s="27">
        <f t="shared" si="19"/>
        <v>0</v>
      </c>
      <c r="R67" s="14"/>
      <c r="S67" s="27">
        <f t="shared" si="20"/>
        <v>0</v>
      </c>
      <c r="T67" s="14"/>
      <c r="U67" s="27">
        <f t="shared" si="21"/>
        <v>0</v>
      </c>
      <c r="V67" s="14"/>
      <c r="W67" s="27">
        <f t="shared" si="22"/>
        <v>0</v>
      </c>
      <c r="X67" s="14"/>
      <c r="Y67" s="27">
        <f t="shared" si="23"/>
        <v>0</v>
      </c>
      <c r="Z67" s="14"/>
      <c r="AA67" s="27">
        <f t="shared" si="24"/>
        <v>0</v>
      </c>
      <c r="AB67" s="14"/>
      <c r="AC67" s="27">
        <f t="shared" si="25"/>
        <v>0</v>
      </c>
      <c r="AD67" s="6"/>
    </row>
    <row r="68" spans="1:30" s="7" customFormat="1" ht="19.5" customHeight="1">
      <c r="A68" s="4">
        <f t="shared" si="1"/>
        <v>59</v>
      </c>
      <c r="B68" s="5" t="s">
        <v>57</v>
      </c>
      <c r="C68" s="9"/>
      <c r="D68" s="5" t="s">
        <v>9</v>
      </c>
      <c r="E68" s="25">
        <v>6000</v>
      </c>
      <c r="F68" s="5">
        <f t="shared" si="18"/>
        <v>0</v>
      </c>
      <c r="G68" s="28">
        <f t="shared" si="0"/>
        <v>0</v>
      </c>
      <c r="H68" s="14"/>
      <c r="I68" s="27">
        <f t="shared" si="26"/>
        <v>0</v>
      </c>
      <c r="J68" s="14"/>
      <c r="K68" s="27">
        <f t="shared" si="27"/>
        <v>0</v>
      </c>
      <c r="L68" s="14"/>
      <c r="M68" s="27">
        <f t="shared" si="28"/>
        <v>0</v>
      </c>
      <c r="N68" s="14"/>
      <c r="O68" s="27">
        <f t="shared" si="29"/>
        <v>0</v>
      </c>
      <c r="P68" s="14"/>
      <c r="Q68" s="27">
        <f t="shared" si="19"/>
        <v>0</v>
      </c>
      <c r="R68" s="14"/>
      <c r="S68" s="27">
        <f t="shared" si="20"/>
        <v>0</v>
      </c>
      <c r="T68" s="14"/>
      <c r="U68" s="27">
        <f t="shared" si="21"/>
        <v>0</v>
      </c>
      <c r="V68" s="14"/>
      <c r="W68" s="27">
        <f t="shared" si="22"/>
        <v>0</v>
      </c>
      <c r="X68" s="14"/>
      <c r="Y68" s="27">
        <f t="shared" si="23"/>
        <v>0</v>
      </c>
      <c r="Z68" s="14"/>
      <c r="AA68" s="27">
        <f t="shared" si="24"/>
        <v>0</v>
      </c>
      <c r="AB68" s="14"/>
      <c r="AC68" s="27">
        <f t="shared" si="25"/>
        <v>0</v>
      </c>
      <c r="AD68" s="6"/>
    </row>
    <row r="69" spans="1:30" s="7" customFormat="1" ht="19.5" customHeight="1">
      <c r="A69" s="4">
        <f t="shared" si="1"/>
        <v>60</v>
      </c>
      <c r="B69" s="5" t="s">
        <v>90</v>
      </c>
      <c r="C69" s="9"/>
      <c r="D69" s="5" t="s">
        <v>9</v>
      </c>
      <c r="E69" s="25">
        <v>12500</v>
      </c>
      <c r="F69" s="5">
        <f t="shared" si="18"/>
        <v>0</v>
      </c>
      <c r="G69" s="28">
        <f t="shared" si="0"/>
        <v>0</v>
      </c>
      <c r="H69" s="14"/>
      <c r="I69" s="27">
        <f t="shared" si="26"/>
        <v>0</v>
      </c>
      <c r="J69" s="14"/>
      <c r="K69" s="27">
        <f t="shared" si="27"/>
        <v>0</v>
      </c>
      <c r="L69" s="14"/>
      <c r="M69" s="27">
        <f t="shared" si="28"/>
        <v>0</v>
      </c>
      <c r="N69" s="14"/>
      <c r="O69" s="27">
        <f t="shared" si="29"/>
        <v>0</v>
      </c>
      <c r="P69" s="14"/>
      <c r="Q69" s="27">
        <f t="shared" si="19"/>
        <v>0</v>
      </c>
      <c r="R69" s="14"/>
      <c r="S69" s="27">
        <f t="shared" si="20"/>
        <v>0</v>
      </c>
      <c r="T69" s="14"/>
      <c r="U69" s="27">
        <f t="shared" si="21"/>
        <v>0</v>
      </c>
      <c r="V69" s="14"/>
      <c r="W69" s="27">
        <f t="shared" si="22"/>
        <v>0</v>
      </c>
      <c r="X69" s="14"/>
      <c r="Y69" s="27">
        <f t="shared" si="23"/>
        <v>0</v>
      </c>
      <c r="Z69" s="14"/>
      <c r="AA69" s="27">
        <f t="shared" si="24"/>
        <v>0</v>
      </c>
      <c r="AB69" s="14"/>
      <c r="AC69" s="27">
        <f t="shared" si="25"/>
        <v>0</v>
      </c>
      <c r="AD69" s="6"/>
    </row>
    <row r="70" spans="1:30" s="7" customFormat="1" ht="19.5" customHeight="1">
      <c r="A70" s="4">
        <f t="shared" si="1"/>
        <v>61</v>
      </c>
      <c r="B70" s="5" t="s">
        <v>86</v>
      </c>
      <c r="C70" s="9"/>
      <c r="D70" s="5" t="s">
        <v>9</v>
      </c>
      <c r="E70" s="25">
        <v>2600</v>
      </c>
      <c r="F70" s="5">
        <f t="shared" si="18"/>
        <v>0</v>
      </c>
      <c r="G70" s="28">
        <f t="shared" si="0"/>
        <v>0</v>
      </c>
      <c r="H70" s="14"/>
      <c r="I70" s="27">
        <f t="shared" si="26"/>
        <v>0</v>
      </c>
      <c r="J70" s="14"/>
      <c r="K70" s="27">
        <f t="shared" si="27"/>
        <v>0</v>
      </c>
      <c r="L70" s="14"/>
      <c r="M70" s="27">
        <f t="shared" si="28"/>
        <v>0</v>
      </c>
      <c r="N70" s="14"/>
      <c r="O70" s="27">
        <f t="shared" si="29"/>
        <v>0</v>
      </c>
      <c r="P70" s="14"/>
      <c r="Q70" s="27">
        <f t="shared" si="19"/>
        <v>0</v>
      </c>
      <c r="R70" s="14"/>
      <c r="S70" s="27">
        <f t="shared" si="20"/>
        <v>0</v>
      </c>
      <c r="T70" s="14"/>
      <c r="U70" s="27">
        <f t="shared" si="21"/>
        <v>0</v>
      </c>
      <c r="V70" s="14"/>
      <c r="W70" s="27">
        <f t="shared" si="22"/>
        <v>0</v>
      </c>
      <c r="X70" s="14"/>
      <c r="Y70" s="27">
        <f t="shared" si="23"/>
        <v>0</v>
      </c>
      <c r="Z70" s="14"/>
      <c r="AA70" s="27">
        <f t="shared" si="24"/>
        <v>0</v>
      </c>
      <c r="AB70" s="14"/>
      <c r="AC70" s="27">
        <f t="shared" si="25"/>
        <v>0</v>
      </c>
      <c r="AD70" s="6"/>
    </row>
    <row r="71" spans="1:30" s="7" customFormat="1" ht="19.5" customHeight="1">
      <c r="A71" s="4">
        <f t="shared" si="1"/>
        <v>62</v>
      </c>
      <c r="B71" s="5" t="s">
        <v>95</v>
      </c>
      <c r="C71" s="9"/>
      <c r="D71" s="5" t="s">
        <v>9</v>
      </c>
      <c r="E71" s="25">
        <v>14000</v>
      </c>
      <c r="F71" s="5">
        <f t="shared" si="18"/>
        <v>0</v>
      </c>
      <c r="G71" s="28">
        <f t="shared" si="0"/>
        <v>0</v>
      </c>
      <c r="H71" s="14"/>
      <c r="I71" s="27">
        <f t="shared" si="26"/>
        <v>0</v>
      </c>
      <c r="J71" s="14"/>
      <c r="K71" s="27">
        <f t="shared" si="27"/>
        <v>0</v>
      </c>
      <c r="L71" s="14"/>
      <c r="M71" s="27">
        <f t="shared" si="28"/>
        <v>0</v>
      </c>
      <c r="N71" s="14"/>
      <c r="O71" s="27">
        <f t="shared" si="29"/>
        <v>0</v>
      </c>
      <c r="P71" s="14"/>
      <c r="Q71" s="27">
        <f t="shared" si="19"/>
        <v>0</v>
      </c>
      <c r="R71" s="14"/>
      <c r="S71" s="27">
        <f t="shared" si="20"/>
        <v>0</v>
      </c>
      <c r="T71" s="14"/>
      <c r="U71" s="27">
        <f t="shared" si="21"/>
        <v>0</v>
      </c>
      <c r="V71" s="14"/>
      <c r="W71" s="27">
        <f t="shared" si="22"/>
        <v>0</v>
      </c>
      <c r="X71" s="14"/>
      <c r="Y71" s="27">
        <f t="shared" si="23"/>
        <v>0</v>
      </c>
      <c r="Z71" s="14"/>
      <c r="AA71" s="27">
        <f t="shared" si="24"/>
        <v>0</v>
      </c>
      <c r="AB71" s="14"/>
      <c r="AC71" s="27">
        <f t="shared" si="25"/>
        <v>0</v>
      </c>
      <c r="AD71" s="6"/>
    </row>
    <row r="72" spans="1:30" s="7" customFormat="1" ht="19.5" customHeight="1">
      <c r="A72" s="4">
        <f t="shared" si="1"/>
        <v>63</v>
      </c>
      <c r="B72" s="5" t="s">
        <v>58</v>
      </c>
      <c r="C72" s="9"/>
      <c r="D72" s="5" t="s">
        <v>15</v>
      </c>
      <c r="E72" s="25">
        <v>2600</v>
      </c>
      <c r="F72" s="5">
        <f t="shared" si="18"/>
        <v>0</v>
      </c>
      <c r="G72" s="28">
        <f t="shared" si="0"/>
        <v>0</v>
      </c>
      <c r="H72" s="14"/>
      <c r="I72" s="27">
        <f t="shared" si="26"/>
        <v>0</v>
      </c>
      <c r="J72" s="14"/>
      <c r="K72" s="27">
        <f t="shared" si="27"/>
        <v>0</v>
      </c>
      <c r="L72" s="14"/>
      <c r="M72" s="27">
        <f t="shared" si="28"/>
        <v>0</v>
      </c>
      <c r="N72" s="14"/>
      <c r="O72" s="27">
        <f t="shared" si="29"/>
        <v>0</v>
      </c>
      <c r="P72" s="14"/>
      <c r="Q72" s="27">
        <f t="shared" si="19"/>
        <v>0</v>
      </c>
      <c r="R72" s="14"/>
      <c r="S72" s="27">
        <f t="shared" si="20"/>
        <v>0</v>
      </c>
      <c r="T72" s="14"/>
      <c r="U72" s="27">
        <f t="shared" si="21"/>
        <v>0</v>
      </c>
      <c r="V72" s="14"/>
      <c r="W72" s="27">
        <f t="shared" si="22"/>
        <v>0</v>
      </c>
      <c r="X72" s="14"/>
      <c r="Y72" s="27">
        <f t="shared" si="23"/>
        <v>0</v>
      </c>
      <c r="Z72" s="14"/>
      <c r="AA72" s="27">
        <f t="shared" si="24"/>
        <v>0</v>
      </c>
      <c r="AB72" s="14"/>
      <c r="AC72" s="27">
        <f t="shared" si="25"/>
        <v>0</v>
      </c>
      <c r="AD72" s="6"/>
    </row>
    <row r="73" spans="1:30" s="7" customFormat="1" ht="19.5" customHeight="1">
      <c r="A73" s="4">
        <f t="shared" si="1"/>
        <v>64</v>
      </c>
      <c r="B73" s="5" t="s">
        <v>59</v>
      </c>
      <c r="C73" s="9" t="s">
        <v>80</v>
      </c>
      <c r="D73" s="5" t="s">
        <v>14</v>
      </c>
      <c r="E73" s="25">
        <v>215000</v>
      </c>
      <c r="F73" s="5">
        <f t="shared" si="18"/>
        <v>0</v>
      </c>
      <c r="G73" s="28">
        <f t="shared" si="0"/>
        <v>0</v>
      </c>
      <c r="H73" s="14"/>
      <c r="I73" s="27">
        <f t="shared" si="26"/>
        <v>0</v>
      </c>
      <c r="J73" s="14"/>
      <c r="K73" s="27">
        <f t="shared" si="27"/>
        <v>0</v>
      </c>
      <c r="L73" s="14"/>
      <c r="M73" s="27">
        <f t="shared" si="28"/>
        <v>0</v>
      </c>
      <c r="N73" s="14"/>
      <c r="O73" s="27">
        <f t="shared" si="29"/>
        <v>0</v>
      </c>
      <c r="P73" s="14"/>
      <c r="Q73" s="27">
        <f t="shared" si="19"/>
        <v>0</v>
      </c>
      <c r="R73" s="14"/>
      <c r="S73" s="27">
        <f t="shared" si="20"/>
        <v>0</v>
      </c>
      <c r="T73" s="14"/>
      <c r="U73" s="27">
        <f t="shared" si="21"/>
        <v>0</v>
      </c>
      <c r="V73" s="14"/>
      <c r="W73" s="27">
        <f t="shared" si="22"/>
        <v>0</v>
      </c>
      <c r="X73" s="14"/>
      <c r="Y73" s="27">
        <f t="shared" si="23"/>
        <v>0</v>
      </c>
      <c r="Z73" s="14"/>
      <c r="AA73" s="27">
        <f t="shared" si="24"/>
        <v>0</v>
      </c>
      <c r="AB73" s="14"/>
      <c r="AC73" s="27">
        <f t="shared" si="25"/>
        <v>0</v>
      </c>
      <c r="AD73" s="6"/>
    </row>
    <row r="74" spans="1:30" s="7" customFormat="1" ht="19.5" customHeight="1">
      <c r="A74" s="4">
        <f t="shared" si="1"/>
        <v>65</v>
      </c>
      <c r="B74" s="5" t="s">
        <v>59</v>
      </c>
      <c r="C74" s="9" t="s">
        <v>114</v>
      </c>
      <c r="D74" s="5" t="s">
        <v>14</v>
      </c>
      <c r="E74" s="25">
        <v>215000</v>
      </c>
      <c r="F74" s="5">
        <f t="shared" si="18"/>
        <v>0</v>
      </c>
      <c r="G74" s="28">
        <f t="shared" si="0"/>
        <v>0</v>
      </c>
      <c r="H74" s="14"/>
      <c r="I74" s="27">
        <f t="shared" si="26"/>
        <v>0</v>
      </c>
      <c r="J74" s="14"/>
      <c r="K74" s="27">
        <f t="shared" si="27"/>
        <v>0</v>
      </c>
      <c r="L74" s="14"/>
      <c r="M74" s="27">
        <f t="shared" si="28"/>
        <v>0</v>
      </c>
      <c r="N74" s="14"/>
      <c r="O74" s="27">
        <f t="shared" si="29"/>
        <v>0</v>
      </c>
      <c r="P74" s="14"/>
      <c r="Q74" s="27">
        <f t="shared" si="19"/>
        <v>0</v>
      </c>
      <c r="R74" s="14"/>
      <c r="S74" s="27">
        <f t="shared" si="20"/>
        <v>0</v>
      </c>
      <c r="T74" s="14"/>
      <c r="U74" s="27">
        <f t="shared" si="21"/>
        <v>0</v>
      </c>
      <c r="V74" s="14"/>
      <c r="W74" s="27">
        <f t="shared" si="22"/>
        <v>0</v>
      </c>
      <c r="X74" s="14"/>
      <c r="Y74" s="27">
        <f t="shared" si="23"/>
        <v>0</v>
      </c>
      <c r="Z74" s="14"/>
      <c r="AA74" s="27">
        <f t="shared" si="24"/>
        <v>0</v>
      </c>
      <c r="AB74" s="14"/>
      <c r="AC74" s="27">
        <f t="shared" si="25"/>
        <v>0</v>
      </c>
      <c r="AD74" s="6"/>
    </row>
    <row r="75" spans="1:30" s="7" customFormat="1" ht="19.5" customHeight="1">
      <c r="A75" s="4">
        <f t="shared" si="1"/>
        <v>66</v>
      </c>
      <c r="B75" s="5" t="s">
        <v>61</v>
      </c>
      <c r="C75" s="9"/>
      <c r="D75" s="5" t="s">
        <v>14</v>
      </c>
      <c r="E75" s="25">
        <v>120000</v>
      </c>
      <c r="F75" s="5">
        <f t="shared" si="18"/>
        <v>0</v>
      </c>
      <c r="G75" s="28">
        <f t="shared" si="0"/>
        <v>0</v>
      </c>
      <c r="H75" s="14"/>
      <c r="I75" s="27">
        <f t="shared" si="26"/>
        <v>0</v>
      </c>
      <c r="J75" s="14"/>
      <c r="K75" s="27">
        <f t="shared" si="27"/>
        <v>0</v>
      </c>
      <c r="L75" s="14"/>
      <c r="M75" s="27">
        <f t="shared" si="28"/>
        <v>0</v>
      </c>
      <c r="N75" s="14"/>
      <c r="O75" s="27">
        <f t="shared" si="29"/>
        <v>0</v>
      </c>
      <c r="P75" s="14"/>
      <c r="Q75" s="27">
        <f t="shared" si="19"/>
        <v>0</v>
      </c>
      <c r="R75" s="14"/>
      <c r="S75" s="27">
        <f t="shared" si="20"/>
        <v>0</v>
      </c>
      <c r="T75" s="14"/>
      <c r="U75" s="27">
        <f t="shared" si="21"/>
        <v>0</v>
      </c>
      <c r="V75" s="14"/>
      <c r="W75" s="27">
        <f t="shared" si="22"/>
        <v>0</v>
      </c>
      <c r="X75" s="14"/>
      <c r="Y75" s="27">
        <f t="shared" si="23"/>
        <v>0</v>
      </c>
      <c r="Z75" s="14"/>
      <c r="AA75" s="27">
        <f t="shared" si="24"/>
        <v>0</v>
      </c>
      <c r="AB75" s="14"/>
      <c r="AC75" s="27">
        <f t="shared" si="25"/>
        <v>0</v>
      </c>
      <c r="AD75" s="6"/>
    </row>
    <row r="76" spans="1:30" s="7" customFormat="1" ht="19.5" customHeight="1">
      <c r="A76" s="4">
        <f t="shared" si="1"/>
        <v>67</v>
      </c>
      <c r="B76" s="5" t="s">
        <v>62</v>
      </c>
      <c r="C76" s="9"/>
      <c r="D76" s="5" t="s">
        <v>14</v>
      </c>
      <c r="E76" s="25">
        <v>18000</v>
      </c>
      <c r="F76" s="5">
        <f t="shared" ref="F76:F89" si="30">H76+J76+L76+N76+P76+R76+T76+V76+X76+Z76+AB76</f>
        <v>0</v>
      </c>
      <c r="G76" s="28">
        <f t="shared" ref="G76:G89" si="31">F76*E76</f>
        <v>0</v>
      </c>
      <c r="H76" s="14"/>
      <c r="I76" s="27">
        <f t="shared" si="26"/>
        <v>0</v>
      </c>
      <c r="J76" s="14"/>
      <c r="K76" s="27">
        <f t="shared" si="27"/>
        <v>0</v>
      </c>
      <c r="L76" s="14"/>
      <c r="M76" s="27">
        <f t="shared" si="28"/>
        <v>0</v>
      </c>
      <c r="N76" s="14"/>
      <c r="O76" s="27">
        <f t="shared" si="29"/>
        <v>0</v>
      </c>
      <c r="P76" s="14"/>
      <c r="Q76" s="27">
        <f t="shared" si="19"/>
        <v>0</v>
      </c>
      <c r="R76" s="14"/>
      <c r="S76" s="27">
        <f t="shared" si="20"/>
        <v>0</v>
      </c>
      <c r="T76" s="14"/>
      <c r="U76" s="27">
        <f t="shared" si="21"/>
        <v>0</v>
      </c>
      <c r="V76" s="14"/>
      <c r="W76" s="27">
        <f t="shared" si="22"/>
        <v>0</v>
      </c>
      <c r="X76" s="14"/>
      <c r="Y76" s="27">
        <f t="shared" si="23"/>
        <v>0</v>
      </c>
      <c r="Z76" s="14"/>
      <c r="AA76" s="27">
        <f t="shared" si="24"/>
        <v>0</v>
      </c>
      <c r="AB76" s="14"/>
      <c r="AC76" s="27">
        <f t="shared" si="25"/>
        <v>0</v>
      </c>
      <c r="AD76" s="6"/>
    </row>
    <row r="77" spans="1:30" s="7" customFormat="1" ht="19.5" customHeight="1">
      <c r="A77" s="4">
        <f t="shared" ref="A77:A89" si="32">+A76+1</f>
        <v>68</v>
      </c>
      <c r="B77" s="5" t="s">
        <v>63</v>
      </c>
      <c r="C77" s="9"/>
      <c r="D77" s="5" t="s">
        <v>14</v>
      </c>
      <c r="E77" s="25">
        <v>150000</v>
      </c>
      <c r="F77" s="5">
        <f t="shared" si="30"/>
        <v>0</v>
      </c>
      <c r="G77" s="28">
        <f t="shared" si="31"/>
        <v>0</v>
      </c>
      <c r="H77" s="14"/>
      <c r="I77" s="27">
        <f t="shared" si="26"/>
        <v>0</v>
      </c>
      <c r="J77" s="14"/>
      <c r="K77" s="27">
        <f t="shared" si="27"/>
        <v>0</v>
      </c>
      <c r="L77" s="14"/>
      <c r="M77" s="27">
        <f t="shared" si="28"/>
        <v>0</v>
      </c>
      <c r="N77" s="14"/>
      <c r="O77" s="27">
        <f t="shared" si="29"/>
        <v>0</v>
      </c>
      <c r="P77" s="14"/>
      <c r="Q77" s="27">
        <f t="shared" si="19"/>
        <v>0</v>
      </c>
      <c r="R77" s="14"/>
      <c r="S77" s="27">
        <f t="shared" si="20"/>
        <v>0</v>
      </c>
      <c r="T77" s="14"/>
      <c r="U77" s="27">
        <f t="shared" si="21"/>
        <v>0</v>
      </c>
      <c r="V77" s="14"/>
      <c r="W77" s="27">
        <f t="shared" si="22"/>
        <v>0</v>
      </c>
      <c r="X77" s="14"/>
      <c r="Y77" s="27">
        <f t="shared" si="23"/>
        <v>0</v>
      </c>
      <c r="Z77" s="14"/>
      <c r="AA77" s="27">
        <f t="shared" si="24"/>
        <v>0</v>
      </c>
      <c r="AB77" s="14"/>
      <c r="AC77" s="27">
        <f t="shared" si="25"/>
        <v>0</v>
      </c>
      <c r="AD77" s="6"/>
    </row>
    <row r="78" spans="1:30" s="7" customFormat="1" ht="19.5" customHeight="1">
      <c r="A78" s="4">
        <f t="shared" si="32"/>
        <v>69</v>
      </c>
      <c r="B78" s="5" t="s">
        <v>100</v>
      </c>
      <c r="C78" s="9"/>
      <c r="D78" s="5" t="s">
        <v>14</v>
      </c>
      <c r="E78" s="25">
        <v>4000</v>
      </c>
      <c r="F78" s="5">
        <f t="shared" si="30"/>
        <v>0</v>
      </c>
      <c r="G78" s="28">
        <f t="shared" si="31"/>
        <v>0</v>
      </c>
      <c r="H78" s="14"/>
      <c r="I78" s="27">
        <f t="shared" si="26"/>
        <v>0</v>
      </c>
      <c r="J78" s="14"/>
      <c r="K78" s="27">
        <f t="shared" si="27"/>
        <v>0</v>
      </c>
      <c r="L78" s="14"/>
      <c r="M78" s="27">
        <f t="shared" si="28"/>
        <v>0</v>
      </c>
      <c r="N78" s="14"/>
      <c r="O78" s="27">
        <f t="shared" si="29"/>
        <v>0</v>
      </c>
      <c r="P78" s="14"/>
      <c r="Q78" s="27">
        <f t="shared" si="19"/>
        <v>0</v>
      </c>
      <c r="R78" s="14"/>
      <c r="S78" s="27">
        <f t="shared" si="20"/>
        <v>0</v>
      </c>
      <c r="T78" s="14"/>
      <c r="U78" s="27">
        <f t="shared" si="21"/>
        <v>0</v>
      </c>
      <c r="V78" s="14"/>
      <c r="W78" s="27">
        <f t="shared" si="22"/>
        <v>0</v>
      </c>
      <c r="X78" s="14"/>
      <c r="Y78" s="27">
        <f t="shared" si="23"/>
        <v>0</v>
      </c>
      <c r="Z78" s="14"/>
      <c r="AA78" s="27">
        <f t="shared" si="24"/>
        <v>0</v>
      </c>
      <c r="AB78" s="14"/>
      <c r="AC78" s="27">
        <f t="shared" si="25"/>
        <v>0</v>
      </c>
      <c r="AD78" s="6"/>
    </row>
    <row r="79" spans="1:30" s="7" customFormat="1" ht="19.5" customHeight="1">
      <c r="A79" s="4">
        <f t="shared" si="32"/>
        <v>70</v>
      </c>
      <c r="B79" s="5" t="s">
        <v>64</v>
      </c>
      <c r="C79" s="9"/>
      <c r="D79" s="5" t="s">
        <v>14</v>
      </c>
      <c r="E79" s="25">
        <v>6800</v>
      </c>
      <c r="F79" s="5">
        <f t="shared" si="30"/>
        <v>0</v>
      </c>
      <c r="G79" s="28">
        <f t="shared" si="31"/>
        <v>0</v>
      </c>
      <c r="H79" s="14"/>
      <c r="I79" s="27">
        <f t="shared" si="26"/>
        <v>0</v>
      </c>
      <c r="J79" s="14"/>
      <c r="K79" s="27">
        <f t="shared" si="27"/>
        <v>0</v>
      </c>
      <c r="L79" s="14"/>
      <c r="M79" s="27">
        <f t="shared" si="28"/>
        <v>0</v>
      </c>
      <c r="N79" s="14"/>
      <c r="O79" s="27">
        <f t="shared" si="29"/>
        <v>0</v>
      </c>
      <c r="P79" s="14"/>
      <c r="Q79" s="27">
        <f t="shared" si="19"/>
        <v>0</v>
      </c>
      <c r="R79" s="14"/>
      <c r="S79" s="27">
        <f t="shared" si="20"/>
        <v>0</v>
      </c>
      <c r="T79" s="14"/>
      <c r="U79" s="27">
        <f t="shared" si="21"/>
        <v>0</v>
      </c>
      <c r="V79" s="14"/>
      <c r="W79" s="27">
        <f t="shared" si="22"/>
        <v>0</v>
      </c>
      <c r="X79" s="14"/>
      <c r="Y79" s="27">
        <f t="shared" si="23"/>
        <v>0</v>
      </c>
      <c r="Z79" s="14"/>
      <c r="AA79" s="27">
        <f t="shared" si="24"/>
        <v>0</v>
      </c>
      <c r="AB79" s="14"/>
      <c r="AC79" s="27">
        <f t="shared" si="25"/>
        <v>0</v>
      </c>
      <c r="AD79" s="6"/>
    </row>
    <row r="80" spans="1:30" s="7" customFormat="1" ht="19.5" customHeight="1">
      <c r="A80" s="4">
        <f t="shared" si="32"/>
        <v>71</v>
      </c>
      <c r="B80" s="5" t="s">
        <v>65</v>
      </c>
      <c r="C80" s="9" t="s">
        <v>79</v>
      </c>
      <c r="D80" s="5" t="s">
        <v>14</v>
      </c>
      <c r="E80" s="25">
        <v>17000</v>
      </c>
      <c r="F80" s="5">
        <f t="shared" si="30"/>
        <v>0</v>
      </c>
      <c r="G80" s="28">
        <f t="shared" si="31"/>
        <v>0</v>
      </c>
      <c r="H80" s="14"/>
      <c r="I80" s="27">
        <f t="shared" si="26"/>
        <v>0</v>
      </c>
      <c r="J80" s="14"/>
      <c r="K80" s="27">
        <f t="shared" si="27"/>
        <v>0</v>
      </c>
      <c r="L80" s="14"/>
      <c r="M80" s="27">
        <f t="shared" si="28"/>
        <v>0</v>
      </c>
      <c r="N80" s="14"/>
      <c r="O80" s="27">
        <f t="shared" si="29"/>
        <v>0</v>
      </c>
      <c r="P80" s="14"/>
      <c r="Q80" s="27">
        <f t="shared" ref="Q80:Q89" si="33">P80*E80</f>
        <v>0</v>
      </c>
      <c r="R80" s="14"/>
      <c r="S80" s="27">
        <f t="shared" ref="S80:S89" si="34">R80*E80</f>
        <v>0</v>
      </c>
      <c r="T80" s="14"/>
      <c r="U80" s="27">
        <f t="shared" ref="U80:U89" si="35">T80*E80</f>
        <v>0</v>
      </c>
      <c r="V80" s="14"/>
      <c r="W80" s="27">
        <f t="shared" ref="W80:W89" si="36">V80*E80</f>
        <v>0</v>
      </c>
      <c r="X80" s="14"/>
      <c r="Y80" s="27">
        <f t="shared" ref="Y80:Y89" si="37">X80*E80</f>
        <v>0</v>
      </c>
      <c r="Z80" s="14"/>
      <c r="AA80" s="27">
        <f t="shared" ref="AA80:AA89" si="38">Z80*E80</f>
        <v>0</v>
      </c>
      <c r="AB80" s="14"/>
      <c r="AC80" s="27">
        <f t="shared" ref="AC80:AC89" si="39">AB80*E80</f>
        <v>0</v>
      </c>
      <c r="AD80" s="6"/>
    </row>
    <row r="81" spans="1:30" s="7" customFormat="1" ht="19.5" customHeight="1">
      <c r="A81" s="4">
        <f t="shared" si="32"/>
        <v>72</v>
      </c>
      <c r="B81" s="5" t="s">
        <v>66</v>
      </c>
      <c r="C81" s="9"/>
      <c r="D81" s="5" t="s">
        <v>14</v>
      </c>
      <c r="E81" s="25">
        <v>3000</v>
      </c>
      <c r="F81" s="5">
        <f t="shared" si="30"/>
        <v>0</v>
      </c>
      <c r="G81" s="28">
        <f t="shared" si="31"/>
        <v>0</v>
      </c>
      <c r="H81" s="14"/>
      <c r="I81" s="27">
        <f t="shared" ref="I81:I89" si="40">H81*E81</f>
        <v>0</v>
      </c>
      <c r="J81" s="14"/>
      <c r="K81" s="27">
        <f t="shared" ref="K81:K89" si="41">J81*E81</f>
        <v>0</v>
      </c>
      <c r="L81" s="14"/>
      <c r="M81" s="27">
        <f t="shared" ref="M81:M89" si="42">L81*E81</f>
        <v>0</v>
      </c>
      <c r="N81" s="14"/>
      <c r="O81" s="27">
        <f t="shared" si="29"/>
        <v>0</v>
      </c>
      <c r="P81" s="14"/>
      <c r="Q81" s="27">
        <f t="shared" si="33"/>
        <v>0</v>
      </c>
      <c r="R81" s="14"/>
      <c r="S81" s="27">
        <f t="shared" si="34"/>
        <v>0</v>
      </c>
      <c r="T81" s="14"/>
      <c r="U81" s="27">
        <f t="shared" si="35"/>
        <v>0</v>
      </c>
      <c r="V81" s="14"/>
      <c r="W81" s="27">
        <f t="shared" si="36"/>
        <v>0</v>
      </c>
      <c r="X81" s="14"/>
      <c r="Y81" s="27">
        <f t="shared" si="37"/>
        <v>0</v>
      </c>
      <c r="Z81" s="14"/>
      <c r="AA81" s="27">
        <f t="shared" si="38"/>
        <v>0</v>
      </c>
      <c r="AB81" s="14"/>
      <c r="AC81" s="27">
        <f t="shared" si="39"/>
        <v>0</v>
      </c>
      <c r="AD81" s="6"/>
    </row>
    <row r="82" spans="1:30" s="7" customFormat="1" ht="19.5" customHeight="1">
      <c r="A82" s="4">
        <f t="shared" si="32"/>
        <v>73</v>
      </c>
      <c r="B82" s="5" t="s">
        <v>67</v>
      </c>
      <c r="C82" s="9"/>
      <c r="D82" s="5" t="s">
        <v>9</v>
      </c>
      <c r="E82" s="25">
        <v>14000</v>
      </c>
      <c r="F82" s="5">
        <f t="shared" si="30"/>
        <v>0</v>
      </c>
      <c r="G82" s="28">
        <f t="shared" si="31"/>
        <v>0</v>
      </c>
      <c r="H82" s="14"/>
      <c r="I82" s="27">
        <f t="shared" si="40"/>
        <v>0</v>
      </c>
      <c r="J82" s="14"/>
      <c r="K82" s="27">
        <f t="shared" si="41"/>
        <v>0</v>
      </c>
      <c r="L82" s="14"/>
      <c r="M82" s="27">
        <f t="shared" si="42"/>
        <v>0</v>
      </c>
      <c r="N82" s="14"/>
      <c r="O82" s="27">
        <f t="shared" ref="O82:O89" si="43">N82*E82</f>
        <v>0</v>
      </c>
      <c r="P82" s="14"/>
      <c r="Q82" s="27">
        <f t="shared" si="33"/>
        <v>0</v>
      </c>
      <c r="R82" s="14"/>
      <c r="S82" s="27">
        <f t="shared" si="34"/>
        <v>0</v>
      </c>
      <c r="T82" s="14"/>
      <c r="U82" s="27">
        <f t="shared" si="35"/>
        <v>0</v>
      </c>
      <c r="V82" s="14"/>
      <c r="W82" s="27">
        <f t="shared" si="36"/>
        <v>0</v>
      </c>
      <c r="X82" s="14"/>
      <c r="Y82" s="27">
        <f t="shared" si="37"/>
        <v>0</v>
      </c>
      <c r="Z82" s="14"/>
      <c r="AA82" s="27">
        <f t="shared" si="38"/>
        <v>0</v>
      </c>
      <c r="AB82" s="14"/>
      <c r="AC82" s="27">
        <f t="shared" si="39"/>
        <v>0</v>
      </c>
      <c r="AD82" s="6"/>
    </row>
    <row r="83" spans="1:30" s="7" customFormat="1" ht="19.5" customHeight="1">
      <c r="A83" s="4">
        <f t="shared" si="32"/>
        <v>74</v>
      </c>
      <c r="B83" s="5" t="s">
        <v>105</v>
      </c>
      <c r="C83" s="9"/>
      <c r="D83" s="5" t="s">
        <v>14</v>
      </c>
      <c r="E83" s="25"/>
      <c r="F83" s="5">
        <f t="shared" si="30"/>
        <v>0</v>
      </c>
      <c r="G83" s="28">
        <f t="shared" si="31"/>
        <v>0</v>
      </c>
      <c r="H83" s="14"/>
      <c r="I83" s="27">
        <f t="shared" si="40"/>
        <v>0</v>
      </c>
      <c r="J83" s="14"/>
      <c r="K83" s="27">
        <f t="shared" si="41"/>
        <v>0</v>
      </c>
      <c r="L83" s="14"/>
      <c r="M83" s="27">
        <f t="shared" si="42"/>
        <v>0</v>
      </c>
      <c r="N83" s="14"/>
      <c r="O83" s="27">
        <f t="shared" si="43"/>
        <v>0</v>
      </c>
      <c r="P83" s="14"/>
      <c r="Q83" s="27">
        <f t="shared" si="33"/>
        <v>0</v>
      </c>
      <c r="R83" s="14"/>
      <c r="S83" s="27">
        <f t="shared" si="34"/>
        <v>0</v>
      </c>
      <c r="T83" s="14"/>
      <c r="U83" s="27">
        <f t="shared" si="35"/>
        <v>0</v>
      </c>
      <c r="V83" s="14"/>
      <c r="W83" s="27">
        <f t="shared" si="36"/>
        <v>0</v>
      </c>
      <c r="X83" s="14"/>
      <c r="Y83" s="27">
        <f t="shared" si="37"/>
        <v>0</v>
      </c>
      <c r="Z83" s="14"/>
      <c r="AA83" s="27">
        <f t="shared" si="38"/>
        <v>0</v>
      </c>
      <c r="AB83" s="14"/>
      <c r="AC83" s="27">
        <f t="shared" si="39"/>
        <v>0</v>
      </c>
      <c r="AD83" s="6"/>
    </row>
    <row r="84" spans="1:30" s="7" customFormat="1" ht="19.5" customHeight="1">
      <c r="A84" s="4">
        <f t="shared" si="32"/>
        <v>75</v>
      </c>
      <c r="B84" s="5" t="s">
        <v>68</v>
      </c>
      <c r="C84" s="9"/>
      <c r="D84" s="5" t="s">
        <v>13</v>
      </c>
      <c r="E84" s="25">
        <v>2500</v>
      </c>
      <c r="F84" s="5">
        <f t="shared" si="30"/>
        <v>400</v>
      </c>
      <c r="G84" s="28">
        <f t="shared" si="31"/>
        <v>1000000</v>
      </c>
      <c r="H84" s="14"/>
      <c r="I84" s="27">
        <f t="shared" si="40"/>
        <v>0</v>
      </c>
      <c r="J84" s="14"/>
      <c r="K84" s="27">
        <f t="shared" si="41"/>
        <v>0</v>
      </c>
      <c r="L84" s="14"/>
      <c r="M84" s="27">
        <f t="shared" si="42"/>
        <v>0</v>
      </c>
      <c r="N84" s="14"/>
      <c r="O84" s="27">
        <f t="shared" si="43"/>
        <v>0</v>
      </c>
      <c r="P84" s="14"/>
      <c r="Q84" s="27">
        <f t="shared" si="33"/>
        <v>0</v>
      </c>
      <c r="R84" s="14"/>
      <c r="S84" s="27">
        <f t="shared" si="34"/>
        <v>0</v>
      </c>
      <c r="T84" s="14"/>
      <c r="U84" s="27">
        <f t="shared" si="35"/>
        <v>0</v>
      </c>
      <c r="V84" s="14"/>
      <c r="W84" s="27">
        <f t="shared" si="36"/>
        <v>0</v>
      </c>
      <c r="X84" s="14"/>
      <c r="Y84" s="27">
        <f t="shared" si="37"/>
        <v>0</v>
      </c>
      <c r="Z84" s="14"/>
      <c r="AA84" s="27">
        <f t="shared" si="38"/>
        <v>0</v>
      </c>
      <c r="AB84" s="14">
        <v>400</v>
      </c>
      <c r="AC84" s="27">
        <f t="shared" si="39"/>
        <v>1000000</v>
      </c>
      <c r="AD84" s="6"/>
    </row>
    <row r="85" spans="1:30" s="7" customFormat="1" ht="19.5" customHeight="1">
      <c r="A85" s="4">
        <f t="shared" si="32"/>
        <v>76</v>
      </c>
      <c r="B85" s="5" t="s">
        <v>69</v>
      </c>
      <c r="C85" s="9"/>
      <c r="D85" s="5" t="s">
        <v>73</v>
      </c>
      <c r="E85" s="25">
        <v>28000</v>
      </c>
      <c r="F85" s="5">
        <f t="shared" si="30"/>
        <v>15</v>
      </c>
      <c r="G85" s="28">
        <f t="shared" si="31"/>
        <v>420000</v>
      </c>
      <c r="H85" s="14"/>
      <c r="I85" s="27">
        <f t="shared" si="40"/>
        <v>0</v>
      </c>
      <c r="J85" s="14"/>
      <c r="K85" s="27">
        <f t="shared" si="41"/>
        <v>0</v>
      </c>
      <c r="L85" s="14"/>
      <c r="M85" s="27">
        <f t="shared" si="42"/>
        <v>0</v>
      </c>
      <c r="N85" s="14"/>
      <c r="O85" s="27">
        <f t="shared" si="43"/>
        <v>0</v>
      </c>
      <c r="P85" s="14"/>
      <c r="Q85" s="27">
        <f t="shared" si="33"/>
        <v>0</v>
      </c>
      <c r="R85" s="14"/>
      <c r="S85" s="27">
        <f t="shared" si="34"/>
        <v>0</v>
      </c>
      <c r="T85" s="14"/>
      <c r="U85" s="27">
        <f t="shared" si="35"/>
        <v>0</v>
      </c>
      <c r="V85" s="14"/>
      <c r="W85" s="27">
        <f t="shared" si="36"/>
        <v>0</v>
      </c>
      <c r="X85" s="14"/>
      <c r="Y85" s="27">
        <f t="shared" si="37"/>
        <v>0</v>
      </c>
      <c r="Z85" s="14"/>
      <c r="AA85" s="27">
        <f t="shared" si="38"/>
        <v>0</v>
      </c>
      <c r="AB85" s="14">
        <v>15</v>
      </c>
      <c r="AC85" s="27">
        <f t="shared" si="39"/>
        <v>420000</v>
      </c>
      <c r="AD85" s="6"/>
    </row>
    <row r="86" spans="1:30" s="7" customFormat="1" ht="19.5" customHeight="1">
      <c r="A86" s="4">
        <f t="shared" si="32"/>
        <v>77</v>
      </c>
      <c r="B86" s="5" t="s">
        <v>74</v>
      </c>
      <c r="C86" s="9" t="s">
        <v>78</v>
      </c>
      <c r="D86" s="5" t="s">
        <v>75</v>
      </c>
      <c r="E86" s="25">
        <v>77000</v>
      </c>
      <c r="F86" s="5">
        <f t="shared" si="30"/>
        <v>2</v>
      </c>
      <c r="G86" s="28">
        <f t="shared" si="31"/>
        <v>154000</v>
      </c>
      <c r="H86" s="14"/>
      <c r="I86" s="27">
        <f t="shared" si="40"/>
        <v>0</v>
      </c>
      <c r="J86" s="14"/>
      <c r="K86" s="27">
        <f t="shared" si="41"/>
        <v>0</v>
      </c>
      <c r="L86" s="14"/>
      <c r="M86" s="27">
        <f t="shared" si="42"/>
        <v>0</v>
      </c>
      <c r="N86" s="14"/>
      <c r="O86" s="27">
        <f t="shared" si="43"/>
        <v>0</v>
      </c>
      <c r="P86" s="14"/>
      <c r="Q86" s="27">
        <f t="shared" si="33"/>
        <v>0</v>
      </c>
      <c r="R86" s="14"/>
      <c r="S86" s="27">
        <f t="shared" si="34"/>
        <v>0</v>
      </c>
      <c r="T86" s="14"/>
      <c r="U86" s="27">
        <f t="shared" si="35"/>
        <v>0</v>
      </c>
      <c r="V86" s="14"/>
      <c r="W86" s="27">
        <f t="shared" si="36"/>
        <v>0</v>
      </c>
      <c r="X86" s="14"/>
      <c r="Y86" s="27">
        <f t="shared" si="37"/>
        <v>0</v>
      </c>
      <c r="Z86" s="14"/>
      <c r="AA86" s="27">
        <f t="shared" si="38"/>
        <v>0</v>
      </c>
      <c r="AB86" s="14">
        <v>2</v>
      </c>
      <c r="AC86" s="27">
        <f t="shared" si="39"/>
        <v>154000</v>
      </c>
      <c r="AD86" s="6"/>
    </row>
    <row r="87" spans="1:30" s="7" customFormat="1" ht="19.5" customHeight="1">
      <c r="A87" s="4">
        <f t="shared" si="32"/>
        <v>78</v>
      </c>
      <c r="B87" s="5" t="s">
        <v>70</v>
      </c>
      <c r="C87" s="9"/>
      <c r="D87" s="5" t="s">
        <v>73</v>
      </c>
      <c r="E87" s="25">
        <v>23000</v>
      </c>
      <c r="F87" s="5">
        <f t="shared" si="30"/>
        <v>2</v>
      </c>
      <c r="G87" s="28">
        <f t="shared" si="31"/>
        <v>46000</v>
      </c>
      <c r="H87" s="14"/>
      <c r="I87" s="27">
        <f t="shared" si="40"/>
        <v>0</v>
      </c>
      <c r="J87" s="14"/>
      <c r="K87" s="27">
        <f t="shared" si="41"/>
        <v>0</v>
      </c>
      <c r="L87" s="14"/>
      <c r="M87" s="27">
        <f t="shared" si="42"/>
        <v>0</v>
      </c>
      <c r="N87" s="14"/>
      <c r="O87" s="27">
        <f t="shared" si="43"/>
        <v>0</v>
      </c>
      <c r="P87" s="14"/>
      <c r="Q87" s="27">
        <f t="shared" si="33"/>
        <v>0</v>
      </c>
      <c r="R87" s="14"/>
      <c r="S87" s="27">
        <f t="shared" si="34"/>
        <v>0</v>
      </c>
      <c r="T87" s="14"/>
      <c r="U87" s="27">
        <f t="shared" si="35"/>
        <v>0</v>
      </c>
      <c r="V87" s="14"/>
      <c r="W87" s="27">
        <f t="shared" si="36"/>
        <v>0</v>
      </c>
      <c r="X87" s="14"/>
      <c r="Y87" s="27">
        <f t="shared" si="37"/>
        <v>0</v>
      </c>
      <c r="Z87" s="14"/>
      <c r="AA87" s="27">
        <f t="shared" si="38"/>
        <v>0</v>
      </c>
      <c r="AB87" s="14">
        <v>2</v>
      </c>
      <c r="AC87" s="27">
        <f t="shared" si="39"/>
        <v>46000</v>
      </c>
      <c r="AD87" s="6"/>
    </row>
    <row r="88" spans="1:30" s="7" customFormat="1" ht="19.5" customHeight="1">
      <c r="A88" s="4">
        <f t="shared" si="32"/>
        <v>79</v>
      </c>
      <c r="B88" s="5" t="s">
        <v>71</v>
      </c>
      <c r="C88" s="9"/>
      <c r="D88" s="5" t="s">
        <v>76</v>
      </c>
      <c r="E88" s="25">
        <v>32000</v>
      </c>
      <c r="F88" s="5">
        <f t="shared" si="30"/>
        <v>4</v>
      </c>
      <c r="G88" s="28">
        <f t="shared" si="31"/>
        <v>128000</v>
      </c>
      <c r="H88" s="14"/>
      <c r="I88" s="27">
        <f t="shared" si="40"/>
        <v>0</v>
      </c>
      <c r="J88" s="14"/>
      <c r="K88" s="27">
        <f t="shared" si="41"/>
        <v>0</v>
      </c>
      <c r="L88" s="14"/>
      <c r="M88" s="27">
        <f t="shared" si="42"/>
        <v>0</v>
      </c>
      <c r="N88" s="14"/>
      <c r="O88" s="27">
        <f t="shared" si="43"/>
        <v>0</v>
      </c>
      <c r="P88" s="14"/>
      <c r="Q88" s="27">
        <f t="shared" si="33"/>
        <v>0</v>
      </c>
      <c r="R88" s="14"/>
      <c r="S88" s="27">
        <f t="shared" si="34"/>
        <v>0</v>
      </c>
      <c r="T88" s="14"/>
      <c r="U88" s="27">
        <f t="shared" si="35"/>
        <v>0</v>
      </c>
      <c r="V88" s="14"/>
      <c r="W88" s="27">
        <f t="shared" si="36"/>
        <v>0</v>
      </c>
      <c r="X88" s="14"/>
      <c r="Y88" s="27">
        <f t="shared" si="37"/>
        <v>0</v>
      </c>
      <c r="Z88" s="14"/>
      <c r="AA88" s="27">
        <f t="shared" si="38"/>
        <v>0</v>
      </c>
      <c r="AB88" s="14">
        <v>4</v>
      </c>
      <c r="AC88" s="27">
        <f t="shared" si="39"/>
        <v>128000</v>
      </c>
      <c r="AD88" s="6"/>
    </row>
    <row r="89" spans="1:30" s="7" customFormat="1" ht="19.5" customHeight="1">
      <c r="A89" s="30">
        <f t="shared" si="32"/>
        <v>80</v>
      </c>
      <c r="B89" s="31" t="s">
        <v>72</v>
      </c>
      <c r="C89" s="32"/>
      <c r="D89" s="31" t="s">
        <v>77</v>
      </c>
      <c r="E89" s="33">
        <v>7800</v>
      </c>
      <c r="F89" s="5">
        <f t="shared" si="30"/>
        <v>30</v>
      </c>
      <c r="G89" s="28">
        <f t="shared" si="31"/>
        <v>234000</v>
      </c>
      <c r="H89" s="15"/>
      <c r="I89" s="34">
        <f t="shared" si="40"/>
        <v>0</v>
      </c>
      <c r="J89" s="15"/>
      <c r="K89" s="34">
        <f t="shared" si="41"/>
        <v>0</v>
      </c>
      <c r="L89" s="15"/>
      <c r="M89" s="34">
        <f t="shared" si="42"/>
        <v>0</v>
      </c>
      <c r="N89" s="15"/>
      <c r="O89" s="34">
        <f t="shared" si="43"/>
        <v>0</v>
      </c>
      <c r="P89" s="15"/>
      <c r="Q89" s="34">
        <f t="shared" si="33"/>
        <v>0</v>
      </c>
      <c r="R89" s="15"/>
      <c r="S89" s="34">
        <f t="shared" si="34"/>
        <v>0</v>
      </c>
      <c r="T89" s="15"/>
      <c r="U89" s="34">
        <f t="shared" si="35"/>
        <v>0</v>
      </c>
      <c r="V89" s="15"/>
      <c r="W89" s="34">
        <f t="shared" si="36"/>
        <v>0</v>
      </c>
      <c r="X89" s="15"/>
      <c r="Y89" s="34">
        <f t="shared" si="37"/>
        <v>0</v>
      </c>
      <c r="Z89" s="15"/>
      <c r="AA89" s="34">
        <f t="shared" si="38"/>
        <v>0</v>
      </c>
      <c r="AB89" s="15">
        <v>30</v>
      </c>
      <c r="AC89" s="34">
        <f t="shared" si="39"/>
        <v>234000</v>
      </c>
      <c r="AD89" s="8"/>
    </row>
    <row r="90" spans="1:30" s="39" customFormat="1" ht="25.5" customHeight="1">
      <c r="B90" s="35" t="s">
        <v>124</v>
      </c>
      <c r="C90" s="40"/>
      <c r="E90" s="41"/>
      <c r="G90" s="41">
        <f>SUM(G10:G89)</f>
        <v>4210000</v>
      </c>
      <c r="H90" s="42"/>
      <c r="I90" s="43">
        <f>SUM(I10:I89)</f>
        <v>400000</v>
      </c>
      <c r="J90" s="43"/>
      <c r="K90" s="43">
        <f t="shared" ref="K90:AC90" si="44">SUM(K10:K89)</f>
        <v>319000</v>
      </c>
      <c r="L90" s="43"/>
      <c r="M90" s="43">
        <f t="shared" si="44"/>
        <v>0</v>
      </c>
      <c r="N90" s="43"/>
      <c r="O90" s="43">
        <f t="shared" si="44"/>
        <v>357000</v>
      </c>
      <c r="P90" s="43"/>
      <c r="Q90" s="43">
        <f t="shared" si="44"/>
        <v>81000</v>
      </c>
      <c r="R90" s="43"/>
      <c r="S90" s="43">
        <f t="shared" si="44"/>
        <v>0</v>
      </c>
      <c r="T90" s="43"/>
      <c r="U90" s="43">
        <f t="shared" si="44"/>
        <v>909000</v>
      </c>
      <c r="V90" s="43"/>
      <c r="W90" s="43">
        <f t="shared" si="44"/>
        <v>162000</v>
      </c>
      <c r="X90" s="43"/>
      <c r="Y90" s="43">
        <f>SUM(Y10:Y89)</f>
        <v>0</v>
      </c>
      <c r="Z90" s="43"/>
      <c r="AA90" s="43">
        <f t="shared" si="44"/>
        <v>0</v>
      </c>
      <c r="AB90" s="43"/>
      <c r="AC90" s="43">
        <f t="shared" si="44"/>
        <v>1982000</v>
      </c>
      <c r="AD90" s="42"/>
    </row>
    <row r="91" spans="1:30" s="7" customFormat="1" ht="18.75">
      <c r="B91" s="143"/>
      <c r="C91" s="143"/>
      <c r="D91" s="136"/>
      <c r="E91" s="136"/>
      <c r="F91" s="136"/>
      <c r="G91" s="29"/>
      <c r="H91" s="13"/>
      <c r="I91" s="13"/>
      <c r="J91" s="13"/>
      <c r="K91" s="13"/>
      <c r="L91" s="13"/>
      <c r="M91" s="13"/>
      <c r="N91" s="137"/>
      <c r="O91" s="137"/>
      <c r="P91" s="137"/>
      <c r="Q91" s="137"/>
      <c r="R91" s="137"/>
      <c r="S91" s="137"/>
      <c r="T91" s="137"/>
      <c r="U91" s="137"/>
      <c r="V91" s="137"/>
      <c r="W91" s="21"/>
      <c r="X91" s="21"/>
      <c r="Y91" s="21"/>
      <c r="Z91" s="21"/>
      <c r="AA91" s="21"/>
      <c r="AB91" s="13"/>
      <c r="AC91" s="13"/>
      <c r="AD91" s="13"/>
    </row>
    <row r="92" spans="1:30" s="7" customFormat="1" ht="20.25" customHeight="1">
      <c r="C92" s="22"/>
      <c r="E92" s="26"/>
      <c r="G92" s="26"/>
      <c r="M92" s="44">
        <f>G90-17094800</f>
        <v>-12884800</v>
      </c>
      <c r="Q92" s="44"/>
    </row>
    <row r="93" spans="1:30" s="7" customFormat="1" ht="17.25" customHeight="1">
      <c r="B93" s="1"/>
      <c r="C93" s="10"/>
      <c r="E93" s="26"/>
      <c r="G93" s="26"/>
    </row>
    <row r="94" spans="1:30" s="7" customFormat="1" ht="16.5" customHeight="1">
      <c r="B94" s="13"/>
      <c r="C94" s="13"/>
      <c r="D94" s="136"/>
      <c r="E94" s="136"/>
      <c r="F94" s="136"/>
      <c r="G94" s="29"/>
      <c r="H94" s="137"/>
      <c r="I94" s="137"/>
      <c r="J94" s="137"/>
      <c r="K94" s="137"/>
      <c r="L94" s="137"/>
      <c r="M94" s="137"/>
      <c r="N94" s="137"/>
      <c r="O94" s="137"/>
      <c r="P94" s="137"/>
      <c r="Q94" s="137"/>
      <c r="R94" s="137"/>
      <c r="S94" s="137"/>
      <c r="T94" s="137"/>
      <c r="U94" s="137"/>
      <c r="V94" s="137"/>
      <c r="W94" s="137"/>
      <c r="X94" s="137"/>
      <c r="Y94" s="137"/>
      <c r="Z94" s="137"/>
      <c r="AA94" s="137"/>
      <c r="AB94" s="137"/>
      <c r="AC94" s="137"/>
      <c r="AD94" s="137"/>
    </row>
    <row r="97" spans="14:27" ht="16.5">
      <c r="N97" s="138"/>
      <c r="O97" s="138"/>
      <c r="P97" s="138"/>
      <c r="Q97" s="138"/>
      <c r="R97" s="138"/>
      <c r="S97" s="138"/>
      <c r="T97" s="138"/>
      <c r="U97" s="138"/>
      <c r="V97" s="138"/>
      <c r="W97" s="20"/>
      <c r="X97" s="20"/>
      <c r="Y97" s="20"/>
      <c r="Z97" s="20"/>
      <c r="AA97" s="20"/>
    </row>
  </sheetData>
  <mergeCells count="27">
    <mergeCell ref="A4:AD4"/>
    <mergeCell ref="A5:AD5"/>
    <mergeCell ref="A6:AD6"/>
    <mergeCell ref="A8:A9"/>
    <mergeCell ref="B8:B9"/>
    <mergeCell ref="C8:C9"/>
    <mergeCell ref="D8:D9"/>
    <mergeCell ref="E8:E9"/>
    <mergeCell ref="F8:F9"/>
    <mergeCell ref="G8:G9"/>
    <mergeCell ref="B91:C91"/>
    <mergeCell ref="D91:F91"/>
    <mergeCell ref="N91:V91"/>
    <mergeCell ref="H8:I8"/>
    <mergeCell ref="J8:K8"/>
    <mergeCell ref="L8:M8"/>
    <mergeCell ref="N8:O8"/>
    <mergeCell ref="P8:Q8"/>
    <mergeCell ref="R8:S8"/>
    <mergeCell ref="D94:F94"/>
    <mergeCell ref="H94:AD94"/>
    <mergeCell ref="N97:V97"/>
    <mergeCell ref="T8:U8"/>
    <mergeCell ref="V8:W8"/>
    <mergeCell ref="X8:Y8"/>
    <mergeCell ref="Z8:AA8"/>
    <mergeCell ref="AB8:AC8"/>
  </mergeCells>
  <pageMargins left="0.5" right="0.5" top="0.5" bottom="0.5" header="0.3" footer="0.3"/>
  <pageSetup scale="5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QUY4 in</vt:lpstr>
      <vt:lpstr>QUY4</vt:lpstr>
      <vt:lpstr>QUY3</vt:lpstr>
      <vt:lpstr>QUY2</vt:lpstr>
      <vt:lpstr>QUY1</vt:lpstr>
      <vt:lpstr>'QUY4'!Print_Area</vt:lpstr>
      <vt:lpstr>'QUY4 in'!Print_Area</vt:lpstr>
      <vt:lpstr>'QUY1'!Print_Titles</vt:lpstr>
      <vt:lpstr>'QUY2'!Print_Titles</vt:lpstr>
      <vt:lpstr>'QUY3'!Print_Titles</vt:lpstr>
      <vt:lpstr>'QUY4'!Print_Titles</vt:lpstr>
      <vt:lpstr>'QUY4 in'!Print_Titles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ly</cp:lastModifiedBy>
  <cp:lastPrinted>2016-10-20T06:20:25Z</cp:lastPrinted>
  <dcterms:created xsi:type="dcterms:W3CDTF">2015-07-07T00:43:12Z</dcterms:created>
  <dcterms:modified xsi:type="dcterms:W3CDTF">2016-10-26T03:45:02Z</dcterms:modified>
</cp:coreProperties>
</file>