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65" windowWidth="14805" windowHeight="7950"/>
  </bookViews>
  <sheets>
    <sheet name="tháng 6" sheetId="6" r:id="rId1"/>
  </sheets>
  <definedNames>
    <definedName name="_xlnm._FilterDatabase" localSheetId="0" hidden="1">'tháng 6'!$A$19:$F$145</definedName>
  </definedNames>
  <calcPr calcId="124519"/>
</workbook>
</file>

<file path=xl/calcChain.xml><?xml version="1.0" encoding="utf-8"?>
<calcChain xmlns="http://schemas.openxmlformats.org/spreadsheetml/2006/main">
  <c r="F130" i="6"/>
  <c r="F131"/>
  <c r="F132"/>
  <c r="F133"/>
  <c r="F134"/>
  <c r="F135"/>
  <c r="F136"/>
  <c r="F137"/>
  <c r="F138"/>
  <c r="F139"/>
  <c r="F12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09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76"/>
  <c r="F60"/>
  <c r="F61"/>
  <c r="F62"/>
  <c r="F63"/>
  <c r="F64"/>
  <c r="F65"/>
  <c r="F66"/>
  <c r="F67"/>
  <c r="F68"/>
  <c r="F69"/>
  <c r="F70"/>
  <c r="F71"/>
  <c r="F72"/>
  <c r="F73"/>
  <c r="F74"/>
  <c r="F59"/>
  <c r="F54"/>
  <c r="F55"/>
  <c r="F56"/>
  <c r="F57"/>
  <c r="F53"/>
  <c r="F49"/>
  <c r="F50"/>
  <c r="F51"/>
  <c r="F48"/>
  <c r="F38"/>
  <c r="F39"/>
  <c r="F40"/>
  <c r="F41"/>
  <c r="F42"/>
  <c r="F43"/>
  <c r="F44"/>
  <c r="F45"/>
  <c r="F46"/>
  <c r="F37"/>
  <c r="F35"/>
  <c r="F34"/>
  <c r="F22"/>
  <c r="F23"/>
  <c r="F24"/>
  <c r="F25"/>
  <c r="F26"/>
  <c r="F27"/>
  <c r="F28"/>
  <c r="F29"/>
  <c r="F30"/>
  <c r="F31"/>
  <c r="F32"/>
  <c r="F21"/>
  <c r="F140" l="1"/>
  <c r="A60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130"/>
  <c r="A131" s="1"/>
  <c r="A132" s="1"/>
  <c r="A133" s="1"/>
  <c r="A134" s="1"/>
  <c r="A135" s="1"/>
  <c r="A136" s="1"/>
  <c r="F141" l="1"/>
  <c r="F142" s="1"/>
  <c r="A110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77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22"/>
  <c r="A23" s="1"/>
  <c r="A24" s="1"/>
  <c r="A25" s="1"/>
  <c r="A26" s="1"/>
  <c r="A27" s="1"/>
  <c r="A28" s="1"/>
  <c r="A29" s="1"/>
  <c r="A30" s="1"/>
  <c r="A32" s="1"/>
</calcChain>
</file>

<file path=xl/sharedStrings.xml><?xml version="1.0" encoding="utf-8"?>
<sst xmlns="http://schemas.openxmlformats.org/spreadsheetml/2006/main" count="257" uniqueCount="148">
  <si>
    <t>CÔNG TY CỔ PHẦN CHẾ BIẾN THỰC PHẨM TÂN VIỆT SIN</t>
  </si>
  <si>
    <t>Địa chỉ: A27/12 Quốc lộ 50, xã Bình Hưng, huyện Bình Chánh</t>
  </si>
  <si>
    <t>TÊN SẢN PHẨM</t>
  </si>
  <si>
    <t>ĐVT</t>
  </si>
  <si>
    <t>SỐ LƯỢNG</t>
  </si>
  <si>
    <t>ĐƠN GIÁ</t>
  </si>
  <si>
    <t>THÀNH TIỀN</t>
  </si>
  <si>
    <t>Phòng Hành Chính Nhân Sự</t>
  </si>
  <si>
    <t>Vệ Sinh</t>
  </si>
  <si>
    <t>Thu mua</t>
  </si>
  <si>
    <t>Văn phòng nhà máy</t>
  </si>
  <si>
    <t>Kế toán</t>
  </si>
  <si>
    <t>Order</t>
  </si>
  <si>
    <t>Cái</t>
  </si>
  <si>
    <t>Xấp</t>
  </si>
  <si>
    <t>Bìa lỗ A4 (4.5)</t>
  </si>
  <si>
    <t>Cây</t>
  </si>
  <si>
    <t>Bút xóa nước CP02-TL 12ml</t>
  </si>
  <si>
    <t>Cuốn</t>
  </si>
  <si>
    <t>Thùng</t>
  </si>
  <si>
    <t>Giấy trắng A4 72 Excel</t>
  </si>
  <si>
    <t>Ram</t>
  </si>
  <si>
    <t>Giấy trắng A4 82 Excel</t>
  </si>
  <si>
    <t>Chai</t>
  </si>
  <si>
    <t>Hộp</t>
  </si>
  <si>
    <t>Kẹp bướm 41mm</t>
  </si>
  <si>
    <t>hộp</t>
  </si>
  <si>
    <t>Kẹp giấy C62</t>
  </si>
  <si>
    <t>Kim bấm N.10 Plus</t>
  </si>
  <si>
    <t>Quyển</t>
  </si>
  <si>
    <t>Thước mica cứng TL 30cm</t>
  </si>
  <si>
    <t>Cuộn</t>
  </si>
  <si>
    <t>Thun loại trung</t>
  </si>
  <si>
    <t>bịch</t>
  </si>
  <si>
    <t>cây</t>
  </si>
  <si>
    <t>cuốn</t>
  </si>
  <si>
    <t>xấp</t>
  </si>
  <si>
    <t>Tập 100 trang</t>
  </si>
  <si>
    <t>Kẹp bướm 25mm</t>
  </si>
  <si>
    <t>TỔNG HỢP VĂN PHÒNG PHẨM THÁNG 05/2016</t>
  </si>
  <si>
    <t>cái</t>
  </si>
  <si>
    <t>Kinh Doanh_Siêu thị</t>
  </si>
  <si>
    <t>Kinh doanh bán trú_ Anh Tuấn</t>
  </si>
  <si>
    <t>Người lập</t>
  </si>
  <si>
    <t xml:space="preserve">Xấp </t>
  </si>
  <si>
    <t>gram</t>
  </si>
  <si>
    <t>Tập 200 trang</t>
  </si>
  <si>
    <t>Khăn lau</t>
  </si>
  <si>
    <t>Kẹp bướm 15mm</t>
  </si>
  <si>
    <t>Bìa lá A4</t>
  </si>
  <si>
    <t xml:space="preserve">Hộp </t>
  </si>
  <si>
    <t>Gỡ gim</t>
  </si>
  <si>
    <t>Kim Bấm</t>
  </si>
  <si>
    <t xml:space="preserve"> Hộp</t>
  </si>
  <si>
    <t>Bút bi TL 027( xanh)</t>
  </si>
  <si>
    <t>Bút bi TL 027( đỏ)</t>
  </si>
  <si>
    <t>Giấy ghi chú pronoti 3*3</t>
  </si>
  <si>
    <t>giấy in 82</t>
  </si>
  <si>
    <t>Bìa cứng a4, xanh dương</t>
  </si>
  <si>
    <t>Ruột chì tốt 5280</t>
  </si>
  <si>
    <t>Kẹp bướm 32mm</t>
  </si>
  <si>
    <t>giấy Pho to 72</t>
  </si>
  <si>
    <t>Kẹp gim C62</t>
  </si>
  <si>
    <t>Ru băng máy in kim 310</t>
  </si>
  <si>
    <t>Bút chì gỗ staedler 134 2B</t>
  </si>
  <si>
    <t>Dây thun lớn</t>
  </si>
  <si>
    <t>Thước mica lớn (30cm)</t>
  </si>
  <si>
    <t>Bìa còng 5cm</t>
  </si>
  <si>
    <t>Bìa nút A5</t>
  </si>
  <si>
    <t>Gim bấm N.10 Plus</t>
  </si>
  <si>
    <t>Unicoen( nẹp giấy bằng nhựa)</t>
  </si>
  <si>
    <t xml:space="preserve">Tập 100 trang </t>
  </si>
  <si>
    <t xml:space="preserve">Tập 200 trang </t>
  </si>
  <si>
    <t>Bìa lá</t>
  </si>
  <si>
    <t>Rổ 1 ngăn</t>
  </si>
  <si>
    <t>STT</t>
  </si>
  <si>
    <t>ram</t>
  </si>
  <si>
    <t>Giấy A4( 80)</t>
  </si>
  <si>
    <t>Giấy A4( 70)</t>
  </si>
  <si>
    <t>Giấy 4 liên</t>
  </si>
  <si>
    <t>Rubang (máy in 300- hồng)</t>
  </si>
  <si>
    <t>Bút đỏ</t>
  </si>
  <si>
    <t>Ghim kẹp C62</t>
  </si>
  <si>
    <t>Bìa lỗ A4</t>
  </si>
  <si>
    <t>Khăn lau bàn</t>
  </si>
  <si>
    <t>Bút chì</t>
  </si>
  <si>
    <t>Mực xanh</t>
  </si>
  <si>
    <t>Bịch</t>
  </si>
  <si>
    <t>Bìa kiếng</t>
  </si>
  <si>
    <t>MARKETING</t>
  </si>
  <si>
    <t>Bút bi</t>
  </si>
  <si>
    <t>Bút xóa kéo</t>
  </si>
  <si>
    <t>Kéo</t>
  </si>
  <si>
    <t>Kim bấm</t>
  </si>
  <si>
    <t>quyển</t>
  </si>
  <si>
    <t>Giấy note 3*3</t>
  </si>
  <si>
    <t>Bút lông bảng</t>
  </si>
  <si>
    <t>Bút lông dầu nhỏ PM-04 CeeDee TL (xanh)</t>
  </si>
  <si>
    <t>Bút lông dầu nhỏ PM-04 CeeDeeTL(Đen)</t>
  </si>
  <si>
    <t>Sổ CK 7 D - TP</t>
  </si>
  <si>
    <t xml:space="preserve"> Kẹp bướm 25mm</t>
  </si>
  <si>
    <t>Xập</t>
  </si>
  <si>
    <t>Tp Hồ Chí Minh, ngày 20 tháng 04 năm 2016</t>
  </si>
  <si>
    <t>Khăn lau 30*30</t>
  </si>
  <si>
    <t>Dao rọc giấy nhỏ 0411 SDI (1 lưỡi)</t>
  </si>
  <si>
    <t>Bút bi TL-036 Metal Grip TL (xanh )</t>
  </si>
  <si>
    <t>Bút dạ quang Toyo vỏ trong (vàng )</t>
  </si>
  <si>
    <t xml:space="preserve">Giấy ghi chú Pronoti 3 x 3 </t>
  </si>
  <si>
    <t>Bấm kim PS 10 E  Plus</t>
  </si>
  <si>
    <t>Bút bi TL 027 ( xanh )</t>
  </si>
  <si>
    <t xml:space="preserve">Kéo VP S108 </t>
  </si>
  <si>
    <t xml:space="preserve">Keo nước TL G 08 30 ml </t>
  </si>
  <si>
    <t>Băng keo 2 mặt 24m/m x 9Y</t>
  </si>
  <si>
    <t>Note đánh dấu 5 màu mũi tên pronoti</t>
  </si>
  <si>
    <t>Kẹp giấy  C62</t>
  </si>
  <si>
    <t>Bìa 1 nút My Clear khổ F</t>
  </si>
  <si>
    <t>Bút dạ quang Toyo vỏ trong (vàng)</t>
  </si>
  <si>
    <t>Bao đựng thẻ nhân viên (dẻo - ngang)</t>
  </si>
  <si>
    <t>Bìa còng bật 2 mặt 5P</t>
  </si>
  <si>
    <t>Bìa nút đựng hồ sơ F4</t>
  </si>
  <si>
    <t>Bút xanh TL 027</t>
  </si>
  <si>
    <t>Dao rọc giấy SDI 0404</t>
  </si>
  <si>
    <t>Dao rọc giấy nhỏ SDI 0404</t>
  </si>
  <si>
    <t>Đồ kim No.10Plus</t>
  </si>
  <si>
    <t>Kim bấm No.10Plus</t>
  </si>
  <si>
    <t>Đồ bấm No.10 Plus</t>
  </si>
  <si>
    <t>Đồ đựng bút XK 179</t>
  </si>
  <si>
    <t>Fim Fax Panasonic 57E</t>
  </si>
  <si>
    <r>
      <t xml:space="preserve">giấy note vàng </t>
    </r>
    <r>
      <rPr>
        <b/>
        <sz val="14"/>
        <color rgb="FFFF0000"/>
        <rFont val="Times New Roman"/>
        <family val="1"/>
      </rPr>
      <t>3x3</t>
    </r>
  </si>
  <si>
    <t>Giấy bìa cứng A4 màu xanh lá</t>
  </si>
  <si>
    <t>Gôm E09 TL</t>
  </si>
  <si>
    <t>Khay ba tầng mica</t>
  </si>
  <si>
    <t>Rubang (máy in 310- xanh)</t>
  </si>
  <si>
    <t>CỘNG</t>
  </si>
  <si>
    <t>THUẾ VAT 10%</t>
  </si>
  <si>
    <t xml:space="preserve">TỔNG CỘNG </t>
  </si>
  <si>
    <t>Giấy pho to 70</t>
  </si>
  <si>
    <r>
      <t xml:space="preserve">Giấy in </t>
    </r>
    <r>
      <rPr>
        <b/>
        <sz val="14"/>
        <color rgb="FFFF0000"/>
        <rFont val="Times New Roman"/>
        <family val="1"/>
      </rPr>
      <t xml:space="preserve"> </t>
    </r>
    <r>
      <rPr>
        <b/>
        <sz val="14"/>
        <rFont val="Times New Roman"/>
        <family val="1"/>
      </rPr>
      <t>80</t>
    </r>
  </si>
  <si>
    <t xml:space="preserve"> bấm kim no.10 Plus</t>
  </si>
  <si>
    <t xml:space="preserve">         CÔNG TY TNHH TM DV  VPP PHƯƠNG NAM</t>
  </si>
  <si>
    <t xml:space="preserve">              Địa chỉ: B18/19K Nguyễn Văn Linh, Bình Hưng, Bình Chánh</t>
  </si>
  <si>
    <t xml:space="preserve">             Điện thoại: (08)3758.4761 - 3758 3302        Fax: (08)  37583302
  Web: htpp://vpppn.com</t>
  </si>
  <si>
    <t>BẢNG BÁO GIÁ VĂN PHÒNG PHẨM PHƯƠNG NAM</t>
  </si>
  <si>
    <t>Kính gửi:  CÔNG TY CỔ PHẦN CHẾ BIẾN THỰC PHẨM TÂN VIỆT SIN</t>
  </si>
  <si>
    <t>Điện thoại :   37580995  (996)   Fax : 37584795</t>
  </si>
  <si>
    <t>Người giao dịch: Chị Ngân</t>
  </si>
  <si>
    <t xml:space="preserve">Công ty VPP Phương Nam xin gửi đến Qúy khánh hàng bảng báo giá như sau: </t>
  </si>
  <si>
    <t>Tp HCM, Ngày 24 tháng 05 năm 2016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</si>
</sst>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_(* #,##0_);_(* \(#,##0\);_(* &quot;-&quot;??_);_(@_)"/>
    <numFmt numFmtId="165" formatCode="#,##0_);\(#,##0\);&quot;-&quot;"/>
  </numFmts>
  <fonts count="29">
    <font>
      <sz val="11"/>
      <color theme="1"/>
      <name val="Calibri"/>
      <family val="2"/>
      <scheme val="minor"/>
    </font>
    <font>
      <sz val="10"/>
      <name val="Arial"/>
      <family val="2"/>
    </font>
    <font>
      <sz val="16"/>
      <name val="Cambria"/>
      <family val="1"/>
      <charset val="163"/>
      <scheme val="major"/>
    </font>
    <font>
      <b/>
      <sz val="22"/>
      <name val="Cambria"/>
      <family val="1"/>
      <charset val="163"/>
      <scheme val="major"/>
    </font>
    <font>
      <b/>
      <sz val="16"/>
      <name val="Cambria"/>
      <family val="1"/>
      <charset val="163"/>
      <scheme val="major"/>
    </font>
    <font>
      <b/>
      <sz val="16"/>
      <color theme="1"/>
      <name val="Cambria"/>
      <family val="1"/>
      <charset val="163"/>
      <scheme val="major"/>
    </font>
    <font>
      <sz val="16"/>
      <color theme="1"/>
      <name val="Cambria"/>
      <family val="1"/>
      <charset val="163"/>
      <scheme val="major"/>
    </font>
    <font>
      <b/>
      <sz val="14"/>
      <name val="Cambria"/>
      <family val="1"/>
      <charset val="163"/>
      <scheme val="major"/>
    </font>
    <font>
      <b/>
      <sz val="16"/>
      <name val="Times New Roman"/>
      <family val="1"/>
      <charset val="163"/>
    </font>
    <font>
      <b/>
      <sz val="14"/>
      <color theme="1"/>
      <name val="Cambria"/>
      <family val="1"/>
      <charset val="163"/>
      <scheme val="major"/>
    </font>
    <font>
      <b/>
      <sz val="16"/>
      <name val="Cambria"/>
      <family val="1"/>
      <scheme val="major"/>
    </font>
    <font>
      <b/>
      <sz val="16"/>
      <color theme="1"/>
      <name val="Cambria"/>
      <family val="1"/>
      <scheme val="major"/>
    </font>
    <font>
      <b/>
      <sz val="14"/>
      <name val="Times New Roman"/>
      <family val="1"/>
    </font>
    <font>
      <b/>
      <sz val="14"/>
      <color theme="1"/>
      <name val="Times New Roman"/>
      <family val="1"/>
    </font>
    <font>
      <sz val="13"/>
      <name val="Arial"/>
      <family val="2"/>
      <charset val="163"/>
    </font>
    <font>
      <sz val="11"/>
      <color theme="1"/>
      <name val="Calibri"/>
      <family val="2"/>
      <scheme val="minor"/>
    </font>
    <font>
      <b/>
      <sz val="14"/>
      <color rgb="FFFF0000"/>
      <name val="Times New Roman"/>
      <family val="1"/>
    </font>
    <font>
      <b/>
      <sz val="16"/>
      <color rgb="FFFF0000"/>
      <name val="Cambria"/>
      <family val="1"/>
      <scheme val="major"/>
    </font>
    <font>
      <sz val="13"/>
      <color indexed="8"/>
      <name val="Times New Roman"/>
      <family val="1"/>
    </font>
    <font>
      <sz val="10"/>
      <name val="Times New Roman"/>
      <family val="1"/>
    </font>
    <font>
      <b/>
      <sz val="16"/>
      <color rgb="FFFF0000"/>
      <name val="Times New Roman"/>
      <family val="1"/>
    </font>
    <font>
      <sz val="12"/>
      <color indexed="8"/>
      <name val="Times New Roman"/>
      <family val="1"/>
    </font>
    <font>
      <b/>
      <sz val="12"/>
      <color indexed="8"/>
      <name val="Times New Roman"/>
      <family val="1"/>
    </font>
    <font>
      <b/>
      <sz val="13"/>
      <color indexed="8"/>
      <name val="Times New Roman"/>
      <family val="1"/>
    </font>
    <font>
      <sz val="10"/>
      <color theme="1"/>
      <name val="VNI-Times"/>
    </font>
    <font>
      <b/>
      <sz val="13"/>
      <name val="Times New Roman"/>
      <family val="1"/>
    </font>
    <font>
      <sz val="13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43" fontId="15" fillId="0" borderId="0" applyFont="0" applyFill="0" applyBorder="0" applyAlignment="0" applyProtection="0"/>
  </cellStyleXfs>
  <cellXfs count="82">
    <xf numFmtId="0" fontId="0" fillId="0" borderId="0" xfId="0"/>
    <xf numFmtId="0" fontId="4" fillId="0" borderId="0" xfId="1" applyNumberFormat="1" applyFont="1" applyFill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7" fillId="0" borderId="1" xfId="1" applyNumberFormat="1" applyFont="1" applyFill="1" applyBorder="1" applyAlignment="1">
      <alignment horizontal="center" vertical="center"/>
    </xf>
    <xf numFmtId="0" fontId="2" fillId="0" borderId="0" xfId="1" applyNumberFormat="1" applyFont="1" applyFill="1" applyBorder="1" applyAlignment="1">
      <alignment vertical="center"/>
    </xf>
    <xf numFmtId="0" fontId="2" fillId="2" borderId="0" xfId="1" applyNumberFormat="1" applyFont="1" applyFill="1" applyBorder="1" applyAlignment="1">
      <alignment vertical="center"/>
    </xf>
    <xf numFmtId="0" fontId="6" fillId="0" borderId="0" xfId="0" applyFont="1" applyAlignment="1">
      <alignment vertical="center"/>
    </xf>
    <xf numFmtId="0" fontId="6" fillId="4" borderId="0" xfId="0" applyFont="1" applyFill="1" applyAlignment="1">
      <alignment vertical="center"/>
    </xf>
    <xf numFmtId="0" fontId="6" fillId="0" borderId="0" xfId="0" applyFont="1" applyFill="1" applyAlignment="1">
      <alignment vertical="center"/>
    </xf>
    <xf numFmtId="0" fontId="5" fillId="4" borderId="0" xfId="0" applyFont="1" applyFill="1" applyAlignment="1">
      <alignment vertical="center"/>
    </xf>
    <xf numFmtId="0" fontId="8" fillId="0" borderId="1" xfId="1" applyNumberFormat="1" applyFont="1" applyFill="1" applyBorder="1" applyAlignment="1">
      <alignment horizontal="center" vertical="center"/>
    </xf>
    <xf numFmtId="0" fontId="4" fillId="0" borderId="1" xfId="1" applyNumberFormat="1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2" fillId="0" borderId="0" xfId="1" applyNumberFormat="1" applyFont="1" applyFill="1" applyBorder="1" applyAlignment="1">
      <alignment horizontal="center" vertical="center"/>
    </xf>
    <xf numFmtId="0" fontId="8" fillId="0" borderId="0" xfId="1" applyNumberFormat="1" applyFont="1" applyFill="1" applyBorder="1" applyAlignment="1">
      <alignment horizontal="center" vertical="center"/>
    </xf>
    <xf numFmtId="0" fontId="3" fillId="0" borderId="0" xfId="1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2" borderId="0" xfId="0" applyFont="1" applyFill="1" applyAlignment="1">
      <alignment vertical="center"/>
    </xf>
    <xf numFmtId="0" fontId="4" fillId="0" borderId="0" xfId="1" applyNumberFormat="1" applyFont="1" applyFill="1" applyBorder="1" applyAlignment="1">
      <alignment horizontal="center" vertical="center"/>
    </xf>
    <xf numFmtId="0" fontId="8" fillId="3" borderId="1" xfId="1" applyNumberFormat="1" applyFont="1" applyFill="1" applyBorder="1" applyAlignment="1">
      <alignment horizontal="center" vertical="center"/>
    </xf>
    <xf numFmtId="0" fontId="10" fillId="0" borderId="0" xfId="1" applyNumberFormat="1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vertical="center"/>
    </xf>
    <xf numFmtId="0" fontId="11" fillId="3" borderId="1" xfId="0" applyFont="1" applyFill="1" applyBorder="1" applyAlignment="1">
      <alignment vertical="center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1" xfId="0" applyFont="1" applyBorder="1" applyAlignment="1">
      <alignment horizontal="center" vertical="center"/>
    </xf>
    <xf numFmtId="0" fontId="11" fillId="0" borderId="1" xfId="0" applyFont="1" applyFill="1" applyBorder="1" applyAlignment="1">
      <alignment vertical="center"/>
    </xf>
    <xf numFmtId="0" fontId="12" fillId="0" borderId="1" xfId="1" applyNumberFormat="1" applyFont="1" applyFill="1" applyBorder="1" applyAlignment="1">
      <alignment horizontal="left" vertical="center"/>
    </xf>
    <xf numFmtId="0" fontId="12" fillId="0" borderId="1" xfId="1" applyNumberFormat="1" applyFont="1" applyFill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13" fillId="0" borderId="1" xfId="0" applyFont="1" applyBorder="1"/>
    <xf numFmtId="0" fontId="12" fillId="0" borderId="0" xfId="1" applyNumberFormat="1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2" fillId="3" borderId="1" xfId="1" applyNumberFormat="1" applyFont="1" applyFill="1" applyBorder="1" applyAlignment="1">
      <alignment horizontal="left"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vertical="center"/>
    </xf>
    <xf numFmtId="0" fontId="10" fillId="0" borderId="0" xfId="1" applyNumberFormat="1" applyFont="1" applyFill="1" applyBorder="1" applyAlignment="1">
      <alignment vertical="center"/>
    </xf>
    <xf numFmtId="0" fontId="11" fillId="4" borderId="1" xfId="0" applyFont="1" applyFill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12" fillId="0" borderId="1" xfId="2" applyNumberFormat="1" applyFont="1" applyFill="1" applyBorder="1" applyAlignment="1">
      <alignment horizontal="left"/>
    </xf>
    <xf numFmtId="0" fontId="11" fillId="4" borderId="0" xfId="0" applyFont="1" applyFill="1" applyBorder="1" applyAlignment="1">
      <alignment vertical="center"/>
    </xf>
    <xf numFmtId="0" fontId="12" fillId="0" borderId="0" xfId="1" applyNumberFormat="1" applyFont="1" applyFill="1" applyBorder="1" applyAlignment="1">
      <alignment vertical="center"/>
    </xf>
    <xf numFmtId="0" fontId="11" fillId="0" borderId="0" xfId="0" applyFont="1" applyBorder="1" applyAlignment="1">
      <alignment vertical="center"/>
    </xf>
    <xf numFmtId="0" fontId="14" fillId="0" borderId="2" xfId="0" applyNumberFormat="1" applyFont="1" applyFill="1" applyBorder="1" applyAlignment="1">
      <alignment horizontal="left"/>
    </xf>
    <xf numFmtId="164" fontId="11" fillId="0" borderId="1" xfId="3" applyNumberFormat="1" applyFont="1" applyBorder="1" applyAlignment="1">
      <alignment vertical="center"/>
    </xf>
    <xf numFmtId="164" fontId="11" fillId="5" borderId="1" xfId="3" applyNumberFormat="1" applyFont="1" applyFill="1" applyBorder="1" applyAlignment="1">
      <alignment vertical="center"/>
    </xf>
    <xf numFmtId="0" fontId="11" fillId="5" borderId="1" xfId="0" applyFont="1" applyFill="1" applyBorder="1" applyAlignment="1">
      <alignment vertical="center"/>
    </xf>
    <xf numFmtId="164" fontId="10" fillId="5" borderId="1" xfId="3" applyNumberFormat="1" applyFont="1" applyFill="1" applyBorder="1" applyAlignment="1">
      <alignment horizontal="left" vertical="center"/>
    </xf>
    <xf numFmtId="0" fontId="16" fillId="0" borderId="1" xfId="0" applyFont="1" applyFill="1" applyBorder="1" applyAlignment="1">
      <alignment vertical="center"/>
    </xf>
    <xf numFmtId="164" fontId="11" fillId="0" borderId="1" xfId="0" applyNumberFormat="1" applyFont="1" applyBorder="1" applyAlignment="1">
      <alignment vertical="center"/>
    </xf>
    <xf numFmtId="164" fontId="17" fillId="0" borderId="1" xfId="0" applyNumberFormat="1" applyFont="1" applyBorder="1" applyAlignment="1">
      <alignment vertical="center"/>
    </xf>
    <xf numFmtId="0" fontId="19" fillId="0" borderId="0" xfId="1" applyNumberFormat="1" applyFont="1" applyFill="1" applyBorder="1" applyAlignment="1">
      <alignment horizontal="center"/>
    </xf>
    <xf numFmtId="0" fontId="19" fillId="0" borderId="0" xfId="1" applyNumberFormat="1" applyFont="1" applyFill="1" applyBorder="1" applyAlignment="1"/>
    <xf numFmtId="0" fontId="21" fillId="0" borderId="0" xfId="0" applyFont="1" applyBorder="1" applyAlignment="1">
      <alignment horizontal="center"/>
    </xf>
    <xf numFmtId="0" fontId="23" fillId="0" borderId="0" xfId="0" applyFont="1" applyBorder="1" applyAlignment="1"/>
    <xf numFmtId="0" fontId="24" fillId="0" borderId="0" xfId="0" applyFont="1" applyAlignment="1">
      <alignment horizontal="center"/>
    </xf>
    <xf numFmtId="0" fontId="0" fillId="0" borderId="0" xfId="0" applyFont="1"/>
    <xf numFmtId="0" fontId="23" fillId="0" borderId="0" xfId="0" applyFont="1" applyBorder="1" applyAlignment="1">
      <alignment horizontal="left"/>
    </xf>
    <xf numFmtId="165" fontId="25" fillId="0" borderId="0" xfId="0" applyNumberFormat="1" applyFont="1" applyFill="1" applyAlignment="1">
      <alignment vertical="top"/>
    </xf>
    <xf numFmtId="165" fontId="26" fillId="0" borderId="0" xfId="0" applyNumberFormat="1" applyFont="1" applyFill="1" applyAlignment="1">
      <alignment horizontal="center" vertical="top"/>
    </xf>
    <xf numFmtId="165" fontId="27" fillId="0" borderId="0" xfId="0" applyNumberFormat="1" applyFont="1" applyFill="1" applyAlignment="1">
      <alignment horizontal="center" vertical="top"/>
    </xf>
    <xf numFmtId="165" fontId="27" fillId="0" borderId="0" xfId="0" applyNumberFormat="1" applyFont="1" applyFill="1" applyAlignment="1">
      <alignment vertical="top"/>
    </xf>
    <xf numFmtId="0" fontId="22" fillId="0" borderId="0" xfId="0" applyFont="1" applyBorder="1" applyAlignment="1"/>
    <xf numFmtId="0" fontId="2" fillId="0" borderId="0" xfId="1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left" vertical="center"/>
    </xf>
    <xf numFmtId="0" fontId="18" fillId="0" borderId="0" xfId="0" applyFont="1" applyBorder="1" applyAlignment="1">
      <alignment horizontal="center"/>
    </xf>
    <xf numFmtId="0" fontId="18" fillId="0" borderId="0" xfId="0" applyFont="1" applyBorder="1" applyAlignment="1">
      <alignment horizontal="center" wrapText="1"/>
    </xf>
    <xf numFmtId="0" fontId="20" fillId="0" borderId="0" xfId="0" applyFont="1" applyBorder="1" applyAlignment="1">
      <alignment horizontal="center"/>
    </xf>
    <xf numFmtId="165" fontId="28" fillId="0" borderId="6" xfId="0" applyNumberFormat="1" applyFont="1" applyFill="1" applyBorder="1" applyAlignment="1">
      <alignment horizontal="left" vertical="top" shrinkToFit="1"/>
    </xf>
    <xf numFmtId="0" fontId="6" fillId="0" borderId="0" xfId="0" applyFont="1" applyBorder="1" applyAlignment="1">
      <alignment horizontal="right" vertical="center"/>
    </xf>
    <xf numFmtId="0" fontId="5" fillId="0" borderId="0" xfId="0" applyFont="1" applyAlignment="1">
      <alignment horizontal="center" vertical="center"/>
    </xf>
    <xf numFmtId="0" fontId="4" fillId="3" borderId="1" xfId="1" applyNumberFormat="1" applyFont="1" applyFill="1" applyBorder="1" applyAlignment="1">
      <alignment horizontal="left" vertical="center"/>
    </xf>
    <xf numFmtId="0" fontId="9" fillId="3" borderId="1" xfId="0" applyFont="1" applyFill="1" applyBorder="1" applyAlignment="1">
      <alignment horizontal="left" vertical="center"/>
    </xf>
    <xf numFmtId="0" fontId="11" fillId="0" borderId="3" xfId="0" applyFont="1" applyFill="1" applyBorder="1" applyAlignment="1">
      <alignment horizontal="center" vertical="center"/>
    </xf>
    <xf numFmtId="0" fontId="11" fillId="0" borderId="4" xfId="0" applyFont="1" applyFill="1" applyBorder="1" applyAlignment="1">
      <alignment horizontal="center" vertical="center"/>
    </xf>
    <xf numFmtId="0" fontId="11" fillId="0" borderId="5" xfId="0" applyFont="1" applyFill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</cellXfs>
  <cellStyles count="4">
    <cellStyle name="Comma" xfId="3" builtin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1228725</xdr:colOff>
      <xdr:row>0</xdr:row>
      <xdr:rowOff>104775</xdr:rowOff>
    </xdr:from>
    <xdr:to>
      <xdr:col>1</xdr:col>
      <xdr:colOff>2144710</xdr:colOff>
      <xdr:row>1</xdr:row>
      <xdr:rowOff>28575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8725" y="104775"/>
          <a:ext cx="915985" cy="18097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19</xdr:col>
      <xdr:colOff>161925</xdr:colOff>
      <xdr:row>1</xdr:row>
      <xdr:rowOff>104775</xdr:rowOff>
    </xdr:from>
    <xdr:to>
      <xdr:col>30</xdr:col>
      <xdr:colOff>228600</xdr:colOff>
      <xdr:row>1</xdr:row>
      <xdr:rowOff>104775</xdr:rowOff>
    </xdr:to>
    <xdr:sp macro="" textlink="">
      <xdr:nvSpPr>
        <xdr:cNvPr id="3" name="Straight Connector 9"/>
        <xdr:cNvSpPr>
          <a:spLocks noChangeShapeType="1"/>
        </xdr:cNvSpPr>
      </xdr:nvSpPr>
      <xdr:spPr bwMode="auto">
        <a:xfrm>
          <a:off x="16021050" y="361950"/>
          <a:ext cx="7610475" cy="0"/>
        </a:xfrm>
        <a:prstGeom prst="line">
          <a:avLst/>
        </a:prstGeom>
        <a:noFill/>
        <a:ln w="19050">
          <a:solidFill>
            <a:srgbClr val="F68C36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7937</xdr:colOff>
      <xdr:row>0</xdr:row>
      <xdr:rowOff>0</xdr:rowOff>
    </xdr:from>
    <xdr:to>
      <xdr:col>1</xdr:col>
      <xdr:colOff>685800</xdr:colOff>
      <xdr:row>2</xdr:row>
      <xdr:rowOff>0</xdr:rowOff>
    </xdr:to>
    <xdr:pic>
      <xdr:nvPicPr>
        <xdr:cNvPr id="4" name="Picture 3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37" y="0"/>
          <a:ext cx="677863" cy="4572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1228725</xdr:colOff>
      <xdr:row>6</xdr:row>
      <xdr:rowOff>104775</xdr:rowOff>
    </xdr:from>
    <xdr:to>
      <xdr:col>1</xdr:col>
      <xdr:colOff>2728</xdr:colOff>
      <xdr:row>6</xdr:row>
      <xdr:rowOff>109347</xdr:rowOff>
    </xdr:to>
    <xdr:pic>
      <xdr:nvPicPr>
        <xdr:cNvPr id="5" name="Picture 4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lc="http://schemas.openxmlformats.org/drawingml/2006/lockedCanvas" xmlns:pic="http://schemas.openxmlformats.org/drawingml/2006/picture" xmlns="" xmlns:wpc="http://schemas.microsoft.com/office/word/2010/wordprocessingCanvas" xmlns:mc="http://schemas.openxmlformats.org/markup-compatibility/2006" xmlns:o="urn:schemas-microsoft-com:office:office" xmlns:v="urn:schemas-microsoft-com:vml" xmlns:wp14="http://schemas.microsoft.com/office/word/2010/wordprocessingDrawing" xmlns:w10="urn:schemas-microsoft-com:office:word" xmlns:w="http://schemas.openxmlformats.org/wordprocessingml/2006/main" xmlns:w14="http://schemas.microsoft.com/office/word/2010/wordml" xmlns:wpg="http://schemas.microsoft.com/office/word/2010/wordprocessingGroup" xmlns:wpi="http://schemas.microsoft.com/office/word/2010/wordprocessingInk" xmlns:wps="http://schemas.microsoft.com/office/word/2010/wordprocessingShape" xmlns:a14="http://schemas.microsoft.com/office/drawing/2010/main" xmlns:wne="http://schemas.microsoft.com/office/word/2006/wordml" xmlns:wp="http://schemas.openxmlformats.org/drawingml/2006/wordprocessingDrawing" xmlns:m="http://schemas.openxmlformats.org/officeDocument/2006/math" xmlns:ve="http://schemas.openxmlformats.org/markup-compatibility/2006" val="0"/>
            </a:ext>
          </a:extLst>
        </a:blip>
        <a:srcRect/>
        <a:stretch>
          <a:fillRect/>
        </a:stretch>
      </xdr:blipFill>
      <xdr:spPr bwMode="auto">
        <a:xfrm>
          <a:off x="1228725" y="104775"/>
          <a:ext cx="50353" cy="4572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18</xdr:col>
      <xdr:colOff>161925</xdr:colOff>
      <xdr:row>7</xdr:row>
      <xdr:rowOff>104775</xdr:rowOff>
    </xdr:from>
    <xdr:to>
      <xdr:col>29</xdr:col>
      <xdr:colOff>228600</xdr:colOff>
      <xdr:row>7</xdr:row>
      <xdr:rowOff>104775</xdr:rowOff>
    </xdr:to>
    <xdr:sp macro="" textlink="">
      <xdr:nvSpPr>
        <xdr:cNvPr id="6" name="Straight Connector 9"/>
        <xdr:cNvSpPr>
          <a:spLocks noChangeShapeType="1"/>
        </xdr:cNvSpPr>
      </xdr:nvSpPr>
      <xdr:spPr bwMode="auto">
        <a:xfrm>
          <a:off x="17211675" y="314325"/>
          <a:ext cx="6772275" cy="0"/>
        </a:xfrm>
        <a:prstGeom prst="line">
          <a:avLst/>
        </a:prstGeom>
        <a:noFill/>
        <a:ln w="19050">
          <a:solidFill>
            <a:srgbClr val="F68C36"/>
          </a:solidFill>
          <a:round/>
          <a:headEnd/>
          <a:tailEnd/>
        </a:ln>
      </xdr:spPr>
    </xdr:sp>
    <xdr:clientData/>
  </xdr:twoCellAnchor>
  <xdr:twoCellAnchor>
    <xdr:from>
      <xdr:col>0</xdr:col>
      <xdr:colOff>1501587</xdr:colOff>
      <xdr:row>6</xdr:row>
      <xdr:rowOff>0</xdr:rowOff>
    </xdr:from>
    <xdr:to>
      <xdr:col>0</xdr:col>
      <xdr:colOff>1923862</xdr:colOff>
      <xdr:row>8</xdr:row>
      <xdr:rowOff>295275</xdr:rowOff>
    </xdr:to>
    <xdr:pic>
      <xdr:nvPicPr>
        <xdr:cNvPr id="7" name="Picture 18" descr="images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501587" y="0"/>
          <a:ext cx="422275" cy="714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38100</xdr:colOff>
      <xdr:row>9</xdr:row>
      <xdr:rowOff>0</xdr:rowOff>
    </xdr:from>
    <xdr:to>
      <xdr:col>4</xdr:col>
      <xdr:colOff>0</xdr:colOff>
      <xdr:row>9</xdr:row>
      <xdr:rowOff>0</xdr:rowOff>
    </xdr:to>
    <xdr:sp macro="" textlink="">
      <xdr:nvSpPr>
        <xdr:cNvPr id="8" name="Line 19"/>
        <xdr:cNvSpPr>
          <a:spLocks noChangeShapeType="1"/>
        </xdr:cNvSpPr>
      </xdr:nvSpPr>
      <xdr:spPr bwMode="auto">
        <a:xfrm>
          <a:off x="38100" y="933450"/>
          <a:ext cx="66579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G145"/>
  <sheetViews>
    <sheetView tabSelected="1" topLeftCell="A7" workbookViewId="0">
      <pane ySplit="13" topLeftCell="A122" activePane="bottomLeft" state="frozen"/>
      <selection activeCell="A7" sqref="A7"/>
      <selection pane="bottomLeft" activeCell="E152" sqref="E152"/>
    </sheetView>
  </sheetViews>
  <sheetFormatPr defaultColWidth="9" defaultRowHeight="20.25"/>
  <cols>
    <col min="1" max="1" width="9" style="28"/>
    <col min="2" max="2" width="55.42578125" style="39" customWidth="1"/>
    <col min="3" max="3" width="12.42578125" style="19" customWidth="1"/>
    <col min="4" max="4" width="12.42578125" style="4" customWidth="1"/>
    <col min="5" max="5" width="19.140625" style="28" customWidth="1"/>
    <col min="6" max="6" width="24.7109375" style="28" customWidth="1"/>
    <col min="7" max="16384" width="9" style="8"/>
  </cols>
  <sheetData>
    <row r="1" spans="1:33" s="6" customFormat="1">
      <c r="A1" s="40"/>
      <c r="B1" s="35"/>
      <c r="C1" s="21"/>
      <c r="D1" s="21"/>
      <c r="E1" s="23"/>
      <c r="F1" s="23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7"/>
      <c r="Y1" s="7"/>
      <c r="Z1" s="7"/>
      <c r="AA1" s="7"/>
      <c r="AB1" s="7"/>
      <c r="AC1" s="7"/>
      <c r="AD1" s="7"/>
      <c r="AE1" s="7"/>
      <c r="AF1" s="7"/>
    </row>
    <row r="2" spans="1:33" s="6" customFormat="1" ht="15.75" customHeight="1">
      <c r="A2" s="40"/>
      <c r="B2" s="35"/>
      <c r="C2" s="21"/>
      <c r="D2" s="21"/>
      <c r="E2" s="23"/>
      <c r="F2" s="23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7"/>
      <c r="Y2" s="7"/>
      <c r="Z2" s="7"/>
      <c r="AA2" s="7"/>
      <c r="AB2" s="7"/>
      <c r="AC2" s="7"/>
      <c r="AD2" s="7"/>
      <c r="AE2" s="7"/>
      <c r="AF2" s="7"/>
    </row>
    <row r="3" spans="1:33" s="6" customFormat="1" ht="17.25" customHeight="1">
      <c r="A3" s="40"/>
      <c r="B3" s="67" t="s">
        <v>0</v>
      </c>
      <c r="C3" s="67"/>
      <c r="D3" s="67"/>
      <c r="E3" s="67"/>
      <c r="F3" s="67"/>
    </row>
    <row r="4" spans="1:33" s="6" customFormat="1">
      <c r="A4" s="40"/>
      <c r="B4" s="67" t="s">
        <v>1</v>
      </c>
      <c r="C4" s="67"/>
      <c r="D4" s="67"/>
      <c r="E4" s="67"/>
      <c r="F4" s="67"/>
    </row>
    <row r="5" spans="1:33" s="6" customFormat="1" ht="9.75" customHeight="1">
      <c r="A5" s="40"/>
      <c r="B5" s="35"/>
      <c r="C5" s="21"/>
      <c r="D5" s="21"/>
      <c r="E5" s="23"/>
      <c r="F5" s="23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7"/>
      <c r="Y5" s="7"/>
      <c r="Z5" s="7"/>
      <c r="AA5" s="7"/>
      <c r="AB5" s="7"/>
      <c r="AC5" s="7"/>
      <c r="AD5" s="7"/>
      <c r="AE5" s="7"/>
      <c r="AF5" s="7"/>
    </row>
    <row r="6" spans="1:33" s="6" customFormat="1" ht="27">
      <c r="A6" s="23"/>
      <c r="B6" s="18" t="s">
        <v>39</v>
      </c>
      <c r="C6" s="18"/>
      <c r="D6" s="18"/>
      <c r="E6" s="18"/>
      <c r="F6" s="18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</row>
    <row r="7" spans="1:33" s="56" customFormat="1" ht="16.5">
      <c r="A7" s="69" t="s">
        <v>139</v>
      </c>
      <c r="B7" s="69"/>
      <c r="C7" s="69"/>
      <c r="D7" s="69"/>
      <c r="E7" s="69"/>
      <c r="F7" s="55"/>
      <c r="G7" s="55"/>
      <c r="H7" s="55"/>
      <c r="I7" s="55"/>
      <c r="J7" s="55"/>
      <c r="K7" s="55"/>
      <c r="L7" s="55"/>
      <c r="M7" s="55"/>
      <c r="N7" s="55"/>
      <c r="AB7" s="55"/>
    </row>
    <row r="8" spans="1:33" s="56" customFormat="1" ht="16.5">
      <c r="A8" s="69" t="s">
        <v>140</v>
      </c>
      <c r="B8" s="69"/>
      <c r="C8" s="69"/>
      <c r="D8" s="69"/>
      <c r="E8" s="69"/>
      <c r="F8" s="55"/>
      <c r="G8" s="55"/>
      <c r="H8" s="55"/>
      <c r="I8" s="55"/>
      <c r="J8" s="55"/>
      <c r="K8" s="55"/>
      <c r="L8" s="55"/>
      <c r="M8" s="55"/>
      <c r="N8" s="55"/>
      <c r="AB8" s="55"/>
    </row>
    <row r="9" spans="1:33" s="56" customFormat="1" ht="40.5" customHeight="1">
      <c r="A9" s="70" t="s">
        <v>141</v>
      </c>
      <c r="B9" s="70"/>
      <c r="C9" s="70"/>
      <c r="D9" s="70"/>
      <c r="E9" s="70"/>
      <c r="F9" s="70"/>
      <c r="G9" s="55"/>
      <c r="H9" s="55"/>
      <c r="I9" s="55"/>
      <c r="J9" s="55"/>
      <c r="K9" s="55"/>
      <c r="L9" s="55"/>
      <c r="M9" s="55"/>
      <c r="N9" s="55"/>
      <c r="AB9" s="55"/>
    </row>
    <row r="10" spans="1:33" s="56" customFormat="1" ht="32.25" customHeight="1">
      <c r="A10" s="71" t="s">
        <v>142</v>
      </c>
      <c r="B10" s="71"/>
      <c r="C10" s="71"/>
      <c r="D10" s="71"/>
      <c r="E10" s="71"/>
      <c r="F10" s="55"/>
      <c r="G10" s="55"/>
      <c r="H10" s="55"/>
      <c r="I10" s="55"/>
      <c r="J10" s="55"/>
      <c r="K10" s="55"/>
      <c r="L10" s="55"/>
      <c r="M10" s="55"/>
      <c r="N10" s="55"/>
      <c r="AB10" s="55"/>
    </row>
    <row r="11" spans="1:33" s="56" customFormat="1" ht="15.75">
      <c r="A11" s="57"/>
      <c r="B11" s="57"/>
      <c r="C11" s="66" t="s">
        <v>147</v>
      </c>
      <c r="D11" s="66"/>
      <c r="E11" s="66"/>
      <c r="F11" s="55"/>
      <c r="G11" s="55"/>
      <c r="H11" s="55"/>
      <c r="I11" s="55"/>
      <c r="J11" s="55"/>
      <c r="K11" s="55"/>
      <c r="L11" s="55"/>
      <c r="M11" s="55"/>
      <c r="N11" s="55"/>
      <c r="AB11" s="55"/>
    </row>
    <row r="12" spans="1:33" s="60" customFormat="1" ht="16.5" customHeight="1">
      <c r="A12" s="58" t="s">
        <v>143</v>
      </c>
      <c r="B12" s="58"/>
      <c r="C12" s="58"/>
      <c r="D12" s="58"/>
      <c r="E12" s="59"/>
    </row>
    <row r="13" spans="1:33" s="60" customFormat="1" ht="16.5" customHeight="1">
      <c r="A13" s="61" t="s">
        <v>1</v>
      </c>
      <c r="B13" s="61"/>
      <c r="C13" s="61"/>
      <c r="D13" s="61"/>
      <c r="E13" s="59"/>
    </row>
    <row r="14" spans="1:33" s="60" customFormat="1" ht="16.5" customHeight="1">
      <c r="A14" s="61" t="s">
        <v>144</v>
      </c>
      <c r="B14" s="61"/>
      <c r="C14" s="61"/>
      <c r="D14" s="61"/>
      <c r="E14" s="59"/>
    </row>
    <row r="15" spans="1:33" s="60" customFormat="1" ht="16.5" customHeight="1">
      <c r="A15" s="62" t="s">
        <v>145</v>
      </c>
      <c r="B15" s="62"/>
      <c r="C15" s="63"/>
      <c r="D15" s="63"/>
      <c r="E15" s="59"/>
    </row>
    <row r="16" spans="1:33" s="60" customFormat="1" ht="15.75">
      <c r="A16" s="64"/>
      <c r="B16" s="65"/>
      <c r="C16" s="64"/>
      <c r="D16" s="64"/>
      <c r="E16" s="59"/>
    </row>
    <row r="17" spans="1:6" s="60" customFormat="1" ht="15.75">
      <c r="A17" s="72" t="s">
        <v>146</v>
      </c>
      <c r="B17" s="72"/>
      <c r="C17" s="72"/>
      <c r="D17" s="72"/>
      <c r="E17" s="72"/>
      <c r="F17" s="72"/>
    </row>
    <row r="19" spans="1:6" s="42" customFormat="1" ht="40.5">
      <c r="A19" s="29" t="s">
        <v>75</v>
      </c>
      <c r="B19" s="36" t="s">
        <v>2</v>
      </c>
      <c r="C19" s="2" t="s">
        <v>3</v>
      </c>
      <c r="D19" s="3" t="s">
        <v>4</v>
      </c>
      <c r="E19" s="24" t="s">
        <v>5</v>
      </c>
      <c r="F19" s="29" t="s">
        <v>6</v>
      </c>
    </row>
    <row r="20" spans="1:6">
      <c r="A20" s="26"/>
      <c r="B20" s="68" t="s">
        <v>7</v>
      </c>
      <c r="C20" s="68"/>
      <c r="D20" s="68"/>
      <c r="E20" s="68"/>
      <c r="F20" s="68"/>
    </row>
    <row r="21" spans="1:6">
      <c r="A21" s="25">
        <v>1</v>
      </c>
      <c r="B21" s="47" t="s">
        <v>15</v>
      </c>
      <c r="C21" s="12" t="s">
        <v>44</v>
      </c>
      <c r="D21" s="12">
        <v>3</v>
      </c>
      <c r="E21" s="49">
        <v>37000</v>
      </c>
      <c r="F21" s="53">
        <f>+D21*E21</f>
        <v>111000</v>
      </c>
    </row>
    <row r="22" spans="1:6">
      <c r="A22" s="25">
        <f>A21+1</f>
        <v>2</v>
      </c>
      <c r="B22" s="47" t="s">
        <v>20</v>
      </c>
      <c r="C22" s="12" t="s">
        <v>45</v>
      </c>
      <c r="D22" s="12">
        <v>6</v>
      </c>
      <c r="E22" s="49">
        <v>40000</v>
      </c>
      <c r="F22" s="53">
        <f t="shared" ref="F22:F32" si="0">+D22*E22</f>
        <v>240000</v>
      </c>
    </row>
    <row r="23" spans="1:6">
      <c r="A23" s="25">
        <f t="shared" ref="A23:A32" si="1">A22+1</f>
        <v>3</v>
      </c>
      <c r="B23" s="47" t="s">
        <v>106</v>
      </c>
      <c r="C23" s="12" t="s">
        <v>13</v>
      </c>
      <c r="D23" s="12">
        <v>2</v>
      </c>
      <c r="E23" s="49">
        <v>5000</v>
      </c>
      <c r="F23" s="53">
        <f t="shared" si="0"/>
        <v>10000</v>
      </c>
    </row>
    <row r="24" spans="1:6">
      <c r="A24" s="25">
        <f t="shared" si="1"/>
        <v>4</v>
      </c>
      <c r="B24" s="31" t="s">
        <v>107</v>
      </c>
      <c r="C24" s="12" t="s">
        <v>44</v>
      </c>
      <c r="D24" s="12">
        <v>5</v>
      </c>
      <c r="E24" s="49">
        <v>5200</v>
      </c>
      <c r="F24" s="53">
        <f t="shared" si="0"/>
        <v>26000</v>
      </c>
    </row>
    <row r="25" spans="1:6">
      <c r="A25" s="25">
        <f t="shared" si="1"/>
        <v>5</v>
      </c>
      <c r="B25" s="47" t="s">
        <v>108</v>
      </c>
      <c r="C25" s="12" t="s">
        <v>13</v>
      </c>
      <c r="D25" s="12">
        <v>2</v>
      </c>
      <c r="E25" s="49">
        <v>24000</v>
      </c>
      <c r="F25" s="53">
        <f t="shared" si="0"/>
        <v>48000</v>
      </c>
    </row>
    <row r="26" spans="1:6">
      <c r="A26" s="25">
        <f t="shared" si="1"/>
        <v>6</v>
      </c>
      <c r="B26" s="31" t="s">
        <v>104</v>
      </c>
      <c r="C26" s="12" t="s">
        <v>16</v>
      </c>
      <c r="D26" s="12">
        <v>12</v>
      </c>
      <c r="E26" s="49">
        <v>11000</v>
      </c>
      <c r="F26" s="53">
        <f t="shared" si="0"/>
        <v>132000</v>
      </c>
    </row>
    <row r="27" spans="1:6">
      <c r="A27" s="25">
        <f t="shared" si="1"/>
        <v>7</v>
      </c>
      <c r="B27" s="31" t="s">
        <v>117</v>
      </c>
      <c r="C27" s="12" t="s">
        <v>13</v>
      </c>
      <c r="D27" s="12">
        <v>50</v>
      </c>
      <c r="E27" s="50">
        <v>700</v>
      </c>
      <c r="F27" s="53">
        <f t="shared" si="0"/>
        <v>35000</v>
      </c>
    </row>
    <row r="28" spans="1:6">
      <c r="A28" s="25">
        <f t="shared" si="1"/>
        <v>8</v>
      </c>
      <c r="B28" s="31" t="s">
        <v>130</v>
      </c>
      <c r="C28" s="12" t="s">
        <v>13</v>
      </c>
      <c r="D28" s="12">
        <v>2</v>
      </c>
      <c r="E28" s="49">
        <v>3000</v>
      </c>
      <c r="F28" s="53">
        <f t="shared" si="0"/>
        <v>6000</v>
      </c>
    </row>
    <row r="29" spans="1:6">
      <c r="A29" s="25">
        <f t="shared" si="1"/>
        <v>9</v>
      </c>
      <c r="B29" s="31" t="s">
        <v>103</v>
      </c>
      <c r="C29" s="12" t="s">
        <v>40</v>
      </c>
      <c r="D29" s="12">
        <v>5</v>
      </c>
      <c r="E29" s="49">
        <v>3500</v>
      </c>
      <c r="F29" s="53">
        <f t="shared" si="0"/>
        <v>17500</v>
      </c>
    </row>
    <row r="30" spans="1:6">
      <c r="A30" s="25">
        <f t="shared" si="1"/>
        <v>10</v>
      </c>
      <c r="B30" s="31" t="s">
        <v>28</v>
      </c>
      <c r="C30" s="12" t="s">
        <v>24</v>
      </c>
      <c r="D30" s="12">
        <v>20</v>
      </c>
      <c r="E30" s="49">
        <v>2800</v>
      </c>
      <c r="F30" s="53">
        <f t="shared" si="0"/>
        <v>56000</v>
      </c>
    </row>
    <row r="31" spans="1:6">
      <c r="A31" s="25">
        <v>11</v>
      </c>
      <c r="B31" s="32" t="s">
        <v>88</v>
      </c>
      <c r="C31" s="12" t="s">
        <v>44</v>
      </c>
      <c r="D31" s="12">
        <v>1</v>
      </c>
      <c r="E31" s="49">
        <v>60000</v>
      </c>
      <c r="F31" s="53">
        <f t="shared" si="0"/>
        <v>60000</v>
      </c>
    </row>
    <row r="32" spans="1:6">
      <c r="A32" s="25">
        <f t="shared" si="1"/>
        <v>12</v>
      </c>
      <c r="B32" s="32" t="s">
        <v>51</v>
      </c>
      <c r="C32" s="12" t="s">
        <v>13</v>
      </c>
      <c r="D32" s="12">
        <v>1</v>
      </c>
      <c r="E32" s="49">
        <v>7500</v>
      </c>
      <c r="F32" s="53">
        <f t="shared" si="0"/>
        <v>7500</v>
      </c>
    </row>
    <row r="33" spans="1:6" s="9" customFormat="1">
      <c r="A33" s="26"/>
      <c r="B33" s="68" t="s">
        <v>8</v>
      </c>
      <c r="C33" s="68"/>
      <c r="D33" s="68"/>
      <c r="E33" s="68"/>
      <c r="F33" s="68"/>
    </row>
    <row r="34" spans="1:6" s="10" customFormat="1">
      <c r="A34" s="30">
        <v>1</v>
      </c>
      <c r="B34" s="31" t="s">
        <v>46</v>
      </c>
      <c r="C34" s="12" t="s">
        <v>29</v>
      </c>
      <c r="D34" s="12">
        <v>1</v>
      </c>
      <c r="E34" s="49">
        <v>8000</v>
      </c>
      <c r="F34" s="53">
        <f>+D34*E34</f>
        <v>8000</v>
      </c>
    </row>
    <row r="35" spans="1:6" s="10" customFormat="1">
      <c r="A35" s="30">
        <v>2</v>
      </c>
      <c r="B35" s="31" t="s">
        <v>103</v>
      </c>
      <c r="C35" s="12" t="s">
        <v>40</v>
      </c>
      <c r="D35" s="12">
        <v>5</v>
      </c>
      <c r="E35" s="49">
        <v>3500</v>
      </c>
      <c r="F35" s="53">
        <f>+D35*E35</f>
        <v>17500</v>
      </c>
    </row>
    <row r="36" spans="1:6" s="10" customFormat="1">
      <c r="A36" s="26"/>
      <c r="B36" s="75" t="s">
        <v>9</v>
      </c>
      <c r="C36" s="75"/>
      <c r="D36" s="75"/>
      <c r="E36" s="75"/>
      <c r="F36" s="75"/>
    </row>
    <row r="37" spans="1:6" s="10" customFormat="1">
      <c r="A37" s="30">
        <v>1</v>
      </c>
      <c r="B37" s="31" t="s">
        <v>27</v>
      </c>
      <c r="C37" s="12" t="s">
        <v>50</v>
      </c>
      <c r="D37" s="12">
        <v>1</v>
      </c>
      <c r="E37" s="49">
        <v>2500</v>
      </c>
      <c r="F37" s="53">
        <f>+D37*E37</f>
        <v>2500</v>
      </c>
    </row>
    <row r="38" spans="1:6" s="10" customFormat="1">
      <c r="A38" s="30">
        <v>2</v>
      </c>
      <c r="B38" s="47" t="s">
        <v>113</v>
      </c>
      <c r="C38" s="12" t="s">
        <v>14</v>
      </c>
      <c r="D38" s="12">
        <v>1</v>
      </c>
      <c r="E38" s="49">
        <v>10800</v>
      </c>
      <c r="F38" s="53">
        <f t="shared" ref="F38:F46" si="2">+D38*E38</f>
        <v>10800</v>
      </c>
    </row>
    <row r="39" spans="1:6" s="10" customFormat="1">
      <c r="A39" s="30">
        <v>3</v>
      </c>
      <c r="B39" s="31" t="s">
        <v>48</v>
      </c>
      <c r="C39" s="12" t="s">
        <v>50</v>
      </c>
      <c r="D39" s="12">
        <v>1</v>
      </c>
      <c r="E39" s="49">
        <v>3500</v>
      </c>
      <c r="F39" s="53">
        <f t="shared" si="2"/>
        <v>3500</v>
      </c>
    </row>
    <row r="40" spans="1:6" s="10" customFormat="1">
      <c r="A40" s="30">
        <v>4</v>
      </c>
      <c r="B40" s="31" t="s">
        <v>49</v>
      </c>
      <c r="C40" s="5" t="s">
        <v>13</v>
      </c>
      <c r="D40" s="5">
        <v>6</v>
      </c>
      <c r="E40" s="49">
        <v>1600</v>
      </c>
      <c r="F40" s="53">
        <f t="shared" si="2"/>
        <v>9600</v>
      </c>
    </row>
    <row r="41" spans="1:6" s="10" customFormat="1">
      <c r="A41" s="30">
        <v>5</v>
      </c>
      <c r="B41" s="47" t="s">
        <v>20</v>
      </c>
      <c r="C41" s="5" t="s">
        <v>21</v>
      </c>
      <c r="D41" s="5">
        <v>2</v>
      </c>
      <c r="E41" s="49">
        <v>40000</v>
      </c>
      <c r="F41" s="53">
        <f t="shared" si="2"/>
        <v>80000</v>
      </c>
    </row>
    <row r="42" spans="1:6" s="10" customFormat="1">
      <c r="A42" s="30">
        <v>6</v>
      </c>
      <c r="B42" s="47" t="s">
        <v>22</v>
      </c>
      <c r="C42" s="5" t="s">
        <v>21</v>
      </c>
      <c r="D42" s="5">
        <v>2</v>
      </c>
      <c r="E42" s="49">
        <v>49000</v>
      </c>
      <c r="F42" s="53">
        <f t="shared" si="2"/>
        <v>98000</v>
      </c>
    </row>
    <row r="43" spans="1:6" s="10" customFormat="1">
      <c r="A43" s="30">
        <v>7</v>
      </c>
      <c r="B43" s="31" t="s">
        <v>51</v>
      </c>
      <c r="C43" s="5" t="s">
        <v>40</v>
      </c>
      <c r="D43" s="5">
        <v>1</v>
      </c>
      <c r="E43" s="49">
        <v>7500</v>
      </c>
      <c r="F43" s="53">
        <f t="shared" si="2"/>
        <v>7500</v>
      </c>
    </row>
    <row r="44" spans="1:6" s="10" customFormat="1">
      <c r="A44" s="30">
        <v>8</v>
      </c>
      <c r="B44" s="31" t="s">
        <v>52</v>
      </c>
      <c r="C44" s="5" t="s">
        <v>53</v>
      </c>
      <c r="D44" s="5">
        <v>2</v>
      </c>
      <c r="E44" s="49">
        <v>2800</v>
      </c>
      <c r="F44" s="53">
        <f t="shared" si="2"/>
        <v>5600</v>
      </c>
    </row>
    <row r="45" spans="1:6" s="10" customFormat="1">
      <c r="A45" s="30">
        <v>9</v>
      </c>
      <c r="B45" s="47" t="s">
        <v>105</v>
      </c>
      <c r="C45" s="12" t="s">
        <v>16</v>
      </c>
      <c r="D45" s="12">
        <v>6</v>
      </c>
      <c r="E45" s="49">
        <v>6800</v>
      </c>
      <c r="F45" s="53">
        <f t="shared" si="2"/>
        <v>40800</v>
      </c>
    </row>
    <row r="46" spans="1:6" s="10" customFormat="1">
      <c r="A46" s="30">
        <v>10</v>
      </c>
      <c r="B46" s="31" t="s">
        <v>95</v>
      </c>
      <c r="C46" s="12" t="s">
        <v>36</v>
      </c>
      <c r="D46" s="12">
        <v>3</v>
      </c>
      <c r="E46" s="49">
        <v>5200</v>
      </c>
      <c r="F46" s="53">
        <f t="shared" si="2"/>
        <v>15600</v>
      </c>
    </row>
    <row r="47" spans="1:6" s="10" customFormat="1">
      <c r="A47" s="26"/>
      <c r="B47" s="76" t="s">
        <v>41</v>
      </c>
      <c r="C47" s="76"/>
      <c r="D47" s="76"/>
      <c r="E47" s="76"/>
      <c r="F47" s="76"/>
    </row>
    <row r="48" spans="1:6" s="10" customFormat="1">
      <c r="A48" s="30">
        <v>1</v>
      </c>
      <c r="B48" s="47" t="s">
        <v>20</v>
      </c>
      <c r="C48" s="12" t="s">
        <v>76</v>
      </c>
      <c r="D48" s="12">
        <v>3</v>
      </c>
      <c r="E48" s="49">
        <v>40000</v>
      </c>
      <c r="F48" s="53">
        <f>+D48*E48</f>
        <v>120000</v>
      </c>
    </row>
    <row r="49" spans="1:6" s="10" customFormat="1">
      <c r="A49" s="30">
        <v>2</v>
      </c>
      <c r="B49" s="47" t="s">
        <v>118</v>
      </c>
      <c r="C49" s="5" t="s">
        <v>40</v>
      </c>
      <c r="D49" s="5">
        <v>5</v>
      </c>
      <c r="E49" s="49">
        <v>44000</v>
      </c>
      <c r="F49" s="53">
        <f t="shared" ref="F49:F51" si="3">+D49*E49</f>
        <v>220000</v>
      </c>
    </row>
    <row r="50" spans="1:6" s="10" customFormat="1">
      <c r="A50" s="30">
        <v>3</v>
      </c>
      <c r="B50" s="47" t="s">
        <v>28</v>
      </c>
      <c r="C50" s="12" t="s">
        <v>26</v>
      </c>
      <c r="D50" s="12">
        <v>2</v>
      </c>
      <c r="E50" s="49">
        <v>2800</v>
      </c>
      <c r="F50" s="53">
        <f t="shared" si="3"/>
        <v>5600</v>
      </c>
    </row>
    <row r="51" spans="1:6" s="10" customFormat="1">
      <c r="A51" s="30">
        <v>4</v>
      </c>
      <c r="B51" s="43" t="s">
        <v>97</v>
      </c>
      <c r="C51" s="12" t="s">
        <v>34</v>
      </c>
      <c r="D51" s="12">
        <v>1</v>
      </c>
      <c r="E51" s="49">
        <v>6500</v>
      </c>
      <c r="F51" s="53">
        <f t="shared" si="3"/>
        <v>6500</v>
      </c>
    </row>
    <row r="52" spans="1:6" s="9" customFormat="1">
      <c r="A52" s="26"/>
      <c r="B52" s="75" t="s">
        <v>42</v>
      </c>
      <c r="C52" s="75"/>
      <c r="D52" s="75"/>
      <c r="E52" s="75"/>
      <c r="F52" s="75"/>
    </row>
    <row r="53" spans="1:6" s="9" customFormat="1">
      <c r="A53" s="41">
        <v>1</v>
      </c>
      <c r="B53" s="47" t="s">
        <v>110</v>
      </c>
      <c r="C53" s="12" t="s">
        <v>16</v>
      </c>
      <c r="D53" s="12">
        <v>1</v>
      </c>
      <c r="E53" s="49">
        <v>10500</v>
      </c>
      <c r="F53" s="53">
        <f>+D53*E53</f>
        <v>10500</v>
      </c>
    </row>
    <row r="54" spans="1:6" s="9" customFormat="1">
      <c r="A54" s="41">
        <v>2</v>
      </c>
      <c r="B54" s="47" t="s">
        <v>106</v>
      </c>
      <c r="C54" s="5" t="s">
        <v>34</v>
      </c>
      <c r="D54" s="5">
        <v>1</v>
      </c>
      <c r="E54" s="49">
        <v>5000</v>
      </c>
      <c r="F54" s="53">
        <f t="shared" ref="F54:F57" si="4">+D54*E54</f>
        <v>5000</v>
      </c>
    </row>
    <row r="55" spans="1:6" s="9" customFormat="1">
      <c r="A55" s="41">
        <v>3</v>
      </c>
      <c r="B55" s="47" t="s">
        <v>22</v>
      </c>
      <c r="C55" s="12" t="s">
        <v>76</v>
      </c>
      <c r="D55" s="12">
        <v>4</v>
      </c>
      <c r="E55" s="49">
        <v>49000</v>
      </c>
      <c r="F55" s="53">
        <f t="shared" si="4"/>
        <v>196000</v>
      </c>
    </row>
    <row r="56" spans="1:6" s="9" customFormat="1">
      <c r="A56" s="41">
        <v>4</v>
      </c>
      <c r="B56" s="31" t="s">
        <v>107</v>
      </c>
      <c r="C56" s="5" t="s">
        <v>36</v>
      </c>
      <c r="D56" s="5">
        <v>1</v>
      </c>
      <c r="E56" s="49">
        <v>5200</v>
      </c>
      <c r="F56" s="53">
        <f t="shared" si="4"/>
        <v>5200</v>
      </c>
    </row>
    <row r="57" spans="1:6" s="9" customFormat="1">
      <c r="A57" s="41">
        <v>5</v>
      </c>
      <c r="B57" s="47" t="s">
        <v>17</v>
      </c>
      <c r="C57" s="5" t="s">
        <v>34</v>
      </c>
      <c r="D57" s="5">
        <v>1</v>
      </c>
      <c r="E57" s="49">
        <v>14000</v>
      </c>
      <c r="F57" s="53">
        <f t="shared" si="4"/>
        <v>14000</v>
      </c>
    </row>
    <row r="58" spans="1:6" s="11" customFormat="1">
      <c r="A58" s="26"/>
      <c r="B58" s="68" t="s">
        <v>10</v>
      </c>
      <c r="C58" s="68"/>
      <c r="D58" s="68"/>
      <c r="E58" s="68"/>
      <c r="F58" s="68"/>
    </row>
    <row r="59" spans="1:6" s="9" customFormat="1">
      <c r="A59" s="41">
        <v>1</v>
      </c>
      <c r="B59" s="32" t="s">
        <v>46</v>
      </c>
      <c r="C59" s="12" t="s">
        <v>29</v>
      </c>
      <c r="D59" s="12">
        <v>15</v>
      </c>
      <c r="E59" s="49">
        <v>8000</v>
      </c>
      <c r="F59" s="53">
        <f>+D59*E59</f>
        <v>120000</v>
      </c>
    </row>
    <row r="60" spans="1:6" s="9" customFormat="1">
      <c r="A60" s="41">
        <f>A59+1</f>
        <v>2</v>
      </c>
      <c r="B60" s="47" t="s">
        <v>109</v>
      </c>
      <c r="C60" s="5" t="s">
        <v>16</v>
      </c>
      <c r="D60" s="5">
        <v>23</v>
      </c>
      <c r="E60" s="49">
        <v>2100</v>
      </c>
      <c r="F60" s="53">
        <f t="shared" ref="F60:F74" si="5">+D60*E60</f>
        <v>48300</v>
      </c>
    </row>
    <row r="61" spans="1:6" s="9" customFormat="1">
      <c r="A61" s="41">
        <f t="shared" ref="A61:A74" si="6">A60+1</f>
        <v>3</v>
      </c>
      <c r="B61" s="32" t="s">
        <v>71</v>
      </c>
      <c r="C61" s="12" t="s">
        <v>29</v>
      </c>
      <c r="D61" s="12">
        <v>2</v>
      </c>
      <c r="E61" s="49">
        <v>4000</v>
      </c>
      <c r="F61" s="53">
        <f t="shared" si="5"/>
        <v>8000</v>
      </c>
    </row>
    <row r="62" spans="1:6" s="9" customFormat="1">
      <c r="A62" s="41">
        <f t="shared" si="6"/>
        <v>4</v>
      </c>
      <c r="B62" s="31" t="s">
        <v>100</v>
      </c>
      <c r="C62" s="12" t="s">
        <v>24</v>
      </c>
      <c r="D62" s="12">
        <v>2</v>
      </c>
      <c r="E62" s="49">
        <v>6000</v>
      </c>
      <c r="F62" s="53">
        <f t="shared" si="5"/>
        <v>12000</v>
      </c>
    </row>
    <row r="63" spans="1:6" s="9" customFormat="1">
      <c r="A63" s="41">
        <f t="shared" si="6"/>
        <v>5</v>
      </c>
      <c r="B63" s="47" t="s">
        <v>111</v>
      </c>
      <c r="C63" s="12" t="s">
        <v>23</v>
      </c>
      <c r="D63" s="12">
        <v>2</v>
      </c>
      <c r="E63" s="49">
        <v>2600</v>
      </c>
      <c r="F63" s="53">
        <f t="shared" si="5"/>
        <v>5200</v>
      </c>
    </row>
    <row r="64" spans="1:6" s="9" customFormat="1">
      <c r="A64" s="41">
        <f t="shared" si="6"/>
        <v>6</v>
      </c>
      <c r="B64" s="47" t="s">
        <v>28</v>
      </c>
      <c r="C64" s="5" t="s">
        <v>24</v>
      </c>
      <c r="D64" s="5">
        <v>40</v>
      </c>
      <c r="E64" s="49">
        <v>2800</v>
      </c>
      <c r="F64" s="53">
        <f t="shared" si="5"/>
        <v>112000</v>
      </c>
    </row>
    <row r="65" spans="1:6" s="9" customFormat="1">
      <c r="A65" s="41">
        <f t="shared" si="6"/>
        <v>7</v>
      </c>
      <c r="B65" s="47" t="s">
        <v>112</v>
      </c>
      <c r="C65" s="15" t="s">
        <v>31</v>
      </c>
      <c r="D65" s="15">
        <v>2</v>
      </c>
      <c r="E65" s="49">
        <v>3800</v>
      </c>
      <c r="F65" s="53">
        <f t="shared" si="5"/>
        <v>7600</v>
      </c>
    </row>
    <row r="66" spans="1:6" s="9" customFormat="1">
      <c r="A66" s="41">
        <f t="shared" si="6"/>
        <v>8</v>
      </c>
      <c r="B66" s="47" t="s">
        <v>114</v>
      </c>
      <c r="C66" s="15" t="s">
        <v>24</v>
      </c>
      <c r="D66" s="15">
        <v>2</v>
      </c>
      <c r="E66" s="49">
        <v>2500</v>
      </c>
      <c r="F66" s="53">
        <f t="shared" si="5"/>
        <v>5000</v>
      </c>
    </row>
    <row r="67" spans="1:6" s="9" customFormat="1">
      <c r="A67" s="41">
        <f t="shared" si="6"/>
        <v>9</v>
      </c>
      <c r="B67" s="31" t="s">
        <v>107</v>
      </c>
      <c r="C67" s="15" t="s">
        <v>101</v>
      </c>
      <c r="D67" s="15">
        <v>4</v>
      </c>
      <c r="E67" s="49">
        <v>5200</v>
      </c>
      <c r="F67" s="53">
        <f t="shared" si="5"/>
        <v>20800</v>
      </c>
    </row>
    <row r="68" spans="1:6" s="9" customFormat="1">
      <c r="A68" s="41">
        <f t="shared" si="6"/>
        <v>10</v>
      </c>
      <c r="B68" s="31" t="s">
        <v>60</v>
      </c>
      <c r="C68" s="13" t="s">
        <v>24</v>
      </c>
      <c r="D68" s="13">
        <v>1</v>
      </c>
      <c r="E68" s="49">
        <v>8500</v>
      </c>
      <c r="F68" s="53">
        <f t="shared" si="5"/>
        <v>8500</v>
      </c>
    </row>
    <row r="69" spans="1:6" s="9" customFormat="1">
      <c r="A69" s="41">
        <f t="shared" si="6"/>
        <v>11</v>
      </c>
      <c r="B69" s="47" t="s">
        <v>113</v>
      </c>
      <c r="C69" s="13" t="s">
        <v>101</v>
      </c>
      <c r="D69" s="13">
        <v>4</v>
      </c>
      <c r="E69" s="49">
        <v>10800</v>
      </c>
      <c r="F69" s="53">
        <f t="shared" si="5"/>
        <v>43200</v>
      </c>
    </row>
    <row r="70" spans="1:6" s="9" customFormat="1">
      <c r="A70" s="41">
        <f t="shared" si="6"/>
        <v>12</v>
      </c>
      <c r="B70" s="31" t="s">
        <v>129</v>
      </c>
      <c r="C70" s="13" t="s">
        <v>14</v>
      </c>
      <c r="D70" s="13">
        <v>1</v>
      </c>
      <c r="E70" s="49">
        <v>38000</v>
      </c>
      <c r="F70" s="53">
        <f t="shared" si="5"/>
        <v>38000</v>
      </c>
    </row>
    <row r="71" spans="1:6" s="9" customFormat="1">
      <c r="A71" s="41">
        <f t="shared" si="6"/>
        <v>13</v>
      </c>
      <c r="B71" s="31" t="s">
        <v>136</v>
      </c>
      <c r="C71" s="13" t="s">
        <v>76</v>
      </c>
      <c r="D71" s="13">
        <v>15</v>
      </c>
      <c r="E71" s="49">
        <v>40000</v>
      </c>
      <c r="F71" s="53">
        <f t="shared" si="5"/>
        <v>600000</v>
      </c>
    </row>
    <row r="72" spans="1:6" s="9" customFormat="1">
      <c r="A72" s="41">
        <f t="shared" si="6"/>
        <v>14</v>
      </c>
      <c r="B72" s="31" t="s">
        <v>96</v>
      </c>
      <c r="C72" s="13" t="s">
        <v>16</v>
      </c>
      <c r="D72" s="13">
        <v>5</v>
      </c>
      <c r="E72" s="49">
        <v>5600</v>
      </c>
      <c r="F72" s="53">
        <f t="shared" si="5"/>
        <v>28000</v>
      </c>
    </row>
    <row r="73" spans="1:6" s="9" customFormat="1">
      <c r="A73" s="41">
        <f t="shared" si="6"/>
        <v>15</v>
      </c>
      <c r="B73" s="43" t="s">
        <v>97</v>
      </c>
      <c r="C73" s="13" t="s">
        <v>34</v>
      </c>
      <c r="D73" s="13">
        <v>1</v>
      </c>
      <c r="E73" s="49">
        <v>6500</v>
      </c>
      <c r="F73" s="53">
        <f t="shared" si="5"/>
        <v>6500</v>
      </c>
    </row>
    <row r="74" spans="1:6" s="9" customFormat="1">
      <c r="A74" s="41">
        <f t="shared" si="6"/>
        <v>16</v>
      </c>
      <c r="B74" s="47" t="s">
        <v>30</v>
      </c>
      <c r="C74" s="13" t="s">
        <v>34</v>
      </c>
      <c r="D74" s="13">
        <v>2</v>
      </c>
      <c r="E74" s="49">
        <v>3300</v>
      </c>
      <c r="F74" s="53">
        <f t="shared" si="5"/>
        <v>6600</v>
      </c>
    </row>
    <row r="75" spans="1:6" s="9" customFormat="1">
      <c r="A75" s="26"/>
      <c r="B75" s="75" t="s">
        <v>11</v>
      </c>
      <c r="C75" s="75"/>
      <c r="D75" s="75"/>
      <c r="E75" s="75"/>
      <c r="F75" s="75"/>
    </row>
    <row r="76" spans="1:6" s="10" customFormat="1">
      <c r="A76" s="30">
        <v>1</v>
      </c>
      <c r="B76" s="47" t="s">
        <v>115</v>
      </c>
      <c r="C76" s="12" t="s">
        <v>40</v>
      </c>
      <c r="D76" s="12">
        <v>23</v>
      </c>
      <c r="E76" s="51">
        <v>2700</v>
      </c>
      <c r="F76" s="48">
        <f>+E76*D76</f>
        <v>62100</v>
      </c>
    </row>
    <row r="77" spans="1:6" s="10" customFormat="1">
      <c r="A77" s="30">
        <f>A76+1</f>
        <v>2</v>
      </c>
      <c r="B77" s="31" t="s">
        <v>54</v>
      </c>
      <c r="C77" s="5" t="s">
        <v>34</v>
      </c>
      <c r="D77" s="5">
        <v>7</v>
      </c>
      <c r="E77" s="51">
        <v>2100</v>
      </c>
      <c r="F77" s="48">
        <f t="shared" ref="F77:F107" si="7">+E77*D77</f>
        <v>14700</v>
      </c>
    </row>
    <row r="78" spans="1:6" s="10" customFormat="1">
      <c r="A78" s="30">
        <f t="shared" ref="A78:A105" si="8">A77+1</f>
        <v>3</v>
      </c>
      <c r="B78" s="31" t="s">
        <v>55</v>
      </c>
      <c r="C78" s="12" t="s">
        <v>34</v>
      </c>
      <c r="D78" s="12">
        <v>3</v>
      </c>
      <c r="E78" s="51">
        <v>2100</v>
      </c>
      <c r="F78" s="48">
        <f t="shared" si="7"/>
        <v>6300</v>
      </c>
    </row>
    <row r="79" spans="1:6" s="10" customFormat="1">
      <c r="A79" s="30">
        <f t="shared" si="8"/>
        <v>4</v>
      </c>
      <c r="B79" s="47" t="s">
        <v>116</v>
      </c>
      <c r="C79" s="12" t="s">
        <v>34</v>
      </c>
      <c r="D79" s="12">
        <v>1</v>
      </c>
      <c r="E79" s="51">
        <v>5000</v>
      </c>
      <c r="F79" s="48">
        <f t="shared" si="7"/>
        <v>5000</v>
      </c>
    </row>
    <row r="80" spans="1:6" s="10" customFormat="1">
      <c r="A80" s="30">
        <f t="shared" si="8"/>
        <v>5</v>
      </c>
      <c r="B80" s="31" t="s">
        <v>56</v>
      </c>
      <c r="C80" s="5" t="s">
        <v>36</v>
      </c>
      <c r="D80" s="5">
        <v>1</v>
      </c>
      <c r="E80" s="51">
        <v>5200</v>
      </c>
      <c r="F80" s="48">
        <f t="shared" si="7"/>
        <v>5200</v>
      </c>
    </row>
    <row r="81" spans="1:6" s="10" customFormat="1">
      <c r="A81" s="30">
        <f t="shared" si="8"/>
        <v>6</v>
      </c>
      <c r="B81" s="31" t="s">
        <v>128</v>
      </c>
      <c r="C81" s="12" t="s">
        <v>36</v>
      </c>
      <c r="D81" s="12">
        <v>3</v>
      </c>
      <c r="E81" s="51">
        <v>5200</v>
      </c>
      <c r="F81" s="48">
        <f t="shared" si="7"/>
        <v>15600</v>
      </c>
    </row>
    <row r="82" spans="1:6" s="10" customFormat="1">
      <c r="A82" s="30">
        <f t="shared" si="8"/>
        <v>7</v>
      </c>
      <c r="B82" s="31" t="s">
        <v>57</v>
      </c>
      <c r="C82" s="5" t="s">
        <v>76</v>
      </c>
      <c r="D82" s="5">
        <v>3</v>
      </c>
      <c r="E82" s="51">
        <v>49000</v>
      </c>
      <c r="F82" s="48">
        <f t="shared" si="7"/>
        <v>147000</v>
      </c>
    </row>
    <row r="83" spans="1:6" s="10" customFormat="1">
      <c r="A83" s="30">
        <f t="shared" si="8"/>
        <v>8</v>
      </c>
      <c r="B83" s="31" t="s">
        <v>61</v>
      </c>
      <c r="C83" s="12" t="s">
        <v>76</v>
      </c>
      <c r="D83" s="12">
        <v>4</v>
      </c>
      <c r="E83" s="51">
        <v>40000</v>
      </c>
      <c r="F83" s="48">
        <f t="shared" si="7"/>
        <v>160000</v>
      </c>
    </row>
    <row r="84" spans="1:6" s="10" customFormat="1">
      <c r="A84" s="30">
        <f t="shared" si="8"/>
        <v>9</v>
      </c>
      <c r="B84" s="31" t="s">
        <v>58</v>
      </c>
      <c r="C84" s="12" t="s">
        <v>76</v>
      </c>
      <c r="D84" s="12">
        <v>1</v>
      </c>
      <c r="E84" s="51">
        <v>38000</v>
      </c>
      <c r="F84" s="48">
        <f t="shared" si="7"/>
        <v>38000</v>
      </c>
    </row>
    <row r="85" spans="1:6" s="10" customFormat="1">
      <c r="A85" s="30">
        <f t="shared" si="8"/>
        <v>10</v>
      </c>
      <c r="B85" s="32" t="s">
        <v>51</v>
      </c>
      <c r="C85" s="12" t="s">
        <v>40</v>
      </c>
      <c r="D85" s="12">
        <v>3</v>
      </c>
      <c r="E85" s="51">
        <v>7500</v>
      </c>
      <c r="F85" s="48">
        <f t="shared" si="7"/>
        <v>22500</v>
      </c>
    </row>
    <row r="86" spans="1:6" s="10" customFormat="1">
      <c r="A86" s="30">
        <f t="shared" si="8"/>
        <v>11</v>
      </c>
      <c r="B86" s="32" t="s">
        <v>59</v>
      </c>
      <c r="C86" s="12" t="s">
        <v>24</v>
      </c>
      <c r="D86" s="12">
        <v>1</v>
      </c>
      <c r="E86" s="51">
        <v>3000</v>
      </c>
      <c r="F86" s="48">
        <f t="shared" si="7"/>
        <v>3000</v>
      </c>
    </row>
    <row r="87" spans="1:6" s="10" customFormat="1">
      <c r="A87" s="30">
        <f t="shared" si="8"/>
        <v>12</v>
      </c>
      <c r="B87" s="32" t="s">
        <v>60</v>
      </c>
      <c r="C87" s="12" t="s">
        <v>24</v>
      </c>
      <c r="D87" s="12">
        <v>2</v>
      </c>
      <c r="E87" s="51">
        <v>8500</v>
      </c>
      <c r="F87" s="48">
        <f t="shared" si="7"/>
        <v>17000</v>
      </c>
    </row>
    <row r="88" spans="1:6" s="10" customFormat="1">
      <c r="A88" s="30">
        <f t="shared" si="8"/>
        <v>13</v>
      </c>
      <c r="B88" s="32" t="s">
        <v>38</v>
      </c>
      <c r="C88" s="12" t="s">
        <v>24</v>
      </c>
      <c r="D88" s="5">
        <v>2</v>
      </c>
      <c r="E88" s="51">
        <v>6000</v>
      </c>
      <c r="F88" s="48">
        <f t="shared" si="7"/>
        <v>12000</v>
      </c>
    </row>
    <row r="89" spans="1:6" s="10" customFormat="1">
      <c r="A89" s="30">
        <f t="shared" si="8"/>
        <v>14</v>
      </c>
      <c r="B89" s="32" t="s">
        <v>48</v>
      </c>
      <c r="C89" s="12" t="s">
        <v>24</v>
      </c>
      <c r="D89" s="12">
        <v>2</v>
      </c>
      <c r="E89" s="51">
        <v>3500</v>
      </c>
      <c r="F89" s="48">
        <f t="shared" si="7"/>
        <v>7000</v>
      </c>
    </row>
    <row r="90" spans="1:6" s="10" customFormat="1">
      <c r="A90" s="30">
        <f t="shared" si="8"/>
        <v>15</v>
      </c>
      <c r="B90" s="32" t="s">
        <v>62</v>
      </c>
      <c r="C90" s="12" t="s">
        <v>24</v>
      </c>
      <c r="D90" s="5">
        <v>1</v>
      </c>
      <c r="E90" s="51">
        <v>2500</v>
      </c>
      <c r="F90" s="48">
        <f t="shared" si="7"/>
        <v>2500</v>
      </c>
    </row>
    <row r="91" spans="1:6" s="10" customFormat="1">
      <c r="A91" s="30">
        <f t="shared" si="8"/>
        <v>16</v>
      </c>
      <c r="B91" s="32" t="s">
        <v>63</v>
      </c>
      <c r="C91" s="12" t="s">
        <v>40</v>
      </c>
      <c r="D91" s="12">
        <v>1</v>
      </c>
      <c r="E91" s="51">
        <v>62000</v>
      </c>
      <c r="F91" s="48">
        <f t="shared" si="7"/>
        <v>62000</v>
      </c>
    </row>
    <row r="92" spans="1:6" s="10" customFormat="1">
      <c r="A92" s="30">
        <f t="shared" si="8"/>
        <v>17</v>
      </c>
      <c r="B92" s="32" t="s">
        <v>64</v>
      </c>
      <c r="C92" s="12" t="s">
        <v>34</v>
      </c>
      <c r="D92" s="12">
        <v>1</v>
      </c>
      <c r="E92" s="51">
        <v>3000</v>
      </c>
      <c r="F92" s="48">
        <f t="shared" si="7"/>
        <v>3000</v>
      </c>
    </row>
    <row r="93" spans="1:6" s="10" customFormat="1">
      <c r="A93" s="30">
        <f t="shared" si="8"/>
        <v>18</v>
      </c>
      <c r="B93" s="31" t="s">
        <v>122</v>
      </c>
      <c r="C93" s="5" t="s">
        <v>40</v>
      </c>
      <c r="D93" s="5">
        <v>2</v>
      </c>
      <c r="E93" s="51">
        <v>11000</v>
      </c>
      <c r="F93" s="48">
        <f t="shared" si="7"/>
        <v>22000</v>
      </c>
    </row>
    <row r="94" spans="1:6" s="10" customFormat="1">
      <c r="A94" s="30">
        <f t="shared" si="8"/>
        <v>19</v>
      </c>
      <c r="B94" s="31" t="s">
        <v>65</v>
      </c>
      <c r="C94" s="5" t="s">
        <v>33</v>
      </c>
      <c r="D94" s="5">
        <v>1</v>
      </c>
      <c r="E94" s="51">
        <v>30000</v>
      </c>
      <c r="F94" s="48">
        <f t="shared" si="7"/>
        <v>30000</v>
      </c>
    </row>
    <row r="95" spans="1:6" s="10" customFormat="1">
      <c r="A95" s="30">
        <f t="shared" si="8"/>
        <v>20</v>
      </c>
      <c r="B95" s="31" t="s">
        <v>66</v>
      </c>
      <c r="C95" s="12" t="s">
        <v>34</v>
      </c>
      <c r="D95" s="12">
        <v>1</v>
      </c>
      <c r="E95" s="51">
        <v>3300</v>
      </c>
      <c r="F95" s="48">
        <f t="shared" si="7"/>
        <v>3300</v>
      </c>
    </row>
    <row r="96" spans="1:6" s="10" customFormat="1">
      <c r="A96" s="30">
        <f t="shared" si="8"/>
        <v>21</v>
      </c>
      <c r="B96" s="32" t="s">
        <v>38</v>
      </c>
      <c r="C96" s="12" t="s">
        <v>26</v>
      </c>
      <c r="D96" s="13">
        <v>1</v>
      </c>
      <c r="E96" s="51">
        <v>6000</v>
      </c>
      <c r="F96" s="48">
        <f t="shared" si="7"/>
        <v>6000</v>
      </c>
    </row>
    <row r="97" spans="1:6" s="10" customFormat="1">
      <c r="A97" s="30">
        <f t="shared" si="8"/>
        <v>22</v>
      </c>
      <c r="B97" s="31" t="s">
        <v>67</v>
      </c>
      <c r="C97" s="12" t="s">
        <v>40</v>
      </c>
      <c r="D97" s="13">
        <v>1</v>
      </c>
      <c r="E97" s="51">
        <v>44000</v>
      </c>
      <c r="F97" s="48">
        <f t="shared" si="7"/>
        <v>44000</v>
      </c>
    </row>
    <row r="98" spans="1:6" s="10" customFormat="1">
      <c r="A98" s="30">
        <f t="shared" si="8"/>
        <v>23</v>
      </c>
      <c r="B98" s="31" t="s">
        <v>68</v>
      </c>
      <c r="C98" s="12" t="s">
        <v>40</v>
      </c>
      <c r="D98" s="13">
        <v>5</v>
      </c>
      <c r="E98" s="51">
        <v>2300</v>
      </c>
      <c r="F98" s="48">
        <f t="shared" si="7"/>
        <v>11500</v>
      </c>
    </row>
    <row r="99" spans="1:6" s="10" customFormat="1">
      <c r="A99" s="30">
        <f t="shared" si="8"/>
        <v>24</v>
      </c>
      <c r="B99" s="31" t="s">
        <v>47</v>
      </c>
      <c r="C99" s="12" t="s">
        <v>40</v>
      </c>
      <c r="D99" s="13">
        <v>1</v>
      </c>
      <c r="E99" s="51">
        <v>3500</v>
      </c>
      <c r="F99" s="48">
        <f t="shared" si="7"/>
        <v>3500</v>
      </c>
    </row>
    <row r="100" spans="1:6" s="10" customFormat="1">
      <c r="A100" s="30">
        <f t="shared" si="8"/>
        <v>25</v>
      </c>
      <c r="B100" s="34" t="s">
        <v>69</v>
      </c>
      <c r="C100" s="14" t="s">
        <v>24</v>
      </c>
      <c r="D100" s="13">
        <v>10</v>
      </c>
      <c r="E100" s="51">
        <v>2800</v>
      </c>
      <c r="F100" s="48">
        <f t="shared" si="7"/>
        <v>28000</v>
      </c>
    </row>
    <row r="101" spans="1:6" s="10" customFormat="1">
      <c r="A101" s="30">
        <f t="shared" si="8"/>
        <v>26</v>
      </c>
      <c r="B101" s="34" t="s">
        <v>70</v>
      </c>
      <c r="C101" s="14" t="s">
        <v>24</v>
      </c>
      <c r="D101" s="13">
        <v>1</v>
      </c>
      <c r="E101" s="51">
        <v>13500</v>
      </c>
      <c r="F101" s="48">
        <f t="shared" si="7"/>
        <v>13500</v>
      </c>
    </row>
    <row r="102" spans="1:6" s="10" customFormat="1">
      <c r="A102" s="30">
        <f t="shared" si="8"/>
        <v>27</v>
      </c>
      <c r="B102" s="34" t="s">
        <v>71</v>
      </c>
      <c r="C102" s="14" t="s">
        <v>35</v>
      </c>
      <c r="D102" s="13">
        <v>1</v>
      </c>
      <c r="E102" s="51">
        <v>4000</v>
      </c>
      <c r="F102" s="48">
        <f t="shared" si="7"/>
        <v>4000</v>
      </c>
    </row>
    <row r="103" spans="1:6" s="10" customFormat="1">
      <c r="A103" s="30">
        <f t="shared" si="8"/>
        <v>28</v>
      </c>
      <c r="B103" s="34" t="s">
        <v>72</v>
      </c>
      <c r="C103" s="14" t="s">
        <v>35</v>
      </c>
      <c r="D103" s="13">
        <v>2</v>
      </c>
      <c r="E103" s="51">
        <v>8000</v>
      </c>
      <c r="F103" s="48">
        <f t="shared" si="7"/>
        <v>16000</v>
      </c>
    </row>
    <row r="104" spans="1:6" s="10" customFormat="1">
      <c r="A104" s="30">
        <f t="shared" si="8"/>
        <v>29</v>
      </c>
      <c r="B104" s="34" t="s">
        <v>73</v>
      </c>
      <c r="C104" s="14" t="s">
        <v>40</v>
      </c>
      <c r="D104" s="13">
        <v>20</v>
      </c>
      <c r="E104" s="51">
        <v>1600</v>
      </c>
      <c r="F104" s="48">
        <f t="shared" si="7"/>
        <v>32000</v>
      </c>
    </row>
    <row r="105" spans="1:6" s="10" customFormat="1">
      <c r="A105" s="30">
        <f t="shared" si="8"/>
        <v>30</v>
      </c>
      <c r="B105" s="34" t="s">
        <v>74</v>
      </c>
      <c r="C105" s="14" t="s">
        <v>40</v>
      </c>
      <c r="D105" s="13">
        <v>1</v>
      </c>
      <c r="E105" s="51">
        <v>11800</v>
      </c>
      <c r="F105" s="48">
        <f t="shared" si="7"/>
        <v>11800</v>
      </c>
    </row>
    <row r="106" spans="1:6" s="10" customFormat="1">
      <c r="A106" s="30">
        <v>31</v>
      </c>
      <c r="B106" s="31" t="s">
        <v>123</v>
      </c>
      <c r="C106" s="14" t="s">
        <v>40</v>
      </c>
      <c r="D106" s="13">
        <v>1</v>
      </c>
      <c r="E106" s="51">
        <v>24000</v>
      </c>
      <c r="F106" s="48">
        <f t="shared" si="7"/>
        <v>24000</v>
      </c>
    </row>
    <row r="107" spans="1:6" s="10" customFormat="1">
      <c r="A107" s="30">
        <v>32</v>
      </c>
      <c r="B107" s="31" t="s">
        <v>131</v>
      </c>
      <c r="C107" s="14" t="s">
        <v>40</v>
      </c>
      <c r="D107" s="13">
        <v>1</v>
      </c>
      <c r="E107" s="51">
        <v>125000</v>
      </c>
      <c r="F107" s="48">
        <f t="shared" si="7"/>
        <v>125000</v>
      </c>
    </row>
    <row r="108" spans="1:6" s="9" customFormat="1">
      <c r="A108" s="26"/>
      <c r="B108" s="68" t="s">
        <v>12</v>
      </c>
      <c r="C108" s="68"/>
      <c r="D108" s="68"/>
      <c r="E108" s="68"/>
      <c r="F108" s="68"/>
    </row>
    <row r="109" spans="1:6" s="9" customFormat="1">
      <c r="A109" s="41">
        <v>1</v>
      </c>
      <c r="B109" s="31" t="s">
        <v>77</v>
      </c>
      <c r="C109" s="5" t="s">
        <v>76</v>
      </c>
      <c r="D109" s="5">
        <v>18</v>
      </c>
      <c r="E109" s="49">
        <v>49000</v>
      </c>
      <c r="F109" s="53">
        <f>+D109*E109</f>
        <v>882000</v>
      </c>
    </row>
    <row r="110" spans="1:6" s="9" customFormat="1">
      <c r="A110" s="41">
        <f>A109+1</f>
        <v>2</v>
      </c>
      <c r="B110" s="31" t="s">
        <v>78</v>
      </c>
      <c r="C110" s="12" t="s">
        <v>76</v>
      </c>
      <c r="D110" s="12">
        <v>20</v>
      </c>
      <c r="E110" s="49">
        <v>40000</v>
      </c>
      <c r="F110" s="53">
        <f t="shared" ref="F110:F127" si="9">+D110*E110</f>
        <v>800000</v>
      </c>
    </row>
    <row r="111" spans="1:6" s="9" customFormat="1">
      <c r="A111" s="41">
        <f t="shared" ref="A111:A127" si="10">A110+1</f>
        <v>3</v>
      </c>
      <c r="B111" s="31" t="s">
        <v>79</v>
      </c>
      <c r="C111" s="12" t="s">
        <v>19</v>
      </c>
      <c r="D111" s="12">
        <v>28</v>
      </c>
      <c r="E111" s="49">
        <v>267000</v>
      </c>
      <c r="F111" s="53">
        <f t="shared" si="9"/>
        <v>7476000</v>
      </c>
    </row>
    <row r="112" spans="1:6" s="9" customFormat="1">
      <c r="A112" s="41">
        <f t="shared" si="10"/>
        <v>4</v>
      </c>
      <c r="B112" s="31" t="s">
        <v>80</v>
      </c>
      <c r="C112" s="5" t="s">
        <v>40</v>
      </c>
      <c r="D112" s="5">
        <v>12</v>
      </c>
      <c r="E112" s="49">
        <v>60000</v>
      </c>
      <c r="F112" s="53">
        <f t="shared" si="9"/>
        <v>720000</v>
      </c>
    </row>
    <row r="113" spans="1:6" s="9" customFormat="1">
      <c r="A113" s="41">
        <f t="shared" si="10"/>
        <v>5</v>
      </c>
      <c r="B113" s="31" t="s">
        <v>132</v>
      </c>
      <c r="C113" s="12" t="s">
        <v>40</v>
      </c>
      <c r="D113" s="12">
        <v>10</v>
      </c>
      <c r="E113" s="49">
        <v>62000</v>
      </c>
      <c r="F113" s="53">
        <f t="shared" si="9"/>
        <v>620000</v>
      </c>
    </row>
    <row r="114" spans="1:6" s="9" customFormat="1">
      <c r="A114" s="41">
        <f t="shared" si="10"/>
        <v>6</v>
      </c>
      <c r="B114" s="32" t="s">
        <v>120</v>
      </c>
      <c r="C114" s="12" t="s">
        <v>16</v>
      </c>
      <c r="D114" s="12">
        <v>40</v>
      </c>
      <c r="E114" s="49">
        <v>2100</v>
      </c>
      <c r="F114" s="53">
        <f t="shared" si="9"/>
        <v>84000</v>
      </c>
    </row>
    <row r="115" spans="1:6" s="9" customFormat="1">
      <c r="A115" s="41">
        <f t="shared" si="10"/>
        <v>7</v>
      </c>
      <c r="B115" s="31" t="s">
        <v>81</v>
      </c>
      <c r="C115" s="12" t="s">
        <v>16</v>
      </c>
      <c r="D115" s="12">
        <v>20</v>
      </c>
      <c r="E115" s="49">
        <v>2100</v>
      </c>
      <c r="F115" s="53">
        <f t="shared" si="9"/>
        <v>42000</v>
      </c>
    </row>
    <row r="116" spans="1:6" s="9" customFormat="1">
      <c r="A116" s="41">
        <f t="shared" si="10"/>
        <v>8</v>
      </c>
      <c r="B116" s="32" t="s">
        <v>46</v>
      </c>
      <c r="C116" s="12" t="s">
        <v>18</v>
      </c>
      <c r="D116" s="12">
        <v>10</v>
      </c>
      <c r="E116" s="49">
        <v>8000</v>
      </c>
      <c r="F116" s="53">
        <f t="shared" si="9"/>
        <v>80000</v>
      </c>
    </row>
    <row r="117" spans="1:6" s="9" customFormat="1">
      <c r="A117" s="41">
        <f t="shared" si="10"/>
        <v>9</v>
      </c>
      <c r="B117" s="31" t="s">
        <v>32</v>
      </c>
      <c r="C117" s="12" t="s">
        <v>87</v>
      </c>
      <c r="D117" s="12">
        <v>1</v>
      </c>
      <c r="E117" s="49">
        <v>30000</v>
      </c>
      <c r="F117" s="53">
        <f t="shared" si="9"/>
        <v>30000</v>
      </c>
    </row>
    <row r="118" spans="1:6" s="9" customFormat="1">
      <c r="A118" s="41">
        <f t="shared" si="10"/>
        <v>10</v>
      </c>
      <c r="B118" s="32" t="s">
        <v>82</v>
      </c>
      <c r="C118" s="5" t="s">
        <v>24</v>
      </c>
      <c r="D118" s="5">
        <v>5</v>
      </c>
      <c r="E118" s="49">
        <v>2500</v>
      </c>
      <c r="F118" s="53">
        <f t="shared" si="9"/>
        <v>12500</v>
      </c>
    </row>
    <row r="119" spans="1:6" s="9" customFormat="1">
      <c r="A119" s="41">
        <f t="shared" si="10"/>
        <v>11</v>
      </c>
      <c r="B119" s="32" t="s">
        <v>124</v>
      </c>
      <c r="C119" s="12" t="s">
        <v>24</v>
      </c>
      <c r="D119" s="12">
        <v>10</v>
      </c>
      <c r="E119" s="49">
        <v>2800</v>
      </c>
      <c r="F119" s="53">
        <f t="shared" si="9"/>
        <v>28000</v>
      </c>
    </row>
    <row r="120" spans="1:6" s="9" customFormat="1">
      <c r="A120" s="41">
        <f t="shared" si="10"/>
        <v>12</v>
      </c>
      <c r="B120" s="32" t="s">
        <v>83</v>
      </c>
      <c r="C120" s="12" t="s">
        <v>14</v>
      </c>
      <c r="D120" s="12">
        <v>1</v>
      </c>
      <c r="E120" s="49">
        <v>37000</v>
      </c>
      <c r="F120" s="53">
        <f t="shared" si="9"/>
        <v>37000</v>
      </c>
    </row>
    <row r="121" spans="1:6" s="9" customFormat="1">
      <c r="A121" s="41">
        <f t="shared" si="10"/>
        <v>13</v>
      </c>
      <c r="B121" s="52" t="s">
        <v>127</v>
      </c>
      <c r="C121" s="5" t="s">
        <v>31</v>
      </c>
      <c r="D121" s="5">
        <v>5</v>
      </c>
      <c r="E121" s="49">
        <v>55000</v>
      </c>
      <c r="F121" s="53">
        <f t="shared" si="9"/>
        <v>275000</v>
      </c>
    </row>
    <row r="122" spans="1:6" s="9" customFormat="1">
      <c r="A122" s="41">
        <f t="shared" si="10"/>
        <v>14</v>
      </c>
      <c r="B122" s="31" t="s">
        <v>119</v>
      </c>
      <c r="C122" s="5" t="s">
        <v>13</v>
      </c>
      <c r="D122" s="5">
        <v>2</v>
      </c>
      <c r="E122" s="49">
        <v>2600</v>
      </c>
      <c r="F122" s="53">
        <f t="shared" si="9"/>
        <v>5200</v>
      </c>
    </row>
    <row r="123" spans="1:6" s="9" customFormat="1">
      <c r="A123" s="41">
        <f t="shared" si="10"/>
        <v>15</v>
      </c>
      <c r="B123" s="31" t="s">
        <v>25</v>
      </c>
      <c r="C123" s="12" t="s">
        <v>24</v>
      </c>
      <c r="D123" s="12">
        <v>2</v>
      </c>
      <c r="E123" s="49">
        <v>13000</v>
      </c>
      <c r="F123" s="53">
        <f t="shared" si="9"/>
        <v>26000</v>
      </c>
    </row>
    <row r="124" spans="1:6" s="9" customFormat="1">
      <c r="A124" s="41">
        <f t="shared" si="10"/>
        <v>16</v>
      </c>
      <c r="B124" s="33" t="s">
        <v>84</v>
      </c>
      <c r="C124" s="15" t="s">
        <v>13</v>
      </c>
      <c r="D124" s="15">
        <v>5</v>
      </c>
      <c r="E124" s="49">
        <v>3500</v>
      </c>
      <c r="F124" s="53">
        <f t="shared" si="9"/>
        <v>17500</v>
      </c>
    </row>
    <row r="125" spans="1:6" s="9" customFormat="1">
      <c r="A125" s="41">
        <f t="shared" si="10"/>
        <v>17</v>
      </c>
      <c r="B125" s="31" t="s">
        <v>138</v>
      </c>
      <c r="C125" s="12" t="s">
        <v>13</v>
      </c>
      <c r="D125" s="12">
        <v>2</v>
      </c>
      <c r="E125" s="49">
        <v>24000</v>
      </c>
      <c r="F125" s="53">
        <f t="shared" si="9"/>
        <v>48000</v>
      </c>
    </row>
    <row r="126" spans="1:6" s="9" customFormat="1">
      <c r="A126" s="41">
        <f t="shared" si="10"/>
        <v>18</v>
      </c>
      <c r="B126" s="31" t="s">
        <v>85</v>
      </c>
      <c r="C126" s="12" t="s">
        <v>16</v>
      </c>
      <c r="D126" s="12">
        <v>2</v>
      </c>
      <c r="E126" s="49">
        <v>3000</v>
      </c>
      <c r="F126" s="53">
        <f t="shared" si="9"/>
        <v>6000</v>
      </c>
    </row>
    <row r="127" spans="1:6" s="9" customFormat="1">
      <c r="A127" s="41">
        <f t="shared" si="10"/>
        <v>19</v>
      </c>
      <c r="B127" s="34" t="s">
        <v>86</v>
      </c>
      <c r="C127" s="14" t="s">
        <v>23</v>
      </c>
      <c r="D127" s="14">
        <v>2</v>
      </c>
      <c r="E127" s="49">
        <v>35000</v>
      </c>
      <c r="F127" s="53">
        <f t="shared" si="9"/>
        <v>70000</v>
      </c>
    </row>
    <row r="128" spans="1:6" s="20" customFormat="1">
      <c r="A128" s="26"/>
      <c r="B128" s="37" t="s">
        <v>89</v>
      </c>
      <c r="C128" s="22"/>
      <c r="D128" s="22"/>
      <c r="E128" s="26"/>
      <c r="F128" s="26"/>
    </row>
    <row r="129" spans="1:6" s="9" customFormat="1">
      <c r="A129" s="41">
        <v>1</v>
      </c>
      <c r="B129" s="31" t="s">
        <v>90</v>
      </c>
      <c r="C129" s="5" t="s">
        <v>16</v>
      </c>
      <c r="D129" s="5">
        <v>5</v>
      </c>
      <c r="E129" s="49">
        <v>2100</v>
      </c>
      <c r="F129" s="53">
        <f>+D129*E129</f>
        <v>10500</v>
      </c>
    </row>
    <row r="130" spans="1:6" s="9" customFormat="1">
      <c r="A130" s="41">
        <f>A129+1</f>
        <v>2</v>
      </c>
      <c r="B130" s="32" t="s">
        <v>91</v>
      </c>
      <c r="C130" s="12" t="s">
        <v>16</v>
      </c>
      <c r="D130" s="12">
        <v>1</v>
      </c>
      <c r="E130" s="49">
        <v>15000</v>
      </c>
      <c r="F130" s="53">
        <f t="shared" ref="F130:F139" si="11">+D130*E130</f>
        <v>15000</v>
      </c>
    </row>
    <row r="131" spans="1:6" s="9" customFormat="1">
      <c r="A131" s="41">
        <f t="shared" ref="A131:A136" si="12">A130+1</f>
        <v>3</v>
      </c>
      <c r="B131" s="32" t="s">
        <v>121</v>
      </c>
      <c r="C131" s="5" t="s">
        <v>16</v>
      </c>
      <c r="D131" s="5">
        <v>1</v>
      </c>
      <c r="E131" s="49">
        <v>11000</v>
      </c>
      <c r="F131" s="53">
        <f t="shared" si="11"/>
        <v>11000</v>
      </c>
    </row>
    <row r="132" spans="1:6" s="9" customFormat="1">
      <c r="A132" s="41">
        <f t="shared" si="12"/>
        <v>4</v>
      </c>
      <c r="B132" s="31" t="s">
        <v>125</v>
      </c>
      <c r="C132" s="5" t="s">
        <v>13</v>
      </c>
      <c r="D132" s="5">
        <v>2</v>
      </c>
      <c r="E132" s="49">
        <v>24000</v>
      </c>
      <c r="F132" s="53">
        <f t="shared" si="11"/>
        <v>48000</v>
      </c>
    </row>
    <row r="133" spans="1:6" s="9" customFormat="1">
      <c r="A133" s="41">
        <f t="shared" si="12"/>
        <v>5</v>
      </c>
      <c r="B133" s="32" t="s">
        <v>137</v>
      </c>
      <c r="C133" s="5" t="s">
        <v>76</v>
      </c>
      <c r="D133" s="5">
        <v>5</v>
      </c>
      <c r="E133" s="49">
        <v>49000</v>
      </c>
      <c r="F133" s="53">
        <f t="shared" si="11"/>
        <v>245000</v>
      </c>
    </row>
    <row r="134" spans="1:6">
      <c r="A134" s="41">
        <f t="shared" si="12"/>
        <v>6</v>
      </c>
      <c r="B134" s="32" t="s">
        <v>92</v>
      </c>
      <c r="C134" s="12" t="s">
        <v>34</v>
      </c>
      <c r="D134" s="12">
        <v>1</v>
      </c>
      <c r="E134" s="49">
        <v>10500</v>
      </c>
      <c r="F134" s="53">
        <f t="shared" si="11"/>
        <v>10500</v>
      </c>
    </row>
    <row r="135" spans="1:6">
      <c r="A135" s="41">
        <f t="shared" si="12"/>
        <v>7</v>
      </c>
      <c r="B135" s="31" t="s">
        <v>37</v>
      </c>
      <c r="C135" s="5" t="s">
        <v>94</v>
      </c>
      <c r="D135" s="5">
        <v>3</v>
      </c>
      <c r="E135" s="49">
        <v>4000</v>
      </c>
      <c r="F135" s="53">
        <f t="shared" si="11"/>
        <v>12000</v>
      </c>
    </row>
    <row r="136" spans="1:6">
      <c r="A136" s="41">
        <f t="shared" si="12"/>
        <v>8</v>
      </c>
      <c r="B136" s="31" t="s">
        <v>93</v>
      </c>
      <c r="C136" s="12" t="s">
        <v>24</v>
      </c>
      <c r="D136" s="12">
        <v>2</v>
      </c>
      <c r="E136" s="49">
        <v>2800</v>
      </c>
      <c r="F136" s="53">
        <f t="shared" si="11"/>
        <v>5600</v>
      </c>
    </row>
    <row r="137" spans="1:6">
      <c r="A137" s="41">
        <v>9</v>
      </c>
      <c r="B137" s="31" t="s">
        <v>126</v>
      </c>
      <c r="C137" s="12" t="s">
        <v>13</v>
      </c>
      <c r="D137" s="12">
        <v>1</v>
      </c>
      <c r="E137" s="49">
        <v>30000</v>
      </c>
      <c r="F137" s="53">
        <f t="shared" si="11"/>
        <v>30000</v>
      </c>
    </row>
    <row r="138" spans="1:6">
      <c r="A138" s="41">
        <v>10</v>
      </c>
      <c r="B138" s="43" t="s">
        <v>99</v>
      </c>
      <c r="C138" s="5" t="s">
        <v>29</v>
      </c>
      <c r="D138" s="5">
        <v>1</v>
      </c>
      <c r="E138" s="49">
        <v>18000</v>
      </c>
      <c r="F138" s="53">
        <f t="shared" si="11"/>
        <v>18000</v>
      </c>
    </row>
    <row r="139" spans="1:6">
      <c r="A139" s="41">
        <v>11</v>
      </c>
      <c r="B139" s="32" t="s">
        <v>98</v>
      </c>
      <c r="C139" s="12" t="s">
        <v>13</v>
      </c>
      <c r="D139" s="12">
        <v>5</v>
      </c>
      <c r="E139" s="49">
        <v>6500</v>
      </c>
      <c r="F139" s="53">
        <f t="shared" si="11"/>
        <v>32500</v>
      </c>
    </row>
    <row r="140" spans="1:6">
      <c r="A140" s="77" t="s">
        <v>133</v>
      </c>
      <c r="B140" s="78"/>
      <c r="C140" s="78"/>
      <c r="D140" s="78"/>
      <c r="E140" s="79"/>
      <c r="F140" s="54">
        <f>+SUM(F21:F139)</f>
        <v>15355700</v>
      </c>
    </row>
    <row r="141" spans="1:6">
      <c r="A141" s="80" t="s">
        <v>134</v>
      </c>
      <c r="B141" s="80"/>
      <c r="C141" s="80"/>
      <c r="D141" s="80"/>
      <c r="E141" s="81"/>
      <c r="F141" s="54">
        <f>10%*F140</f>
        <v>1535570</v>
      </c>
    </row>
    <row r="142" spans="1:6">
      <c r="A142" s="77" t="s">
        <v>135</v>
      </c>
      <c r="B142" s="78"/>
      <c r="C142" s="78"/>
      <c r="D142" s="78"/>
      <c r="E142" s="79"/>
      <c r="F142" s="54">
        <f>+F140+F141</f>
        <v>16891270</v>
      </c>
    </row>
    <row r="143" spans="1:6">
      <c r="A143" s="44"/>
      <c r="B143" s="45"/>
      <c r="C143" s="17"/>
      <c r="D143" s="17"/>
      <c r="E143" s="46"/>
      <c r="F143" s="46"/>
    </row>
    <row r="144" spans="1:6">
      <c r="B144" s="73" t="s">
        <v>102</v>
      </c>
      <c r="C144" s="73"/>
      <c r="D144" s="73"/>
      <c r="E144" s="73"/>
      <c r="F144" s="73"/>
    </row>
    <row r="145" spans="2:6">
      <c r="B145" s="38" t="s">
        <v>11</v>
      </c>
      <c r="C145" s="74" t="s">
        <v>9</v>
      </c>
      <c r="D145" s="74"/>
      <c r="E145" s="27"/>
      <c r="F145" s="27" t="s">
        <v>43</v>
      </c>
    </row>
  </sheetData>
  <autoFilter ref="A19:F145"/>
  <mergeCells count="20">
    <mergeCell ref="B144:F144"/>
    <mergeCell ref="C145:D145"/>
    <mergeCell ref="B36:F36"/>
    <mergeCell ref="B47:F47"/>
    <mergeCell ref="B52:F52"/>
    <mergeCell ref="B58:F58"/>
    <mergeCell ref="B75:F75"/>
    <mergeCell ref="A140:E140"/>
    <mergeCell ref="A142:E142"/>
    <mergeCell ref="A141:E141"/>
    <mergeCell ref="B3:F3"/>
    <mergeCell ref="B4:F4"/>
    <mergeCell ref="B20:F20"/>
    <mergeCell ref="B33:F33"/>
    <mergeCell ref="B108:F108"/>
    <mergeCell ref="A7:E7"/>
    <mergeCell ref="A8:E8"/>
    <mergeCell ref="A9:F9"/>
    <mergeCell ref="A10:E10"/>
    <mergeCell ref="A17:F17"/>
  </mergeCells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tháng 6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2017-04-04T02:29:55Z</dcterms:modified>
</cp:coreProperties>
</file>