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320" windowHeight="7170"/>
  </bookViews>
  <sheets>
    <sheet name="THÁNG 12" sheetId="1" r:id="rId1"/>
    <sheet name="Sheet2" sheetId="2" r:id="rId2"/>
    <sheet name="Sheet3" sheetId="3" r:id="rId3"/>
  </sheets>
  <definedNames>
    <definedName name="_xlnm._FilterDatabase" localSheetId="0" hidden="1">'THÁNG 12'!$A$7:$Q$142</definedName>
    <definedName name="_xlnm.Print_Titles" localSheetId="0">'THÁNG 12'!$7:$8</definedName>
  </definedNames>
  <calcPr calcId="124519"/>
</workbook>
</file>

<file path=xl/calcChain.xml><?xml version="1.0" encoding="utf-8"?>
<calcChain xmlns="http://schemas.openxmlformats.org/spreadsheetml/2006/main">
  <c r="O18" i="1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73"/>
  <c r="O138"/>
  <c r="O137"/>
  <c r="O133"/>
  <c r="O113"/>
  <c r="O112"/>
  <c r="O70"/>
  <c r="O58"/>
  <c r="O17"/>
  <c r="O13"/>
  <c r="O21"/>
  <c r="O131"/>
  <c r="O108"/>
  <c r="O107"/>
  <c r="O71"/>
  <c r="O69"/>
  <c r="O61"/>
  <c r="O47"/>
  <c r="O30"/>
  <c r="O28"/>
  <c r="O135"/>
  <c r="O134"/>
  <c r="O118"/>
  <c r="O60"/>
  <c r="O57"/>
  <c r="O43"/>
  <c r="O34"/>
  <c r="O33"/>
  <c r="O139"/>
  <c r="O123"/>
  <c r="O105"/>
  <c r="O104"/>
  <c r="O67"/>
  <c r="O59"/>
  <c r="O54"/>
  <c r="O51"/>
  <c r="O49"/>
  <c r="O48"/>
  <c r="O42"/>
  <c r="O32"/>
  <c r="O27"/>
  <c r="O25"/>
  <c r="O12"/>
  <c r="O11"/>
  <c r="O129"/>
  <c r="O115"/>
  <c r="O114"/>
  <c r="O106"/>
  <c r="O52"/>
  <c r="O41"/>
  <c r="O136"/>
  <c r="O128"/>
  <c r="O127"/>
  <c r="O126"/>
  <c r="O117"/>
  <c r="O66"/>
  <c r="O62"/>
  <c r="O45"/>
  <c r="O44"/>
  <c r="O40"/>
  <c r="O39"/>
  <c r="O16"/>
  <c r="O65"/>
  <c r="O55"/>
  <c r="O38"/>
  <c r="O31"/>
  <c r="O23"/>
  <c r="O22"/>
  <c r="O15"/>
  <c r="O14"/>
  <c r="O125"/>
  <c r="O124"/>
  <c r="O110"/>
  <c r="O109"/>
  <c r="O37"/>
  <c r="O24"/>
  <c r="O122"/>
  <c r="O120"/>
  <c r="O116"/>
  <c r="O111"/>
  <c r="O35"/>
  <c r="O10"/>
  <c r="O140" s="1"/>
  <c r="O68"/>
  <c r="O132"/>
  <c r="O130"/>
  <c r="O121"/>
  <c r="O64"/>
  <c r="O56"/>
  <c r="O20"/>
  <c r="U137" l="1"/>
  <c r="O141" l="1"/>
  <c r="O142" s="1"/>
</calcChain>
</file>

<file path=xl/sharedStrings.xml><?xml version="1.0" encoding="utf-8"?>
<sst xmlns="http://schemas.openxmlformats.org/spreadsheetml/2006/main" count="280" uniqueCount="143">
  <si>
    <t>STT</t>
  </si>
  <si>
    <t>Tên hàng</t>
  </si>
  <si>
    <t>ĐVT</t>
  </si>
  <si>
    <t>Đơn giá (chưa VAT)</t>
  </si>
  <si>
    <t>Thành Tiền</t>
  </si>
  <si>
    <t>Ghi chú</t>
  </si>
  <si>
    <t>Cây</t>
  </si>
  <si>
    <t>P. Nhân Sự</t>
  </si>
  <si>
    <t>Xấp</t>
  </si>
  <si>
    <t>Giấy trắng A4 72 Excel</t>
  </si>
  <si>
    <t>Ram</t>
  </si>
  <si>
    <t>Gôm E09 TL</t>
  </si>
  <si>
    <t>Cục</t>
  </si>
  <si>
    <t>Sổ caro 25x35cm</t>
  </si>
  <si>
    <t>Cuốn</t>
  </si>
  <si>
    <t>Bút bi vâng thiên</t>
  </si>
  <si>
    <t>Bút xóa nước CP02-TL 12ml</t>
  </si>
  <si>
    <t>Tập VT 200T</t>
  </si>
  <si>
    <t xml:space="preserve">Quyển </t>
  </si>
  <si>
    <t>CĂNTEEN</t>
  </si>
  <si>
    <t>Bấm kim PS 10 E  Plus</t>
  </si>
  <si>
    <t>Cái</t>
  </si>
  <si>
    <t>Kim bấm N10 plus</t>
  </si>
  <si>
    <t>Hộp</t>
  </si>
  <si>
    <t xml:space="preserve">Bút chì gỗ Staedtler 134   2 B </t>
  </si>
  <si>
    <t>Bút bi xanh TL-027 ( Xanh)</t>
  </si>
  <si>
    <t>Bút bi TL 027 ( đỏ)</t>
  </si>
  <si>
    <t>HỘI CHỢ</t>
  </si>
  <si>
    <t>Note đánh dấu 5 màu mũi tên pronoti</t>
  </si>
  <si>
    <t>BÁN TRÚ</t>
  </si>
  <si>
    <t>Máy tính Casio DX-12B</t>
  </si>
  <si>
    <t>Kẹp bướm 25 mm</t>
  </si>
  <si>
    <t>Kẹp Bướm 15 mm</t>
  </si>
  <si>
    <t>Bìa lỗ A4 (4.5)</t>
  </si>
  <si>
    <t>MARKETING</t>
  </si>
  <si>
    <t>Bút bi TL 027 ( xanh)</t>
  </si>
  <si>
    <t>Bút dạ quang Toyo vỏ trong vàng</t>
  </si>
  <si>
    <t>Bút xóa kéo Plus</t>
  </si>
  <si>
    <t xml:space="preserve">Giấy ghi chú Pronoti 3 x 3 </t>
  </si>
  <si>
    <t xml:space="preserve">Xấp </t>
  </si>
  <si>
    <t xml:space="preserve">Kéo VP S108 </t>
  </si>
  <si>
    <t>Bút lông bảng WB-03 xanh</t>
  </si>
  <si>
    <t>cây</t>
  </si>
  <si>
    <t>FAST FOOD</t>
  </si>
  <si>
    <t xml:space="preserve">Gỡ Kim KWtrio </t>
  </si>
  <si>
    <t>Chị Linh Sale Admin</t>
  </si>
  <si>
    <t>KINH DOANH MIỀN TÂY</t>
  </si>
  <si>
    <t>Giấy trắng A4 82 Excel</t>
  </si>
  <si>
    <t xml:space="preserve">Cặp 12 ngăn  móc thun TQ </t>
  </si>
  <si>
    <t>DỊCH VỤ KHÁCH HÀNG</t>
  </si>
  <si>
    <t>1 bộ dành cho 
chị Hóa.</t>
  </si>
  <si>
    <t>Thước mica dẻo 20cm</t>
  </si>
  <si>
    <t>Hộp bút XK 179</t>
  </si>
  <si>
    <t>Kẹp giấy  C62</t>
  </si>
  <si>
    <t>Kim bấm N.10 Plus</t>
  </si>
  <si>
    <t>Bút dạ quang Toyo vỏ trong (vàng)</t>
  </si>
  <si>
    <t>SIÊU THỊ</t>
  </si>
  <si>
    <t>Bìa 1 nút My Clear khổ F4</t>
  </si>
  <si>
    <t>in công bố</t>
  </si>
  <si>
    <t>Bìa lá A4 Plus M</t>
  </si>
  <si>
    <t>Nhãn có keo dán đỏ cỡ Tomy 105</t>
  </si>
  <si>
    <t>Sổ CK 7 D - TP</t>
  </si>
  <si>
    <t>Quyển</t>
  </si>
  <si>
    <t>PHÒNG KẾ TOÁN</t>
  </si>
  <si>
    <t>Giấy note vàng</t>
  </si>
  <si>
    <t>Bìa cứng A4 màu xanh duong</t>
  </si>
  <si>
    <t>Bìa kiếng trong A4</t>
  </si>
  <si>
    <t>Ruột chì tốt 5280 Yoyo</t>
  </si>
  <si>
    <t>Kẹp bướm 32 mm</t>
  </si>
  <si>
    <t>Kẹp bướm 15 mm</t>
  </si>
  <si>
    <t>Kẹp ghim C62</t>
  </si>
  <si>
    <t>Bút chì gỗ Staedtler 134 2B</t>
  </si>
  <si>
    <t>Băng keo trong 18m/m x 20Y</t>
  </si>
  <si>
    <t>Cuộn</t>
  </si>
  <si>
    <t>Giấy liên tục 3 liên 210 * 297/2 W, P, B</t>
  </si>
  <si>
    <t>Thùng</t>
  </si>
  <si>
    <t>Phiếu thu 3 liên</t>
  </si>
  <si>
    <t>Phiếu chi 3 liên</t>
  </si>
  <si>
    <t>Phiếu nhập kho 3 liên</t>
  </si>
  <si>
    <t>Phiếu xuất kho 3 liên</t>
  </si>
  <si>
    <t>Băng keo 2 mặt 1 phân</t>
  </si>
  <si>
    <t>Bút chì bấm Pentel A125 T</t>
  </si>
  <si>
    <t>xấp</t>
  </si>
  <si>
    <t>Kẹp bướm 51 mm</t>
  </si>
  <si>
    <t>Khăn lau</t>
  </si>
  <si>
    <t>Bìa lá</t>
  </si>
  <si>
    <t>Khay 3 tầng mica XK 169</t>
  </si>
  <si>
    <t>ORDER</t>
  </si>
  <si>
    <t>Gram</t>
  </si>
  <si>
    <t>Giấy 4 liên</t>
  </si>
  <si>
    <t>Rubang (máy in 300-hồng)</t>
  </si>
  <si>
    <t>Rubang ( máy in 310-xanh)</t>
  </si>
  <si>
    <t>Bút bi TL 027  xanh</t>
  </si>
  <si>
    <t>Bút bi TL 027  đỏ</t>
  </si>
  <si>
    <t xml:space="preserve">Cây </t>
  </si>
  <si>
    <t>Bút bi dài Vâng Thiên</t>
  </si>
  <si>
    <t>Tập 200 trang</t>
  </si>
  <si>
    <t>Thun loại trung</t>
  </si>
  <si>
    <t xml:space="preserve">Bịch </t>
  </si>
  <si>
    <t>Ghim kẹp C62</t>
  </si>
  <si>
    <t>Ghim bấm</t>
  </si>
  <si>
    <t>Hộp nhỏ</t>
  </si>
  <si>
    <t>Bìa lỗ A4</t>
  </si>
  <si>
    <t>NHÀ MÁY</t>
  </si>
  <si>
    <t>Bìa trình ký đơn A4 simili GP</t>
  </si>
  <si>
    <t>Dành cho Quản Lý Chất Lượng</t>
  </si>
  <si>
    <t>Bút gel mini 0.5 ( xanh)</t>
  </si>
  <si>
    <t>Bút lông bảng WB-03 (xanh)</t>
  </si>
  <si>
    <t>cái</t>
  </si>
  <si>
    <t>hộp</t>
  </si>
  <si>
    <t>Dùng cho bộ phận Đóng gói</t>
  </si>
  <si>
    <t>Băng keo 2 mặt 24m/m x 18ya</t>
  </si>
  <si>
    <t>cuộn</t>
  </si>
  <si>
    <t>quyển</t>
  </si>
  <si>
    <t>Tập VT 96T</t>
  </si>
  <si>
    <t xml:space="preserve">Keo nước TL G 08 30 ml </t>
  </si>
  <si>
    <t>chai</t>
  </si>
  <si>
    <t>Tổng số lượng đặt  hàng</t>
  </si>
  <si>
    <t>Bìa Thái A4 ( Xanh )</t>
  </si>
  <si>
    <t>Bút bi TL 031 ( xanh)</t>
  </si>
  <si>
    <t>Thước mica cứng TL 30cm (màu trắng)</t>
  </si>
  <si>
    <t>Bút lông dầu PM-09 ( xanh )</t>
  </si>
  <si>
    <t>Kẹp Bướm 25mm</t>
  </si>
  <si>
    <t>CỘNG</t>
  </si>
  <si>
    <t>THUẾ VAT 10%</t>
  </si>
  <si>
    <t>TỔNG CỘNG</t>
  </si>
  <si>
    <t>Bút lông dầu  kim PM 04</t>
  </si>
  <si>
    <t>Mã NCC</t>
  </si>
  <si>
    <t>Tên Nhà Cung cấp</t>
  </si>
  <si>
    <t>Quy cách</t>
  </si>
  <si>
    <t>SL đặt tối thiểu NCC</t>
  </si>
  <si>
    <t>Tồn kho quy định Cty</t>
  </si>
  <si>
    <t>Tồn kho thực tế</t>
  </si>
  <si>
    <t>Thời hạn cung cấp</t>
  </si>
  <si>
    <t>Số lượng
đặt dự kiến từ Thu mua</t>
  </si>
  <si>
    <t>Thời hạn thanh toán</t>
  </si>
  <si>
    <t>PHIẾU ĐỀ NGHỊ VĂN PHÒNG PHẨM THÁNG 12</t>
  </si>
  <si>
    <t>Mã hàng</t>
  </si>
  <si>
    <t xml:space="preserve">Bảng mica trắng 1.2m x1.6m +chân </t>
  </si>
  <si>
    <t>Chân 4 bánh xe có tăng giảm</t>
  </si>
  <si>
    <t>Người lập</t>
  </si>
  <si>
    <t>Mỹ Tiên</t>
  </si>
  <si>
    <t>Ngày 26 tháng 11 năm 2016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</si>
</sst>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_(* #,##0_);_(* \(#,##0\);_(* &quot;-&quot;??_);_(@_)"/>
    <numFmt numFmtId="167" formatCode="#,##0_);\(#,##0\);&quot;-&quot;"/>
  </numFmts>
  <fonts count="27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0"/>
      <name val="Times New Roman"/>
      <family val="1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1"/>
      <color theme="1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sz val="13"/>
      <color rgb="FFFF0000"/>
      <name val="Cambria"/>
      <family val="1"/>
      <charset val="163"/>
      <scheme val="major"/>
    </font>
    <font>
      <b/>
      <sz val="11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0"/>
      <color theme="1"/>
      <name val="VNI-Times"/>
    </font>
    <font>
      <b/>
      <sz val="10"/>
      <color theme="1"/>
      <name val="VNI-Times"/>
    </font>
    <font>
      <b/>
      <sz val="14"/>
      <color theme="1"/>
      <name val="Cambria"/>
      <family val="1"/>
      <scheme val="major"/>
    </font>
    <font>
      <b/>
      <sz val="20"/>
      <name val="Times New Roman"/>
      <family val="1"/>
    </font>
    <font>
      <b/>
      <sz val="14"/>
      <color rgb="FFFF0000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165" fontId="9" fillId="0" borderId="3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165" fontId="14" fillId="0" borderId="0" xfId="0" applyNumberFormat="1" applyFont="1" applyFill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0" fontId="12" fillId="3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66" fontId="9" fillId="0" borderId="3" xfId="4" applyNumberFormat="1" applyFont="1" applyFill="1" applyBorder="1" applyAlignment="1">
      <alignment horizontal="center" vertical="center"/>
    </xf>
    <xf numFmtId="166" fontId="8" fillId="0" borderId="3" xfId="4" applyNumberFormat="1" applyFont="1" applyFill="1" applyBorder="1" applyAlignment="1">
      <alignment vertical="center"/>
    </xf>
    <xf numFmtId="166" fontId="9" fillId="0" borderId="3" xfId="4" applyNumberFormat="1" applyFont="1" applyBorder="1" applyAlignment="1">
      <alignment horizontal="center" vertical="center"/>
    </xf>
    <xf numFmtId="0" fontId="12" fillId="4" borderId="3" xfId="0" applyNumberFormat="1" applyFont="1" applyFill="1" applyBorder="1" applyAlignment="1">
      <alignment horizontal="left" vertical="center" wrapText="1"/>
    </xf>
    <xf numFmtId="166" fontId="0" fillId="0" borderId="0" xfId="4" applyNumberFormat="1" applyFont="1" applyAlignment="1">
      <alignment vertical="center"/>
    </xf>
    <xf numFmtId="0" fontId="11" fillId="4" borderId="3" xfId="0" applyNumberFormat="1" applyFont="1" applyFill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166" fontId="18" fillId="0" borderId="3" xfId="0" applyNumberFormat="1" applyFont="1" applyFill="1" applyBorder="1" applyAlignment="1">
      <alignment vertical="center"/>
    </xf>
    <xf numFmtId="166" fontId="18" fillId="0" borderId="3" xfId="4" applyNumberFormat="1" applyFont="1" applyBorder="1" applyAlignment="1">
      <alignment vertical="center"/>
    </xf>
    <xf numFmtId="166" fontId="18" fillId="0" borderId="3" xfId="4" applyNumberFormat="1" applyFont="1" applyFill="1" applyBorder="1" applyAlignment="1">
      <alignment horizontal="right" vertical="center"/>
    </xf>
    <xf numFmtId="166" fontId="8" fillId="0" borderId="0" xfId="0" applyNumberFormat="1" applyFont="1" applyFill="1" applyAlignment="1">
      <alignment vertical="center"/>
    </xf>
    <xf numFmtId="0" fontId="0" fillId="0" borderId="0" xfId="0" applyFont="1"/>
    <xf numFmtId="0" fontId="19" fillId="0" borderId="0" xfId="0" applyFont="1" applyBorder="1" applyAlignment="1"/>
    <xf numFmtId="167" fontId="21" fillId="0" borderId="0" xfId="0" applyNumberFormat="1" applyFont="1" applyFill="1" applyAlignment="1">
      <alignment horizontal="center" vertical="top"/>
    </xf>
    <xf numFmtId="167" fontId="20" fillId="0" borderId="0" xfId="0" applyNumberFormat="1" applyFont="1" applyFill="1" applyAlignment="1">
      <alignment vertical="top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8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166" fontId="24" fillId="0" borderId="3" xfId="4" applyNumberFormat="1" applyFont="1" applyFill="1" applyBorder="1" applyAlignment="1">
      <alignment vertical="center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166" fontId="18" fillId="0" borderId="0" xfId="0" applyNumberFormat="1" applyFont="1" applyFill="1" applyBorder="1" applyAlignment="1">
      <alignment vertical="center"/>
    </xf>
    <xf numFmtId="166" fontId="18" fillId="0" borderId="0" xfId="4" applyNumberFormat="1" applyFont="1" applyFill="1" applyBorder="1" applyAlignment="1">
      <alignment horizontal="right" vertical="center"/>
    </xf>
    <xf numFmtId="166" fontId="18" fillId="0" borderId="0" xfId="4" applyNumberFormat="1" applyFont="1" applyBorder="1" applyAlignment="1">
      <alignment vertical="center"/>
    </xf>
    <xf numFmtId="0" fontId="26" fillId="0" borderId="3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5" fillId="0" borderId="0" xfId="1" applyFont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5" fillId="5" borderId="13" xfId="1" applyFont="1" applyFill="1" applyBorder="1" applyAlignment="1" applyProtection="1">
      <alignment horizontal="center" vertical="center" wrapText="1"/>
      <protection locked="0"/>
    </xf>
    <xf numFmtId="0" fontId="5" fillId="5" borderId="14" xfId="1" applyFont="1" applyFill="1" applyBorder="1" applyAlignment="1" applyProtection="1">
      <alignment horizontal="center" vertical="center" wrapText="1"/>
      <protection locked="0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2" xfId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5" fillId="2" borderId="6" xfId="1" applyFont="1" applyFill="1" applyBorder="1" applyAlignment="1" applyProtection="1">
      <alignment horizontal="center" vertical="center" wrapText="1"/>
      <protection locked="0"/>
    </xf>
    <xf numFmtId="0" fontId="5" fillId="2" borderId="7" xfId="1" applyFont="1" applyFill="1" applyBorder="1" applyAlignment="1" applyProtection="1">
      <alignment horizontal="center" vertical="center" wrapText="1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</cellXfs>
  <cellStyles count="5">
    <cellStyle name="Comma" xfId="4" builtinId="3"/>
    <cellStyle name="Comma 2" xf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232833</xdr:colOff>
      <xdr:row>1</xdr:row>
      <xdr:rowOff>74083</xdr:rowOff>
    </xdr:from>
    <xdr:to>
      <xdr:col>2</xdr:col>
      <xdr:colOff>713853</xdr:colOff>
      <xdr:row>4</xdr:row>
      <xdr:rowOff>201082</xdr:rowOff>
    </xdr:to>
    <xdr:pic>
      <xdr:nvPicPr>
        <xdr:cNvPr id="5" name="Picture 4" descr="logo tvs T06-2016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833" y="709083"/>
          <a:ext cx="1190103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423332</xdr:colOff>
      <xdr:row>2</xdr:row>
      <xdr:rowOff>10583</xdr:rowOff>
    </xdr:from>
    <xdr:to>
      <xdr:col>15</xdr:col>
      <xdr:colOff>410030</xdr:colOff>
      <xdr:row>4</xdr:row>
      <xdr:rowOff>71059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11999" y="857250"/>
          <a:ext cx="3955448" cy="483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8"/>
  <sheetViews>
    <sheetView tabSelected="1" topLeftCell="A121" zoomScale="90" zoomScaleNormal="90" workbookViewId="0">
      <selection activeCell="O149" sqref="O149"/>
    </sheetView>
  </sheetViews>
  <sheetFormatPr defaultColWidth="9" defaultRowHeight="15"/>
  <cols>
    <col min="1" max="1" width="4.5703125" style="24" customWidth="1"/>
    <col min="2" max="2" width="6" style="24" customWidth="1"/>
    <col min="3" max="3" width="41.140625" style="24" customWidth="1"/>
    <col min="4" max="4" width="5.85546875" style="24" customWidth="1"/>
    <col min="5" max="5" width="7.140625" style="24" customWidth="1"/>
    <col min="6" max="6" width="5.85546875" style="24" customWidth="1"/>
    <col min="7" max="7" width="8.5703125" style="27" customWidth="1"/>
    <col min="8" max="9" width="7.28515625" style="27" customWidth="1"/>
    <col min="10" max="10" width="6.42578125" style="27" customWidth="1"/>
    <col min="11" max="11" width="9.28515625" style="24" customWidth="1"/>
    <col min="12" max="12" width="6.7109375" style="24" customWidth="1"/>
    <col min="13" max="13" width="7.5703125" style="24" customWidth="1"/>
    <col min="14" max="14" width="14.5703125" style="24" customWidth="1"/>
    <col min="15" max="15" width="21.28515625" style="24" customWidth="1"/>
    <col min="16" max="16" width="8.85546875" style="24" customWidth="1"/>
    <col min="17" max="17" width="20" style="24" customWidth="1"/>
    <col min="18" max="16384" width="9" style="24"/>
  </cols>
  <sheetData>
    <row r="1" spans="1:20" s="41" customFormat="1" ht="16.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0" s="41" customFormat="1" ht="16.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20" s="41" customFormat="1" ht="16.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20" s="41" customFormat="1" ht="16.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20" s="41" customFormat="1" ht="16.5">
      <c r="A5" s="44"/>
      <c r="B5" s="4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20" s="41" customFormat="1" ht="48.75" customHeight="1" thickBot="1">
      <c r="A6" s="61" t="s">
        <v>136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20" ht="66" customHeight="1">
      <c r="A7" s="62" t="s">
        <v>0</v>
      </c>
      <c r="B7" s="62" t="s">
        <v>137</v>
      </c>
      <c r="C7" s="62" t="s">
        <v>1</v>
      </c>
      <c r="D7" s="64" t="s">
        <v>127</v>
      </c>
      <c r="E7" s="64" t="s">
        <v>128</v>
      </c>
      <c r="F7" s="62" t="s">
        <v>129</v>
      </c>
      <c r="G7" s="62" t="s">
        <v>2</v>
      </c>
      <c r="H7" s="66" t="s">
        <v>130</v>
      </c>
      <c r="I7" s="68" t="s">
        <v>131</v>
      </c>
      <c r="J7" s="66" t="s">
        <v>132</v>
      </c>
      <c r="K7" s="79" t="s">
        <v>117</v>
      </c>
      <c r="L7" s="50" t="s">
        <v>133</v>
      </c>
      <c r="M7" s="59" t="s">
        <v>134</v>
      </c>
      <c r="N7" s="59" t="s">
        <v>3</v>
      </c>
      <c r="O7" s="59" t="s">
        <v>4</v>
      </c>
      <c r="P7" s="59" t="s">
        <v>135</v>
      </c>
      <c r="Q7" s="74" t="s">
        <v>5</v>
      </c>
      <c r="R7" s="1"/>
      <c r="T7" s="25"/>
    </row>
    <row r="8" spans="1:20" ht="44.25" customHeight="1" thickBot="1">
      <c r="A8" s="63"/>
      <c r="B8" s="63"/>
      <c r="C8" s="63"/>
      <c r="D8" s="65"/>
      <c r="E8" s="65"/>
      <c r="F8" s="63"/>
      <c r="G8" s="63"/>
      <c r="H8" s="67"/>
      <c r="I8" s="69"/>
      <c r="J8" s="67"/>
      <c r="K8" s="80"/>
      <c r="L8" s="50"/>
      <c r="M8" s="60"/>
      <c r="N8" s="60"/>
      <c r="O8" s="60"/>
      <c r="P8" s="60"/>
      <c r="Q8" s="75"/>
      <c r="R8" s="26"/>
    </row>
    <row r="9" spans="1:20" s="2" customFormat="1" ht="21" customHeight="1">
      <c r="A9" s="81" t="s">
        <v>7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20" s="2" customFormat="1" ht="21" customHeight="1">
      <c r="A10" s="3">
        <v>1</v>
      </c>
      <c r="B10" s="3"/>
      <c r="C10" s="4" t="s">
        <v>118</v>
      </c>
      <c r="D10" s="4"/>
      <c r="E10" s="4"/>
      <c r="F10" s="4"/>
      <c r="G10" s="9" t="s">
        <v>8</v>
      </c>
      <c r="H10" s="9"/>
      <c r="I10" s="9"/>
      <c r="J10" s="9"/>
      <c r="K10" s="6">
        <v>1</v>
      </c>
      <c r="L10" s="6"/>
      <c r="M10" s="6"/>
      <c r="N10" s="32">
        <v>38000</v>
      </c>
      <c r="O10" s="32">
        <f t="shared" ref="O10:O18" si="0">+N10*K10</f>
        <v>38000</v>
      </c>
      <c r="P10" s="32"/>
      <c r="Q10" s="20"/>
    </row>
    <row r="11" spans="1:20" s="2" customFormat="1" ht="21" customHeight="1">
      <c r="A11" s="3">
        <v>2</v>
      </c>
      <c r="B11" s="3"/>
      <c r="C11" s="4" t="s">
        <v>9</v>
      </c>
      <c r="D11" s="4"/>
      <c r="E11" s="4"/>
      <c r="F11" s="4"/>
      <c r="G11" s="9" t="s">
        <v>10</v>
      </c>
      <c r="H11" s="9"/>
      <c r="I11" s="9"/>
      <c r="J11" s="9"/>
      <c r="K11" s="6">
        <v>3</v>
      </c>
      <c r="L11" s="6"/>
      <c r="M11" s="6"/>
      <c r="N11" s="32">
        <v>40000</v>
      </c>
      <c r="O11" s="32">
        <f t="shared" si="0"/>
        <v>120000</v>
      </c>
      <c r="P11" s="32"/>
      <c r="Q11" s="20"/>
    </row>
    <row r="12" spans="1:20" s="2" customFormat="1" ht="21" customHeight="1">
      <c r="A12" s="3">
        <v>3</v>
      </c>
      <c r="B12" s="3"/>
      <c r="C12" s="4" t="s">
        <v>11</v>
      </c>
      <c r="D12" s="4"/>
      <c r="E12" s="4"/>
      <c r="F12" s="4"/>
      <c r="G12" s="9" t="s">
        <v>12</v>
      </c>
      <c r="H12" s="9"/>
      <c r="I12" s="9"/>
      <c r="J12" s="9"/>
      <c r="K12" s="6">
        <v>2</v>
      </c>
      <c r="L12" s="6"/>
      <c r="M12" s="6"/>
      <c r="N12" s="32">
        <v>3000</v>
      </c>
      <c r="O12" s="32">
        <f t="shared" si="0"/>
        <v>6000</v>
      </c>
      <c r="P12" s="32"/>
      <c r="Q12" s="20"/>
    </row>
    <row r="13" spans="1:20" s="2" customFormat="1" ht="21" customHeight="1">
      <c r="A13" s="3">
        <v>4</v>
      </c>
      <c r="B13" s="3"/>
      <c r="C13" s="4" t="s">
        <v>13</v>
      </c>
      <c r="D13" s="4"/>
      <c r="E13" s="4"/>
      <c r="F13" s="4"/>
      <c r="G13" s="9" t="s">
        <v>14</v>
      </c>
      <c r="H13" s="9"/>
      <c r="I13" s="9"/>
      <c r="J13" s="9"/>
      <c r="K13" s="6">
        <v>3</v>
      </c>
      <c r="L13" s="6"/>
      <c r="M13" s="6"/>
      <c r="N13" s="32">
        <v>27000</v>
      </c>
      <c r="O13" s="32">
        <f t="shared" si="0"/>
        <v>81000</v>
      </c>
      <c r="P13" s="32"/>
      <c r="Q13" s="20"/>
    </row>
    <row r="14" spans="1:20" s="2" customFormat="1" ht="21" customHeight="1">
      <c r="A14" s="3">
        <v>5</v>
      </c>
      <c r="B14" s="3"/>
      <c r="C14" s="4" t="s">
        <v>119</v>
      </c>
      <c r="D14" s="4"/>
      <c r="E14" s="4"/>
      <c r="F14" s="4"/>
      <c r="G14" s="9" t="s">
        <v>6</v>
      </c>
      <c r="H14" s="9"/>
      <c r="I14" s="9"/>
      <c r="J14" s="9"/>
      <c r="K14" s="6">
        <v>2</v>
      </c>
      <c r="L14" s="6"/>
      <c r="M14" s="6"/>
      <c r="N14" s="32">
        <v>5500</v>
      </c>
      <c r="O14" s="32">
        <f t="shared" si="0"/>
        <v>11000</v>
      </c>
      <c r="P14" s="32"/>
      <c r="Q14" s="20"/>
    </row>
    <row r="15" spans="1:20" s="2" customFormat="1" ht="21" customHeight="1">
      <c r="A15" s="3">
        <v>6</v>
      </c>
      <c r="B15" s="3"/>
      <c r="C15" s="4" t="s">
        <v>15</v>
      </c>
      <c r="D15" s="4"/>
      <c r="E15" s="4"/>
      <c r="F15" s="4"/>
      <c r="G15" s="9" t="s">
        <v>6</v>
      </c>
      <c r="H15" s="9"/>
      <c r="I15" s="9"/>
      <c r="J15" s="9"/>
      <c r="K15" s="6">
        <v>2</v>
      </c>
      <c r="L15" s="6"/>
      <c r="M15" s="6"/>
      <c r="N15" s="32">
        <v>2000</v>
      </c>
      <c r="O15" s="32">
        <f t="shared" si="0"/>
        <v>4000</v>
      </c>
      <c r="P15" s="32"/>
      <c r="Q15" s="20"/>
    </row>
    <row r="16" spans="1:20" s="2" customFormat="1" ht="21" customHeight="1">
      <c r="A16" s="3">
        <v>7</v>
      </c>
      <c r="B16" s="3"/>
      <c r="C16" s="4" t="s">
        <v>16</v>
      </c>
      <c r="D16" s="4"/>
      <c r="E16" s="4"/>
      <c r="F16" s="4"/>
      <c r="G16" s="9" t="s">
        <v>6</v>
      </c>
      <c r="H16" s="9"/>
      <c r="I16" s="9"/>
      <c r="J16" s="9"/>
      <c r="K16" s="6">
        <v>3</v>
      </c>
      <c r="L16" s="6"/>
      <c r="M16" s="6"/>
      <c r="N16" s="32">
        <v>14000</v>
      </c>
      <c r="O16" s="32">
        <f t="shared" si="0"/>
        <v>42000</v>
      </c>
      <c r="P16" s="32"/>
      <c r="Q16" s="20"/>
    </row>
    <row r="17" spans="1:17" s="2" customFormat="1" ht="21" customHeight="1">
      <c r="A17" s="3">
        <v>8</v>
      </c>
      <c r="B17" s="3"/>
      <c r="C17" s="4" t="s">
        <v>17</v>
      </c>
      <c r="D17" s="4"/>
      <c r="E17" s="4"/>
      <c r="F17" s="4"/>
      <c r="G17" s="9" t="s">
        <v>18</v>
      </c>
      <c r="H17" s="9"/>
      <c r="I17" s="9"/>
      <c r="J17" s="9"/>
      <c r="K17" s="6">
        <v>1</v>
      </c>
      <c r="L17" s="6"/>
      <c r="M17" s="6"/>
      <c r="N17" s="32">
        <v>8000</v>
      </c>
      <c r="O17" s="32">
        <f t="shared" si="0"/>
        <v>8000</v>
      </c>
      <c r="P17" s="32"/>
      <c r="Q17" s="20"/>
    </row>
    <row r="18" spans="1:17" s="2" customFormat="1" ht="43.5" customHeight="1">
      <c r="A18" s="3">
        <v>9</v>
      </c>
      <c r="B18" s="3"/>
      <c r="C18" s="4" t="s">
        <v>138</v>
      </c>
      <c r="D18" s="4"/>
      <c r="E18" s="4"/>
      <c r="F18" s="4"/>
      <c r="G18" s="9" t="s">
        <v>21</v>
      </c>
      <c r="H18" s="9"/>
      <c r="I18" s="9"/>
      <c r="J18" s="9"/>
      <c r="K18" s="6">
        <v>1</v>
      </c>
      <c r="L18" s="6"/>
      <c r="M18" s="6"/>
      <c r="N18" s="32">
        <v>800000</v>
      </c>
      <c r="O18" s="32">
        <f t="shared" si="0"/>
        <v>800000</v>
      </c>
      <c r="P18" s="32"/>
      <c r="Q18" s="54" t="s">
        <v>139</v>
      </c>
    </row>
    <row r="19" spans="1:17" s="2" customFormat="1" ht="21" customHeight="1">
      <c r="A19" s="71" t="s">
        <v>19</v>
      </c>
      <c r="B19" s="71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1:17" s="8" customFormat="1" ht="21" customHeight="1">
      <c r="A20" s="7">
        <v>1</v>
      </c>
      <c r="B20" s="7"/>
      <c r="C20" s="4" t="s">
        <v>20</v>
      </c>
      <c r="D20" s="4"/>
      <c r="E20" s="4"/>
      <c r="F20" s="4"/>
      <c r="G20" s="28" t="s">
        <v>21</v>
      </c>
      <c r="H20" s="28"/>
      <c r="I20" s="28"/>
      <c r="J20" s="28"/>
      <c r="K20" s="6">
        <v>1</v>
      </c>
      <c r="L20" s="6"/>
      <c r="M20" s="6"/>
      <c r="N20" s="30">
        <v>24000</v>
      </c>
      <c r="O20" s="30">
        <f>+K20*N20</f>
        <v>24000</v>
      </c>
      <c r="P20" s="30"/>
      <c r="Q20" s="7"/>
    </row>
    <row r="21" spans="1:17" s="8" customFormat="1" ht="21" customHeight="1">
      <c r="A21" s="7">
        <v>2</v>
      </c>
      <c r="B21" s="7"/>
      <c r="C21" s="4" t="s">
        <v>22</v>
      </c>
      <c r="D21" s="4"/>
      <c r="E21" s="4"/>
      <c r="F21" s="4"/>
      <c r="G21" s="28" t="s">
        <v>23</v>
      </c>
      <c r="H21" s="28"/>
      <c r="I21" s="28"/>
      <c r="J21" s="28"/>
      <c r="K21" s="6">
        <v>1</v>
      </c>
      <c r="L21" s="6"/>
      <c r="M21" s="6"/>
      <c r="N21" s="30">
        <v>2800</v>
      </c>
      <c r="O21" s="30">
        <f>+N21*K21</f>
        <v>2800</v>
      </c>
      <c r="P21" s="30"/>
      <c r="Q21" s="7"/>
    </row>
    <row r="22" spans="1:17" s="8" customFormat="1" ht="21" customHeight="1">
      <c r="A22" s="7">
        <v>3</v>
      </c>
      <c r="B22" s="7"/>
      <c r="C22" s="4" t="s">
        <v>24</v>
      </c>
      <c r="D22" s="4"/>
      <c r="E22" s="4"/>
      <c r="F22" s="4"/>
      <c r="G22" s="28" t="s">
        <v>6</v>
      </c>
      <c r="H22" s="28"/>
      <c r="I22" s="28"/>
      <c r="J22" s="28"/>
      <c r="K22" s="6">
        <v>2</v>
      </c>
      <c r="L22" s="6"/>
      <c r="M22" s="6"/>
      <c r="N22" s="30">
        <v>3000</v>
      </c>
      <c r="O22" s="32">
        <f t="shared" ref="O22:O23" si="1">+N22*K22</f>
        <v>6000</v>
      </c>
      <c r="P22" s="32"/>
      <c r="Q22" s="7"/>
    </row>
    <row r="23" spans="1:17" s="8" customFormat="1" ht="21" customHeight="1">
      <c r="A23" s="7">
        <v>4</v>
      </c>
      <c r="B23" s="7"/>
      <c r="C23" s="4" t="s">
        <v>25</v>
      </c>
      <c r="D23" s="4"/>
      <c r="E23" s="4"/>
      <c r="F23" s="4"/>
      <c r="G23" s="28" t="s">
        <v>6</v>
      </c>
      <c r="H23" s="28"/>
      <c r="I23" s="28"/>
      <c r="J23" s="28"/>
      <c r="K23" s="6">
        <v>4</v>
      </c>
      <c r="L23" s="6"/>
      <c r="M23" s="6"/>
      <c r="N23" s="30">
        <v>2100</v>
      </c>
      <c r="O23" s="32">
        <f t="shared" si="1"/>
        <v>8400</v>
      </c>
      <c r="P23" s="32"/>
      <c r="Q23" s="7"/>
    </row>
    <row r="24" spans="1:17" s="8" customFormat="1" ht="21" customHeight="1">
      <c r="A24" s="7">
        <v>5</v>
      </c>
      <c r="B24" s="7"/>
      <c r="C24" s="4" t="s">
        <v>26</v>
      </c>
      <c r="D24" s="4"/>
      <c r="E24" s="4"/>
      <c r="F24" s="4"/>
      <c r="G24" s="28" t="s">
        <v>6</v>
      </c>
      <c r="H24" s="28"/>
      <c r="I24" s="28"/>
      <c r="J24" s="28"/>
      <c r="K24" s="6">
        <v>4</v>
      </c>
      <c r="L24" s="6"/>
      <c r="M24" s="6"/>
      <c r="N24" s="30">
        <v>2100</v>
      </c>
      <c r="O24" s="30">
        <f>+N24*K24</f>
        <v>8400</v>
      </c>
      <c r="P24" s="30"/>
      <c r="Q24" s="7"/>
    </row>
    <row r="25" spans="1:17" s="8" customFormat="1" ht="21" customHeight="1">
      <c r="A25" s="7">
        <v>6</v>
      </c>
      <c r="B25" s="7"/>
      <c r="C25" s="4" t="s">
        <v>9</v>
      </c>
      <c r="D25" s="4"/>
      <c r="E25" s="4"/>
      <c r="F25" s="4"/>
      <c r="G25" s="4" t="s">
        <v>10</v>
      </c>
      <c r="H25" s="4"/>
      <c r="I25" s="4"/>
      <c r="J25" s="4"/>
      <c r="K25" s="6">
        <v>3</v>
      </c>
      <c r="L25" s="6"/>
      <c r="M25" s="6"/>
      <c r="N25" s="30">
        <v>40000</v>
      </c>
      <c r="O25" s="32">
        <f>+N25*K25</f>
        <v>120000</v>
      </c>
      <c r="P25" s="32"/>
      <c r="Q25" s="7"/>
    </row>
    <row r="26" spans="1:17" s="2" customFormat="1" ht="21" customHeight="1">
      <c r="A26" s="71" t="s">
        <v>27</v>
      </c>
      <c r="B26" s="71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17" s="8" customFormat="1" ht="21" customHeight="1">
      <c r="A27" s="7">
        <v>1</v>
      </c>
      <c r="B27" s="7"/>
      <c r="C27" s="4" t="s">
        <v>9</v>
      </c>
      <c r="D27" s="4"/>
      <c r="E27" s="4"/>
      <c r="F27" s="4"/>
      <c r="G27" s="4" t="s">
        <v>10</v>
      </c>
      <c r="H27" s="4"/>
      <c r="I27" s="4"/>
      <c r="J27" s="4"/>
      <c r="K27" s="6">
        <v>2</v>
      </c>
      <c r="L27" s="6"/>
      <c r="M27" s="6"/>
      <c r="N27" s="30">
        <v>40000</v>
      </c>
      <c r="O27" s="32">
        <f>+N27*K27</f>
        <v>80000</v>
      </c>
      <c r="P27" s="32"/>
      <c r="Q27" s="7"/>
    </row>
    <row r="28" spans="1:17" s="8" customFormat="1" ht="21" customHeight="1">
      <c r="A28" s="7">
        <v>2</v>
      </c>
      <c r="B28" s="7"/>
      <c r="C28" s="4" t="s">
        <v>28</v>
      </c>
      <c r="D28" s="4"/>
      <c r="E28" s="4"/>
      <c r="F28" s="4"/>
      <c r="G28" s="9" t="s">
        <v>8</v>
      </c>
      <c r="H28" s="9"/>
      <c r="I28" s="9"/>
      <c r="J28" s="9"/>
      <c r="K28" s="6">
        <v>2</v>
      </c>
      <c r="L28" s="6"/>
      <c r="M28" s="6"/>
      <c r="N28" s="30">
        <v>10800</v>
      </c>
      <c r="O28" s="30">
        <f>+N28*K28</f>
        <v>21600</v>
      </c>
      <c r="P28" s="30"/>
      <c r="Q28" s="7"/>
    </row>
    <row r="29" spans="1:17" s="2" customFormat="1" ht="21" customHeight="1">
      <c r="A29" s="71" t="s">
        <v>29</v>
      </c>
      <c r="B29" s="71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 spans="1:17" s="2" customFormat="1" ht="21" customHeight="1">
      <c r="A30" s="7">
        <v>1</v>
      </c>
      <c r="B30" s="7"/>
      <c r="C30" s="4" t="s">
        <v>30</v>
      </c>
      <c r="D30" s="4"/>
      <c r="E30" s="4"/>
      <c r="F30" s="4"/>
      <c r="G30" s="28" t="s">
        <v>21</v>
      </c>
      <c r="H30" s="28"/>
      <c r="I30" s="28"/>
      <c r="J30" s="28"/>
      <c r="K30" s="6">
        <v>1</v>
      </c>
      <c r="L30" s="6"/>
      <c r="M30" s="6"/>
      <c r="N30" s="32">
        <v>220000</v>
      </c>
      <c r="O30" s="30">
        <f t="shared" ref="O30:O35" si="2">+N30*K30</f>
        <v>220000</v>
      </c>
      <c r="P30" s="30"/>
      <c r="Q30" s="20"/>
    </row>
    <row r="31" spans="1:17" s="2" customFormat="1" ht="21" customHeight="1">
      <c r="A31" s="7">
        <v>2</v>
      </c>
      <c r="B31" s="7"/>
      <c r="C31" s="4" t="s">
        <v>25</v>
      </c>
      <c r="D31" s="4"/>
      <c r="E31" s="4"/>
      <c r="F31" s="4"/>
      <c r="G31" s="28" t="s">
        <v>6</v>
      </c>
      <c r="H31" s="28"/>
      <c r="I31" s="28"/>
      <c r="J31" s="28"/>
      <c r="K31" s="6">
        <v>10</v>
      </c>
      <c r="L31" s="6"/>
      <c r="M31" s="6"/>
      <c r="N31" s="32">
        <v>2100</v>
      </c>
      <c r="O31" s="32">
        <f t="shared" si="2"/>
        <v>21000</v>
      </c>
      <c r="P31" s="32"/>
      <c r="Q31" s="20"/>
    </row>
    <row r="32" spans="1:17" s="2" customFormat="1" ht="21" customHeight="1">
      <c r="A32" s="7">
        <v>3</v>
      </c>
      <c r="B32" s="7"/>
      <c r="C32" s="4" t="s">
        <v>9</v>
      </c>
      <c r="D32" s="4"/>
      <c r="E32" s="4"/>
      <c r="F32" s="4"/>
      <c r="G32" s="4" t="s">
        <v>10</v>
      </c>
      <c r="H32" s="4"/>
      <c r="I32" s="4"/>
      <c r="J32" s="4"/>
      <c r="K32" s="6">
        <v>4</v>
      </c>
      <c r="L32" s="6"/>
      <c r="M32" s="6"/>
      <c r="N32" s="32">
        <v>40000</v>
      </c>
      <c r="O32" s="32">
        <f t="shared" si="2"/>
        <v>160000</v>
      </c>
      <c r="P32" s="32"/>
      <c r="Q32" s="20"/>
    </row>
    <row r="33" spans="1:17" s="2" customFormat="1" ht="21" customHeight="1">
      <c r="A33" s="7">
        <v>4</v>
      </c>
      <c r="B33" s="7"/>
      <c r="C33" s="4" t="s">
        <v>31</v>
      </c>
      <c r="D33" s="4"/>
      <c r="E33" s="4"/>
      <c r="F33" s="4"/>
      <c r="G33" s="4" t="s">
        <v>23</v>
      </c>
      <c r="H33" s="4"/>
      <c r="I33" s="4"/>
      <c r="J33" s="4"/>
      <c r="K33" s="6">
        <v>2</v>
      </c>
      <c r="L33" s="6"/>
      <c r="M33" s="6"/>
      <c r="N33" s="32">
        <v>6000</v>
      </c>
      <c r="O33" s="32">
        <f t="shared" si="2"/>
        <v>12000</v>
      </c>
      <c r="P33" s="32"/>
      <c r="Q33" s="20"/>
    </row>
    <row r="34" spans="1:17" s="2" customFormat="1" ht="21" customHeight="1">
      <c r="A34" s="7">
        <v>5</v>
      </c>
      <c r="B34" s="7"/>
      <c r="C34" s="4" t="s">
        <v>32</v>
      </c>
      <c r="D34" s="4"/>
      <c r="E34" s="4"/>
      <c r="F34" s="4"/>
      <c r="G34" s="4" t="s">
        <v>23</v>
      </c>
      <c r="H34" s="4"/>
      <c r="I34" s="4"/>
      <c r="J34" s="4"/>
      <c r="K34" s="6">
        <v>2</v>
      </c>
      <c r="L34" s="6"/>
      <c r="M34" s="6"/>
      <c r="N34" s="32">
        <v>3500</v>
      </c>
      <c r="O34" s="32">
        <f t="shared" si="2"/>
        <v>7000</v>
      </c>
      <c r="P34" s="32"/>
      <c r="Q34" s="20"/>
    </row>
    <row r="35" spans="1:17" s="10" customFormat="1" ht="21" customHeight="1">
      <c r="A35" s="7">
        <v>6</v>
      </c>
      <c r="B35" s="7"/>
      <c r="C35" s="4" t="s">
        <v>33</v>
      </c>
      <c r="D35" s="4"/>
      <c r="E35" s="4"/>
      <c r="F35" s="4"/>
      <c r="G35" s="4" t="s">
        <v>8</v>
      </c>
      <c r="H35" s="4"/>
      <c r="I35" s="4"/>
      <c r="J35" s="4"/>
      <c r="K35" s="12">
        <v>2</v>
      </c>
      <c r="L35" s="12"/>
      <c r="M35" s="12"/>
      <c r="N35" s="49">
        <v>37000</v>
      </c>
      <c r="O35" s="32">
        <f t="shared" si="2"/>
        <v>74000</v>
      </c>
      <c r="P35" s="32"/>
      <c r="Q35" s="21"/>
    </row>
    <row r="36" spans="1:17" s="2" customFormat="1" ht="21" customHeight="1">
      <c r="A36" s="71" t="s">
        <v>34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</row>
    <row r="37" spans="1:17" s="8" customFormat="1" ht="21" customHeight="1">
      <c r="A37" s="7">
        <v>1</v>
      </c>
      <c r="B37" s="7"/>
      <c r="C37" s="4" t="s">
        <v>35</v>
      </c>
      <c r="D37" s="4"/>
      <c r="E37" s="4"/>
      <c r="F37" s="4"/>
      <c r="G37" s="4" t="s">
        <v>6</v>
      </c>
      <c r="H37" s="4"/>
      <c r="I37" s="4"/>
      <c r="J37" s="4"/>
      <c r="K37" s="11">
        <v>1</v>
      </c>
      <c r="L37" s="11"/>
      <c r="M37" s="11"/>
      <c r="N37" s="30">
        <v>2100</v>
      </c>
      <c r="O37" s="30">
        <f>+N37*K37</f>
        <v>2100</v>
      </c>
      <c r="P37" s="30"/>
      <c r="Q37" s="7"/>
    </row>
    <row r="38" spans="1:17" s="2" customFormat="1" ht="21" customHeight="1">
      <c r="A38" s="7">
        <v>2</v>
      </c>
      <c r="B38" s="7"/>
      <c r="C38" s="4" t="s">
        <v>24</v>
      </c>
      <c r="D38" s="4"/>
      <c r="E38" s="4"/>
      <c r="F38" s="4"/>
      <c r="G38" s="28" t="s">
        <v>6</v>
      </c>
      <c r="H38" s="28"/>
      <c r="I38" s="28"/>
      <c r="J38" s="28"/>
      <c r="K38" s="6">
        <v>1</v>
      </c>
      <c r="L38" s="6"/>
      <c r="M38" s="6"/>
      <c r="N38" s="32">
        <v>3000</v>
      </c>
      <c r="O38" s="32">
        <f>+N38*K38</f>
        <v>3000</v>
      </c>
      <c r="P38" s="32"/>
      <c r="Q38" s="20"/>
    </row>
    <row r="39" spans="1:17" s="2" customFormat="1" ht="21" customHeight="1">
      <c r="A39" s="7">
        <v>3</v>
      </c>
      <c r="B39" s="7"/>
      <c r="C39" s="4" t="s">
        <v>36</v>
      </c>
      <c r="D39" s="4"/>
      <c r="E39" s="4"/>
      <c r="F39" s="4"/>
      <c r="G39" s="4" t="s">
        <v>6</v>
      </c>
      <c r="H39" s="4"/>
      <c r="I39" s="4"/>
      <c r="J39" s="4"/>
      <c r="K39" s="6">
        <v>1</v>
      </c>
      <c r="L39" s="6"/>
      <c r="M39" s="6"/>
      <c r="N39" s="32">
        <v>5000</v>
      </c>
      <c r="O39" s="32">
        <f t="shared" ref="O39:O40" si="3">+N39*K39</f>
        <v>5000</v>
      </c>
      <c r="P39" s="32"/>
      <c r="Q39" s="20"/>
    </row>
    <row r="40" spans="1:17" s="2" customFormat="1" ht="21" customHeight="1">
      <c r="A40" s="7">
        <v>4</v>
      </c>
      <c r="B40" s="7"/>
      <c r="C40" s="4" t="s">
        <v>37</v>
      </c>
      <c r="D40" s="4"/>
      <c r="E40" s="4"/>
      <c r="F40" s="4"/>
      <c r="G40" s="4" t="s">
        <v>6</v>
      </c>
      <c r="H40" s="4"/>
      <c r="I40" s="4"/>
      <c r="J40" s="4"/>
      <c r="K40" s="6">
        <v>1</v>
      </c>
      <c r="L40" s="6"/>
      <c r="M40" s="6"/>
      <c r="N40" s="32">
        <v>16000</v>
      </c>
      <c r="O40" s="32">
        <f t="shared" si="3"/>
        <v>16000</v>
      </c>
      <c r="P40" s="32"/>
      <c r="Q40" s="20"/>
    </row>
    <row r="41" spans="1:17" s="2" customFormat="1" ht="21" customHeight="1">
      <c r="A41" s="7">
        <v>5</v>
      </c>
      <c r="B41" s="7"/>
      <c r="C41" s="4" t="s">
        <v>38</v>
      </c>
      <c r="D41" s="4"/>
      <c r="E41" s="4"/>
      <c r="F41" s="4"/>
      <c r="G41" s="4" t="s">
        <v>39</v>
      </c>
      <c r="H41" s="4"/>
      <c r="I41" s="4"/>
      <c r="J41" s="4"/>
      <c r="K41" s="6">
        <v>3</v>
      </c>
      <c r="L41" s="6"/>
      <c r="M41" s="6"/>
      <c r="N41" s="32">
        <v>5200</v>
      </c>
      <c r="O41" s="32">
        <f>+N41*K41</f>
        <v>15600</v>
      </c>
      <c r="P41" s="32"/>
      <c r="Q41" s="20"/>
    </row>
    <row r="42" spans="1:17" s="10" customFormat="1" ht="21" customHeight="1">
      <c r="A42" s="7">
        <v>6</v>
      </c>
      <c r="B42" s="7"/>
      <c r="C42" s="4" t="s">
        <v>9</v>
      </c>
      <c r="D42" s="4"/>
      <c r="E42" s="4"/>
      <c r="F42" s="4"/>
      <c r="G42" s="4" t="s">
        <v>10</v>
      </c>
      <c r="H42" s="4"/>
      <c r="I42" s="4"/>
      <c r="J42" s="4"/>
      <c r="K42" s="12">
        <v>3</v>
      </c>
      <c r="L42" s="12"/>
      <c r="M42" s="12"/>
      <c r="N42" s="49">
        <v>40000</v>
      </c>
      <c r="O42" s="32">
        <f>+N42*K42</f>
        <v>120000</v>
      </c>
      <c r="P42" s="32"/>
      <c r="Q42" s="21"/>
    </row>
    <row r="43" spans="1:17" s="8" customFormat="1" ht="21" customHeight="1">
      <c r="A43" s="7">
        <v>7</v>
      </c>
      <c r="B43" s="7"/>
      <c r="C43" s="4" t="s">
        <v>40</v>
      </c>
      <c r="D43" s="4"/>
      <c r="E43" s="4"/>
      <c r="F43" s="4"/>
      <c r="G43" s="4" t="s">
        <v>6</v>
      </c>
      <c r="H43" s="4"/>
      <c r="I43" s="4"/>
      <c r="J43" s="4"/>
      <c r="K43" s="11">
        <v>1</v>
      </c>
      <c r="L43" s="11"/>
      <c r="M43" s="11"/>
      <c r="N43" s="30">
        <v>10500</v>
      </c>
      <c r="O43" s="32">
        <f>+N43*K43</f>
        <v>10500</v>
      </c>
      <c r="P43" s="32"/>
      <c r="Q43" s="7"/>
    </row>
    <row r="44" spans="1:17" s="2" customFormat="1" ht="21" customHeight="1">
      <c r="A44" s="7">
        <v>8</v>
      </c>
      <c r="B44" s="7"/>
      <c r="C44" s="4" t="s">
        <v>41</v>
      </c>
      <c r="D44" s="4"/>
      <c r="E44" s="4"/>
      <c r="F44" s="4"/>
      <c r="G44" s="28" t="s">
        <v>42</v>
      </c>
      <c r="H44" s="28"/>
      <c r="I44" s="28"/>
      <c r="J44" s="28"/>
      <c r="K44" s="6">
        <v>1</v>
      </c>
      <c r="L44" s="6"/>
      <c r="M44" s="6"/>
      <c r="N44" s="32">
        <v>5600</v>
      </c>
      <c r="O44" s="32">
        <f t="shared" ref="O44:O45" si="4">+N44*K44</f>
        <v>5600</v>
      </c>
      <c r="P44" s="32"/>
      <c r="Q44" s="20"/>
    </row>
    <row r="45" spans="1:17" s="2" customFormat="1" ht="21" customHeight="1">
      <c r="A45" s="7">
        <v>9</v>
      </c>
      <c r="B45" s="7"/>
      <c r="C45" s="4" t="s">
        <v>121</v>
      </c>
      <c r="D45" s="4"/>
      <c r="E45" s="4"/>
      <c r="F45" s="4"/>
      <c r="G45" s="35" t="s">
        <v>6</v>
      </c>
      <c r="H45" s="35"/>
      <c r="I45" s="35"/>
      <c r="J45" s="35"/>
      <c r="K45" s="6">
        <v>10</v>
      </c>
      <c r="L45" s="6"/>
      <c r="M45" s="6"/>
      <c r="N45" s="32">
        <v>6500</v>
      </c>
      <c r="O45" s="32">
        <f t="shared" si="4"/>
        <v>65000</v>
      </c>
      <c r="P45" s="32"/>
      <c r="Q45" s="20"/>
    </row>
    <row r="46" spans="1:17" s="2" customFormat="1" ht="21" customHeight="1">
      <c r="A46" s="71" t="s">
        <v>43</v>
      </c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</row>
    <row r="47" spans="1:17" s="8" customFormat="1" ht="21" customHeight="1">
      <c r="A47" s="7">
        <v>1</v>
      </c>
      <c r="B47" s="7"/>
      <c r="C47" s="4" t="s">
        <v>28</v>
      </c>
      <c r="D47" s="4"/>
      <c r="E47" s="4"/>
      <c r="F47" s="4"/>
      <c r="G47" s="4" t="s">
        <v>39</v>
      </c>
      <c r="H47" s="4"/>
      <c r="I47" s="4"/>
      <c r="J47" s="4"/>
      <c r="K47" s="11">
        <v>1</v>
      </c>
      <c r="L47" s="11"/>
      <c r="M47" s="11"/>
      <c r="N47" s="30">
        <v>10800</v>
      </c>
      <c r="O47" s="30">
        <f>+N47*K47</f>
        <v>10800</v>
      </c>
      <c r="P47" s="30"/>
      <c r="Q47" s="7"/>
    </row>
    <row r="48" spans="1:17" s="2" customFormat="1" ht="21" customHeight="1">
      <c r="A48" s="7">
        <v>2</v>
      </c>
      <c r="B48" s="7"/>
      <c r="C48" s="4" t="s">
        <v>9</v>
      </c>
      <c r="D48" s="4"/>
      <c r="E48" s="4"/>
      <c r="F48" s="4"/>
      <c r="G48" s="28" t="s">
        <v>10</v>
      </c>
      <c r="H48" s="28"/>
      <c r="I48" s="28"/>
      <c r="J48" s="28"/>
      <c r="K48" s="6">
        <v>2</v>
      </c>
      <c r="L48" s="6"/>
      <c r="M48" s="6"/>
      <c r="N48" s="32">
        <v>40000</v>
      </c>
      <c r="O48" s="32">
        <f t="shared" ref="O48:O49" si="5">+N48*K48</f>
        <v>80000</v>
      </c>
      <c r="P48" s="32"/>
      <c r="Q48" s="20"/>
    </row>
    <row r="49" spans="1:17" s="2" customFormat="1" ht="21" customHeight="1">
      <c r="A49" s="7">
        <v>3</v>
      </c>
      <c r="B49" s="7"/>
      <c r="C49" s="4" t="s">
        <v>44</v>
      </c>
      <c r="D49" s="4"/>
      <c r="E49" s="4"/>
      <c r="F49" s="4"/>
      <c r="G49" s="28" t="s">
        <v>21</v>
      </c>
      <c r="H49" s="28"/>
      <c r="I49" s="28"/>
      <c r="J49" s="28"/>
      <c r="K49" s="6">
        <v>1</v>
      </c>
      <c r="L49" s="6"/>
      <c r="M49" s="6"/>
      <c r="N49" s="32">
        <v>6000</v>
      </c>
      <c r="O49" s="32">
        <f t="shared" si="5"/>
        <v>6000</v>
      </c>
      <c r="P49" s="32"/>
      <c r="Q49" s="5" t="s">
        <v>45</v>
      </c>
    </row>
    <row r="50" spans="1:17" s="2" customFormat="1" ht="21" customHeight="1">
      <c r="A50" s="71" t="s">
        <v>46</v>
      </c>
      <c r="B50" s="71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10" customFormat="1" ht="21" customHeight="1">
      <c r="A51" s="7">
        <v>1</v>
      </c>
      <c r="B51" s="7"/>
      <c r="C51" s="4" t="s">
        <v>47</v>
      </c>
      <c r="D51" s="4"/>
      <c r="E51" s="4"/>
      <c r="F51" s="4"/>
      <c r="G51" s="28" t="s">
        <v>10</v>
      </c>
      <c r="H51" s="28"/>
      <c r="I51" s="28"/>
      <c r="J51" s="28"/>
      <c r="K51" s="6">
        <v>2</v>
      </c>
      <c r="L51" s="6"/>
      <c r="M51" s="6"/>
      <c r="N51" s="49">
        <v>49000</v>
      </c>
      <c r="O51" s="32">
        <f>+N51*K51</f>
        <v>98000</v>
      </c>
      <c r="P51" s="32"/>
      <c r="Q51" s="21"/>
    </row>
    <row r="52" spans="1:17" s="10" customFormat="1" ht="21" customHeight="1">
      <c r="A52" s="7">
        <v>2</v>
      </c>
      <c r="B52" s="7"/>
      <c r="C52" s="4" t="s">
        <v>48</v>
      </c>
      <c r="D52" s="4"/>
      <c r="E52" s="4"/>
      <c r="F52" s="4"/>
      <c r="G52" s="28" t="s">
        <v>21</v>
      </c>
      <c r="H52" s="28"/>
      <c r="I52" s="28"/>
      <c r="J52" s="28"/>
      <c r="K52" s="6">
        <v>1</v>
      </c>
      <c r="L52" s="6"/>
      <c r="M52" s="6"/>
      <c r="N52" s="49">
        <v>36000</v>
      </c>
      <c r="O52" s="32">
        <f>+N52*K52</f>
        <v>36000</v>
      </c>
      <c r="P52" s="32"/>
      <c r="Q52" s="21"/>
    </row>
    <row r="53" spans="1:17" s="2" customFormat="1" ht="21" customHeight="1">
      <c r="A53" s="71" t="s">
        <v>49</v>
      </c>
      <c r="B53" s="71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10" customFormat="1" ht="21" customHeight="1">
      <c r="A54" s="7">
        <v>1</v>
      </c>
      <c r="B54" s="7"/>
      <c r="C54" s="4" t="s">
        <v>47</v>
      </c>
      <c r="D54" s="4"/>
      <c r="E54" s="4"/>
      <c r="F54" s="4"/>
      <c r="G54" s="28" t="s">
        <v>10</v>
      </c>
      <c r="H54" s="28"/>
      <c r="I54" s="28"/>
      <c r="J54" s="28"/>
      <c r="K54" s="12">
        <v>1</v>
      </c>
      <c r="L54" s="12"/>
      <c r="M54" s="12"/>
      <c r="N54" s="49">
        <v>49000</v>
      </c>
      <c r="O54" s="32">
        <f>+N54*K54</f>
        <v>49000</v>
      </c>
      <c r="P54" s="32"/>
      <c r="Q54" s="73" t="s">
        <v>50</v>
      </c>
    </row>
    <row r="55" spans="1:17" s="10" customFormat="1" ht="21" customHeight="1">
      <c r="A55" s="7">
        <v>2</v>
      </c>
      <c r="B55" s="7"/>
      <c r="C55" s="4" t="s">
        <v>25</v>
      </c>
      <c r="D55" s="4"/>
      <c r="E55" s="4"/>
      <c r="F55" s="4"/>
      <c r="G55" s="28" t="s">
        <v>6</v>
      </c>
      <c r="H55" s="28"/>
      <c r="I55" s="28"/>
      <c r="J55" s="28"/>
      <c r="K55" s="12">
        <v>1</v>
      </c>
      <c r="L55" s="12"/>
      <c r="M55" s="12"/>
      <c r="N55" s="49">
        <v>2100</v>
      </c>
      <c r="O55" s="32">
        <f>+N55*K55</f>
        <v>2100</v>
      </c>
      <c r="P55" s="32"/>
      <c r="Q55" s="73"/>
    </row>
    <row r="56" spans="1:17" s="10" customFormat="1" ht="21" customHeight="1">
      <c r="A56" s="7">
        <v>3</v>
      </c>
      <c r="B56" s="7"/>
      <c r="C56" s="4" t="s">
        <v>20</v>
      </c>
      <c r="D56" s="4"/>
      <c r="E56" s="4"/>
      <c r="F56" s="4"/>
      <c r="G56" s="28" t="s">
        <v>21</v>
      </c>
      <c r="H56" s="28"/>
      <c r="I56" s="28"/>
      <c r="J56" s="28"/>
      <c r="K56" s="12">
        <v>1</v>
      </c>
      <c r="L56" s="12"/>
      <c r="M56" s="12"/>
      <c r="N56" s="49">
        <v>24000</v>
      </c>
      <c r="O56" s="30">
        <f>+K56*N56</f>
        <v>24000</v>
      </c>
      <c r="P56" s="30"/>
      <c r="Q56" s="73"/>
    </row>
    <row r="57" spans="1:17" s="10" customFormat="1" ht="21" customHeight="1">
      <c r="A57" s="7">
        <v>4</v>
      </c>
      <c r="B57" s="7"/>
      <c r="C57" s="4" t="s">
        <v>40</v>
      </c>
      <c r="D57" s="4"/>
      <c r="E57" s="4"/>
      <c r="F57" s="4"/>
      <c r="G57" s="4" t="s">
        <v>6</v>
      </c>
      <c r="H57" s="4"/>
      <c r="I57" s="4"/>
      <c r="J57" s="4"/>
      <c r="K57" s="11">
        <v>1</v>
      </c>
      <c r="L57" s="11"/>
      <c r="M57" s="11"/>
      <c r="N57" s="49">
        <v>10500</v>
      </c>
      <c r="O57" s="32">
        <f t="shared" ref="O57:O62" si="6">+N57*K57</f>
        <v>10500</v>
      </c>
      <c r="P57" s="32"/>
      <c r="Q57" s="73"/>
    </row>
    <row r="58" spans="1:17" s="10" customFormat="1" ht="21" customHeight="1">
      <c r="A58" s="7">
        <v>5</v>
      </c>
      <c r="B58" s="7"/>
      <c r="C58" s="4" t="s">
        <v>51</v>
      </c>
      <c r="D58" s="4"/>
      <c r="E58" s="4"/>
      <c r="F58" s="4"/>
      <c r="G58" s="28" t="s">
        <v>6</v>
      </c>
      <c r="H58" s="28"/>
      <c r="I58" s="28"/>
      <c r="J58" s="28"/>
      <c r="K58" s="12">
        <v>1</v>
      </c>
      <c r="L58" s="12"/>
      <c r="M58" s="12"/>
      <c r="N58" s="49">
        <v>2500</v>
      </c>
      <c r="O58" s="32">
        <f t="shared" si="6"/>
        <v>2500</v>
      </c>
      <c r="P58" s="32"/>
      <c r="Q58" s="73"/>
    </row>
    <row r="59" spans="1:17" s="10" customFormat="1" ht="21" customHeight="1">
      <c r="A59" s="7">
        <v>6</v>
      </c>
      <c r="B59" s="7"/>
      <c r="C59" s="4" t="s">
        <v>52</v>
      </c>
      <c r="D59" s="4"/>
      <c r="E59" s="4"/>
      <c r="F59" s="4"/>
      <c r="G59" s="28" t="s">
        <v>21</v>
      </c>
      <c r="H59" s="28"/>
      <c r="I59" s="28"/>
      <c r="J59" s="28"/>
      <c r="K59" s="12">
        <v>1</v>
      </c>
      <c r="L59" s="12"/>
      <c r="M59" s="12"/>
      <c r="N59" s="49">
        <v>30000</v>
      </c>
      <c r="O59" s="32">
        <f t="shared" si="6"/>
        <v>30000</v>
      </c>
      <c r="P59" s="32"/>
      <c r="Q59" s="73"/>
    </row>
    <row r="60" spans="1:17" s="10" customFormat="1" ht="21" customHeight="1">
      <c r="A60" s="7">
        <v>7</v>
      </c>
      <c r="B60" s="7"/>
      <c r="C60" s="4" t="s">
        <v>53</v>
      </c>
      <c r="D60" s="4"/>
      <c r="E60" s="4"/>
      <c r="F60" s="4"/>
      <c r="G60" s="28" t="s">
        <v>23</v>
      </c>
      <c r="H60" s="28"/>
      <c r="I60" s="28"/>
      <c r="J60" s="28"/>
      <c r="K60" s="12">
        <v>1</v>
      </c>
      <c r="L60" s="12"/>
      <c r="M60" s="12"/>
      <c r="N60" s="49">
        <v>2500</v>
      </c>
      <c r="O60" s="32">
        <f t="shared" si="6"/>
        <v>2500</v>
      </c>
      <c r="P60" s="32"/>
      <c r="Q60" s="73"/>
    </row>
    <row r="61" spans="1:17" s="10" customFormat="1" ht="21" customHeight="1">
      <c r="A61" s="7">
        <v>8</v>
      </c>
      <c r="B61" s="7"/>
      <c r="C61" s="4" t="s">
        <v>54</v>
      </c>
      <c r="D61" s="4"/>
      <c r="E61" s="4"/>
      <c r="F61" s="4"/>
      <c r="G61" s="4" t="s">
        <v>23</v>
      </c>
      <c r="H61" s="4"/>
      <c r="I61" s="4"/>
      <c r="J61" s="4"/>
      <c r="K61" s="11">
        <v>1</v>
      </c>
      <c r="L61" s="11"/>
      <c r="M61" s="11"/>
      <c r="N61" s="49">
        <v>2800</v>
      </c>
      <c r="O61" s="30">
        <f t="shared" si="6"/>
        <v>2800</v>
      </c>
      <c r="P61" s="30"/>
      <c r="Q61" s="73"/>
    </row>
    <row r="62" spans="1:17" s="10" customFormat="1" ht="21" customHeight="1">
      <c r="A62" s="7">
        <v>9</v>
      </c>
      <c r="B62" s="7"/>
      <c r="C62" s="4" t="s">
        <v>55</v>
      </c>
      <c r="D62" s="4"/>
      <c r="E62" s="4"/>
      <c r="F62" s="4"/>
      <c r="G62" s="28" t="s">
        <v>6</v>
      </c>
      <c r="H62" s="28"/>
      <c r="I62" s="28"/>
      <c r="J62" s="28"/>
      <c r="K62" s="12">
        <v>1</v>
      </c>
      <c r="L62" s="12"/>
      <c r="M62" s="12"/>
      <c r="N62" s="49">
        <v>5000</v>
      </c>
      <c r="O62" s="32">
        <f t="shared" si="6"/>
        <v>5000</v>
      </c>
      <c r="P62" s="32"/>
      <c r="Q62" s="73"/>
    </row>
    <row r="63" spans="1:17" s="2" customFormat="1" ht="21" customHeight="1">
      <c r="A63" s="71" t="s">
        <v>56</v>
      </c>
      <c r="B63" s="71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 spans="1:17" s="10" customFormat="1" ht="21" customHeight="1">
      <c r="A64" s="7">
        <v>1</v>
      </c>
      <c r="B64" s="7"/>
      <c r="C64" s="4" t="s">
        <v>57</v>
      </c>
      <c r="D64" s="4"/>
      <c r="E64" s="4"/>
      <c r="F64" s="4"/>
      <c r="G64" s="28" t="s">
        <v>21</v>
      </c>
      <c r="H64" s="28"/>
      <c r="I64" s="28"/>
      <c r="J64" s="28"/>
      <c r="K64" s="12">
        <v>6</v>
      </c>
      <c r="L64" s="12"/>
      <c r="M64" s="12"/>
      <c r="N64" s="49">
        <v>2600</v>
      </c>
      <c r="O64" s="30">
        <f>+K64*N64</f>
        <v>15600</v>
      </c>
      <c r="P64" s="30"/>
      <c r="Q64" s="21"/>
    </row>
    <row r="65" spans="1:17" s="10" customFormat="1" ht="21" customHeight="1">
      <c r="A65" s="7">
        <v>2</v>
      </c>
      <c r="B65" s="7"/>
      <c r="C65" s="4" t="s">
        <v>25</v>
      </c>
      <c r="D65" s="4"/>
      <c r="E65" s="4"/>
      <c r="F65" s="4"/>
      <c r="G65" s="28" t="s">
        <v>6</v>
      </c>
      <c r="H65" s="28"/>
      <c r="I65" s="28"/>
      <c r="J65" s="28"/>
      <c r="K65" s="12">
        <v>8</v>
      </c>
      <c r="L65" s="12"/>
      <c r="M65" s="12"/>
      <c r="N65" s="49">
        <v>2100</v>
      </c>
      <c r="O65" s="32">
        <f t="shared" ref="O65:O71" si="7">+N65*K65</f>
        <v>16800</v>
      </c>
      <c r="P65" s="32"/>
      <c r="Q65" s="21"/>
    </row>
    <row r="66" spans="1:17" s="10" customFormat="1" ht="21" customHeight="1">
      <c r="A66" s="7">
        <v>3</v>
      </c>
      <c r="B66" s="7"/>
      <c r="C66" s="4" t="s">
        <v>55</v>
      </c>
      <c r="D66" s="4"/>
      <c r="E66" s="4"/>
      <c r="F66" s="4"/>
      <c r="G66" s="28" t="s">
        <v>6</v>
      </c>
      <c r="H66" s="28"/>
      <c r="I66" s="28"/>
      <c r="J66" s="28"/>
      <c r="K66" s="12">
        <v>1</v>
      </c>
      <c r="L66" s="12"/>
      <c r="M66" s="12"/>
      <c r="N66" s="49">
        <v>5000</v>
      </c>
      <c r="O66" s="32">
        <f t="shared" si="7"/>
        <v>5000</v>
      </c>
      <c r="P66" s="32"/>
      <c r="Q66" s="21"/>
    </row>
    <row r="67" spans="1:17" s="10" customFormat="1" ht="21" customHeight="1">
      <c r="A67" s="7">
        <v>4</v>
      </c>
      <c r="B67" s="7"/>
      <c r="C67" s="4" t="s">
        <v>47</v>
      </c>
      <c r="D67" s="4"/>
      <c r="E67" s="4"/>
      <c r="F67" s="4"/>
      <c r="G67" s="4" t="s">
        <v>10</v>
      </c>
      <c r="H67" s="4"/>
      <c r="I67" s="4"/>
      <c r="J67" s="4"/>
      <c r="K67" s="12">
        <v>6</v>
      </c>
      <c r="L67" s="12"/>
      <c r="M67" s="12"/>
      <c r="N67" s="49">
        <v>49000</v>
      </c>
      <c r="O67" s="32">
        <f t="shared" si="7"/>
        <v>294000</v>
      </c>
      <c r="P67" s="32"/>
      <c r="Q67" s="13" t="s">
        <v>58</v>
      </c>
    </row>
    <row r="68" spans="1:17" s="10" customFormat="1" ht="21" customHeight="1">
      <c r="A68" s="7">
        <v>5</v>
      </c>
      <c r="B68" s="7"/>
      <c r="C68" s="4" t="s">
        <v>59</v>
      </c>
      <c r="D68" s="4"/>
      <c r="E68" s="4"/>
      <c r="F68" s="4"/>
      <c r="G68" s="28" t="s">
        <v>21</v>
      </c>
      <c r="H68" s="28"/>
      <c r="I68" s="28"/>
      <c r="J68" s="28"/>
      <c r="K68" s="12">
        <v>10</v>
      </c>
      <c r="L68" s="12"/>
      <c r="M68" s="12"/>
      <c r="N68" s="49">
        <v>1600</v>
      </c>
      <c r="O68" s="31">
        <f t="shared" si="7"/>
        <v>16000</v>
      </c>
      <c r="P68" s="31"/>
      <c r="Q68" s="21"/>
    </row>
    <row r="69" spans="1:17" s="10" customFormat="1" ht="21" customHeight="1">
      <c r="A69" s="7">
        <v>6</v>
      </c>
      <c r="B69" s="7"/>
      <c r="C69" s="4" t="s">
        <v>60</v>
      </c>
      <c r="D69" s="4"/>
      <c r="E69" s="4"/>
      <c r="F69" s="4"/>
      <c r="G69" s="28" t="s">
        <v>39</v>
      </c>
      <c r="H69" s="28"/>
      <c r="I69" s="28"/>
      <c r="J69" s="28"/>
      <c r="K69" s="12">
        <v>1</v>
      </c>
      <c r="L69" s="12"/>
      <c r="M69" s="12"/>
      <c r="N69" s="49">
        <v>7500</v>
      </c>
      <c r="O69" s="30">
        <f t="shared" si="7"/>
        <v>7500</v>
      </c>
      <c r="P69" s="30"/>
      <c r="Q69" s="21"/>
    </row>
    <row r="70" spans="1:17" s="10" customFormat="1" ht="21" customHeight="1">
      <c r="A70" s="7">
        <v>7</v>
      </c>
      <c r="B70" s="7"/>
      <c r="C70" s="4" t="s">
        <v>61</v>
      </c>
      <c r="D70" s="4"/>
      <c r="E70" s="4"/>
      <c r="F70" s="4"/>
      <c r="G70" s="28" t="s">
        <v>62</v>
      </c>
      <c r="H70" s="28"/>
      <c r="I70" s="28"/>
      <c r="J70" s="28"/>
      <c r="K70" s="12">
        <v>1</v>
      </c>
      <c r="L70" s="12"/>
      <c r="M70" s="12"/>
      <c r="N70" s="49">
        <v>18000</v>
      </c>
      <c r="O70" s="32">
        <f t="shared" si="7"/>
        <v>18000</v>
      </c>
      <c r="P70" s="32"/>
      <c r="Q70" s="21"/>
    </row>
    <row r="71" spans="1:17" s="10" customFormat="1" ht="21" customHeight="1">
      <c r="A71" s="7">
        <v>8</v>
      </c>
      <c r="B71" s="7"/>
      <c r="C71" s="4" t="s">
        <v>28</v>
      </c>
      <c r="D71" s="4"/>
      <c r="E71" s="4"/>
      <c r="F71" s="4"/>
      <c r="G71" s="4" t="s">
        <v>8</v>
      </c>
      <c r="H71" s="4"/>
      <c r="I71" s="4"/>
      <c r="J71" s="4"/>
      <c r="K71" s="12">
        <v>1</v>
      </c>
      <c r="L71" s="12"/>
      <c r="M71" s="12"/>
      <c r="N71" s="49">
        <v>10800</v>
      </c>
      <c r="O71" s="30">
        <f t="shared" si="7"/>
        <v>10800</v>
      </c>
      <c r="P71" s="30"/>
      <c r="Q71" s="21"/>
    </row>
    <row r="72" spans="1:17" s="2" customFormat="1" ht="21" customHeight="1">
      <c r="A72" s="71" t="s">
        <v>63</v>
      </c>
      <c r="B72" s="71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</row>
    <row r="73" spans="1:17" s="10" customFormat="1" ht="21" customHeight="1">
      <c r="A73" s="7">
        <v>1</v>
      </c>
      <c r="B73" s="7"/>
      <c r="C73" s="4" t="s">
        <v>57</v>
      </c>
      <c r="D73" s="4"/>
      <c r="E73" s="4"/>
      <c r="F73" s="4"/>
      <c r="G73" s="28" t="s">
        <v>21</v>
      </c>
      <c r="H73" s="28"/>
      <c r="I73" s="28"/>
      <c r="J73" s="28"/>
      <c r="K73" s="12">
        <v>14</v>
      </c>
      <c r="L73" s="12"/>
      <c r="M73" s="12"/>
      <c r="N73" s="49">
        <v>2600</v>
      </c>
      <c r="O73" s="30">
        <f>+K73*N73</f>
        <v>36400</v>
      </c>
      <c r="P73" s="30"/>
      <c r="Q73" s="21"/>
    </row>
    <row r="74" spans="1:17" s="10" customFormat="1" ht="21" customHeight="1">
      <c r="A74" s="7">
        <v>2</v>
      </c>
      <c r="B74" s="7"/>
      <c r="C74" s="4" t="s">
        <v>35</v>
      </c>
      <c r="D74" s="4"/>
      <c r="E74" s="4"/>
      <c r="F74" s="4"/>
      <c r="G74" s="28" t="s">
        <v>6</v>
      </c>
      <c r="H74" s="28"/>
      <c r="I74" s="28"/>
      <c r="J74" s="28"/>
      <c r="K74" s="12">
        <v>8</v>
      </c>
      <c r="L74" s="12"/>
      <c r="M74" s="12"/>
      <c r="N74" s="49">
        <v>2100</v>
      </c>
      <c r="O74" s="30">
        <f t="shared" ref="O74:O102" si="8">+K74*N74</f>
        <v>16800</v>
      </c>
      <c r="P74" s="30"/>
      <c r="Q74" s="21"/>
    </row>
    <row r="75" spans="1:17" s="10" customFormat="1" ht="21" customHeight="1">
      <c r="A75" s="7">
        <v>3</v>
      </c>
      <c r="B75" s="7"/>
      <c r="C75" s="4" t="s">
        <v>26</v>
      </c>
      <c r="D75" s="4"/>
      <c r="E75" s="4"/>
      <c r="F75" s="4"/>
      <c r="G75" s="28" t="s">
        <v>6</v>
      </c>
      <c r="H75" s="28"/>
      <c r="I75" s="28"/>
      <c r="J75" s="28"/>
      <c r="K75" s="12">
        <v>1</v>
      </c>
      <c r="L75" s="12"/>
      <c r="M75" s="12"/>
      <c r="N75" s="49">
        <v>2100</v>
      </c>
      <c r="O75" s="30">
        <f t="shared" si="8"/>
        <v>2100</v>
      </c>
      <c r="P75" s="30"/>
      <c r="Q75" s="21"/>
    </row>
    <row r="76" spans="1:17" s="10" customFormat="1" ht="21" customHeight="1">
      <c r="A76" s="7">
        <v>4</v>
      </c>
      <c r="B76" s="7"/>
      <c r="C76" s="4" t="s">
        <v>64</v>
      </c>
      <c r="D76" s="4"/>
      <c r="E76" s="4"/>
      <c r="F76" s="4"/>
      <c r="G76" s="4" t="s">
        <v>39</v>
      </c>
      <c r="H76" s="4"/>
      <c r="I76" s="4"/>
      <c r="J76" s="4"/>
      <c r="K76" s="12">
        <v>3</v>
      </c>
      <c r="L76" s="12"/>
      <c r="M76" s="12"/>
      <c r="N76" s="49">
        <v>5200</v>
      </c>
      <c r="O76" s="30">
        <f t="shared" si="8"/>
        <v>15600</v>
      </c>
      <c r="P76" s="30"/>
      <c r="Q76" s="21"/>
    </row>
    <row r="77" spans="1:17" s="10" customFormat="1" ht="21" customHeight="1">
      <c r="A77" s="7">
        <v>5</v>
      </c>
      <c r="B77" s="7"/>
      <c r="C77" s="4" t="s">
        <v>47</v>
      </c>
      <c r="D77" s="4"/>
      <c r="E77" s="4"/>
      <c r="F77" s="4"/>
      <c r="G77" s="28" t="s">
        <v>10</v>
      </c>
      <c r="H77" s="28"/>
      <c r="I77" s="28"/>
      <c r="J77" s="28"/>
      <c r="K77" s="12">
        <v>4</v>
      </c>
      <c r="L77" s="12"/>
      <c r="M77" s="12"/>
      <c r="N77" s="49">
        <v>49000</v>
      </c>
      <c r="O77" s="30">
        <f t="shared" si="8"/>
        <v>196000</v>
      </c>
      <c r="P77" s="30"/>
      <c r="Q77" s="21"/>
    </row>
    <row r="78" spans="1:17" s="10" customFormat="1" ht="21" customHeight="1">
      <c r="A78" s="7">
        <v>6</v>
      </c>
      <c r="B78" s="7"/>
      <c r="C78" s="4" t="s">
        <v>9</v>
      </c>
      <c r="D78" s="4"/>
      <c r="E78" s="4"/>
      <c r="F78" s="4"/>
      <c r="G78" s="28" t="s">
        <v>10</v>
      </c>
      <c r="H78" s="28"/>
      <c r="I78" s="28"/>
      <c r="J78" s="28"/>
      <c r="K78" s="12">
        <v>4</v>
      </c>
      <c r="L78" s="12"/>
      <c r="M78" s="12"/>
      <c r="N78" s="49">
        <v>40000</v>
      </c>
      <c r="O78" s="30">
        <f t="shared" si="8"/>
        <v>160000</v>
      </c>
      <c r="P78" s="30"/>
      <c r="Q78" s="21"/>
    </row>
    <row r="79" spans="1:17" s="10" customFormat="1" ht="21" customHeight="1">
      <c r="A79" s="7">
        <v>7</v>
      </c>
      <c r="B79" s="7"/>
      <c r="C79" s="4" t="s">
        <v>65</v>
      </c>
      <c r="D79" s="4"/>
      <c r="E79" s="4"/>
      <c r="F79" s="4"/>
      <c r="G79" s="28" t="s">
        <v>10</v>
      </c>
      <c r="H79" s="28"/>
      <c r="I79" s="28"/>
      <c r="J79" s="28"/>
      <c r="K79" s="12">
        <v>1</v>
      </c>
      <c r="L79" s="12"/>
      <c r="M79" s="12"/>
      <c r="N79" s="49">
        <v>38000</v>
      </c>
      <c r="O79" s="30">
        <f t="shared" si="8"/>
        <v>38000</v>
      </c>
      <c r="P79" s="30"/>
      <c r="Q79" s="21"/>
    </row>
    <row r="80" spans="1:17" s="10" customFormat="1" ht="21" customHeight="1">
      <c r="A80" s="7">
        <v>8</v>
      </c>
      <c r="B80" s="7"/>
      <c r="C80" s="4" t="s">
        <v>66</v>
      </c>
      <c r="D80" s="4"/>
      <c r="E80" s="4"/>
      <c r="F80" s="4"/>
      <c r="G80" s="4" t="s">
        <v>82</v>
      </c>
      <c r="H80" s="4"/>
      <c r="I80" s="4"/>
      <c r="J80" s="4"/>
      <c r="K80" s="12">
        <v>1</v>
      </c>
      <c r="L80" s="12"/>
      <c r="M80" s="12"/>
      <c r="N80" s="49">
        <v>60000</v>
      </c>
      <c r="O80" s="30">
        <f t="shared" si="8"/>
        <v>60000</v>
      </c>
      <c r="P80" s="30"/>
      <c r="Q80" s="21"/>
    </row>
    <row r="81" spans="1:17" s="10" customFormat="1" ht="21" customHeight="1">
      <c r="A81" s="7">
        <v>9</v>
      </c>
      <c r="B81" s="7"/>
      <c r="C81" s="4" t="s">
        <v>67</v>
      </c>
      <c r="D81" s="4"/>
      <c r="E81" s="4"/>
      <c r="F81" s="4"/>
      <c r="G81" s="28" t="s">
        <v>23</v>
      </c>
      <c r="H81" s="28"/>
      <c r="I81" s="28"/>
      <c r="J81" s="28"/>
      <c r="K81" s="12">
        <v>2</v>
      </c>
      <c r="L81" s="12"/>
      <c r="M81" s="12"/>
      <c r="N81" s="49">
        <v>3000</v>
      </c>
      <c r="O81" s="30">
        <f t="shared" si="8"/>
        <v>6000</v>
      </c>
      <c r="P81" s="30"/>
      <c r="Q81" s="21"/>
    </row>
    <row r="82" spans="1:17" s="10" customFormat="1" ht="21" customHeight="1">
      <c r="A82" s="7">
        <v>10</v>
      </c>
      <c r="B82" s="7"/>
      <c r="C82" s="4" t="s">
        <v>68</v>
      </c>
      <c r="D82" s="4"/>
      <c r="E82" s="4"/>
      <c r="F82" s="4"/>
      <c r="G82" s="28" t="s">
        <v>23</v>
      </c>
      <c r="H82" s="28"/>
      <c r="I82" s="28"/>
      <c r="J82" s="28"/>
      <c r="K82" s="12">
        <v>1</v>
      </c>
      <c r="L82" s="12"/>
      <c r="M82" s="12"/>
      <c r="N82" s="49">
        <v>8500</v>
      </c>
      <c r="O82" s="30">
        <f t="shared" si="8"/>
        <v>8500</v>
      </c>
      <c r="P82" s="30"/>
      <c r="Q82" s="21"/>
    </row>
    <row r="83" spans="1:17" s="10" customFormat="1" ht="21" customHeight="1">
      <c r="A83" s="7">
        <v>11</v>
      </c>
      <c r="B83" s="7"/>
      <c r="C83" s="4" t="s">
        <v>31</v>
      </c>
      <c r="D83" s="4"/>
      <c r="E83" s="4"/>
      <c r="F83" s="4"/>
      <c r="G83" s="28" t="s">
        <v>23</v>
      </c>
      <c r="H83" s="28"/>
      <c r="I83" s="28"/>
      <c r="J83" s="28"/>
      <c r="K83" s="12">
        <v>3</v>
      </c>
      <c r="L83" s="12"/>
      <c r="M83" s="12"/>
      <c r="N83" s="49">
        <v>6000</v>
      </c>
      <c r="O83" s="30">
        <f t="shared" si="8"/>
        <v>18000</v>
      </c>
      <c r="P83" s="30"/>
      <c r="Q83" s="21"/>
    </row>
    <row r="84" spans="1:17" s="10" customFormat="1" ht="21" customHeight="1">
      <c r="A84" s="7">
        <v>12</v>
      </c>
      <c r="B84" s="7"/>
      <c r="C84" s="4" t="s">
        <v>69</v>
      </c>
      <c r="D84" s="4"/>
      <c r="E84" s="4"/>
      <c r="F84" s="4"/>
      <c r="G84" s="4" t="s">
        <v>23</v>
      </c>
      <c r="H84" s="4"/>
      <c r="I84" s="4"/>
      <c r="J84" s="4"/>
      <c r="K84" s="12">
        <v>1</v>
      </c>
      <c r="L84" s="12"/>
      <c r="M84" s="12"/>
      <c r="N84" s="49">
        <v>3500</v>
      </c>
      <c r="O84" s="30">
        <f t="shared" si="8"/>
        <v>3500</v>
      </c>
      <c r="P84" s="30"/>
      <c r="Q84" s="21"/>
    </row>
    <row r="85" spans="1:17" s="10" customFormat="1" ht="21" customHeight="1">
      <c r="A85" s="7">
        <v>13</v>
      </c>
      <c r="B85" s="7"/>
      <c r="C85" s="4" t="s">
        <v>70</v>
      </c>
      <c r="D85" s="4"/>
      <c r="E85" s="4"/>
      <c r="F85" s="4"/>
      <c r="G85" s="28" t="s">
        <v>23</v>
      </c>
      <c r="H85" s="28"/>
      <c r="I85" s="28"/>
      <c r="J85" s="28"/>
      <c r="K85" s="12">
        <v>2</v>
      </c>
      <c r="L85" s="12"/>
      <c r="M85" s="12"/>
      <c r="N85" s="49">
        <v>2500</v>
      </c>
      <c r="O85" s="30">
        <f t="shared" si="8"/>
        <v>5000</v>
      </c>
      <c r="P85" s="30"/>
      <c r="Q85" s="21"/>
    </row>
    <row r="86" spans="1:17" s="10" customFormat="1" ht="21" customHeight="1">
      <c r="A86" s="7">
        <v>14</v>
      </c>
      <c r="B86" s="7"/>
      <c r="C86" s="4" t="s">
        <v>71</v>
      </c>
      <c r="D86" s="4"/>
      <c r="E86" s="4"/>
      <c r="F86" s="4"/>
      <c r="G86" s="28" t="s">
        <v>6</v>
      </c>
      <c r="H86" s="28"/>
      <c r="I86" s="28"/>
      <c r="J86" s="28"/>
      <c r="K86" s="12">
        <v>1</v>
      </c>
      <c r="L86" s="12"/>
      <c r="M86" s="12"/>
      <c r="N86" s="49">
        <v>3000</v>
      </c>
      <c r="O86" s="30">
        <f t="shared" si="8"/>
        <v>3000</v>
      </c>
      <c r="P86" s="30"/>
      <c r="Q86" s="21"/>
    </row>
    <row r="87" spans="1:17" s="10" customFormat="1" ht="21" customHeight="1">
      <c r="A87" s="7">
        <v>15</v>
      </c>
      <c r="B87" s="7"/>
      <c r="C87" s="4" t="s">
        <v>72</v>
      </c>
      <c r="D87" s="4"/>
      <c r="E87" s="4"/>
      <c r="F87" s="4"/>
      <c r="G87" s="28" t="s">
        <v>73</v>
      </c>
      <c r="H87" s="28"/>
      <c r="I87" s="28"/>
      <c r="J87" s="28"/>
      <c r="K87" s="12">
        <v>1</v>
      </c>
      <c r="L87" s="12"/>
      <c r="M87" s="12"/>
      <c r="N87" s="49">
        <v>1100</v>
      </c>
      <c r="O87" s="30">
        <f t="shared" si="8"/>
        <v>1100</v>
      </c>
      <c r="P87" s="30"/>
      <c r="Q87" s="21"/>
    </row>
    <row r="88" spans="1:17" s="10" customFormat="1" ht="21" customHeight="1">
      <c r="A88" s="7">
        <v>16</v>
      </c>
      <c r="B88" s="7"/>
      <c r="C88" s="4" t="s">
        <v>40</v>
      </c>
      <c r="D88" s="4"/>
      <c r="E88" s="4"/>
      <c r="F88" s="4"/>
      <c r="G88" s="4" t="s">
        <v>6</v>
      </c>
      <c r="H88" s="4"/>
      <c r="I88" s="4"/>
      <c r="J88" s="4"/>
      <c r="K88" s="12">
        <v>1</v>
      </c>
      <c r="L88" s="12"/>
      <c r="M88" s="12"/>
      <c r="N88" s="49">
        <v>10500</v>
      </c>
      <c r="O88" s="30">
        <f t="shared" si="8"/>
        <v>10500</v>
      </c>
      <c r="P88" s="30"/>
      <c r="Q88" s="21"/>
    </row>
    <row r="89" spans="1:17" s="10" customFormat="1" ht="21" customHeight="1">
      <c r="A89" s="7">
        <v>17</v>
      </c>
      <c r="B89" s="7"/>
      <c r="C89" s="4" t="s">
        <v>74</v>
      </c>
      <c r="D89" s="4"/>
      <c r="E89" s="4"/>
      <c r="F89" s="4"/>
      <c r="G89" s="28" t="s">
        <v>75</v>
      </c>
      <c r="H89" s="28"/>
      <c r="I89" s="28"/>
      <c r="J89" s="28"/>
      <c r="K89" s="12">
        <v>2</v>
      </c>
      <c r="L89" s="12"/>
      <c r="M89" s="12"/>
      <c r="N89" s="49">
        <v>267000</v>
      </c>
      <c r="O89" s="30">
        <f t="shared" si="8"/>
        <v>534000</v>
      </c>
      <c r="P89" s="30"/>
      <c r="Q89" s="21"/>
    </row>
    <row r="90" spans="1:17" s="10" customFormat="1" ht="21" customHeight="1">
      <c r="A90" s="7">
        <v>18</v>
      </c>
      <c r="B90" s="7"/>
      <c r="C90" s="4" t="s">
        <v>76</v>
      </c>
      <c r="D90" s="4"/>
      <c r="E90" s="4"/>
      <c r="F90" s="4"/>
      <c r="G90" s="28" t="s">
        <v>62</v>
      </c>
      <c r="H90" s="28"/>
      <c r="I90" s="28"/>
      <c r="J90" s="28"/>
      <c r="K90" s="12">
        <v>3</v>
      </c>
      <c r="L90" s="12"/>
      <c r="M90" s="12"/>
      <c r="N90" s="49">
        <v>16000</v>
      </c>
      <c r="O90" s="30">
        <f t="shared" si="8"/>
        <v>48000</v>
      </c>
      <c r="P90" s="30"/>
      <c r="Q90" s="21"/>
    </row>
    <row r="91" spans="1:17" s="10" customFormat="1" ht="21" customHeight="1">
      <c r="A91" s="7">
        <v>19</v>
      </c>
      <c r="B91" s="7"/>
      <c r="C91" s="4" t="s">
        <v>77</v>
      </c>
      <c r="D91" s="4"/>
      <c r="E91" s="4"/>
      <c r="F91" s="4"/>
      <c r="G91" s="28" t="s">
        <v>62</v>
      </c>
      <c r="H91" s="28"/>
      <c r="I91" s="28"/>
      <c r="J91" s="28"/>
      <c r="K91" s="12">
        <v>3</v>
      </c>
      <c r="L91" s="12"/>
      <c r="M91" s="12"/>
      <c r="N91" s="49">
        <v>16000</v>
      </c>
      <c r="O91" s="30">
        <f t="shared" si="8"/>
        <v>48000</v>
      </c>
      <c r="P91" s="30"/>
      <c r="Q91" s="21"/>
    </row>
    <row r="92" spans="1:17" s="10" customFormat="1" ht="21" customHeight="1">
      <c r="A92" s="7">
        <v>20</v>
      </c>
      <c r="B92" s="7"/>
      <c r="C92" s="4" t="s">
        <v>78</v>
      </c>
      <c r="D92" s="4"/>
      <c r="E92" s="4"/>
      <c r="F92" s="4"/>
      <c r="G92" s="4" t="s">
        <v>62</v>
      </c>
      <c r="H92" s="4"/>
      <c r="I92" s="4"/>
      <c r="J92" s="4"/>
      <c r="K92" s="12">
        <v>1</v>
      </c>
      <c r="L92" s="12"/>
      <c r="M92" s="12"/>
      <c r="N92" s="49">
        <v>19500</v>
      </c>
      <c r="O92" s="30">
        <f t="shared" si="8"/>
        <v>19500</v>
      </c>
      <c r="P92" s="30"/>
      <c r="Q92" s="21"/>
    </row>
    <row r="93" spans="1:17" s="10" customFormat="1" ht="21" customHeight="1">
      <c r="A93" s="7">
        <v>21</v>
      </c>
      <c r="B93" s="7"/>
      <c r="C93" s="4" t="s">
        <v>79</v>
      </c>
      <c r="D93" s="4"/>
      <c r="E93" s="4"/>
      <c r="F93" s="4"/>
      <c r="G93" s="28" t="s">
        <v>62</v>
      </c>
      <c r="H93" s="28"/>
      <c r="I93" s="28"/>
      <c r="J93" s="28"/>
      <c r="K93" s="12">
        <v>1</v>
      </c>
      <c r="L93" s="12"/>
      <c r="M93" s="12"/>
      <c r="N93" s="49">
        <v>19500</v>
      </c>
      <c r="O93" s="30">
        <f t="shared" si="8"/>
        <v>19500</v>
      </c>
      <c r="P93" s="30"/>
      <c r="Q93" s="21"/>
    </row>
    <row r="94" spans="1:17" s="10" customFormat="1" ht="21" customHeight="1">
      <c r="A94" s="7">
        <v>22</v>
      </c>
      <c r="B94" s="7"/>
      <c r="C94" s="4" t="s">
        <v>80</v>
      </c>
      <c r="D94" s="4"/>
      <c r="E94" s="4"/>
      <c r="F94" s="4"/>
      <c r="G94" s="28" t="s">
        <v>73</v>
      </c>
      <c r="H94" s="28"/>
      <c r="I94" s="28"/>
      <c r="J94" s="28"/>
      <c r="K94" s="12">
        <v>1</v>
      </c>
      <c r="L94" s="12"/>
      <c r="M94" s="12"/>
      <c r="N94" s="49">
        <v>1800</v>
      </c>
      <c r="O94" s="30">
        <f t="shared" si="8"/>
        <v>1800</v>
      </c>
      <c r="P94" s="30"/>
      <c r="Q94" s="21"/>
    </row>
    <row r="95" spans="1:17" s="10" customFormat="1" ht="21" customHeight="1">
      <c r="A95" s="7">
        <v>23</v>
      </c>
      <c r="B95" s="7"/>
      <c r="C95" s="4" t="s">
        <v>81</v>
      </c>
      <c r="D95" s="4"/>
      <c r="E95" s="4"/>
      <c r="F95" s="4"/>
      <c r="G95" s="28" t="s">
        <v>6</v>
      </c>
      <c r="H95" s="28"/>
      <c r="I95" s="28"/>
      <c r="J95" s="28"/>
      <c r="K95" s="12">
        <v>1</v>
      </c>
      <c r="L95" s="12"/>
      <c r="M95" s="12"/>
      <c r="N95" s="49">
        <v>11000</v>
      </c>
      <c r="O95" s="30">
        <f t="shared" si="8"/>
        <v>11000</v>
      </c>
      <c r="P95" s="30"/>
      <c r="Q95" s="21"/>
    </row>
    <row r="96" spans="1:17" s="10" customFormat="1" ht="21" customHeight="1">
      <c r="A96" s="7">
        <v>24</v>
      </c>
      <c r="B96" s="7"/>
      <c r="C96" s="4" t="s">
        <v>28</v>
      </c>
      <c r="D96" s="4"/>
      <c r="E96" s="4"/>
      <c r="F96" s="4"/>
      <c r="G96" s="4" t="s">
        <v>82</v>
      </c>
      <c r="H96" s="4"/>
      <c r="I96" s="4"/>
      <c r="J96" s="4"/>
      <c r="K96" s="12">
        <v>2</v>
      </c>
      <c r="L96" s="12"/>
      <c r="M96" s="12"/>
      <c r="N96" s="49">
        <v>10800</v>
      </c>
      <c r="O96" s="30">
        <f t="shared" si="8"/>
        <v>21600</v>
      </c>
      <c r="P96" s="30"/>
      <c r="Q96" s="21"/>
    </row>
    <row r="97" spans="1:17" s="10" customFormat="1" ht="21" customHeight="1">
      <c r="A97" s="7">
        <v>25</v>
      </c>
      <c r="B97" s="7"/>
      <c r="C97" s="4" t="s">
        <v>83</v>
      </c>
      <c r="D97" s="4"/>
      <c r="E97" s="4"/>
      <c r="F97" s="4"/>
      <c r="G97" s="28" t="s">
        <v>23</v>
      </c>
      <c r="H97" s="28"/>
      <c r="I97" s="28"/>
      <c r="J97" s="28"/>
      <c r="K97" s="12">
        <v>1</v>
      </c>
      <c r="L97" s="12"/>
      <c r="M97" s="12"/>
      <c r="N97" s="49">
        <v>19000</v>
      </c>
      <c r="O97" s="30">
        <f t="shared" si="8"/>
        <v>19000</v>
      </c>
      <c r="P97" s="30"/>
      <c r="Q97" s="21"/>
    </row>
    <row r="98" spans="1:17" s="10" customFormat="1" ht="21" customHeight="1">
      <c r="A98" s="7">
        <v>26</v>
      </c>
      <c r="B98" s="7"/>
      <c r="C98" s="4" t="s">
        <v>84</v>
      </c>
      <c r="D98" s="4"/>
      <c r="E98" s="4"/>
      <c r="F98" s="4"/>
      <c r="G98" s="28" t="s">
        <v>21</v>
      </c>
      <c r="H98" s="28"/>
      <c r="I98" s="28"/>
      <c r="J98" s="28"/>
      <c r="K98" s="12">
        <v>1</v>
      </c>
      <c r="L98" s="12"/>
      <c r="M98" s="12"/>
      <c r="N98" s="49">
        <v>3500</v>
      </c>
      <c r="O98" s="30">
        <f t="shared" si="8"/>
        <v>3500</v>
      </c>
      <c r="P98" s="30"/>
      <c r="Q98" s="21"/>
    </row>
    <row r="99" spans="1:17" s="10" customFormat="1" ht="21" customHeight="1">
      <c r="A99" s="7">
        <v>27</v>
      </c>
      <c r="B99" s="7"/>
      <c r="C99" s="4" t="s">
        <v>54</v>
      </c>
      <c r="D99" s="4"/>
      <c r="E99" s="4"/>
      <c r="F99" s="4"/>
      <c r="G99" s="28" t="s">
        <v>23</v>
      </c>
      <c r="H99" s="28"/>
      <c r="I99" s="28"/>
      <c r="J99" s="28"/>
      <c r="K99" s="12">
        <v>7</v>
      </c>
      <c r="L99" s="12"/>
      <c r="M99" s="12"/>
      <c r="N99" s="49">
        <v>2800</v>
      </c>
      <c r="O99" s="30">
        <f t="shared" si="8"/>
        <v>19600</v>
      </c>
      <c r="P99" s="30"/>
      <c r="Q99" s="21"/>
    </row>
    <row r="100" spans="1:17" s="10" customFormat="1" ht="21" customHeight="1">
      <c r="A100" s="7">
        <v>28</v>
      </c>
      <c r="B100" s="7"/>
      <c r="C100" s="36" t="s">
        <v>126</v>
      </c>
      <c r="D100" s="36"/>
      <c r="E100" s="36"/>
      <c r="F100" s="36"/>
      <c r="G100" s="4" t="s">
        <v>6</v>
      </c>
      <c r="H100" s="4"/>
      <c r="I100" s="4"/>
      <c r="J100" s="4"/>
      <c r="K100" s="12">
        <v>1</v>
      </c>
      <c r="L100" s="12"/>
      <c r="M100" s="12"/>
      <c r="N100" s="49">
        <v>6500</v>
      </c>
      <c r="O100" s="30">
        <f t="shared" si="8"/>
        <v>6500</v>
      </c>
      <c r="P100" s="30"/>
      <c r="Q100" s="21"/>
    </row>
    <row r="101" spans="1:17" s="10" customFormat="1" ht="21" customHeight="1">
      <c r="A101" s="7">
        <v>29</v>
      </c>
      <c r="B101" s="7"/>
      <c r="C101" s="4" t="s">
        <v>85</v>
      </c>
      <c r="D101" s="4"/>
      <c r="E101" s="4"/>
      <c r="F101" s="4"/>
      <c r="G101" s="28" t="s">
        <v>21</v>
      </c>
      <c r="H101" s="28"/>
      <c r="I101" s="28"/>
      <c r="J101" s="28"/>
      <c r="K101" s="12">
        <v>5</v>
      </c>
      <c r="L101" s="12"/>
      <c r="M101" s="12"/>
      <c r="N101" s="49">
        <v>1600</v>
      </c>
      <c r="O101" s="30">
        <f t="shared" si="8"/>
        <v>8000</v>
      </c>
      <c r="P101" s="30"/>
      <c r="Q101" s="21"/>
    </row>
    <row r="102" spans="1:17" s="10" customFormat="1" ht="21" customHeight="1">
      <c r="A102" s="7">
        <v>30</v>
      </c>
      <c r="B102" s="7"/>
      <c r="C102" s="4" t="s">
        <v>86</v>
      </c>
      <c r="D102" s="4"/>
      <c r="E102" s="4"/>
      <c r="F102" s="4"/>
      <c r="G102" s="28" t="s">
        <v>21</v>
      </c>
      <c r="H102" s="28"/>
      <c r="I102" s="28"/>
      <c r="J102" s="28"/>
      <c r="K102" s="12">
        <v>1</v>
      </c>
      <c r="L102" s="12"/>
      <c r="M102" s="12"/>
      <c r="N102" s="49">
        <v>125000</v>
      </c>
      <c r="O102" s="30">
        <f t="shared" si="8"/>
        <v>125000</v>
      </c>
      <c r="P102" s="30"/>
      <c r="Q102" s="21"/>
    </row>
    <row r="103" spans="1:17" s="2" customFormat="1" ht="21" customHeight="1">
      <c r="A103" s="71" t="s">
        <v>87</v>
      </c>
      <c r="B103" s="71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</row>
    <row r="104" spans="1:17" s="10" customFormat="1" ht="21" customHeight="1">
      <c r="A104" s="7">
        <v>1</v>
      </c>
      <c r="B104" s="7"/>
      <c r="C104" s="4" t="s">
        <v>47</v>
      </c>
      <c r="D104" s="4"/>
      <c r="E104" s="4"/>
      <c r="F104" s="4"/>
      <c r="G104" s="28" t="s">
        <v>88</v>
      </c>
      <c r="H104" s="28"/>
      <c r="I104" s="28"/>
      <c r="J104" s="28"/>
      <c r="K104" s="12">
        <v>15</v>
      </c>
      <c r="L104" s="12"/>
      <c r="M104" s="12"/>
      <c r="N104" s="49">
        <v>49000</v>
      </c>
      <c r="O104" s="32">
        <f t="shared" ref="O104:O105" si="9">+N104*K104</f>
        <v>735000</v>
      </c>
      <c r="P104" s="32"/>
      <c r="Q104" s="21"/>
    </row>
    <row r="105" spans="1:17" s="10" customFormat="1" ht="21" customHeight="1">
      <c r="A105" s="7">
        <v>2</v>
      </c>
      <c r="B105" s="7"/>
      <c r="C105" s="4" t="s">
        <v>9</v>
      </c>
      <c r="D105" s="4"/>
      <c r="E105" s="4"/>
      <c r="F105" s="4"/>
      <c r="G105" s="28" t="s">
        <v>88</v>
      </c>
      <c r="H105" s="28"/>
      <c r="I105" s="28"/>
      <c r="J105" s="28"/>
      <c r="K105" s="12">
        <v>10</v>
      </c>
      <c r="L105" s="12"/>
      <c r="M105" s="12"/>
      <c r="N105" s="49">
        <v>40000</v>
      </c>
      <c r="O105" s="32">
        <f t="shared" si="9"/>
        <v>400000</v>
      </c>
      <c r="P105" s="32"/>
      <c r="Q105" s="21"/>
    </row>
    <row r="106" spans="1:17" s="10" customFormat="1" ht="21" customHeight="1">
      <c r="A106" s="7">
        <v>3</v>
      </c>
      <c r="B106" s="7"/>
      <c r="C106" s="4" t="s">
        <v>89</v>
      </c>
      <c r="D106" s="4"/>
      <c r="E106" s="4"/>
      <c r="F106" s="4"/>
      <c r="G106" s="28" t="s">
        <v>75</v>
      </c>
      <c r="H106" s="28"/>
      <c r="I106" s="28"/>
      <c r="J106" s="28"/>
      <c r="K106" s="12">
        <v>10</v>
      </c>
      <c r="L106" s="12"/>
      <c r="M106" s="12"/>
      <c r="N106" s="49">
        <v>267000</v>
      </c>
      <c r="O106" s="32">
        <f>+N106*K106</f>
        <v>2670000</v>
      </c>
      <c r="P106" s="32"/>
      <c r="Q106" s="21"/>
    </row>
    <row r="107" spans="1:17" s="10" customFormat="1" ht="21" customHeight="1">
      <c r="A107" s="7">
        <v>4</v>
      </c>
      <c r="B107" s="7"/>
      <c r="C107" s="4" t="s">
        <v>90</v>
      </c>
      <c r="D107" s="4"/>
      <c r="E107" s="4"/>
      <c r="F107" s="4"/>
      <c r="G107" s="4" t="s">
        <v>21</v>
      </c>
      <c r="H107" s="4"/>
      <c r="I107" s="4"/>
      <c r="J107" s="4"/>
      <c r="K107" s="12">
        <v>3</v>
      </c>
      <c r="L107" s="12"/>
      <c r="M107" s="12"/>
      <c r="N107" s="49">
        <v>60000</v>
      </c>
      <c r="O107" s="30">
        <f t="shared" ref="O107:O108" si="10">+N107*K107</f>
        <v>180000</v>
      </c>
      <c r="P107" s="30"/>
      <c r="Q107" s="21"/>
    </row>
    <row r="108" spans="1:17" s="10" customFormat="1" ht="21" customHeight="1">
      <c r="A108" s="7">
        <v>5</v>
      </c>
      <c r="B108" s="7"/>
      <c r="C108" s="4" t="s">
        <v>91</v>
      </c>
      <c r="D108" s="4"/>
      <c r="E108" s="4"/>
      <c r="F108" s="4"/>
      <c r="G108" s="28" t="s">
        <v>21</v>
      </c>
      <c r="H108" s="28"/>
      <c r="I108" s="28"/>
      <c r="J108" s="28"/>
      <c r="K108" s="12">
        <v>5</v>
      </c>
      <c r="L108" s="12"/>
      <c r="M108" s="12"/>
      <c r="N108" s="49">
        <v>64000</v>
      </c>
      <c r="O108" s="30">
        <f t="shared" si="10"/>
        <v>320000</v>
      </c>
      <c r="P108" s="30"/>
      <c r="Q108" s="21"/>
    </row>
    <row r="109" spans="1:17" s="10" customFormat="1" ht="21" customHeight="1">
      <c r="A109" s="7">
        <v>6</v>
      </c>
      <c r="B109" s="7"/>
      <c r="C109" s="4" t="s">
        <v>92</v>
      </c>
      <c r="D109" s="4"/>
      <c r="E109" s="4"/>
      <c r="F109" s="4"/>
      <c r="G109" s="33" t="s">
        <v>6</v>
      </c>
      <c r="H109" s="33"/>
      <c r="I109" s="33"/>
      <c r="J109" s="33"/>
      <c r="K109" s="12">
        <v>20</v>
      </c>
      <c r="L109" s="12"/>
      <c r="M109" s="12"/>
      <c r="N109" s="49">
        <v>2100</v>
      </c>
      <c r="O109" s="30">
        <f t="shared" ref="O109:O110" si="11">+N109*K109</f>
        <v>42000</v>
      </c>
      <c r="P109" s="30"/>
      <c r="Q109" s="21"/>
    </row>
    <row r="110" spans="1:17" s="10" customFormat="1" ht="21" customHeight="1">
      <c r="A110" s="7">
        <v>7</v>
      </c>
      <c r="B110" s="7"/>
      <c r="C110" s="4" t="s">
        <v>93</v>
      </c>
      <c r="D110" s="4"/>
      <c r="E110" s="4"/>
      <c r="F110" s="4"/>
      <c r="G110" s="28" t="s">
        <v>94</v>
      </c>
      <c r="H110" s="28"/>
      <c r="I110" s="28"/>
      <c r="J110" s="28"/>
      <c r="K110" s="12">
        <v>10</v>
      </c>
      <c r="L110" s="12"/>
      <c r="M110" s="12"/>
      <c r="N110" s="49">
        <v>2100</v>
      </c>
      <c r="O110" s="30">
        <f t="shared" si="11"/>
        <v>21000</v>
      </c>
      <c r="P110" s="30"/>
      <c r="Q110" s="21"/>
    </row>
    <row r="111" spans="1:17" s="10" customFormat="1" ht="21" customHeight="1">
      <c r="A111" s="7">
        <v>8</v>
      </c>
      <c r="B111" s="7"/>
      <c r="C111" s="4" t="s">
        <v>95</v>
      </c>
      <c r="D111" s="4"/>
      <c r="E111" s="4"/>
      <c r="F111" s="4"/>
      <c r="G111" s="4" t="s">
        <v>94</v>
      </c>
      <c r="H111" s="4"/>
      <c r="I111" s="4"/>
      <c r="J111" s="4"/>
      <c r="K111" s="12">
        <v>10</v>
      </c>
      <c r="L111" s="12"/>
      <c r="M111" s="12"/>
      <c r="N111" s="49">
        <v>2000</v>
      </c>
      <c r="O111" s="32">
        <f>+N111*K111</f>
        <v>20000</v>
      </c>
      <c r="P111" s="32"/>
      <c r="Q111" s="21"/>
    </row>
    <row r="112" spans="1:17" s="10" customFormat="1" ht="21" customHeight="1">
      <c r="A112" s="7">
        <v>9</v>
      </c>
      <c r="B112" s="7"/>
      <c r="C112" s="4" t="s">
        <v>96</v>
      </c>
      <c r="D112" s="4"/>
      <c r="E112" s="4"/>
      <c r="F112" s="4"/>
      <c r="G112" s="28" t="s">
        <v>14</v>
      </c>
      <c r="H112" s="28"/>
      <c r="I112" s="28"/>
      <c r="J112" s="28"/>
      <c r="K112" s="12">
        <v>5</v>
      </c>
      <c r="L112" s="12"/>
      <c r="M112" s="12"/>
      <c r="N112" s="49">
        <v>8000</v>
      </c>
      <c r="O112" s="32">
        <f t="shared" ref="O112:O113" si="12">+N112*K112</f>
        <v>40000</v>
      </c>
      <c r="P112" s="32"/>
      <c r="Q112" s="21"/>
    </row>
    <row r="113" spans="1:17" s="10" customFormat="1" ht="21" customHeight="1">
      <c r="A113" s="7">
        <v>10</v>
      </c>
      <c r="B113" s="7"/>
      <c r="C113" s="4" t="s">
        <v>97</v>
      </c>
      <c r="D113" s="4"/>
      <c r="E113" s="4"/>
      <c r="F113" s="4"/>
      <c r="G113" s="28" t="s">
        <v>98</v>
      </c>
      <c r="H113" s="28"/>
      <c r="I113" s="28"/>
      <c r="J113" s="28"/>
      <c r="K113" s="12">
        <v>1</v>
      </c>
      <c r="L113" s="12"/>
      <c r="M113" s="12"/>
      <c r="N113" s="49">
        <v>30000</v>
      </c>
      <c r="O113" s="32">
        <f t="shared" si="12"/>
        <v>30000</v>
      </c>
      <c r="P113" s="32"/>
      <c r="Q113" s="21"/>
    </row>
    <row r="114" spans="1:17" s="10" customFormat="1" ht="21" customHeight="1">
      <c r="A114" s="7">
        <v>11</v>
      </c>
      <c r="B114" s="7"/>
      <c r="C114" s="4" t="s">
        <v>99</v>
      </c>
      <c r="D114" s="4"/>
      <c r="E114" s="4"/>
      <c r="F114" s="4"/>
      <c r="G114" s="33" t="s">
        <v>101</v>
      </c>
      <c r="H114" s="33"/>
      <c r="I114" s="33"/>
      <c r="J114" s="33"/>
      <c r="K114" s="12">
        <v>10</v>
      </c>
      <c r="L114" s="12"/>
      <c r="M114" s="12"/>
      <c r="N114" s="49">
        <v>2500</v>
      </c>
      <c r="O114" s="32">
        <f t="shared" ref="O114:O115" si="13">+N114*K114</f>
        <v>25000</v>
      </c>
      <c r="P114" s="32"/>
      <c r="Q114" s="21"/>
    </row>
    <row r="115" spans="1:17" s="10" customFormat="1" ht="21" customHeight="1">
      <c r="A115" s="7">
        <v>12</v>
      </c>
      <c r="B115" s="7"/>
      <c r="C115" s="4" t="s">
        <v>100</v>
      </c>
      <c r="D115" s="4"/>
      <c r="E115" s="4"/>
      <c r="F115" s="4"/>
      <c r="G115" s="4" t="s">
        <v>101</v>
      </c>
      <c r="H115" s="4"/>
      <c r="I115" s="4"/>
      <c r="J115" s="4"/>
      <c r="K115" s="12">
        <v>10</v>
      </c>
      <c r="L115" s="12"/>
      <c r="M115" s="12"/>
      <c r="N115" s="49">
        <v>2800</v>
      </c>
      <c r="O115" s="32">
        <f t="shared" si="13"/>
        <v>28000</v>
      </c>
      <c r="P115" s="32"/>
      <c r="Q115" s="21"/>
    </row>
    <row r="116" spans="1:17" s="10" customFormat="1" ht="21" customHeight="1">
      <c r="A116" s="7">
        <v>13</v>
      </c>
      <c r="B116" s="7"/>
      <c r="C116" s="4" t="s">
        <v>102</v>
      </c>
      <c r="D116" s="4"/>
      <c r="E116" s="4"/>
      <c r="F116" s="4"/>
      <c r="G116" s="28" t="s">
        <v>8</v>
      </c>
      <c r="H116" s="28"/>
      <c r="I116" s="28"/>
      <c r="J116" s="28"/>
      <c r="K116" s="12">
        <v>1</v>
      </c>
      <c r="L116" s="12"/>
      <c r="M116" s="12"/>
      <c r="N116" s="49">
        <v>37000</v>
      </c>
      <c r="O116" s="32">
        <f>+N116*K116</f>
        <v>37000</v>
      </c>
      <c r="P116" s="32"/>
      <c r="Q116" s="21"/>
    </row>
    <row r="117" spans="1:17" s="10" customFormat="1" ht="21" customHeight="1">
      <c r="A117" s="7">
        <v>14</v>
      </c>
      <c r="B117" s="7"/>
      <c r="C117" s="4" t="s">
        <v>121</v>
      </c>
      <c r="D117" s="4"/>
      <c r="E117" s="4"/>
      <c r="F117" s="4"/>
      <c r="G117" s="35" t="s">
        <v>6</v>
      </c>
      <c r="H117" s="35"/>
      <c r="I117" s="35"/>
      <c r="J117" s="35"/>
      <c r="K117" s="12">
        <v>20</v>
      </c>
      <c r="L117" s="12"/>
      <c r="M117" s="12"/>
      <c r="N117" s="49">
        <v>6500</v>
      </c>
      <c r="O117" s="32">
        <f>+N117*K117</f>
        <v>130000</v>
      </c>
      <c r="P117" s="32"/>
      <c r="Q117" s="21"/>
    </row>
    <row r="118" spans="1:17" s="10" customFormat="1" ht="21" customHeight="1">
      <c r="A118" s="7">
        <v>15</v>
      </c>
      <c r="B118" s="7"/>
      <c r="C118" s="36" t="s">
        <v>122</v>
      </c>
      <c r="D118" s="36"/>
      <c r="E118" s="36"/>
      <c r="F118" s="36"/>
      <c r="G118" s="28" t="s">
        <v>23</v>
      </c>
      <c r="H118" s="28"/>
      <c r="I118" s="28"/>
      <c r="J118" s="28"/>
      <c r="K118" s="12">
        <v>2</v>
      </c>
      <c r="L118" s="12"/>
      <c r="M118" s="12"/>
      <c r="N118" s="49">
        <v>6000</v>
      </c>
      <c r="O118" s="32">
        <f>+N118*K118</f>
        <v>12000</v>
      </c>
      <c r="P118" s="32"/>
      <c r="Q118" s="21"/>
    </row>
    <row r="119" spans="1:17" s="2" customFormat="1" ht="21" customHeight="1">
      <c r="A119" s="71" t="s">
        <v>103</v>
      </c>
      <c r="B119" s="71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</row>
    <row r="120" spans="1:17" s="10" customFormat="1" ht="21" customHeight="1">
      <c r="A120" s="7">
        <v>1</v>
      </c>
      <c r="B120" s="7"/>
      <c r="C120" s="4" t="s">
        <v>104</v>
      </c>
      <c r="D120" s="4"/>
      <c r="E120" s="4"/>
      <c r="F120" s="4"/>
      <c r="G120" s="4" t="s">
        <v>21</v>
      </c>
      <c r="H120" s="4"/>
      <c r="I120" s="4"/>
      <c r="J120" s="4"/>
      <c r="K120" s="12">
        <v>4</v>
      </c>
      <c r="L120" s="12"/>
      <c r="M120" s="12"/>
      <c r="N120" s="49">
        <v>22000</v>
      </c>
      <c r="O120" s="32">
        <f>+N120*K120</f>
        <v>88000</v>
      </c>
      <c r="P120" s="32"/>
      <c r="Q120" s="13"/>
    </row>
    <row r="121" spans="1:17" s="10" customFormat="1" ht="21" customHeight="1">
      <c r="A121" s="7">
        <v>2</v>
      </c>
      <c r="B121" s="7"/>
      <c r="C121" s="4" t="s">
        <v>57</v>
      </c>
      <c r="D121" s="4"/>
      <c r="E121" s="4"/>
      <c r="F121" s="4"/>
      <c r="G121" s="28" t="s">
        <v>21</v>
      </c>
      <c r="H121" s="28"/>
      <c r="I121" s="28"/>
      <c r="J121" s="28"/>
      <c r="K121" s="12">
        <v>10</v>
      </c>
      <c r="L121" s="12"/>
      <c r="M121" s="12"/>
      <c r="N121" s="49">
        <v>2600</v>
      </c>
      <c r="O121" s="30">
        <f>+K121*N121</f>
        <v>26000</v>
      </c>
      <c r="P121" s="30"/>
      <c r="Q121" s="13"/>
    </row>
    <row r="122" spans="1:17" s="10" customFormat="1" ht="21" customHeight="1">
      <c r="A122" s="7">
        <v>3</v>
      </c>
      <c r="B122" s="7"/>
      <c r="C122" s="4" t="s">
        <v>33</v>
      </c>
      <c r="D122" s="4"/>
      <c r="E122" s="4"/>
      <c r="F122" s="4"/>
      <c r="G122" s="28" t="s">
        <v>8</v>
      </c>
      <c r="H122" s="28"/>
      <c r="I122" s="28"/>
      <c r="J122" s="28"/>
      <c r="K122" s="12">
        <v>1</v>
      </c>
      <c r="L122" s="12"/>
      <c r="M122" s="12"/>
      <c r="N122" s="49">
        <v>37000</v>
      </c>
      <c r="O122" s="32">
        <f>+N122*K122</f>
        <v>37000</v>
      </c>
      <c r="P122" s="32"/>
      <c r="Q122" s="13"/>
    </row>
    <row r="123" spans="1:17" s="15" customFormat="1" ht="21" customHeight="1">
      <c r="A123" s="7">
        <v>4</v>
      </c>
      <c r="B123" s="7"/>
      <c r="C123" s="4" t="s">
        <v>47</v>
      </c>
      <c r="D123" s="4"/>
      <c r="E123" s="4"/>
      <c r="F123" s="4"/>
      <c r="G123" s="28" t="s">
        <v>88</v>
      </c>
      <c r="H123" s="28"/>
      <c r="I123" s="28"/>
      <c r="J123" s="28"/>
      <c r="K123" s="12">
        <v>5</v>
      </c>
      <c r="L123" s="12"/>
      <c r="M123" s="12"/>
      <c r="N123" s="49">
        <v>49000</v>
      </c>
      <c r="O123" s="32">
        <f>+N123*K123</f>
        <v>245000</v>
      </c>
      <c r="P123" s="32"/>
      <c r="Q123" s="14" t="s">
        <v>105</v>
      </c>
    </row>
    <row r="124" spans="1:17" s="10" customFormat="1" ht="21" customHeight="1">
      <c r="A124" s="7">
        <v>5</v>
      </c>
      <c r="B124" s="7"/>
      <c r="C124" s="4" t="s">
        <v>92</v>
      </c>
      <c r="D124" s="4"/>
      <c r="E124" s="4"/>
      <c r="F124" s="4"/>
      <c r="G124" s="4" t="s">
        <v>6</v>
      </c>
      <c r="H124" s="4"/>
      <c r="I124" s="4"/>
      <c r="J124" s="4"/>
      <c r="K124" s="12">
        <v>64</v>
      </c>
      <c r="L124" s="12"/>
      <c r="M124" s="12"/>
      <c r="N124" s="49">
        <v>2100</v>
      </c>
      <c r="O124" s="30">
        <f t="shared" ref="O124:O128" si="14">+N124*K124</f>
        <v>134400</v>
      </c>
      <c r="P124" s="30"/>
      <c r="Q124" s="13"/>
    </row>
    <row r="125" spans="1:17" s="10" customFormat="1" ht="21" customHeight="1">
      <c r="A125" s="7">
        <v>6</v>
      </c>
      <c r="B125" s="7"/>
      <c r="C125" s="4" t="s">
        <v>93</v>
      </c>
      <c r="D125" s="4"/>
      <c r="E125" s="4"/>
      <c r="F125" s="4"/>
      <c r="G125" s="28" t="s">
        <v>6</v>
      </c>
      <c r="H125" s="28"/>
      <c r="I125" s="28"/>
      <c r="J125" s="28"/>
      <c r="K125" s="12">
        <v>4</v>
      </c>
      <c r="L125" s="12"/>
      <c r="M125" s="12"/>
      <c r="N125" s="49">
        <v>2100</v>
      </c>
      <c r="O125" s="30">
        <f t="shared" si="14"/>
        <v>8400</v>
      </c>
      <c r="P125" s="30"/>
      <c r="Q125" s="13"/>
    </row>
    <row r="126" spans="1:17" s="10" customFormat="1" ht="21" customHeight="1">
      <c r="A126" s="7">
        <v>7</v>
      </c>
      <c r="B126" s="7"/>
      <c r="C126" s="4" t="s">
        <v>106</v>
      </c>
      <c r="D126" s="4"/>
      <c r="E126" s="4"/>
      <c r="F126" s="4"/>
      <c r="G126" s="4" t="s">
        <v>6</v>
      </c>
      <c r="H126" s="4"/>
      <c r="I126" s="4"/>
      <c r="J126" s="4"/>
      <c r="K126" s="12">
        <v>3</v>
      </c>
      <c r="L126" s="12"/>
      <c r="M126" s="12"/>
      <c r="N126" s="49">
        <v>3000</v>
      </c>
      <c r="O126" s="32">
        <f t="shared" si="14"/>
        <v>9000</v>
      </c>
      <c r="P126" s="32"/>
      <c r="Q126" s="13"/>
    </row>
    <row r="127" spans="1:17" s="10" customFormat="1" ht="21" customHeight="1">
      <c r="A127" s="7">
        <v>8</v>
      </c>
      <c r="B127" s="7"/>
      <c r="C127" s="4" t="s">
        <v>107</v>
      </c>
      <c r="D127" s="4"/>
      <c r="E127" s="4"/>
      <c r="F127" s="4"/>
      <c r="G127" s="28" t="s">
        <v>6</v>
      </c>
      <c r="H127" s="28"/>
      <c r="I127" s="28"/>
      <c r="J127" s="28"/>
      <c r="K127" s="12">
        <v>5</v>
      </c>
      <c r="L127" s="12"/>
      <c r="M127" s="12"/>
      <c r="N127" s="49">
        <v>5600</v>
      </c>
      <c r="O127" s="32">
        <f t="shared" si="14"/>
        <v>28000</v>
      </c>
      <c r="P127" s="32"/>
      <c r="Q127" s="13"/>
    </row>
    <row r="128" spans="1:17" s="10" customFormat="1" ht="21" customHeight="1">
      <c r="A128" s="7">
        <v>9</v>
      </c>
      <c r="B128" s="7"/>
      <c r="C128" s="4" t="s">
        <v>55</v>
      </c>
      <c r="D128" s="4"/>
      <c r="E128" s="4"/>
      <c r="F128" s="4"/>
      <c r="G128" s="28" t="s">
        <v>6</v>
      </c>
      <c r="H128" s="28"/>
      <c r="I128" s="28"/>
      <c r="J128" s="28"/>
      <c r="K128" s="12">
        <v>3</v>
      </c>
      <c r="L128" s="12"/>
      <c r="M128" s="12"/>
      <c r="N128" s="49">
        <v>5000</v>
      </c>
      <c r="O128" s="32">
        <f t="shared" si="14"/>
        <v>15000</v>
      </c>
      <c r="P128" s="32"/>
      <c r="Q128" s="13"/>
    </row>
    <row r="129" spans="1:21" s="10" customFormat="1" ht="21" customHeight="1">
      <c r="A129" s="7">
        <v>10</v>
      </c>
      <c r="B129" s="7"/>
      <c r="C129" s="4" t="s">
        <v>38</v>
      </c>
      <c r="D129" s="4"/>
      <c r="E129" s="4"/>
      <c r="F129" s="4"/>
      <c r="G129" s="28" t="s">
        <v>8</v>
      </c>
      <c r="H129" s="28"/>
      <c r="I129" s="28"/>
      <c r="J129" s="28"/>
      <c r="K129" s="12">
        <v>5</v>
      </c>
      <c r="L129" s="12"/>
      <c r="M129" s="12"/>
      <c r="N129" s="49">
        <v>5200</v>
      </c>
      <c r="O129" s="32">
        <f>+N129*K129</f>
        <v>26000</v>
      </c>
      <c r="P129" s="32"/>
      <c r="Q129" s="13"/>
    </row>
    <row r="130" spans="1:21" s="10" customFormat="1" ht="21" customHeight="1">
      <c r="A130" s="7">
        <v>11</v>
      </c>
      <c r="B130" s="7"/>
      <c r="C130" s="4" t="s">
        <v>20</v>
      </c>
      <c r="D130" s="4"/>
      <c r="E130" s="4"/>
      <c r="F130" s="4"/>
      <c r="G130" s="4" t="s">
        <v>108</v>
      </c>
      <c r="H130" s="4"/>
      <c r="I130" s="4"/>
      <c r="J130" s="4"/>
      <c r="K130" s="12">
        <v>1</v>
      </c>
      <c r="L130" s="12"/>
      <c r="M130" s="12"/>
      <c r="N130" s="49">
        <v>24000</v>
      </c>
      <c r="O130" s="30">
        <f>+K130*N130</f>
        <v>24000</v>
      </c>
      <c r="P130" s="30"/>
      <c r="Q130" s="13"/>
    </row>
    <row r="131" spans="1:21" s="10" customFormat="1" ht="21" customHeight="1">
      <c r="A131" s="7">
        <v>12</v>
      </c>
      <c r="B131" s="7"/>
      <c r="C131" s="4" t="s">
        <v>54</v>
      </c>
      <c r="D131" s="4"/>
      <c r="E131" s="4"/>
      <c r="F131" s="4"/>
      <c r="G131" s="28" t="s">
        <v>109</v>
      </c>
      <c r="H131" s="28"/>
      <c r="I131" s="28"/>
      <c r="J131" s="28"/>
      <c r="K131" s="12">
        <v>80</v>
      </c>
      <c r="L131" s="12"/>
      <c r="M131" s="12"/>
      <c r="N131" s="49">
        <v>2800</v>
      </c>
      <c r="O131" s="30">
        <f>+N131*K131</f>
        <v>224000</v>
      </c>
      <c r="P131" s="30"/>
      <c r="Q131" s="13" t="s">
        <v>110</v>
      </c>
    </row>
    <row r="132" spans="1:21" s="10" customFormat="1" ht="21" customHeight="1">
      <c r="A132" s="7">
        <v>13</v>
      </c>
      <c r="B132" s="7"/>
      <c r="C132" s="4" t="s">
        <v>111</v>
      </c>
      <c r="D132" s="4"/>
      <c r="E132" s="4"/>
      <c r="F132" s="4"/>
      <c r="G132" s="4" t="s">
        <v>112</v>
      </c>
      <c r="H132" s="4"/>
      <c r="I132" s="4"/>
      <c r="J132" s="4"/>
      <c r="K132" s="12">
        <v>1</v>
      </c>
      <c r="L132" s="12"/>
      <c r="M132" s="12"/>
      <c r="N132" s="49">
        <v>3600</v>
      </c>
      <c r="O132" s="30">
        <f>+K132*N132</f>
        <v>3600</v>
      </c>
      <c r="P132" s="30"/>
      <c r="Q132" s="13"/>
    </row>
    <row r="133" spans="1:21" s="10" customFormat="1" ht="21" customHeight="1">
      <c r="A133" s="7">
        <v>14</v>
      </c>
      <c r="B133" s="7"/>
      <c r="C133" s="4" t="s">
        <v>120</v>
      </c>
      <c r="D133" s="4"/>
      <c r="E133" s="4"/>
      <c r="F133" s="4"/>
      <c r="G133" s="28" t="s">
        <v>6</v>
      </c>
      <c r="H133" s="28"/>
      <c r="I133" s="28"/>
      <c r="J133" s="28"/>
      <c r="K133" s="12">
        <v>2</v>
      </c>
      <c r="L133" s="12"/>
      <c r="M133" s="12"/>
      <c r="N133" s="49">
        <v>3300</v>
      </c>
      <c r="O133" s="32">
        <f>+N133*K133</f>
        <v>6600</v>
      </c>
      <c r="P133" s="32"/>
      <c r="Q133" s="13"/>
    </row>
    <row r="134" spans="1:21" s="10" customFormat="1" ht="21" customHeight="1">
      <c r="A134" s="7">
        <v>15</v>
      </c>
      <c r="B134" s="7"/>
      <c r="C134" s="4" t="s">
        <v>31</v>
      </c>
      <c r="D134" s="4"/>
      <c r="E134" s="4"/>
      <c r="F134" s="4"/>
      <c r="G134" s="28" t="s">
        <v>109</v>
      </c>
      <c r="H134" s="28"/>
      <c r="I134" s="28"/>
      <c r="J134" s="28"/>
      <c r="K134" s="12">
        <v>5</v>
      </c>
      <c r="L134" s="12"/>
      <c r="M134" s="12"/>
      <c r="N134" s="49">
        <v>6000</v>
      </c>
      <c r="O134" s="32">
        <f t="shared" ref="O134:O135" si="15">+N134*K134</f>
        <v>30000</v>
      </c>
      <c r="P134" s="32"/>
      <c r="Q134" s="13"/>
    </row>
    <row r="135" spans="1:21" s="10" customFormat="1" ht="21" customHeight="1">
      <c r="A135" s="7">
        <v>16</v>
      </c>
      <c r="B135" s="7"/>
      <c r="C135" s="4" t="s">
        <v>68</v>
      </c>
      <c r="D135" s="4"/>
      <c r="E135" s="4"/>
      <c r="F135" s="4"/>
      <c r="G135" s="28" t="s">
        <v>109</v>
      </c>
      <c r="H135" s="28"/>
      <c r="I135" s="28"/>
      <c r="J135" s="28"/>
      <c r="K135" s="12">
        <v>1</v>
      </c>
      <c r="L135" s="12"/>
      <c r="M135" s="12"/>
      <c r="N135" s="49">
        <v>8500</v>
      </c>
      <c r="O135" s="32">
        <f t="shared" si="15"/>
        <v>8500</v>
      </c>
      <c r="P135" s="32"/>
      <c r="Q135" s="13"/>
    </row>
    <row r="136" spans="1:21" s="10" customFormat="1" ht="21" customHeight="1">
      <c r="A136" s="7">
        <v>17</v>
      </c>
      <c r="B136" s="7"/>
      <c r="C136" s="4" t="s">
        <v>16</v>
      </c>
      <c r="D136" s="4"/>
      <c r="E136" s="4"/>
      <c r="F136" s="4"/>
      <c r="G136" s="4" t="s">
        <v>6</v>
      </c>
      <c r="H136" s="4"/>
      <c r="I136" s="4"/>
      <c r="J136" s="4"/>
      <c r="K136" s="12">
        <v>2</v>
      </c>
      <c r="L136" s="12"/>
      <c r="M136" s="12"/>
      <c r="N136" s="49">
        <v>14000</v>
      </c>
      <c r="O136" s="32">
        <f>+N136*K136</f>
        <v>28000</v>
      </c>
      <c r="P136" s="32"/>
      <c r="Q136" s="13"/>
    </row>
    <row r="137" spans="1:21" s="10" customFormat="1" ht="21" customHeight="1">
      <c r="A137" s="7">
        <v>18</v>
      </c>
      <c r="B137" s="7"/>
      <c r="C137" s="4" t="s">
        <v>17</v>
      </c>
      <c r="D137" s="4"/>
      <c r="E137" s="4"/>
      <c r="F137" s="4"/>
      <c r="G137" s="28" t="s">
        <v>113</v>
      </c>
      <c r="H137" s="28"/>
      <c r="I137" s="28"/>
      <c r="J137" s="28"/>
      <c r="K137" s="12">
        <v>16</v>
      </c>
      <c r="L137" s="12"/>
      <c r="M137" s="12"/>
      <c r="N137" s="49">
        <v>8000</v>
      </c>
      <c r="O137" s="32">
        <f t="shared" ref="O137:O138" si="16">+N137*K137</f>
        <v>128000</v>
      </c>
      <c r="P137" s="32"/>
      <c r="Q137" s="13"/>
      <c r="U137" s="40">
        <f>9306900-O140</f>
        <v>-800000</v>
      </c>
    </row>
    <row r="138" spans="1:21" s="10" customFormat="1" ht="21" customHeight="1">
      <c r="A138" s="7">
        <v>19</v>
      </c>
      <c r="B138" s="7"/>
      <c r="C138" s="4" t="s">
        <v>114</v>
      </c>
      <c r="D138" s="4"/>
      <c r="E138" s="4"/>
      <c r="F138" s="4"/>
      <c r="G138" s="4" t="s">
        <v>113</v>
      </c>
      <c r="H138" s="4"/>
      <c r="I138" s="4"/>
      <c r="J138" s="4"/>
      <c r="K138" s="12">
        <v>2</v>
      </c>
      <c r="L138" s="12"/>
      <c r="M138" s="12"/>
      <c r="N138" s="49">
        <v>4000</v>
      </c>
      <c r="O138" s="32">
        <f t="shared" si="16"/>
        <v>8000</v>
      </c>
      <c r="P138" s="32"/>
      <c r="Q138" s="13"/>
    </row>
    <row r="139" spans="1:21" s="10" customFormat="1" ht="21" customHeight="1">
      <c r="A139" s="7">
        <v>20</v>
      </c>
      <c r="B139" s="7"/>
      <c r="C139" s="4" t="s">
        <v>115</v>
      </c>
      <c r="D139" s="4"/>
      <c r="E139" s="4"/>
      <c r="F139" s="4"/>
      <c r="G139" s="28" t="s">
        <v>116</v>
      </c>
      <c r="H139" s="28"/>
      <c r="I139" s="28"/>
      <c r="J139" s="28"/>
      <c r="K139" s="12">
        <v>5</v>
      </c>
      <c r="L139" s="12"/>
      <c r="M139" s="12"/>
      <c r="N139" s="49">
        <v>2600</v>
      </c>
      <c r="O139" s="32">
        <f>+N139*K139</f>
        <v>13000</v>
      </c>
      <c r="P139" s="32"/>
      <c r="Q139" s="13"/>
    </row>
    <row r="140" spans="1:21" s="10" customFormat="1" ht="20.25" customHeight="1">
      <c r="A140" s="76" t="s">
        <v>123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8"/>
      <c r="O140" s="37">
        <f>+SUM(O10:O139)</f>
        <v>10106900</v>
      </c>
      <c r="P140" s="51"/>
    </row>
    <row r="141" spans="1:21" s="17" customFormat="1" ht="24" customHeight="1">
      <c r="A141" s="76" t="s">
        <v>124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8"/>
      <c r="O141" s="39">
        <f>10%*O140</f>
        <v>1010690</v>
      </c>
      <c r="P141" s="52"/>
      <c r="Q141" s="23"/>
    </row>
    <row r="142" spans="1:21" s="17" customFormat="1" ht="24" customHeight="1">
      <c r="A142" s="76" t="s">
        <v>125</v>
      </c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8"/>
      <c r="O142" s="38">
        <f>+O140+O141</f>
        <v>11117590</v>
      </c>
      <c r="P142" s="53"/>
      <c r="Q142" s="22"/>
    </row>
    <row r="143" spans="1:21" s="17" customFormat="1" ht="1.5" customHeight="1">
      <c r="A143" s="16"/>
      <c r="B143" s="16"/>
      <c r="C143" s="18"/>
      <c r="D143" s="18"/>
      <c r="E143" s="18"/>
      <c r="F143" s="18"/>
      <c r="G143" s="29"/>
      <c r="H143" s="29"/>
      <c r="I143" s="29"/>
      <c r="J143" s="29"/>
      <c r="Q143" s="22"/>
    </row>
    <row r="144" spans="1:21" s="17" customFormat="1" ht="16.5">
      <c r="A144" s="16"/>
      <c r="B144" s="16"/>
      <c r="C144" s="18"/>
      <c r="D144" s="18"/>
      <c r="E144" s="18"/>
      <c r="F144" s="18"/>
      <c r="G144" s="29"/>
      <c r="H144" s="29"/>
      <c r="I144" s="29"/>
      <c r="J144" s="29"/>
      <c r="Q144" s="22"/>
    </row>
    <row r="145" spans="1:68" s="17" customFormat="1" ht="16.5">
      <c r="A145" s="16"/>
      <c r="C145" s="18"/>
      <c r="D145" s="56"/>
      <c r="E145" s="56"/>
      <c r="G145" s="29"/>
      <c r="O145" s="23"/>
      <c r="P145" s="57" t="s">
        <v>142</v>
      </c>
      <c r="Q145" s="57"/>
    </row>
    <row r="146" spans="1:68" s="17" customFormat="1" ht="16.5">
      <c r="A146" s="16"/>
      <c r="C146" s="18"/>
      <c r="D146" s="19"/>
      <c r="E146" s="55"/>
      <c r="G146" s="29"/>
      <c r="Q146" s="22" t="s">
        <v>140</v>
      </c>
    </row>
    <row r="147" spans="1:68" s="17" customFormat="1" ht="16.5">
      <c r="A147" s="16"/>
      <c r="C147" s="18"/>
      <c r="D147" s="19"/>
      <c r="E147" s="55"/>
      <c r="G147" s="29"/>
      <c r="Q147" s="22"/>
    </row>
    <row r="148" spans="1:68" s="17" customFormat="1" ht="16.5">
      <c r="A148" s="16"/>
      <c r="C148" s="18"/>
      <c r="D148" s="19"/>
      <c r="E148" s="55"/>
      <c r="G148" s="29"/>
      <c r="Q148" s="22"/>
    </row>
    <row r="149" spans="1:68" s="17" customFormat="1" ht="16.5">
      <c r="A149" s="16"/>
      <c r="C149" s="18"/>
      <c r="D149" s="19"/>
      <c r="E149" s="55"/>
      <c r="G149" s="29"/>
      <c r="Q149" s="22"/>
    </row>
    <row r="150" spans="1:68" s="17" customFormat="1" ht="16.5">
      <c r="A150" s="16"/>
      <c r="C150" s="18"/>
      <c r="D150" s="58"/>
      <c r="E150" s="58"/>
      <c r="G150" s="29"/>
      <c r="Q150" s="22" t="s">
        <v>141</v>
      </c>
    </row>
    <row r="151" spans="1:68">
      <c r="H151" s="24"/>
      <c r="I151" s="24"/>
      <c r="J151" s="24"/>
    </row>
    <row r="152" spans="1:68" s="41" customFormat="1">
      <c r="C152" s="45"/>
      <c r="D152" s="45"/>
      <c r="E152" s="45"/>
      <c r="F152" s="45"/>
      <c r="G152" s="46"/>
      <c r="H152" s="46"/>
      <c r="I152" s="46"/>
      <c r="J152" s="46"/>
      <c r="K152" s="46"/>
      <c r="L152" s="46"/>
      <c r="M152" s="46"/>
    </row>
    <row r="153" spans="1:68" s="17" customFormat="1" ht="14.25">
      <c r="A153" s="22"/>
      <c r="B153" s="22"/>
      <c r="C153" s="22"/>
      <c r="D153" s="22"/>
      <c r="E153" s="22"/>
      <c r="F153" s="22"/>
      <c r="G153" s="19"/>
      <c r="H153" s="19"/>
      <c r="I153" s="19"/>
      <c r="J153" s="19"/>
      <c r="K153" s="22"/>
      <c r="L153" s="22"/>
      <c r="M153" s="22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</row>
    <row r="154" spans="1:68" s="17" customFormat="1" ht="14.25">
      <c r="A154" s="22"/>
      <c r="B154" s="22"/>
      <c r="C154" s="22"/>
      <c r="D154" s="22"/>
      <c r="E154" s="22"/>
      <c r="F154" s="22"/>
      <c r="G154" s="19"/>
      <c r="H154" s="19"/>
      <c r="I154" s="19"/>
      <c r="J154" s="19"/>
      <c r="K154" s="22"/>
      <c r="L154" s="22"/>
      <c r="M154" s="22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</row>
    <row r="155" spans="1:68" s="17" customFormat="1" ht="14.25">
      <c r="A155" s="22"/>
      <c r="B155" s="22"/>
      <c r="C155" s="22"/>
      <c r="D155" s="22"/>
      <c r="E155" s="22"/>
      <c r="F155" s="22"/>
      <c r="G155" s="19"/>
      <c r="H155" s="19"/>
      <c r="I155" s="19"/>
      <c r="J155" s="19"/>
      <c r="K155" s="22"/>
      <c r="L155" s="22"/>
      <c r="M155" s="22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</row>
    <row r="156" spans="1:68" s="17" customFormat="1" ht="14.25">
      <c r="A156" s="22"/>
      <c r="B156" s="22"/>
      <c r="C156" s="48"/>
      <c r="D156" s="48"/>
      <c r="E156" s="48"/>
      <c r="F156" s="48"/>
      <c r="G156" s="70"/>
      <c r="H156" s="70"/>
      <c r="I156" s="70"/>
      <c r="J156" s="70"/>
      <c r="K156" s="70"/>
      <c r="L156" s="70"/>
      <c r="M156" s="70"/>
      <c r="N156" s="70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</row>
    <row r="157" spans="1:68" s="17" customFormat="1" ht="14.25">
      <c r="A157" s="22"/>
      <c r="B157" s="22"/>
      <c r="C157" s="22"/>
      <c r="D157" s="22"/>
      <c r="E157" s="22"/>
      <c r="F157" s="22"/>
      <c r="G157" s="19"/>
      <c r="H157" s="19"/>
      <c r="I157" s="19"/>
      <c r="J157" s="19"/>
    </row>
    <row r="158" spans="1:68">
      <c r="V158" s="34"/>
    </row>
  </sheetData>
  <mergeCells count="37">
    <mergeCell ref="G156:N156"/>
    <mergeCell ref="A36:Q36"/>
    <mergeCell ref="A46:Q46"/>
    <mergeCell ref="A50:Q50"/>
    <mergeCell ref="A53:Q53"/>
    <mergeCell ref="Q54:Q62"/>
    <mergeCell ref="A63:Q63"/>
    <mergeCell ref="A72:Q72"/>
    <mergeCell ref="A103:Q103"/>
    <mergeCell ref="A119:Q119"/>
    <mergeCell ref="A140:N140"/>
    <mergeCell ref="A141:N141"/>
    <mergeCell ref="A142:N142"/>
    <mergeCell ref="A6:R6"/>
    <mergeCell ref="B7:B8"/>
    <mergeCell ref="E7:E8"/>
    <mergeCell ref="F7:F8"/>
    <mergeCell ref="H7:H8"/>
    <mergeCell ref="I7:I8"/>
    <mergeCell ref="J7:J8"/>
    <mergeCell ref="D7:D8"/>
    <mergeCell ref="Q7:Q8"/>
    <mergeCell ref="K7:K8"/>
    <mergeCell ref="N7:N8"/>
    <mergeCell ref="G7:G8"/>
    <mergeCell ref="A7:A8"/>
    <mergeCell ref="C7:C8"/>
    <mergeCell ref="O7:O8"/>
    <mergeCell ref="D145:E145"/>
    <mergeCell ref="P145:Q145"/>
    <mergeCell ref="D150:E150"/>
    <mergeCell ref="P7:P8"/>
    <mergeCell ref="M7:M8"/>
    <mergeCell ref="A9:Q9"/>
    <mergeCell ref="A19:Q19"/>
    <mergeCell ref="A26:Q26"/>
    <mergeCell ref="A29:Q29"/>
  </mergeCells>
  <pageMargins left="0.33" right="0.15748031496063" top="0.118110236220472" bottom="0.15748031496063" header="0.118110236220472" footer="0.15748031496063"/>
  <pageSetup paperSize="9" scale="7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THÁNG 12</vt:lpstr>
      <vt:lpstr>Sheet2</vt:lpstr>
      <vt:lpstr>Sheet3</vt:lpstr>
      <vt:lpstr>'THÁNG 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2016-11-26T06:59:55Z</cp:lastPrinted>
  <dcterms:created xsi:type="dcterms:W3CDTF">2016-11-04T08:34:06Z</dcterms:created>
  <dcterms:modified xsi:type="dcterms:W3CDTF">2017-04-04T02:17:53Z</dcterms:modified>
</cp:coreProperties>
</file>