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19320" windowHeight="7650" firstSheet="1" activeTab="1"/>
  </bookViews>
  <sheets>
    <sheet name="vpp thang6" sheetId="1" state="hidden" r:id="rId1"/>
    <sheet name="vpp thang6 (2)" sheetId="2" r:id="rId2"/>
  </sheets>
  <definedNames>
    <definedName name="_xlnm._FilterDatabase" localSheetId="0" hidden="1">'vpp thang6'!$A$8:$K$137</definedName>
    <definedName name="_xlnm._FilterDatabase" localSheetId="1" hidden="1">'vpp thang6 (2)'!$A$8:$K$128</definedName>
    <definedName name="_xlnm.Print_Area" localSheetId="0">'vpp thang6'!$A$1:$L$150</definedName>
    <definedName name="_xlnm.Print_Area" localSheetId="1">'vpp thang6 (2)'!$A$1:$L$140</definedName>
    <definedName name="_xlnm.Print_Titles" localSheetId="0">'vpp thang6'!$8:$8</definedName>
    <definedName name="_xlnm.Print_Titles" localSheetId="1">'vpp thang6 (2)'!$8:$8</definedName>
  </definedNames>
  <calcPr calcId="124519"/>
</workbook>
</file>

<file path=xl/calcChain.xml><?xml version="1.0" encoding="utf-8"?>
<calcChain xmlns="http://schemas.openxmlformats.org/spreadsheetml/2006/main">
  <c r="K15" i="2"/>
  <c r="K126"/>
  <c r="K125"/>
  <c r="K124"/>
  <c r="K123"/>
  <c r="K122"/>
  <c r="K121"/>
  <c r="K120"/>
  <c r="K119"/>
  <c r="K118"/>
  <c r="K117"/>
  <c r="K116"/>
  <c r="K113"/>
  <c r="K112"/>
  <c r="K111"/>
  <c r="K110"/>
  <c r="K109"/>
  <c r="K108"/>
  <c r="K107"/>
  <c r="K106"/>
  <c r="K105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68"/>
  <c r="K67"/>
  <c r="K66"/>
  <c r="K65"/>
  <c r="K64"/>
  <c r="K63"/>
  <c r="K62"/>
  <c r="K61"/>
  <c r="K60"/>
  <c r="K59"/>
  <c r="K58"/>
  <c r="K57"/>
  <c r="K56"/>
  <c r="K55"/>
  <c r="K54"/>
  <c r="K53"/>
  <c r="K50"/>
  <c r="K49"/>
  <c r="K48"/>
  <c r="K47"/>
  <c r="K46"/>
  <c r="K43"/>
  <c r="K42"/>
  <c r="K41"/>
  <c r="K40"/>
  <c r="K37"/>
  <c r="K36"/>
  <c r="K35"/>
  <c r="K34"/>
  <c r="K33"/>
  <c r="K32"/>
  <c r="K31"/>
  <c r="K30"/>
  <c r="K29"/>
  <c r="K28"/>
  <c r="K25"/>
  <c r="K24"/>
  <c r="K21"/>
  <c r="A21"/>
  <c r="K20"/>
  <c r="K19"/>
  <c r="K18"/>
  <c r="K17"/>
  <c r="K16"/>
  <c r="K14"/>
  <c r="K13"/>
  <c r="K12"/>
  <c r="K11"/>
  <c r="A11"/>
  <c r="A12" s="1"/>
  <c r="A13" s="1"/>
  <c r="A14" s="1"/>
  <c r="A15" s="1"/>
  <c r="A16" s="1"/>
  <c r="A17" s="1"/>
  <c r="A18" s="1"/>
  <c r="A19" s="1"/>
  <c r="K10"/>
  <c r="M22" i="1"/>
  <c r="M26"/>
  <c r="M38"/>
  <c r="M44"/>
  <c r="M51"/>
  <c r="M69"/>
  <c r="M103"/>
  <c r="M124"/>
  <c r="M137"/>
  <c r="K127" i="2" l="1"/>
  <c r="M140" i="1"/>
  <c r="K38" i="2"/>
  <c r="K51"/>
  <c r="K69"/>
  <c r="K114"/>
  <c r="K26"/>
  <c r="K44"/>
  <c r="K103"/>
  <c r="K22"/>
  <c r="K127" i="1"/>
  <c r="K128"/>
  <c r="K129"/>
  <c r="K130"/>
  <c r="K131"/>
  <c r="K132"/>
  <c r="K133"/>
  <c r="K134"/>
  <c r="K135"/>
  <c r="K136"/>
  <c r="K98"/>
  <c r="K99"/>
  <c r="K100"/>
  <c r="K101"/>
  <c r="K102"/>
  <c r="K54"/>
  <c r="K55"/>
  <c r="K56"/>
  <c r="K57"/>
  <c r="K58"/>
  <c r="K59"/>
  <c r="K60"/>
  <c r="K61"/>
  <c r="K62"/>
  <c r="K63"/>
  <c r="K64"/>
  <c r="K65"/>
  <c r="K66"/>
  <c r="K67"/>
  <c r="K68"/>
  <c r="K49"/>
  <c r="K50"/>
  <c r="K40"/>
  <c r="K29"/>
  <c r="K30"/>
  <c r="K31"/>
  <c r="K32"/>
  <c r="K33"/>
  <c r="K34"/>
  <c r="K35"/>
  <c r="K36"/>
  <c r="K37"/>
  <c r="K18"/>
  <c r="K19"/>
  <c r="K20"/>
  <c r="K21"/>
  <c r="A21"/>
  <c r="A11"/>
  <c r="A12" s="1"/>
  <c r="A13" s="1"/>
  <c r="A14" s="1"/>
  <c r="A15" s="1"/>
  <c r="A16" s="1"/>
  <c r="A17" s="1"/>
  <c r="A18" s="1"/>
  <c r="A19" s="1"/>
  <c r="K126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53"/>
  <c r="K48"/>
  <c r="K47"/>
  <c r="K46"/>
  <c r="K43"/>
  <c r="K42"/>
  <c r="K41"/>
  <c r="K28"/>
  <c r="K25"/>
  <c r="K24"/>
  <c r="K17"/>
  <c r="K16"/>
  <c r="K15"/>
  <c r="K14"/>
  <c r="K13"/>
  <c r="K12"/>
  <c r="K11"/>
  <c r="K10"/>
  <c r="K128" i="2" l="1"/>
  <c r="L131" s="1"/>
  <c r="K137" i="1"/>
  <c r="K38"/>
  <c r="K69"/>
  <c r="K124"/>
  <c r="K103"/>
  <c r="K51"/>
  <c r="K44"/>
  <c r="K22"/>
  <c r="K26"/>
  <c r="K138" l="1"/>
</calcChain>
</file>

<file path=xl/comments1.xml><?xml version="1.0" encoding="utf-8"?>
<comments xmlns="http://schemas.openxmlformats.org/spreadsheetml/2006/main">
  <authors>
    <author>oanh.nn</author>
  </authors>
  <commentList>
    <comment ref="L8" authorId="0">
      <text>
        <r>
          <rPr>
            <sz val="9"/>
            <color indexed="81"/>
            <rFont val="Tahoma"/>
            <family val="2"/>
            <charset val="163"/>
          </rPr>
          <t xml:space="preserve">Ghi chú thời hạn thanh toán vào ô này
</t>
        </r>
      </text>
    </comment>
  </commentList>
</comments>
</file>

<file path=xl/comments2.xml><?xml version="1.0" encoding="utf-8"?>
<comments xmlns="http://schemas.openxmlformats.org/spreadsheetml/2006/main">
  <authors>
    <author>oanh.nn</author>
  </authors>
  <commentList>
    <comment ref="L8" authorId="0">
      <text>
        <r>
          <rPr>
            <sz val="9"/>
            <color indexed="81"/>
            <rFont val="Tahoma"/>
            <family val="2"/>
            <charset val="163"/>
          </rPr>
          <t xml:space="preserve">Ghi chú thời hạn thanh toán vào ô này
</t>
        </r>
      </text>
    </comment>
  </commentList>
</comments>
</file>

<file path=xl/sharedStrings.xml><?xml version="1.0" encoding="utf-8"?>
<sst xmlns="http://schemas.openxmlformats.org/spreadsheetml/2006/main" count="727" uniqueCount="154">
  <si>
    <t>STT</t>
  </si>
  <si>
    <t>Mã Hàng</t>
  </si>
  <si>
    <t>Tên Công cụ, Dụng Cụ</t>
  </si>
  <si>
    <t>Nhà cung cấp</t>
  </si>
  <si>
    <t>ĐVT</t>
  </si>
  <si>
    <t>Tồn kho
 tối thiểu</t>
  </si>
  <si>
    <t>Tồn kho
 thực tế</t>
  </si>
  <si>
    <t>Số lượng thực mua</t>
  </si>
  <si>
    <t>Thời Hạn Cung Cấp</t>
  </si>
  <si>
    <t>Đơn giá chưa VAT</t>
  </si>
  <si>
    <t>Thành tiền</t>
  </si>
  <si>
    <t>thời gian thanh toán</t>
  </si>
  <si>
    <t>Phòng Hành Chính Nhân Sự</t>
  </si>
  <si>
    <t>Cái</t>
  </si>
  <si>
    <t>25 hàng tháng</t>
  </si>
  <si>
    <t>Xấp</t>
  </si>
  <si>
    <t>Cây</t>
  </si>
  <si>
    <t>Ram</t>
  </si>
  <si>
    <t>Chai</t>
  </si>
  <si>
    <t>Tập VT 200T</t>
  </si>
  <si>
    <t>Quyển</t>
  </si>
  <si>
    <t>TỔNG CỘNG</t>
  </si>
  <si>
    <t>Vệ Sinh</t>
  </si>
  <si>
    <t>Khăn lau bàn 30*30</t>
  </si>
  <si>
    <t>cty Phương Nam</t>
  </si>
  <si>
    <t>Bút xóa nước CP02-TL 12ml</t>
  </si>
  <si>
    <t>Thu mua</t>
  </si>
  <si>
    <t>Bìa lỗ A4 (4.5)</t>
  </si>
  <si>
    <t>Kẹp giấy C62</t>
  </si>
  <si>
    <t>Hộp</t>
  </si>
  <si>
    <t>Cuộn</t>
  </si>
  <si>
    <t>Kinh Doanh_Siêu thị</t>
  </si>
  <si>
    <t>Kim bấm N.10 Plus</t>
  </si>
  <si>
    <t>xấp</t>
  </si>
  <si>
    <t>Kẹp bướm 25mm</t>
  </si>
  <si>
    <t>Thước mica cứng TL 30cm</t>
  </si>
  <si>
    <t>Kinh doanh bán trú_ Anh Tuấn</t>
  </si>
  <si>
    <t>cái</t>
  </si>
  <si>
    <t>Văn phòng nhà máy</t>
  </si>
  <si>
    <t>Cty Phương Nam</t>
  </si>
  <si>
    <t>Bìa lá</t>
  </si>
  <si>
    <t>Kế toán</t>
  </si>
  <si>
    <t>hộp</t>
  </si>
  <si>
    <t>cây</t>
  </si>
  <si>
    <t>Order</t>
  </si>
  <si>
    <t>bịch</t>
  </si>
  <si>
    <t>Kẹp bướm 41mm</t>
  </si>
  <si>
    <t>cuốn</t>
  </si>
  <si>
    <t>Marketing</t>
  </si>
  <si>
    <t>TOTAL</t>
  </si>
  <si>
    <t>người lập phiếu</t>
  </si>
  <si>
    <t>Giảng Thị Tuyết Mai</t>
  </si>
  <si>
    <t>Nguyễn Lê Kim Ngân</t>
  </si>
  <si>
    <t>Giấy trắng A4 72 Excel</t>
  </si>
  <si>
    <t>Bút dạ quang Toyo vỏ trong (vàng )</t>
  </si>
  <si>
    <t xml:space="preserve">Giấy ghi chú Pronoti 3 x 3 </t>
  </si>
  <si>
    <t>Bấm kim PS 10 E  Plus</t>
  </si>
  <si>
    <t>Dao rọc giấy nhỏ 0411 SDI (1 lưỡi)</t>
  </si>
  <si>
    <t>Bao đựng thẻ nhân viên (dẻo - ngang)</t>
  </si>
  <si>
    <t>Gôm E09 TL</t>
  </si>
  <si>
    <t>Khăn lau 30*30</t>
  </si>
  <si>
    <t>Bìa kiếng</t>
  </si>
  <si>
    <t>Gỡ gim</t>
  </si>
  <si>
    <t xml:space="preserve">Xấp </t>
  </si>
  <si>
    <t>gram</t>
  </si>
  <si>
    <t>01/06</t>
  </si>
  <si>
    <t>Note đánh dấu 5 màu mũi tên pronoti</t>
  </si>
  <si>
    <t>Kẹp bướm 15mm</t>
  </si>
  <si>
    <t>Bìa lá A4</t>
  </si>
  <si>
    <t>Giấy trắng A4 82 Excel</t>
  </si>
  <si>
    <t>Kim Bấm</t>
  </si>
  <si>
    <t>Bút bi TL-036 Metal Grip TL (xanh )</t>
  </si>
  <si>
    <t>Giấy note 3*3</t>
  </si>
  <si>
    <t>Bìa còng bật 2 mặt 5P</t>
  </si>
  <si>
    <t>Bút lông dầu nhỏ PM-04 CeeDee TL (xanh)</t>
  </si>
  <si>
    <t>ram</t>
  </si>
  <si>
    <t xml:space="preserve">Kéo VP S108 </t>
  </si>
  <si>
    <t>Tập 200 trang</t>
  </si>
  <si>
    <t>Bút bi TL 027 ( xanh )</t>
  </si>
  <si>
    <t xml:space="preserve">Tập 100 trang </t>
  </si>
  <si>
    <t xml:space="preserve"> Kẹp bướm 25mm</t>
  </si>
  <si>
    <t xml:space="preserve">Keo nước TL G 08 30 ml </t>
  </si>
  <si>
    <t>Băng keo 2 mặt 24m/m x 9Y</t>
  </si>
  <si>
    <t>Kẹp giấy  C62</t>
  </si>
  <si>
    <t>Kẹp bướm 32mm</t>
  </si>
  <si>
    <t>Giấy bìa cứng A4 màu xanh lá</t>
  </si>
  <si>
    <t>Giấy pho to 70</t>
  </si>
  <si>
    <t>Bút lông bảng</t>
  </si>
  <si>
    <t>Xập</t>
  </si>
  <si>
    <t>Bìa 1 nút My Clear khổ F</t>
  </si>
  <si>
    <t>Bút bi TL 027( xanh)</t>
  </si>
  <si>
    <t>Bút bi TL 027( đỏ)</t>
  </si>
  <si>
    <t>Bút dạ quang Toyo vỏ trong (vàng)</t>
  </si>
  <si>
    <t>Giấy ghi chú pronoti 3*3</t>
  </si>
  <si>
    <t>giấy in 82</t>
  </si>
  <si>
    <t>giấy Pho to 72</t>
  </si>
  <si>
    <t>Bìa cứng a4, xanh dương</t>
  </si>
  <si>
    <t>Ruột chì tốt 5280</t>
  </si>
  <si>
    <t>Kẹp gim C62</t>
  </si>
  <si>
    <t>Ru băng máy in kim 310</t>
  </si>
  <si>
    <t>Bút chì gỗ staedler 134 2B</t>
  </si>
  <si>
    <t>Dao rọc giấy nhỏ SDI 0404</t>
  </si>
  <si>
    <t>Dây thun lớn</t>
  </si>
  <si>
    <t>Thước mica lớn (30cm)</t>
  </si>
  <si>
    <t>Bìa còng 5cm</t>
  </si>
  <si>
    <t>Bìa nút A5</t>
  </si>
  <si>
    <t>Khăn lau</t>
  </si>
  <si>
    <t>Gim bấm N.10 Plus</t>
  </si>
  <si>
    <t>Unicoen( nẹp giấy bằng nhựa)</t>
  </si>
  <si>
    <t xml:space="preserve">Tập 200 trang </t>
  </si>
  <si>
    <t>Rổ 1 ngăn</t>
  </si>
  <si>
    <t>Đồ kim No.10Plus</t>
  </si>
  <si>
    <t>Khay ba tầng mica</t>
  </si>
  <si>
    <r>
      <t xml:space="preserve">giấy note vàng </t>
    </r>
    <r>
      <rPr>
        <sz val="12"/>
        <color rgb="FFFF0000"/>
        <rFont val="Cambria"/>
        <family val="1"/>
        <charset val="163"/>
        <scheme val="major"/>
      </rPr>
      <t>3x3</t>
    </r>
  </si>
  <si>
    <t>Giấy A4( 80)</t>
  </si>
  <si>
    <t>Giấy A4( 70)</t>
  </si>
  <si>
    <t>Giấy 4 liên</t>
  </si>
  <si>
    <t>Rubang (máy in 300- hồng)</t>
  </si>
  <si>
    <t>Rubang (máy in 310- xanh)</t>
  </si>
  <si>
    <t>Bút xanh TL 027</t>
  </si>
  <si>
    <t>Bút đỏ</t>
  </si>
  <si>
    <t>Thun loại trung</t>
  </si>
  <si>
    <t>Ghim kẹp C62</t>
  </si>
  <si>
    <t>Kim bấm No.10Plus</t>
  </si>
  <si>
    <t>Bìa lỗ A4</t>
  </si>
  <si>
    <t>Fim Fax Panasonic 57E</t>
  </si>
  <si>
    <t>Bìa nút đựng hồ sơ F4</t>
  </si>
  <si>
    <t>Khăn lau bàn</t>
  </si>
  <si>
    <t xml:space="preserve"> bấm kim no.10 Plus</t>
  </si>
  <si>
    <t>Bút chì</t>
  </si>
  <si>
    <t>Mực xanh</t>
  </si>
  <si>
    <t>Bút bi</t>
  </si>
  <si>
    <t>Bút xóa kéo</t>
  </si>
  <si>
    <t>Dao rọc giấy SDI 0404</t>
  </si>
  <si>
    <t>Đồ bấm No.10 Plus</t>
  </si>
  <si>
    <t>Kéo</t>
  </si>
  <si>
    <t>Tập 100 trang</t>
  </si>
  <si>
    <t>Kim bấm</t>
  </si>
  <si>
    <t>Đồ đựng bút XK 179</t>
  </si>
  <si>
    <t>Sổ CK 7 D - TP</t>
  </si>
  <si>
    <t>Bút lông dầu nhỏ PM-04 CeeDeeTL(Đen)</t>
  </si>
  <si>
    <r>
      <t xml:space="preserve">Giấy in </t>
    </r>
    <r>
      <rPr>
        <sz val="11"/>
        <color rgb="FFFF0000"/>
        <rFont val="Times New Roman"/>
        <family val="1"/>
        <charset val="163"/>
      </rPr>
      <t xml:space="preserve"> </t>
    </r>
    <r>
      <rPr>
        <sz val="11"/>
        <rFont val="Times New Roman"/>
        <family val="1"/>
        <charset val="163"/>
      </rPr>
      <t>80</t>
    </r>
  </si>
  <si>
    <t>quyển</t>
  </si>
  <si>
    <t>BP. Thu Mua</t>
  </si>
  <si>
    <t>TP. Cung Ứng</t>
  </si>
  <si>
    <t>Đỗ Thị Ngọc Thanh</t>
  </si>
  <si>
    <t>Ngày 24/05/2016</t>
  </si>
  <si>
    <t xml:space="preserve">Hộp </t>
  </si>
  <si>
    <t xml:space="preserve"> Hộp</t>
  </si>
  <si>
    <t>Tổng Giám Đốc</t>
  </si>
  <si>
    <t>Ngày nhập hàng : 01/06/2016</t>
  </si>
  <si>
    <t>PHIẾU ĐỀ NGHỊ MUA VĂN PHÒNG PHẨM THÁNG 06/2016</t>
  </si>
  <si>
    <t>ĐƠN VỊ : BP. THU MUA</t>
  </si>
  <si>
    <t>Lưỡi Dao rọc giấy nhỏ 0411 SDI (1 lưỡi)</t>
  </si>
</sst>
</file>

<file path=xl/styles.xml><?xml version="1.0" encoding="utf-8"?>
<styleSheet xmlns="http://schemas.openxmlformats.org/spreadsheetml/2006/main">
  <numFmts count="5">
    <numFmt numFmtId="164" formatCode="_-* #,##0.00\ _₫_-;\-* #,##0.00\ _₫_-;_-* &quot;-&quot;??\ _₫_-;_-@_-"/>
    <numFmt numFmtId="165" formatCode="_-* #,##0\ _₫_-;\-* #,##0\ _₫_-;_-* &quot;-&quot;??\ _₫_-;_-@_-"/>
    <numFmt numFmtId="166" formatCode="#,##0_);\(#,##0\);&quot;-&quot;"/>
    <numFmt numFmtId="167" formatCode="_(* #,##0_);_(* \(#,##0\);_(* &quot;-&quot;??_);_(@_)"/>
    <numFmt numFmtId="168" formatCode="#,##0.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name val="Times New Roman"/>
      <family val="1"/>
    </font>
    <font>
      <b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4"/>
      <color theme="1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sz val="16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0"/>
      <name val="Arial"/>
      <family val="2"/>
    </font>
    <font>
      <sz val="12"/>
      <name val="Times New Roman"/>
      <family val="1"/>
      <charset val="163"/>
    </font>
    <font>
      <sz val="12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b/>
      <sz val="16"/>
      <name val="Cambria"/>
      <family val="1"/>
      <charset val="163"/>
      <scheme val="major"/>
    </font>
    <font>
      <sz val="10"/>
      <color theme="1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  <font>
      <b/>
      <sz val="12"/>
      <name val="Arial"/>
      <family val="2"/>
    </font>
    <font>
      <b/>
      <sz val="11"/>
      <name val="Cambria"/>
      <family val="1"/>
      <charset val="163"/>
      <scheme val="maj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  <charset val="163"/>
    </font>
    <font>
      <sz val="12"/>
      <name val="Arial"/>
      <family val="2"/>
    </font>
    <font>
      <sz val="10"/>
      <color theme="1"/>
      <name val="VNI-Times"/>
    </font>
    <font>
      <sz val="9"/>
      <color indexed="81"/>
      <name val="Tahoma"/>
      <family val="2"/>
      <charset val="163"/>
    </font>
    <font>
      <sz val="10"/>
      <color indexed="8"/>
      <name val="MS Sans Serif"/>
      <family val="2"/>
    </font>
    <font>
      <sz val="10"/>
      <name val=".VnArial"/>
      <family val="2"/>
    </font>
    <font>
      <sz val="10"/>
      <name val="Arial"/>
      <family val="2"/>
      <charset val="163"/>
    </font>
    <font>
      <sz val="11"/>
      <name val="Times New Roman"/>
      <family val="1"/>
      <charset val="163"/>
    </font>
    <font>
      <sz val="11"/>
      <name val="Cambria"/>
      <family val="1"/>
      <charset val="163"/>
      <scheme val="major"/>
    </font>
    <font>
      <sz val="12"/>
      <color rgb="FFFF0000"/>
      <name val="Cambria"/>
      <family val="1"/>
      <charset val="163"/>
      <scheme val="major"/>
    </font>
    <font>
      <sz val="11"/>
      <color rgb="FFFF0000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11"/>
      <color rgb="FFFF0000"/>
      <name val="Cambria"/>
      <family val="1"/>
      <charset val="163"/>
      <scheme val="major"/>
    </font>
    <font>
      <b/>
      <sz val="12"/>
      <color rgb="FFFF0000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36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9" fillId="0" borderId="0" applyNumberFormat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35" fillId="0" borderId="0"/>
    <xf numFmtId="0" fontId="19" fillId="0" borderId="0"/>
    <xf numFmtId="0" fontId="2" fillId="0" borderId="0"/>
    <xf numFmtId="0" fontId="36" fillId="0" borderId="0"/>
    <xf numFmtId="0" fontId="19" fillId="0" borderId="0" applyNumberFormat="0" applyFont="0" applyFill="0" applyBorder="0" applyAlignment="0" applyProtection="0"/>
    <xf numFmtId="0" fontId="1" fillId="0" borderId="0"/>
    <xf numFmtId="0" fontId="37" fillId="0" borderId="0"/>
    <xf numFmtId="0" fontId="1" fillId="0" borderId="0"/>
  </cellStyleXfs>
  <cellXfs count="293">
    <xf numFmtId="0" fontId="0" fillId="0" borderId="0" xfId="0"/>
    <xf numFmtId="0" fontId="0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wrapText="1"/>
    </xf>
    <xf numFmtId="49" fontId="4" fillId="0" borderId="0" xfId="0" applyNumberFormat="1" applyFont="1" applyBorder="1" applyAlignment="1">
      <alignment horizontal="left" wrapText="1"/>
    </xf>
    <xf numFmtId="165" fontId="4" fillId="0" borderId="0" xfId="1" applyNumberFormat="1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166" fontId="6" fillId="0" borderId="0" xfId="0" applyNumberFormat="1" applyFont="1" applyFill="1" applyAlignment="1">
      <alignment horizontal="center" vertical="top"/>
    </xf>
    <xf numFmtId="166" fontId="7" fillId="0" borderId="0" xfId="0" applyNumberFormat="1" applyFont="1" applyFill="1" applyAlignment="1">
      <alignment horizontal="center" vertical="center"/>
    </xf>
    <xf numFmtId="166" fontId="6" fillId="0" borderId="0" xfId="0" applyNumberFormat="1" applyFont="1" applyFill="1" applyAlignment="1">
      <alignment horizontal="center" vertical="center"/>
    </xf>
    <xf numFmtId="166" fontId="7" fillId="0" borderId="0" xfId="0" applyNumberFormat="1" applyFont="1" applyFill="1" applyAlignment="1">
      <alignment horizontal="left" vertical="center" wrapText="1"/>
    </xf>
    <xf numFmtId="166" fontId="9" fillId="0" borderId="1" xfId="0" applyNumberFormat="1" applyFont="1" applyFill="1" applyBorder="1" applyAlignment="1">
      <alignment vertical="top" shrinkToFit="1"/>
    </xf>
    <xf numFmtId="166" fontId="9" fillId="0" borderId="1" xfId="0" applyNumberFormat="1" applyFont="1" applyFill="1" applyBorder="1" applyAlignment="1">
      <alignment horizontal="left" vertical="center" wrapText="1" shrinkToFit="1"/>
    </xf>
    <xf numFmtId="166" fontId="9" fillId="0" borderId="1" xfId="0" applyNumberFormat="1" applyFont="1" applyFill="1" applyBorder="1" applyAlignment="1">
      <alignment horizontal="center" vertical="center" shrinkToFit="1"/>
    </xf>
    <xf numFmtId="49" fontId="9" fillId="0" borderId="1" xfId="0" applyNumberFormat="1" applyFont="1" applyFill="1" applyBorder="1" applyAlignment="1">
      <alignment vertical="top" shrinkToFit="1"/>
    </xf>
    <xf numFmtId="165" fontId="9" fillId="0" borderId="1" xfId="1" applyNumberFormat="1" applyFont="1" applyFill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49" fontId="13" fillId="0" borderId="2" xfId="2" applyNumberFormat="1" applyFont="1" applyBorder="1" applyAlignment="1">
      <alignment horizontal="center" vertical="center" wrapText="1"/>
    </xf>
    <xf numFmtId="165" fontId="14" fillId="0" borderId="2" xfId="1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2" fillId="2" borderId="3" xfId="0" applyFont="1" applyFill="1" applyBorder="1" applyAlignment="1"/>
    <xf numFmtId="0" fontId="12" fillId="2" borderId="4" xfId="0" applyFont="1" applyFill="1" applyBorder="1" applyAlignment="1"/>
    <xf numFmtId="0" fontId="12" fillId="2" borderId="4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165" fontId="12" fillId="2" borderId="4" xfId="1" applyNumberFormat="1" applyFont="1" applyFill="1" applyBorder="1" applyAlignment="1"/>
    <xf numFmtId="0" fontId="12" fillId="2" borderId="5" xfId="0" applyFont="1" applyFill="1" applyBorder="1" applyAlignment="1"/>
    <xf numFmtId="0" fontId="13" fillId="2" borderId="6" xfId="2" applyFont="1" applyFill="1" applyBorder="1" applyAlignment="1">
      <alignment horizontal="center" vertical="center" wrapText="1"/>
    </xf>
    <xf numFmtId="0" fontId="17" fillId="0" borderId="0" xfId="0" applyFont="1"/>
    <xf numFmtId="0" fontId="18" fillId="0" borderId="2" xfId="0" applyFont="1" applyBorder="1" applyAlignment="1">
      <alignment horizontal="center" vertical="center"/>
    </xf>
    <xf numFmtId="3" fontId="20" fillId="0" borderId="2" xfId="3" applyNumberFormat="1" applyFont="1" applyFill="1" applyBorder="1" applyAlignment="1">
      <alignment horizontal="left" vertical="center" wrapText="1"/>
    </xf>
    <xf numFmtId="3" fontId="20" fillId="0" borderId="2" xfId="3" applyNumberFormat="1" applyFont="1" applyFill="1" applyBorder="1" applyAlignment="1">
      <alignment horizontal="center" vertical="center" wrapText="1"/>
    </xf>
    <xf numFmtId="3" fontId="20" fillId="0" borderId="2" xfId="3" applyNumberFormat="1" applyFont="1" applyFill="1" applyBorder="1" applyAlignment="1">
      <alignment horizontal="center" vertical="center"/>
    </xf>
    <xf numFmtId="0" fontId="20" fillId="0" borderId="2" xfId="3" applyNumberFormat="1" applyFont="1" applyFill="1" applyBorder="1" applyAlignment="1">
      <alignment horizontal="center" vertical="center"/>
    </xf>
    <xf numFmtId="49" fontId="20" fillId="0" borderId="2" xfId="3" applyNumberFormat="1" applyFont="1" applyFill="1" applyBorder="1" applyAlignment="1">
      <alignment horizontal="center" vertical="center"/>
    </xf>
    <xf numFmtId="165" fontId="18" fillId="0" borderId="2" xfId="1" applyNumberFormat="1" applyFont="1" applyBorder="1" applyAlignment="1">
      <alignment horizontal="center" vertical="center"/>
    </xf>
    <xf numFmtId="3" fontId="18" fillId="0" borderId="2" xfId="0" applyNumberFormat="1" applyFont="1" applyBorder="1" applyAlignment="1">
      <alignment horizontal="center" vertical="center"/>
    </xf>
    <xf numFmtId="0" fontId="18" fillId="0" borderId="0" xfId="0" applyFont="1"/>
    <xf numFmtId="3" fontId="21" fillId="0" borderId="2" xfId="3" applyNumberFormat="1" applyFont="1" applyFill="1" applyBorder="1" applyAlignment="1">
      <alignment horizontal="center" vertical="center"/>
    </xf>
    <xf numFmtId="3" fontId="18" fillId="0" borderId="2" xfId="0" applyNumberFormat="1" applyFont="1" applyBorder="1" applyAlignment="1">
      <alignment horizontal="center"/>
    </xf>
    <xf numFmtId="3" fontId="14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vertical="center" wrapText="1"/>
    </xf>
    <xf numFmtId="3" fontId="18" fillId="0" borderId="0" xfId="0" applyNumberFormat="1" applyFont="1"/>
    <xf numFmtId="3" fontId="12" fillId="2" borderId="3" xfId="0" applyNumberFormat="1" applyFont="1" applyFill="1" applyBorder="1" applyAlignment="1"/>
    <xf numFmtId="3" fontId="12" fillId="2" borderId="4" xfId="0" applyNumberFormat="1" applyFont="1" applyFill="1" applyBorder="1" applyAlignment="1"/>
    <xf numFmtId="3" fontId="12" fillId="2" borderId="4" xfId="0" applyNumberFormat="1" applyFont="1" applyFill="1" applyBorder="1" applyAlignment="1">
      <alignment horizontal="left" vertical="center"/>
    </xf>
    <xf numFmtId="3" fontId="12" fillId="2" borderId="4" xfId="0" applyNumberFormat="1" applyFont="1" applyFill="1" applyBorder="1" applyAlignment="1">
      <alignment horizontal="center" vertical="center"/>
    </xf>
    <xf numFmtId="3" fontId="12" fillId="2" borderId="5" xfId="0" applyNumberFormat="1" applyFont="1" applyFill="1" applyBorder="1" applyAlignment="1"/>
    <xf numFmtId="0" fontId="17" fillId="2" borderId="2" xfId="0" applyFont="1" applyFill="1" applyBorder="1" applyAlignment="1">
      <alignment vertical="center" wrapText="1"/>
    </xf>
    <xf numFmtId="0" fontId="17" fillId="3" borderId="0" xfId="0" applyFont="1" applyFill="1"/>
    <xf numFmtId="0" fontId="18" fillId="0" borderId="2" xfId="0" applyFont="1" applyFill="1" applyBorder="1" applyAlignment="1">
      <alignment horizontal="center" vertical="center"/>
    </xf>
    <xf numFmtId="0" fontId="18" fillId="0" borderId="0" xfId="0" applyFont="1" applyFill="1"/>
    <xf numFmtId="0" fontId="18" fillId="0" borderId="2" xfId="0" applyFont="1" applyFill="1" applyBorder="1" applyAlignment="1">
      <alignment vertical="center" wrapText="1"/>
    </xf>
    <xf numFmtId="3" fontId="18" fillId="0" borderId="0" xfId="0" applyNumberFormat="1" applyFont="1" applyFill="1"/>
    <xf numFmtId="3" fontId="22" fillId="2" borderId="3" xfId="3" applyNumberFormat="1" applyFont="1" applyFill="1" applyBorder="1" applyAlignment="1"/>
    <xf numFmtId="3" fontId="22" fillId="2" borderId="4" xfId="3" applyNumberFormat="1" applyFont="1" applyFill="1" applyBorder="1" applyAlignment="1"/>
    <xf numFmtId="3" fontId="22" fillId="2" borderId="4" xfId="3" applyNumberFormat="1" applyFont="1" applyFill="1" applyBorder="1" applyAlignment="1">
      <alignment horizontal="left" vertical="center"/>
    </xf>
    <xf numFmtId="3" fontId="22" fillId="2" borderId="4" xfId="3" applyNumberFormat="1" applyFont="1" applyFill="1" applyBorder="1" applyAlignment="1">
      <alignment horizontal="center" vertical="center"/>
    </xf>
    <xf numFmtId="165" fontId="22" fillId="2" borderId="4" xfId="1" applyNumberFormat="1" applyFont="1" applyFill="1" applyBorder="1" applyAlignment="1"/>
    <xf numFmtId="3" fontId="22" fillId="2" borderId="5" xfId="3" applyNumberFormat="1" applyFont="1" applyFill="1" applyBorder="1" applyAlignment="1"/>
    <xf numFmtId="0" fontId="17" fillId="0" borderId="0" xfId="0" applyFont="1" applyFill="1"/>
    <xf numFmtId="3" fontId="14" fillId="0" borderId="5" xfId="0" applyNumberFormat="1" applyFont="1" applyBorder="1" applyAlignment="1">
      <alignment horizontal="center" vertical="center"/>
    </xf>
    <xf numFmtId="0" fontId="18" fillId="3" borderId="0" xfId="0" applyFont="1" applyFill="1"/>
    <xf numFmtId="0" fontId="18" fillId="3" borderId="2" xfId="0" applyFont="1" applyFill="1" applyBorder="1" applyAlignment="1">
      <alignment vertical="center" wrapText="1"/>
    </xf>
    <xf numFmtId="3" fontId="18" fillId="3" borderId="0" xfId="0" applyNumberFormat="1" applyFont="1" applyFill="1"/>
    <xf numFmtId="0" fontId="18" fillId="3" borderId="2" xfId="0" applyFont="1" applyFill="1" applyBorder="1" applyAlignment="1">
      <alignment horizontal="center" vertical="center"/>
    </xf>
    <xf numFmtId="0" fontId="23" fillId="3" borderId="0" xfId="0" applyFont="1" applyFill="1"/>
    <xf numFmtId="0" fontId="18" fillId="2" borderId="2" xfId="0" applyFont="1" applyFill="1" applyBorder="1" applyAlignment="1">
      <alignment vertical="center" wrapText="1"/>
    </xf>
    <xf numFmtId="3" fontId="18" fillId="2" borderId="2" xfId="0" applyNumberFormat="1" applyFont="1" applyFill="1" applyBorder="1" applyAlignment="1">
      <alignment horizontal="center" vertical="center"/>
    </xf>
    <xf numFmtId="3" fontId="18" fillId="0" borderId="2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3" fontId="18" fillId="2" borderId="5" xfId="0" applyNumberFormat="1" applyFont="1" applyFill="1" applyBorder="1" applyAlignment="1">
      <alignment horizontal="center" vertical="center"/>
    </xf>
    <xf numFmtId="3" fontId="14" fillId="0" borderId="2" xfId="0" applyNumberFormat="1" applyFont="1" applyFill="1" applyBorder="1" applyAlignment="1">
      <alignment horizontal="center" vertical="center"/>
    </xf>
    <xf numFmtId="3" fontId="12" fillId="0" borderId="2" xfId="0" applyNumberFormat="1" applyFont="1" applyFill="1" applyBorder="1" applyAlignment="1"/>
    <xf numFmtId="3" fontId="14" fillId="0" borderId="7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 wrapText="1"/>
    </xf>
    <xf numFmtId="3" fontId="20" fillId="2" borderId="2" xfId="3" applyNumberFormat="1" applyFont="1" applyFill="1" applyBorder="1" applyAlignment="1">
      <alignment horizontal="center" vertical="center"/>
    </xf>
    <xf numFmtId="49" fontId="20" fillId="2" borderId="2" xfId="3" applyNumberFormat="1" applyFont="1" applyFill="1" applyBorder="1" applyAlignment="1">
      <alignment horizontal="center" vertical="center"/>
    </xf>
    <xf numFmtId="165" fontId="18" fillId="2" borderId="2" xfId="1" applyNumberFormat="1" applyFont="1" applyFill="1" applyBorder="1" applyAlignment="1">
      <alignment horizontal="center" vertical="center"/>
    </xf>
    <xf numFmtId="165" fontId="18" fillId="0" borderId="0" xfId="0" applyNumberFormat="1" applyFont="1"/>
    <xf numFmtId="3" fontId="12" fillId="0" borderId="2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165" fontId="18" fillId="0" borderId="0" xfId="1" applyNumberFormat="1" applyFont="1" applyBorder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2" applyFont="1" applyAlignment="1">
      <alignment horizontal="center"/>
    </xf>
    <xf numFmtId="0" fontId="25" fillId="0" borderId="0" xfId="0" applyFont="1"/>
    <xf numFmtId="0" fontId="13" fillId="0" borderId="0" xfId="2" applyFont="1" applyBorder="1" applyAlignment="1">
      <alignment vertical="center" wrapText="1"/>
    </xf>
    <xf numFmtId="49" fontId="13" fillId="0" borderId="0" xfId="2" applyNumberFormat="1" applyFont="1" applyBorder="1" applyAlignment="1">
      <alignment vertical="center" wrapText="1"/>
    </xf>
    <xf numFmtId="0" fontId="26" fillId="0" borderId="0" xfId="2" applyFont="1"/>
    <xf numFmtId="3" fontId="25" fillId="0" borderId="0" xfId="0" applyNumberFormat="1" applyFont="1"/>
    <xf numFmtId="0" fontId="27" fillId="0" borderId="0" xfId="0" applyNumberFormat="1" applyFont="1" applyFill="1" applyBorder="1" applyAlignment="1"/>
    <xf numFmtId="0" fontId="28" fillId="0" borderId="0" xfId="2" applyFont="1" applyBorder="1" applyAlignment="1">
      <alignment horizontal="left" vertical="center" wrapText="1"/>
    </xf>
    <xf numFmtId="0" fontId="28" fillId="0" borderId="0" xfId="2" applyFont="1" applyBorder="1" applyAlignment="1">
      <alignment horizontal="center" vertical="center"/>
    </xf>
    <xf numFmtId="0" fontId="26" fillId="0" borderId="0" xfId="2" applyFont="1" applyBorder="1"/>
    <xf numFmtId="49" fontId="26" fillId="0" borderId="0" xfId="2" applyNumberFormat="1" applyFont="1" applyBorder="1"/>
    <xf numFmtId="167" fontId="28" fillId="0" borderId="0" xfId="4" applyNumberFormat="1" applyFont="1" applyBorder="1" applyAlignment="1">
      <alignment horizontal="center" vertical="center"/>
    </xf>
    <xf numFmtId="0" fontId="18" fillId="0" borderId="0" xfId="0" applyFont="1" applyBorder="1"/>
    <xf numFmtId="0" fontId="27" fillId="0" borderId="0" xfId="0" applyFont="1" applyAlignment="1"/>
    <xf numFmtId="165" fontId="28" fillId="0" borderId="0" xfId="1" applyNumberFormat="1" applyFont="1" applyBorder="1" applyAlignment="1">
      <alignment horizontal="center" vertical="center"/>
    </xf>
    <xf numFmtId="0" fontId="28" fillId="0" borderId="0" xfId="2" applyFont="1" applyBorder="1" applyAlignment="1">
      <alignment vertical="center"/>
    </xf>
    <xf numFmtId="167" fontId="28" fillId="0" borderId="0" xfId="4" applyNumberFormat="1" applyFont="1" applyBorder="1" applyAlignment="1">
      <alignment vertical="center"/>
    </xf>
    <xf numFmtId="0" fontId="29" fillId="0" borderId="0" xfId="0" applyFont="1"/>
    <xf numFmtId="3" fontId="30" fillId="0" borderId="0" xfId="0" applyNumberFormat="1" applyFont="1" applyAlignment="1">
      <alignment horizontal="left" vertical="center" wrapText="1"/>
    </xf>
    <xf numFmtId="3" fontId="30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Fill="1" applyAlignment="1">
      <alignment horizontal="center"/>
    </xf>
    <xf numFmtId="49" fontId="27" fillId="0" borderId="0" xfId="0" applyNumberFormat="1" applyFont="1" applyFill="1" applyAlignment="1">
      <alignment horizontal="center"/>
    </xf>
    <xf numFmtId="165" fontId="27" fillId="0" borderId="0" xfId="1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3" fontId="30" fillId="0" borderId="0" xfId="0" applyNumberFormat="1" applyFont="1" applyAlignment="1">
      <alignment vertical="center" wrapText="1"/>
    </xf>
    <xf numFmtId="3" fontId="30" fillId="0" borderId="0" xfId="0" applyNumberFormat="1" applyFont="1"/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/>
    <xf numFmtId="0" fontId="31" fillId="0" borderId="0" xfId="0" applyNumberFormat="1" applyFont="1" applyFill="1" applyBorder="1" applyAlignment="1"/>
    <xf numFmtId="0" fontId="32" fillId="0" borderId="0" xfId="0" applyNumberFormat="1" applyFont="1" applyFill="1" applyBorder="1" applyAlignment="1"/>
    <xf numFmtId="49" fontId="32" fillId="0" borderId="0" xfId="0" applyNumberFormat="1" applyFont="1" applyFill="1" applyBorder="1" applyAlignment="1"/>
    <xf numFmtId="165" fontId="32" fillId="0" borderId="0" xfId="1" applyNumberFormat="1" applyFont="1" applyFill="1" applyBorder="1" applyAlignment="1">
      <alignment horizontal="center" vertical="center"/>
    </xf>
    <xf numFmtId="166" fontId="6" fillId="0" borderId="0" xfId="0" applyNumberFormat="1" applyFont="1" applyFill="1" applyAlignment="1">
      <alignment horizontal="left" vertical="center" wrapText="1"/>
    </xf>
    <xf numFmtId="166" fontId="6" fillId="0" borderId="0" xfId="0" applyNumberFormat="1" applyFont="1" applyFill="1" applyAlignment="1">
      <alignment vertical="top"/>
    </xf>
    <xf numFmtId="49" fontId="6" fillId="0" borderId="0" xfId="0" applyNumberFormat="1" applyFont="1" applyFill="1" applyAlignment="1">
      <alignment horizontal="center" vertical="top"/>
    </xf>
    <xf numFmtId="3" fontId="0" fillId="0" borderId="0" xfId="0" applyNumberFormat="1" applyFont="1" applyAlignment="1">
      <alignment horizontal="center" vertical="center"/>
    </xf>
    <xf numFmtId="165" fontId="6" fillId="0" borderId="0" xfId="1" applyNumberFormat="1" applyFont="1" applyFill="1" applyAlignment="1">
      <alignment horizontal="center" vertical="center"/>
    </xf>
    <xf numFmtId="3" fontId="0" fillId="0" borderId="0" xfId="0" applyNumberFormat="1" applyFont="1" applyAlignment="1">
      <alignment vertical="center" wrapText="1"/>
    </xf>
    <xf numFmtId="3" fontId="0" fillId="0" borderId="0" xfId="0" applyNumberFormat="1" applyFont="1"/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/>
    <xf numFmtId="165" fontId="0" fillId="0" borderId="0" xfId="1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/>
    <xf numFmtId="0" fontId="33" fillId="0" borderId="0" xfId="0" applyFont="1" applyAlignment="1">
      <alignment horizontal="center"/>
    </xf>
    <xf numFmtId="49" fontId="33" fillId="0" borderId="0" xfId="0" applyNumberFormat="1" applyFont="1" applyAlignment="1">
      <alignment horizontal="center"/>
    </xf>
    <xf numFmtId="165" fontId="33" fillId="0" borderId="0" xfId="1" applyNumberFormat="1" applyFont="1" applyAlignment="1">
      <alignment horizontal="center" vertical="center"/>
    </xf>
    <xf numFmtId="0" fontId="21" fillId="0" borderId="11" xfId="0" applyNumberFormat="1" applyFont="1" applyFill="1" applyBorder="1" applyAlignment="1">
      <alignment horizontal="left"/>
    </xf>
    <xf numFmtId="167" fontId="18" fillId="0" borderId="2" xfId="1" applyNumberFormat="1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21" fillId="0" borderId="15" xfId="0" applyNumberFormat="1" applyFont="1" applyFill="1" applyBorder="1" applyAlignment="1">
      <alignment horizontal="left"/>
    </xf>
    <xf numFmtId="0" fontId="18" fillId="0" borderId="2" xfId="0" applyFont="1" applyBorder="1"/>
    <xf numFmtId="0" fontId="21" fillId="0" borderId="5" xfId="3" applyNumberFormat="1" applyFont="1" applyFill="1" applyBorder="1" applyAlignment="1">
      <alignment horizontal="left" vertical="center"/>
    </xf>
    <xf numFmtId="0" fontId="21" fillId="0" borderId="5" xfId="3" applyNumberFormat="1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 wrapText="1"/>
    </xf>
    <xf numFmtId="0" fontId="21" fillId="0" borderId="2" xfId="3" applyNumberFormat="1" applyFont="1" applyFill="1" applyBorder="1" applyAlignment="1">
      <alignment horizontal="center" vertical="center"/>
    </xf>
    <xf numFmtId="0" fontId="21" fillId="0" borderId="2" xfId="2" applyNumberFormat="1" applyFont="1" applyFill="1" applyBorder="1" applyAlignment="1">
      <alignment horizontal="left"/>
    </xf>
    <xf numFmtId="0" fontId="21" fillId="0" borderId="5" xfId="2" applyNumberFormat="1" applyFont="1" applyFill="1" applyBorder="1" applyAlignment="1">
      <alignment horizontal="left"/>
    </xf>
    <xf numFmtId="0" fontId="18" fillId="0" borderId="2" xfId="0" applyFont="1" applyFill="1" applyBorder="1"/>
    <xf numFmtId="49" fontId="21" fillId="0" borderId="2" xfId="3" applyNumberFormat="1" applyFont="1" applyFill="1" applyBorder="1" applyAlignment="1">
      <alignment horizontal="center" vertical="center"/>
    </xf>
    <xf numFmtId="0" fontId="21" fillId="0" borderId="2" xfId="3" applyNumberFormat="1" applyFont="1" applyFill="1" applyBorder="1" applyAlignment="1">
      <alignment horizontal="left" vertical="center"/>
    </xf>
    <xf numFmtId="0" fontId="39" fillId="0" borderId="2" xfId="3" applyNumberFormat="1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1" fillId="0" borderId="2" xfId="3" applyNumberFormat="1" applyFont="1" applyFill="1" applyBorder="1" applyAlignment="1">
      <alignment vertical="center"/>
    </xf>
    <xf numFmtId="0" fontId="18" fillId="0" borderId="10" xfId="0" applyFont="1" applyFill="1" applyBorder="1" applyAlignment="1">
      <alignment horizontal="center" vertical="center"/>
    </xf>
    <xf numFmtId="3" fontId="20" fillId="0" borderId="10" xfId="3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167" fontId="21" fillId="0" borderId="2" xfId="1" applyNumberFormat="1" applyFont="1" applyFill="1" applyBorder="1" applyAlignment="1">
      <alignment horizontal="left" vertical="center"/>
    </xf>
    <xf numFmtId="0" fontId="38" fillId="0" borderId="2" xfId="3" applyNumberFormat="1" applyFont="1" applyFill="1" applyBorder="1" applyAlignment="1">
      <alignment horizontal="left" vertical="center"/>
    </xf>
    <xf numFmtId="0" fontId="38" fillId="0" borderId="2" xfId="3" applyNumberFormat="1" applyFont="1" applyFill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42" fillId="0" borderId="2" xfId="0" applyFont="1" applyBorder="1"/>
    <xf numFmtId="0" fontId="38" fillId="0" borderId="2" xfId="3" applyNumberFormat="1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38" fillId="0" borderId="2" xfId="2" applyNumberFormat="1" applyFont="1" applyFill="1" applyBorder="1" applyAlignment="1">
      <alignment horizontal="left"/>
    </xf>
    <xf numFmtId="165" fontId="18" fillId="0" borderId="0" xfId="1" applyNumberFormat="1" applyFont="1"/>
    <xf numFmtId="0" fontId="30" fillId="0" borderId="0" xfId="0" applyFont="1" applyAlignment="1">
      <alignment vertical="center"/>
    </xf>
    <xf numFmtId="166" fontId="9" fillId="0" borderId="1" xfId="0" applyNumberFormat="1" applyFont="1" applyFill="1" applyBorder="1" applyAlignment="1">
      <alignment horizontal="center" vertical="top" shrinkToFit="1"/>
    </xf>
    <xf numFmtId="0" fontId="17" fillId="2" borderId="0" xfId="0" applyFont="1" applyFill="1" applyAlignment="1">
      <alignment horizontal="center"/>
    </xf>
    <xf numFmtId="3" fontId="22" fillId="2" borderId="3" xfId="3" applyNumberFormat="1" applyFont="1" applyFill="1" applyBorder="1" applyAlignment="1">
      <alignment horizontal="center"/>
    </xf>
    <xf numFmtId="3" fontId="12" fillId="2" borderId="3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8" fillId="0" borderId="2" xfId="0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5" fontId="6" fillId="0" borderId="0" xfId="1" applyNumberFormat="1" applyFont="1" applyFill="1" applyAlignment="1">
      <alignment horizontal="center" vertical="center"/>
    </xf>
    <xf numFmtId="0" fontId="28" fillId="0" borderId="0" xfId="2" applyFont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41" fillId="0" borderId="2" xfId="3" applyNumberFormat="1" applyFont="1" applyFill="1" applyBorder="1" applyAlignment="1">
      <alignment vertical="center"/>
    </xf>
    <xf numFmtId="3" fontId="43" fillId="0" borderId="2" xfId="3" applyNumberFormat="1" applyFont="1" applyFill="1" applyBorder="1" applyAlignment="1">
      <alignment horizontal="center" vertical="center" wrapText="1"/>
    </xf>
    <xf numFmtId="3" fontId="43" fillId="0" borderId="2" xfId="3" applyNumberFormat="1" applyFont="1" applyFill="1" applyBorder="1" applyAlignment="1">
      <alignment horizontal="center" vertical="center"/>
    </xf>
    <xf numFmtId="0" fontId="41" fillId="0" borderId="2" xfId="3" applyNumberFormat="1" applyFont="1" applyFill="1" applyBorder="1" applyAlignment="1">
      <alignment horizontal="center" vertical="center"/>
    </xf>
    <xf numFmtId="49" fontId="40" fillId="0" borderId="2" xfId="3" applyNumberFormat="1" applyFont="1" applyFill="1" applyBorder="1" applyAlignment="1">
      <alignment horizontal="center" vertical="center"/>
    </xf>
    <xf numFmtId="167" fontId="40" fillId="0" borderId="2" xfId="1" applyNumberFormat="1" applyFont="1" applyFill="1" applyBorder="1" applyAlignment="1">
      <alignment vertical="center"/>
    </xf>
    <xf numFmtId="3" fontId="40" fillId="0" borderId="2" xfId="0" applyNumberFormat="1" applyFont="1" applyFill="1" applyBorder="1" applyAlignment="1">
      <alignment horizontal="center" vertical="center"/>
    </xf>
    <xf numFmtId="0" fontId="40" fillId="0" borderId="0" xfId="0" applyFont="1"/>
    <xf numFmtId="0" fontId="41" fillId="0" borderId="2" xfId="0" applyFont="1" applyFill="1" applyBorder="1" applyAlignment="1">
      <alignment vertical="center"/>
    </xf>
    <xf numFmtId="0" fontId="44" fillId="0" borderId="2" xfId="3" applyNumberFormat="1" applyFont="1" applyFill="1" applyBorder="1" applyAlignment="1">
      <alignment horizontal="center" vertical="center"/>
    </xf>
    <xf numFmtId="0" fontId="41" fillId="0" borderId="2" xfId="3" applyNumberFormat="1" applyFont="1" applyFill="1" applyBorder="1" applyAlignment="1">
      <alignment horizontal="left" vertical="center"/>
    </xf>
    <xf numFmtId="0" fontId="41" fillId="0" borderId="2" xfId="0" applyFont="1" applyBorder="1" applyAlignment="1">
      <alignment vertical="center"/>
    </xf>
    <xf numFmtId="0" fontId="44" fillId="0" borderId="2" xfId="0" applyFont="1" applyBorder="1" applyAlignment="1">
      <alignment horizontal="center" vertical="center"/>
    </xf>
    <xf numFmtId="3" fontId="45" fillId="0" borderId="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6" fontId="38" fillId="0" borderId="0" xfId="0" applyNumberFormat="1" applyFont="1" applyFill="1" applyAlignment="1">
      <alignment horizontal="center" vertical="top" wrapText="1"/>
    </xf>
    <xf numFmtId="166" fontId="8" fillId="0" borderId="0" xfId="0" applyNumberFormat="1" applyFont="1" applyFill="1" applyAlignment="1">
      <alignment horizontal="center" vertical="top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3" fontId="21" fillId="0" borderId="6" xfId="3" applyNumberFormat="1" applyFont="1" applyFill="1" applyBorder="1" applyAlignment="1">
      <alignment horizontal="center" vertical="center"/>
    </xf>
    <xf numFmtId="3" fontId="21" fillId="0" borderId="8" xfId="3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3" fontId="21" fillId="0" borderId="7" xfId="3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left" vertical="center"/>
    </xf>
    <xf numFmtId="3" fontId="20" fillId="0" borderId="6" xfId="3" applyNumberFormat="1" applyFont="1" applyFill="1" applyBorder="1" applyAlignment="1">
      <alignment horizontal="center" vertical="center"/>
    </xf>
    <xf numFmtId="3" fontId="20" fillId="0" borderId="7" xfId="3" applyNumberFormat="1" applyFont="1" applyFill="1" applyBorder="1" applyAlignment="1">
      <alignment horizontal="center" vertical="center"/>
    </xf>
    <xf numFmtId="165" fontId="6" fillId="0" borderId="0" xfId="1" applyNumberFormat="1" applyFont="1" applyFill="1" applyAlignment="1">
      <alignment horizontal="center" vertical="center"/>
    </xf>
    <xf numFmtId="166" fontId="9" fillId="0" borderId="0" xfId="0" applyNumberFormat="1" applyFont="1" applyFill="1" applyAlignment="1">
      <alignment horizontal="center" vertical="top"/>
    </xf>
    <xf numFmtId="3" fontId="20" fillId="0" borderId="12" xfId="3" applyNumberFormat="1" applyFont="1" applyFill="1" applyBorder="1" applyAlignment="1">
      <alignment horizontal="center" vertical="center"/>
    </xf>
    <xf numFmtId="3" fontId="20" fillId="0" borderId="13" xfId="3" applyNumberFormat="1" applyFont="1" applyFill="1" applyBorder="1" applyAlignment="1">
      <alignment horizontal="center" vertical="center"/>
    </xf>
    <xf numFmtId="3" fontId="20" fillId="0" borderId="14" xfId="3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24" fillId="2" borderId="2" xfId="3" applyNumberFormat="1" applyFont="1" applyFill="1" applyBorder="1" applyAlignment="1">
      <alignment horizontal="left" vertical="center"/>
    </xf>
    <xf numFmtId="3" fontId="21" fillId="0" borderId="12" xfId="3" applyNumberFormat="1" applyFont="1" applyFill="1" applyBorder="1" applyAlignment="1">
      <alignment horizontal="center" vertical="center"/>
    </xf>
    <xf numFmtId="3" fontId="21" fillId="0" borderId="13" xfId="3" applyNumberFormat="1" applyFont="1" applyFill="1" applyBorder="1" applyAlignment="1">
      <alignment horizontal="center" vertical="center"/>
    </xf>
    <xf numFmtId="3" fontId="21" fillId="0" borderId="14" xfId="3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28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 wrapText="1"/>
    </xf>
    <xf numFmtId="3" fontId="20" fillId="0" borderId="9" xfId="3" applyNumberFormat="1" applyFont="1" applyFill="1" applyBorder="1" applyAlignment="1">
      <alignment horizontal="center" vertical="center"/>
    </xf>
    <xf numFmtId="3" fontId="20" fillId="0" borderId="16" xfId="3" applyNumberFormat="1" applyFont="1" applyFill="1" applyBorder="1" applyAlignment="1">
      <alignment horizontal="center" vertical="center"/>
    </xf>
    <xf numFmtId="3" fontId="43" fillId="0" borderId="7" xfId="3" applyNumberFormat="1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 wrapText="1"/>
    </xf>
    <xf numFmtId="0" fontId="40" fillId="4" borderId="7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41" fillId="4" borderId="2" xfId="3" applyNumberFormat="1" applyFont="1" applyFill="1" applyBorder="1" applyAlignment="1">
      <alignment horizontal="left" vertical="center"/>
    </xf>
    <xf numFmtId="3" fontId="43" fillId="4" borderId="7" xfId="3" applyNumberFormat="1" applyFont="1" applyFill="1" applyBorder="1" applyAlignment="1">
      <alignment horizontal="center" vertical="center"/>
    </xf>
    <xf numFmtId="3" fontId="43" fillId="4" borderId="2" xfId="3" applyNumberFormat="1" applyFont="1" applyFill="1" applyBorder="1" applyAlignment="1">
      <alignment horizontal="center" vertical="center" wrapText="1"/>
    </xf>
    <xf numFmtId="3" fontId="43" fillId="4" borderId="2" xfId="3" applyNumberFormat="1" applyFont="1" applyFill="1" applyBorder="1" applyAlignment="1">
      <alignment horizontal="center" vertical="center"/>
    </xf>
    <xf numFmtId="0" fontId="41" fillId="4" borderId="2" xfId="3" applyNumberFormat="1" applyFont="1" applyFill="1" applyBorder="1" applyAlignment="1">
      <alignment horizontal="center" vertical="center"/>
    </xf>
    <xf numFmtId="49" fontId="40" fillId="4" borderId="2" xfId="3" applyNumberFormat="1" applyFont="1" applyFill="1" applyBorder="1" applyAlignment="1">
      <alignment horizontal="center" vertical="center"/>
    </xf>
    <xf numFmtId="167" fontId="40" fillId="4" borderId="2" xfId="1" applyNumberFormat="1" applyFont="1" applyFill="1" applyBorder="1" applyAlignment="1">
      <alignment vertical="center"/>
    </xf>
    <xf numFmtId="3" fontId="40" fillId="4" borderId="2" xfId="0" applyNumberFormat="1" applyFont="1" applyFill="1" applyBorder="1" applyAlignment="1">
      <alignment horizontal="center" vertical="center"/>
    </xf>
    <xf numFmtId="0" fontId="44" fillId="4" borderId="2" xfId="0" applyFont="1" applyFill="1" applyBorder="1" applyAlignment="1">
      <alignment horizontal="center"/>
    </xf>
    <xf numFmtId="0" fontId="41" fillId="4" borderId="2" xfId="0" applyFont="1" applyFill="1" applyBorder="1"/>
    <xf numFmtId="0" fontId="21" fillId="5" borderId="2" xfId="3" applyNumberFormat="1" applyFont="1" applyFill="1" applyBorder="1" applyAlignment="1">
      <alignment horizontal="left" vertical="center"/>
    </xf>
    <xf numFmtId="0" fontId="41" fillId="5" borderId="2" xfId="3" applyNumberFormat="1" applyFont="1" applyFill="1" applyBorder="1" applyAlignment="1">
      <alignment horizontal="left" vertical="center"/>
    </xf>
    <xf numFmtId="0" fontId="44" fillId="5" borderId="2" xfId="3" applyNumberFormat="1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21" fillId="5" borderId="11" xfId="0" applyNumberFormat="1" applyFont="1" applyFill="1" applyBorder="1" applyAlignment="1">
      <alignment horizontal="left"/>
    </xf>
    <xf numFmtId="3" fontId="43" fillId="5" borderId="2" xfId="3" applyNumberFormat="1" applyFont="1" applyFill="1" applyBorder="1" applyAlignment="1">
      <alignment horizontal="center" vertical="center" wrapText="1"/>
    </xf>
    <xf numFmtId="3" fontId="43" fillId="5" borderId="2" xfId="3" applyNumberFormat="1" applyFont="1" applyFill="1" applyBorder="1" applyAlignment="1">
      <alignment horizontal="center" vertical="center"/>
    </xf>
    <xf numFmtId="0" fontId="41" fillId="5" borderId="2" xfId="3" applyNumberFormat="1" applyFont="1" applyFill="1" applyBorder="1" applyAlignment="1">
      <alignment horizontal="center" vertical="center"/>
    </xf>
    <xf numFmtId="49" fontId="40" fillId="5" borderId="2" xfId="3" applyNumberFormat="1" applyFont="1" applyFill="1" applyBorder="1" applyAlignment="1">
      <alignment horizontal="center" vertical="center"/>
    </xf>
    <xf numFmtId="167" fontId="40" fillId="5" borderId="2" xfId="1" applyNumberFormat="1" applyFont="1" applyFill="1" applyBorder="1" applyAlignment="1">
      <alignment vertical="center"/>
    </xf>
    <xf numFmtId="3" fontId="40" fillId="5" borderId="2" xfId="0" applyNumberFormat="1" applyFont="1" applyFill="1" applyBorder="1" applyAlignment="1">
      <alignment horizontal="center" vertical="center"/>
    </xf>
    <xf numFmtId="0" fontId="38" fillId="5" borderId="2" xfId="3" applyNumberFormat="1" applyFont="1" applyFill="1" applyBorder="1" applyAlignment="1">
      <alignment horizontal="left" vertical="center"/>
    </xf>
    <xf numFmtId="0" fontId="20" fillId="5" borderId="2" xfId="3" applyNumberFormat="1" applyFont="1" applyFill="1" applyBorder="1" applyAlignment="1">
      <alignment horizontal="center" vertical="center"/>
    </xf>
    <xf numFmtId="167" fontId="21" fillId="6" borderId="2" xfId="1" applyNumberFormat="1" applyFont="1" applyFill="1" applyBorder="1" applyAlignment="1">
      <alignment horizontal="left" vertical="center"/>
    </xf>
    <xf numFmtId="167" fontId="18" fillId="6" borderId="2" xfId="1" applyNumberFormat="1" applyFont="1" applyFill="1" applyBorder="1" applyAlignment="1">
      <alignment vertical="center"/>
    </xf>
    <xf numFmtId="3" fontId="20" fillId="5" borderId="10" xfId="3" applyNumberFormat="1" applyFont="1" applyFill="1" applyBorder="1" applyAlignment="1">
      <alignment horizontal="center" vertical="center"/>
    </xf>
    <xf numFmtId="3" fontId="21" fillId="5" borderId="2" xfId="3" applyNumberFormat="1" applyFont="1" applyFill="1" applyBorder="1" applyAlignment="1">
      <alignment horizontal="center" vertical="center"/>
    </xf>
    <xf numFmtId="0" fontId="30" fillId="5" borderId="0" xfId="0" applyFont="1" applyFill="1"/>
    <xf numFmtId="0" fontId="18" fillId="5" borderId="2" xfId="0" applyFont="1" applyFill="1" applyBorder="1"/>
    <xf numFmtId="0" fontId="21" fillId="5" borderId="5" xfId="3" applyNumberFormat="1" applyFont="1" applyFill="1" applyBorder="1" applyAlignment="1">
      <alignment horizontal="left" vertical="center"/>
    </xf>
    <xf numFmtId="3" fontId="18" fillId="5" borderId="2" xfId="0" applyNumberFormat="1" applyFont="1" applyFill="1" applyBorder="1" applyAlignment="1">
      <alignment horizontal="center"/>
    </xf>
    <xf numFmtId="49" fontId="20" fillId="5" borderId="2" xfId="3" applyNumberFormat="1" applyFont="1" applyFill="1" applyBorder="1" applyAlignment="1">
      <alignment horizontal="center" vertical="center"/>
    </xf>
    <xf numFmtId="167" fontId="18" fillId="5" borderId="2" xfId="1" applyNumberFormat="1" applyFont="1" applyFill="1" applyBorder="1" applyAlignment="1">
      <alignment vertical="center"/>
    </xf>
    <xf numFmtId="3" fontId="18" fillId="5" borderId="2" xfId="0" applyNumberFormat="1" applyFont="1" applyFill="1" applyBorder="1" applyAlignment="1">
      <alignment horizontal="center" vertical="center"/>
    </xf>
    <xf numFmtId="0" fontId="18" fillId="5" borderId="0" xfId="0" applyFont="1" applyFill="1"/>
    <xf numFmtId="0" fontId="21" fillId="5" borderId="5" xfId="3" applyNumberFormat="1" applyFont="1" applyFill="1" applyBorder="1" applyAlignment="1">
      <alignment vertical="center"/>
    </xf>
    <xf numFmtId="0" fontId="21" fillId="5" borderId="2" xfId="3" applyNumberFormat="1" applyFont="1" applyFill="1" applyBorder="1" applyAlignment="1">
      <alignment horizontal="center" vertical="center"/>
    </xf>
    <xf numFmtId="0" fontId="21" fillId="5" borderId="15" xfId="0" applyNumberFormat="1" applyFont="1" applyFill="1" applyBorder="1" applyAlignment="1">
      <alignment horizontal="left"/>
    </xf>
    <xf numFmtId="3" fontId="20" fillId="5" borderId="2" xfId="3" applyNumberFormat="1" applyFont="1" applyFill="1" applyBorder="1" applyAlignment="1">
      <alignment horizontal="center" vertical="center"/>
    </xf>
    <xf numFmtId="49" fontId="21" fillId="5" borderId="2" xfId="3" applyNumberFormat="1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38" fillId="5" borderId="2" xfId="3" applyNumberFormat="1" applyFont="1" applyFill="1" applyBorder="1" applyAlignment="1">
      <alignment horizontal="center" vertical="center"/>
    </xf>
  </cellXfs>
  <cellStyles count="36">
    <cellStyle name="Comma" xfId="1" builtinId="3"/>
    <cellStyle name="Comma 10" xfId="5"/>
    <cellStyle name="Comma 11" xfId="6"/>
    <cellStyle name="Comma 12" xfId="7"/>
    <cellStyle name="Comma 12 2" xfId="8"/>
    <cellStyle name="Comma 12 3" xfId="9"/>
    <cellStyle name="Comma 13" xfId="4"/>
    <cellStyle name="Comma 13 2" xfId="10"/>
    <cellStyle name="Comma 13 2 2" xfId="11"/>
    <cellStyle name="Comma 13 3" xfId="12"/>
    <cellStyle name="Comma 13 4" xfId="13"/>
    <cellStyle name="Comma 14" xfId="14"/>
    <cellStyle name="Comma 2" xfId="15"/>
    <cellStyle name="Comma 2 2" xfId="16"/>
    <cellStyle name="Comma 2 3" xfId="17"/>
    <cellStyle name="Comma 2 4" xfId="18"/>
    <cellStyle name="Comma 2 5" xfId="19"/>
    <cellStyle name="Comma 3" xfId="20"/>
    <cellStyle name="Comma 4" xfId="21"/>
    <cellStyle name="Comma 5" xfId="22"/>
    <cellStyle name="Comma 6" xfId="23"/>
    <cellStyle name="Comma 7" xfId="24"/>
    <cellStyle name="Comma 7 2" xfId="25"/>
    <cellStyle name="Comma 8" xfId="26"/>
    <cellStyle name="Comma 9" xfId="27"/>
    <cellStyle name="Normal" xfId="0" builtinId="0"/>
    <cellStyle name="Normal 2" xfId="2"/>
    <cellStyle name="Normal 2 2" xfId="28"/>
    <cellStyle name="Normal 2 2 2" xfId="29"/>
    <cellStyle name="Normal 2 3" xfId="30"/>
    <cellStyle name="Normal 3" xfId="3"/>
    <cellStyle name="Normal 3 2" xfId="31"/>
    <cellStyle name="Normal 3 3" xfId="32"/>
    <cellStyle name="Normal 4" xfId="33"/>
    <cellStyle name="Normal 5" xfId="34"/>
    <cellStyle name="Normal 6" xfId="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0</xdr:rowOff>
    </xdr:from>
    <xdr:to>
      <xdr:col>10</xdr:col>
      <xdr:colOff>866775</xdr:colOff>
      <xdr:row>3</xdr:row>
      <xdr:rowOff>59142</xdr:rowOff>
    </xdr:to>
    <xdr:grpSp>
      <xdr:nvGrpSpPr>
        <xdr:cNvPr id="2" name="Group 1"/>
        <xdr:cNvGrpSpPr/>
      </xdr:nvGrpSpPr>
      <xdr:grpSpPr>
        <a:xfrm>
          <a:off x="95250" y="0"/>
          <a:ext cx="9782175" cy="687792"/>
          <a:chOff x="797963" y="57150"/>
          <a:chExt cx="10622511" cy="925917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 r="89618"/>
          <a:stretch>
            <a:fillRect/>
          </a:stretch>
        </xdr:blipFill>
        <xdr:spPr bwMode="auto">
          <a:xfrm>
            <a:off x="797963" y="57150"/>
            <a:ext cx="1180279" cy="9259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5981699" y="241744"/>
            <a:ext cx="5438775" cy="609400"/>
          </a:xfrm>
          <a:prstGeom prst="rect">
            <a:avLst/>
          </a:prstGeom>
          <a:noFill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0</xdr:rowOff>
    </xdr:from>
    <xdr:to>
      <xdr:col>10</xdr:col>
      <xdr:colOff>866775</xdr:colOff>
      <xdr:row>3</xdr:row>
      <xdr:rowOff>59142</xdr:rowOff>
    </xdr:to>
    <xdr:grpSp>
      <xdr:nvGrpSpPr>
        <xdr:cNvPr id="2" name="Group 1"/>
        <xdr:cNvGrpSpPr/>
      </xdr:nvGrpSpPr>
      <xdr:grpSpPr>
        <a:xfrm>
          <a:off x="95250" y="0"/>
          <a:ext cx="9448800" cy="687792"/>
          <a:chOff x="797963" y="57150"/>
          <a:chExt cx="10622511" cy="925917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 r="89618"/>
          <a:stretch>
            <a:fillRect/>
          </a:stretch>
        </xdr:blipFill>
        <xdr:spPr bwMode="auto">
          <a:xfrm>
            <a:off x="797963" y="57150"/>
            <a:ext cx="1180279" cy="9259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5981699" y="241744"/>
            <a:ext cx="5438775" cy="609400"/>
          </a:xfrm>
          <a:prstGeom prst="rect">
            <a:avLst/>
          </a:prstGeom>
          <a:noFill/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8"/>
  <sheetViews>
    <sheetView workbookViewId="0">
      <pane xSplit="1" ySplit="8" topLeftCell="B102" activePane="bottomRight" state="frozen"/>
      <selection pane="topRight" activeCell="B1" sqref="B1"/>
      <selection pane="bottomLeft" activeCell="A9" sqref="A9"/>
      <selection pane="bottomRight" activeCell="C83" sqref="C71:H102"/>
    </sheetView>
  </sheetViews>
  <sheetFormatPr defaultColWidth="9.140625" defaultRowHeight="15"/>
  <cols>
    <col min="1" max="1" width="5.42578125" style="1" customWidth="1"/>
    <col min="2" max="2" width="8.7109375" style="1" customWidth="1"/>
    <col min="3" max="3" width="31.85546875" style="136" customWidth="1"/>
    <col min="4" max="4" width="15.140625" style="1" customWidth="1"/>
    <col min="5" max="5" width="9.85546875" style="139" customWidth="1"/>
    <col min="6" max="6" width="8" style="140" customWidth="1"/>
    <col min="7" max="7" width="8.5703125" style="140" customWidth="1"/>
    <col min="8" max="8" width="8.5703125" style="141" customWidth="1"/>
    <col min="9" max="9" width="8.5703125" style="142" customWidth="1"/>
    <col min="10" max="10" width="13.28515625" style="143" customWidth="1"/>
    <col min="11" max="11" width="13.140625" style="1" customWidth="1"/>
    <col min="12" max="12" width="10.28515625" style="8" customWidth="1"/>
    <col min="13" max="16384" width="9.140625" style="9"/>
  </cols>
  <sheetData>
    <row r="1" spans="1:12" ht="16.5">
      <c r="C1" s="2"/>
      <c r="D1" s="3"/>
      <c r="E1" s="4"/>
      <c r="F1" s="5"/>
      <c r="G1" s="5"/>
      <c r="H1" s="5"/>
      <c r="I1" s="6"/>
      <c r="J1" s="7"/>
    </row>
    <row r="2" spans="1:12" ht="16.5">
      <c r="C2" s="2"/>
      <c r="D2" s="3"/>
      <c r="E2" s="4"/>
      <c r="F2" s="5"/>
      <c r="G2" s="5"/>
      <c r="H2" s="5"/>
      <c r="I2" s="6"/>
      <c r="J2" s="7"/>
    </row>
    <row r="3" spans="1:12" ht="16.5">
      <c r="C3" s="2"/>
      <c r="D3" s="3"/>
      <c r="E3" s="4"/>
      <c r="F3" s="5"/>
      <c r="G3" s="5"/>
      <c r="H3" s="5"/>
      <c r="I3" s="6"/>
      <c r="J3" s="7"/>
    </row>
    <row r="4" spans="1:12" ht="28.5" customHeight="1">
      <c r="A4" s="204" t="s">
        <v>151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</row>
    <row r="5" spans="1:12" ht="15.75">
      <c r="A5" s="10"/>
      <c r="B5" s="205" t="s">
        <v>152</v>
      </c>
      <c r="C5" s="205"/>
      <c r="D5" s="11"/>
      <c r="E5" s="12"/>
      <c r="F5" s="10"/>
      <c r="G5" s="10"/>
      <c r="H5" s="206" t="s">
        <v>150</v>
      </c>
      <c r="I5" s="206"/>
      <c r="J5" s="206"/>
      <c r="K5" s="206"/>
    </row>
    <row r="6" spans="1:12" ht="15.75">
      <c r="A6" s="10"/>
      <c r="B6" s="10"/>
      <c r="C6" s="13"/>
      <c r="D6" s="11"/>
      <c r="E6" s="12"/>
      <c r="F6" s="10"/>
      <c r="G6" s="10"/>
      <c r="H6" s="206"/>
      <c r="I6" s="206"/>
      <c r="J6" s="206"/>
      <c r="K6" s="206"/>
    </row>
    <row r="7" spans="1:12" ht="15.75">
      <c r="A7" s="174"/>
      <c r="B7" s="14"/>
      <c r="C7" s="15"/>
      <c r="D7" s="16"/>
      <c r="E7" s="16"/>
      <c r="F7" s="14"/>
      <c r="G7" s="14"/>
      <c r="H7" s="14"/>
      <c r="I7" s="17"/>
      <c r="J7" s="18"/>
      <c r="K7" s="16"/>
    </row>
    <row r="8" spans="1:12" s="29" customFormat="1" ht="57" customHeight="1">
      <c r="A8" s="19" t="s">
        <v>0</v>
      </c>
      <c r="B8" s="20" t="s">
        <v>1</v>
      </c>
      <c r="C8" s="21" t="s">
        <v>2</v>
      </c>
      <c r="D8" s="22" t="s">
        <v>3</v>
      </c>
      <c r="E8" s="23" t="s">
        <v>4</v>
      </c>
      <c r="F8" s="24" t="s">
        <v>5</v>
      </c>
      <c r="G8" s="24" t="s">
        <v>6</v>
      </c>
      <c r="H8" s="25" t="s">
        <v>7</v>
      </c>
      <c r="I8" s="26" t="s">
        <v>8</v>
      </c>
      <c r="J8" s="27" t="s">
        <v>9</v>
      </c>
      <c r="K8" s="28" t="s">
        <v>10</v>
      </c>
      <c r="L8" s="24" t="s">
        <v>11</v>
      </c>
    </row>
    <row r="9" spans="1:12" s="37" customFormat="1" ht="20.25">
      <c r="A9" s="175"/>
      <c r="B9" s="30" t="s">
        <v>12</v>
      </c>
      <c r="C9" s="32"/>
      <c r="D9" s="31"/>
      <c r="E9" s="33"/>
      <c r="F9" s="31"/>
      <c r="G9" s="31"/>
      <c r="H9" s="31"/>
      <c r="I9" s="31"/>
      <c r="J9" s="34"/>
      <c r="K9" s="35"/>
      <c r="L9" s="36"/>
    </row>
    <row r="10" spans="1:12" s="46" customFormat="1" ht="15.75">
      <c r="A10" s="38">
        <v>1</v>
      </c>
      <c r="B10" s="148"/>
      <c r="C10" s="147" t="s">
        <v>27</v>
      </c>
      <c r="D10" s="233" t="s">
        <v>24</v>
      </c>
      <c r="E10" s="42" t="s">
        <v>63</v>
      </c>
      <c r="F10" s="41"/>
      <c r="G10" s="41"/>
      <c r="H10" s="42">
        <v>3</v>
      </c>
      <c r="I10" s="43" t="s">
        <v>65</v>
      </c>
      <c r="J10" s="145">
        <v>37000</v>
      </c>
      <c r="K10" s="45">
        <f>J10*H10</f>
        <v>111000</v>
      </c>
      <c r="L10" s="207" t="s">
        <v>14</v>
      </c>
    </row>
    <row r="11" spans="1:12" s="46" customFormat="1" ht="15.75">
      <c r="A11" s="38">
        <f>A10+1</f>
        <v>2</v>
      </c>
      <c r="B11" s="148"/>
      <c r="C11" s="147" t="s">
        <v>53</v>
      </c>
      <c r="D11" s="234"/>
      <c r="E11" s="42" t="s">
        <v>64</v>
      </c>
      <c r="F11" s="41"/>
      <c r="G11" s="41"/>
      <c r="H11" s="42">
        <v>6</v>
      </c>
      <c r="I11" s="43" t="s">
        <v>65</v>
      </c>
      <c r="J11" s="145">
        <v>40000</v>
      </c>
      <c r="K11" s="45">
        <f t="shared" ref="K11:K21" si="0">J11*H11</f>
        <v>240000</v>
      </c>
      <c r="L11" s="208"/>
    </row>
    <row r="12" spans="1:12" s="46" customFormat="1" ht="15.75">
      <c r="A12" s="38">
        <f t="shared" ref="A12:A21" si="1">A11+1</f>
        <v>3</v>
      </c>
      <c r="B12" s="148"/>
      <c r="C12" s="147" t="s">
        <v>54</v>
      </c>
      <c r="D12" s="234"/>
      <c r="E12" s="42" t="s">
        <v>13</v>
      </c>
      <c r="F12" s="41"/>
      <c r="G12" s="41"/>
      <c r="H12" s="42">
        <v>2</v>
      </c>
      <c r="I12" s="43" t="s">
        <v>65</v>
      </c>
      <c r="J12" s="145">
        <v>5000</v>
      </c>
      <c r="K12" s="45">
        <f t="shared" si="0"/>
        <v>10000</v>
      </c>
      <c r="L12" s="208"/>
    </row>
    <row r="13" spans="1:12" s="46" customFormat="1" ht="15.75">
      <c r="A13" s="38">
        <f t="shared" si="1"/>
        <v>4</v>
      </c>
      <c r="B13" s="148"/>
      <c r="C13" s="149" t="s">
        <v>55</v>
      </c>
      <c r="D13" s="234"/>
      <c r="E13" s="42" t="s">
        <v>63</v>
      </c>
      <c r="F13" s="41"/>
      <c r="G13" s="41"/>
      <c r="H13" s="42">
        <v>5</v>
      </c>
      <c r="I13" s="43" t="s">
        <v>65</v>
      </c>
      <c r="J13" s="145">
        <v>5200</v>
      </c>
      <c r="K13" s="45">
        <f t="shared" si="0"/>
        <v>26000</v>
      </c>
      <c r="L13" s="208"/>
    </row>
    <row r="14" spans="1:12" s="46" customFormat="1" ht="15.75">
      <c r="A14" s="38">
        <f t="shared" si="1"/>
        <v>5</v>
      </c>
      <c r="B14" s="148"/>
      <c r="C14" s="147" t="s">
        <v>56</v>
      </c>
      <c r="D14" s="234"/>
      <c r="E14" s="42" t="s">
        <v>13</v>
      </c>
      <c r="F14" s="41"/>
      <c r="G14" s="41"/>
      <c r="H14" s="42">
        <v>2</v>
      </c>
      <c r="I14" s="43" t="s">
        <v>65</v>
      </c>
      <c r="J14" s="145">
        <v>24000</v>
      </c>
      <c r="K14" s="45">
        <f t="shared" si="0"/>
        <v>48000</v>
      </c>
      <c r="L14" s="208"/>
    </row>
    <row r="15" spans="1:12" s="46" customFormat="1" ht="15.75">
      <c r="A15" s="38">
        <f t="shared" si="1"/>
        <v>6</v>
      </c>
      <c r="B15" s="148"/>
      <c r="C15" s="149" t="s">
        <v>57</v>
      </c>
      <c r="D15" s="234"/>
      <c r="E15" s="42" t="s">
        <v>16</v>
      </c>
      <c r="F15" s="47"/>
      <c r="G15" s="47"/>
      <c r="H15" s="42">
        <v>12</v>
      </c>
      <c r="I15" s="43" t="s">
        <v>65</v>
      </c>
      <c r="J15" s="145">
        <v>11000</v>
      </c>
      <c r="K15" s="45">
        <f t="shared" si="0"/>
        <v>132000</v>
      </c>
      <c r="L15" s="208"/>
    </row>
    <row r="16" spans="1:12" s="46" customFormat="1" ht="15.75">
      <c r="A16" s="38">
        <f t="shared" si="1"/>
        <v>7</v>
      </c>
      <c r="B16" s="148"/>
      <c r="C16" s="149" t="s">
        <v>58</v>
      </c>
      <c r="D16" s="234"/>
      <c r="E16" s="42" t="s">
        <v>13</v>
      </c>
      <c r="F16" s="48"/>
      <c r="G16" s="48"/>
      <c r="H16" s="42">
        <v>50</v>
      </c>
      <c r="I16" s="43" t="s">
        <v>65</v>
      </c>
      <c r="J16" s="146">
        <v>700</v>
      </c>
      <c r="K16" s="45">
        <f t="shared" si="0"/>
        <v>35000</v>
      </c>
      <c r="L16" s="208"/>
    </row>
    <row r="17" spans="1:13" s="46" customFormat="1" ht="15.75">
      <c r="A17" s="38">
        <f t="shared" si="1"/>
        <v>8</v>
      </c>
      <c r="B17" s="148"/>
      <c r="C17" s="149" t="s">
        <v>59</v>
      </c>
      <c r="D17" s="234"/>
      <c r="E17" s="42" t="s">
        <v>13</v>
      </c>
      <c r="F17" s="48"/>
      <c r="G17" s="48"/>
      <c r="H17" s="42">
        <v>2</v>
      </c>
      <c r="I17" s="43" t="s">
        <v>65</v>
      </c>
      <c r="J17" s="145">
        <v>3000</v>
      </c>
      <c r="K17" s="45">
        <f t="shared" si="0"/>
        <v>6000</v>
      </c>
      <c r="L17" s="208"/>
    </row>
    <row r="18" spans="1:13" s="46" customFormat="1" ht="15.75">
      <c r="A18" s="38">
        <f t="shared" si="1"/>
        <v>9</v>
      </c>
      <c r="B18" s="148"/>
      <c r="C18" s="149" t="s">
        <v>60</v>
      </c>
      <c r="D18" s="234"/>
      <c r="E18" s="42" t="s">
        <v>37</v>
      </c>
      <c r="F18" s="48"/>
      <c r="G18" s="48"/>
      <c r="H18" s="42">
        <v>5</v>
      </c>
      <c r="I18" s="43" t="s">
        <v>65</v>
      </c>
      <c r="J18" s="145">
        <v>3500</v>
      </c>
      <c r="K18" s="45">
        <f t="shared" si="0"/>
        <v>17500</v>
      </c>
      <c r="L18" s="208"/>
    </row>
    <row r="19" spans="1:13" s="46" customFormat="1" ht="15.75">
      <c r="A19" s="38">
        <f t="shared" si="1"/>
        <v>10</v>
      </c>
      <c r="B19" s="148"/>
      <c r="C19" s="149" t="s">
        <v>32</v>
      </c>
      <c r="D19" s="234"/>
      <c r="E19" s="42" t="s">
        <v>29</v>
      </c>
      <c r="F19" s="48"/>
      <c r="G19" s="48"/>
      <c r="H19" s="42">
        <v>20</v>
      </c>
      <c r="I19" s="43" t="s">
        <v>65</v>
      </c>
      <c r="J19" s="145">
        <v>2800</v>
      </c>
      <c r="K19" s="45">
        <f t="shared" si="0"/>
        <v>56000</v>
      </c>
      <c r="L19" s="208"/>
    </row>
    <row r="20" spans="1:13" s="46" customFormat="1" ht="15.75">
      <c r="A20" s="38">
        <v>11</v>
      </c>
      <c r="B20" s="148"/>
      <c r="C20" s="150" t="s">
        <v>61</v>
      </c>
      <c r="D20" s="234"/>
      <c r="E20" s="42" t="s">
        <v>63</v>
      </c>
      <c r="F20" s="48"/>
      <c r="G20" s="48"/>
      <c r="H20" s="42">
        <v>1</v>
      </c>
      <c r="I20" s="43" t="s">
        <v>65</v>
      </c>
      <c r="J20" s="145">
        <v>60000</v>
      </c>
      <c r="K20" s="45">
        <f t="shared" si="0"/>
        <v>60000</v>
      </c>
      <c r="L20" s="208"/>
    </row>
    <row r="21" spans="1:13" s="46" customFormat="1" ht="15.75">
      <c r="A21" s="38">
        <f t="shared" si="1"/>
        <v>12</v>
      </c>
      <c r="B21" s="148"/>
      <c r="C21" s="150" t="s">
        <v>62</v>
      </c>
      <c r="D21" s="235"/>
      <c r="E21" s="42" t="s">
        <v>13</v>
      </c>
      <c r="F21" s="48"/>
      <c r="G21" s="48"/>
      <c r="H21" s="42">
        <v>1</v>
      </c>
      <c r="I21" s="43" t="s">
        <v>65</v>
      </c>
      <c r="J21" s="145">
        <v>7500</v>
      </c>
      <c r="K21" s="45">
        <f t="shared" si="0"/>
        <v>7500</v>
      </c>
      <c r="L21" s="208"/>
    </row>
    <row r="22" spans="1:13" s="46" customFormat="1" ht="15.75">
      <c r="A22" s="212" t="s">
        <v>21</v>
      </c>
      <c r="B22" s="212"/>
      <c r="C22" s="212"/>
      <c r="D22" s="212"/>
      <c r="E22" s="212"/>
      <c r="F22" s="212"/>
      <c r="G22" s="212"/>
      <c r="H22" s="212"/>
      <c r="I22" s="212"/>
      <c r="J22" s="212"/>
      <c r="K22" s="49">
        <f>SUM(K10:K21)</f>
        <v>749000</v>
      </c>
      <c r="L22" s="50"/>
      <c r="M22" s="51">
        <f>SUM(H10:H21)</f>
        <v>109</v>
      </c>
    </row>
    <row r="23" spans="1:13" s="58" customFormat="1" ht="20.25">
      <c r="A23" s="175"/>
      <c r="B23" s="52" t="s">
        <v>22</v>
      </c>
      <c r="C23" s="54"/>
      <c r="D23" s="53"/>
      <c r="E23" s="55"/>
      <c r="F23" s="53"/>
      <c r="G23" s="53"/>
      <c r="H23" s="53"/>
      <c r="I23" s="53"/>
      <c r="J23" s="34"/>
      <c r="K23" s="56"/>
      <c r="L23" s="57"/>
    </row>
    <row r="24" spans="1:13" s="60" customFormat="1" ht="15.75">
      <c r="A24" s="59">
        <v>1</v>
      </c>
      <c r="B24" s="59"/>
      <c r="C24" s="39" t="s">
        <v>23</v>
      </c>
      <c r="D24" s="213" t="s">
        <v>24</v>
      </c>
      <c r="E24" s="40" t="s">
        <v>13</v>
      </c>
      <c r="F24" s="47"/>
      <c r="G24" s="47"/>
      <c r="H24" s="42">
        <v>5</v>
      </c>
      <c r="I24" s="43" t="s">
        <v>65</v>
      </c>
      <c r="J24" s="44">
        <v>3500</v>
      </c>
      <c r="K24" s="45">
        <f>J24*H24</f>
        <v>17500</v>
      </c>
      <c r="L24" s="209" t="s">
        <v>14</v>
      </c>
    </row>
    <row r="25" spans="1:13" s="60" customFormat="1" ht="15.75">
      <c r="A25" s="59">
        <v>2</v>
      </c>
      <c r="B25" s="59"/>
      <c r="C25" s="39" t="s">
        <v>19</v>
      </c>
      <c r="D25" s="214"/>
      <c r="E25" s="40" t="s">
        <v>20</v>
      </c>
      <c r="F25" s="47"/>
      <c r="G25" s="47"/>
      <c r="H25" s="42">
        <v>1</v>
      </c>
      <c r="I25" s="43" t="s">
        <v>65</v>
      </c>
      <c r="J25" s="44">
        <v>8000</v>
      </c>
      <c r="K25" s="45">
        <f>J25*H25</f>
        <v>8000</v>
      </c>
      <c r="L25" s="211"/>
    </row>
    <row r="26" spans="1:13" s="60" customFormat="1" ht="15.75">
      <c r="A26" s="215" t="s">
        <v>21</v>
      </c>
      <c r="B26" s="215"/>
      <c r="C26" s="215"/>
      <c r="D26" s="215"/>
      <c r="E26" s="215"/>
      <c r="F26" s="215"/>
      <c r="G26" s="215"/>
      <c r="H26" s="215"/>
      <c r="I26" s="215"/>
      <c r="J26" s="215"/>
      <c r="K26" s="49">
        <f>SUM(K24:K25)</f>
        <v>25500</v>
      </c>
      <c r="L26" s="61"/>
      <c r="M26" s="62">
        <f>SUM(H24:H25)</f>
        <v>6</v>
      </c>
    </row>
    <row r="27" spans="1:13" s="69" customFormat="1" ht="20.25">
      <c r="A27" s="175"/>
      <c r="B27" s="63" t="s">
        <v>26</v>
      </c>
      <c r="C27" s="65"/>
      <c r="D27" s="64"/>
      <c r="E27" s="66"/>
      <c r="F27" s="64"/>
      <c r="G27" s="64"/>
      <c r="H27" s="64"/>
      <c r="I27" s="64"/>
      <c r="J27" s="67"/>
      <c r="K27" s="68"/>
      <c r="L27" s="57"/>
    </row>
    <row r="28" spans="1:13" s="60" customFormat="1" ht="15.75" customHeight="1">
      <c r="A28" s="59">
        <v>1</v>
      </c>
      <c r="B28" s="59"/>
      <c r="C28" s="150" t="s">
        <v>28</v>
      </c>
      <c r="D28" s="213" t="s">
        <v>24</v>
      </c>
      <c r="E28" s="42" t="s">
        <v>147</v>
      </c>
      <c r="F28" s="41"/>
      <c r="G28" s="41"/>
      <c r="H28" s="42">
        <v>1</v>
      </c>
      <c r="I28" s="43" t="s">
        <v>65</v>
      </c>
      <c r="J28" s="145">
        <v>2500</v>
      </c>
      <c r="K28" s="45">
        <f>J28*H28</f>
        <v>2500</v>
      </c>
      <c r="L28" s="209" t="s">
        <v>14</v>
      </c>
    </row>
    <row r="29" spans="1:13" s="60" customFormat="1" ht="15.75">
      <c r="A29" s="59">
        <v>2</v>
      </c>
      <c r="B29" s="59"/>
      <c r="C29" s="150" t="s">
        <v>66</v>
      </c>
      <c r="D29" s="219"/>
      <c r="E29" s="42" t="s">
        <v>15</v>
      </c>
      <c r="F29" s="41"/>
      <c r="G29" s="41"/>
      <c r="H29" s="42">
        <v>1</v>
      </c>
      <c r="I29" s="43" t="s">
        <v>65</v>
      </c>
      <c r="J29" s="145">
        <v>10800</v>
      </c>
      <c r="K29" s="45">
        <f t="shared" ref="K29:K37" si="2">J29*H29</f>
        <v>10800</v>
      </c>
      <c r="L29" s="210"/>
    </row>
    <row r="30" spans="1:13" s="60" customFormat="1" ht="15.75">
      <c r="A30" s="59">
        <v>3</v>
      </c>
      <c r="B30" s="59"/>
      <c r="C30" s="150" t="s">
        <v>67</v>
      </c>
      <c r="D30" s="219"/>
      <c r="E30" s="42" t="s">
        <v>147</v>
      </c>
      <c r="F30" s="41"/>
      <c r="G30" s="41"/>
      <c r="H30" s="42">
        <v>1</v>
      </c>
      <c r="I30" s="43" t="s">
        <v>65</v>
      </c>
      <c r="J30" s="145">
        <v>3500</v>
      </c>
      <c r="K30" s="45">
        <f t="shared" si="2"/>
        <v>3500</v>
      </c>
      <c r="L30" s="210"/>
    </row>
    <row r="31" spans="1:13" s="60" customFormat="1" ht="15.75">
      <c r="A31" s="59">
        <v>4</v>
      </c>
      <c r="B31" s="59"/>
      <c r="C31" s="150" t="s">
        <v>68</v>
      </c>
      <c r="D31" s="219"/>
      <c r="E31" s="152" t="s">
        <v>13</v>
      </c>
      <c r="F31" s="41"/>
      <c r="G31" s="41"/>
      <c r="H31" s="152">
        <v>6</v>
      </c>
      <c r="I31" s="43" t="s">
        <v>65</v>
      </c>
      <c r="J31" s="145">
        <v>1600</v>
      </c>
      <c r="K31" s="45">
        <f t="shared" si="2"/>
        <v>9600</v>
      </c>
      <c r="L31" s="210"/>
    </row>
    <row r="32" spans="1:13" s="60" customFormat="1" ht="15.75">
      <c r="A32" s="59">
        <v>5</v>
      </c>
      <c r="B32" s="59"/>
      <c r="C32" s="150" t="s">
        <v>53</v>
      </c>
      <c r="D32" s="219"/>
      <c r="E32" s="152" t="s">
        <v>17</v>
      </c>
      <c r="F32" s="48"/>
      <c r="G32" s="48"/>
      <c r="H32" s="152">
        <v>2</v>
      </c>
      <c r="I32" s="43" t="s">
        <v>65</v>
      </c>
      <c r="J32" s="145">
        <v>40000</v>
      </c>
      <c r="K32" s="45">
        <f t="shared" si="2"/>
        <v>80000</v>
      </c>
      <c r="L32" s="210"/>
    </row>
    <row r="33" spans="1:13" s="60" customFormat="1" ht="15.75">
      <c r="A33" s="59">
        <v>6</v>
      </c>
      <c r="B33" s="59"/>
      <c r="C33" s="150" t="s">
        <v>69</v>
      </c>
      <c r="D33" s="219"/>
      <c r="E33" s="152" t="s">
        <v>17</v>
      </c>
      <c r="F33" s="48"/>
      <c r="G33" s="48"/>
      <c r="H33" s="152">
        <v>2</v>
      </c>
      <c r="I33" s="43" t="s">
        <v>65</v>
      </c>
      <c r="J33" s="145">
        <v>49000</v>
      </c>
      <c r="K33" s="45">
        <f t="shared" si="2"/>
        <v>98000</v>
      </c>
      <c r="L33" s="210"/>
    </row>
    <row r="34" spans="1:13" s="60" customFormat="1" ht="15.75">
      <c r="A34" s="59">
        <v>7</v>
      </c>
      <c r="B34" s="59"/>
      <c r="C34" s="150" t="s">
        <v>62</v>
      </c>
      <c r="D34" s="219"/>
      <c r="E34" s="152" t="s">
        <v>37</v>
      </c>
      <c r="F34" s="48"/>
      <c r="G34" s="48"/>
      <c r="H34" s="152">
        <v>1</v>
      </c>
      <c r="I34" s="43" t="s">
        <v>65</v>
      </c>
      <c r="J34" s="145">
        <v>7500</v>
      </c>
      <c r="K34" s="45">
        <f t="shared" si="2"/>
        <v>7500</v>
      </c>
      <c r="L34" s="210"/>
    </row>
    <row r="35" spans="1:13" s="60" customFormat="1" ht="15.75">
      <c r="A35" s="59">
        <v>8</v>
      </c>
      <c r="B35" s="59"/>
      <c r="C35" s="150" t="s">
        <v>70</v>
      </c>
      <c r="D35" s="219"/>
      <c r="E35" s="152" t="s">
        <v>148</v>
      </c>
      <c r="F35" s="48"/>
      <c r="G35" s="48"/>
      <c r="H35" s="152">
        <v>2</v>
      </c>
      <c r="I35" s="43" t="s">
        <v>65</v>
      </c>
      <c r="J35" s="145">
        <v>2800</v>
      </c>
      <c r="K35" s="45">
        <f t="shared" si="2"/>
        <v>5600</v>
      </c>
      <c r="L35" s="210"/>
    </row>
    <row r="36" spans="1:13" s="60" customFormat="1" ht="15.75">
      <c r="A36" s="59">
        <v>9</v>
      </c>
      <c r="B36" s="59"/>
      <c r="C36" s="150" t="s">
        <v>71</v>
      </c>
      <c r="D36" s="219"/>
      <c r="E36" s="42" t="s">
        <v>16</v>
      </c>
      <c r="F36" s="48"/>
      <c r="G36" s="48"/>
      <c r="H36" s="42">
        <v>6</v>
      </c>
      <c r="I36" s="43" t="s">
        <v>65</v>
      </c>
      <c r="J36" s="145">
        <v>6800</v>
      </c>
      <c r="K36" s="45">
        <f t="shared" si="2"/>
        <v>40800</v>
      </c>
      <c r="L36" s="210"/>
    </row>
    <row r="37" spans="1:13" s="60" customFormat="1" ht="15.75">
      <c r="A37" s="59">
        <v>10</v>
      </c>
      <c r="B37" s="59"/>
      <c r="C37" s="150" t="s">
        <v>72</v>
      </c>
      <c r="D37" s="214"/>
      <c r="E37" s="42" t="s">
        <v>33</v>
      </c>
      <c r="F37" s="48"/>
      <c r="G37" s="48"/>
      <c r="H37" s="42">
        <v>3</v>
      </c>
      <c r="I37" s="43" t="s">
        <v>65</v>
      </c>
      <c r="J37" s="145">
        <v>5200</v>
      </c>
      <c r="K37" s="45">
        <f t="shared" si="2"/>
        <v>15600</v>
      </c>
      <c r="L37" s="211"/>
    </row>
    <row r="38" spans="1:13" s="60" customFormat="1" ht="15.75">
      <c r="A38" s="216" t="s">
        <v>21</v>
      </c>
      <c r="B38" s="217"/>
      <c r="C38" s="217"/>
      <c r="D38" s="217"/>
      <c r="E38" s="217"/>
      <c r="F38" s="217"/>
      <c r="G38" s="217"/>
      <c r="H38" s="217"/>
      <c r="I38" s="217"/>
      <c r="J38" s="217"/>
      <c r="K38" s="70">
        <f>SUM(K28:K37)</f>
        <v>273900</v>
      </c>
      <c r="L38" s="61"/>
      <c r="M38" s="62">
        <f>SUM(H28:H37)</f>
        <v>25</v>
      </c>
    </row>
    <row r="39" spans="1:13" s="69" customFormat="1" ht="20.25">
      <c r="A39" s="176"/>
      <c r="B39" s="236" t="s">
        <v>31</v>
      </c>
      <c r="C39" s="236"/>
      <c r="D39" s="236"/>
      <c r="E39" s="236"/>
      <c r="F39" s="236"/>
      <c r="G39" s="64"/>
      <c r="H39" s="64"/>
      <c r="I39" s="64"/>
      <c r="J39" s="67"/>
      <c r="K39" s="68"/>
      <c r="L39" s="57"/>
    </row>
    <row r="40" spans="1:13" s="60" customFormat="1" ht="15.75">
      <c r="A40" s="59">
        <v>1</v>
      </c>
      <c r="B40" s="155"/>
      <c r="C40" s="147" t="s">
        <v>53</v>
      </c>
      <c r="D40" s="213" t="s">
        <v>24</v>
      </c>
      <c r="E40" s="42" t="s">
        <v>75</v>
      </c>
      <c r="F40" s="47"/>
      <c r="G40" s="47"/>
      <c r="H40" s="42">
        <v>3</v>
      </c>
      <c r="I40" s="43" t="s">
        <v>65</v>
      </c>
      <c r="J40" s="145">
        <v>40000</v>
      </c>
      <c r="K40" s="45">
        <f>J40*H40</f>
        <v>120000</v>
      </c>
      <c r="L40" s="209" t="s">
        <v>14</v>
      </c>
    </row>
    <row r="41" spans="1:13" s="60" customFormat="1" ht="15.75">
      <c r="A41" s="59">
        <v>2</v>
      </c>
      <c r="B41" s="155"/>
      <c r="C41" s="147" t="s">
        <v>73</v>
      </c>
      <c r="D41" s="219"/>
      <c r="E41" s="152" t="s">
        <v>37</v>
      </c>
      <c r="F41" s="41"/>
      <c r="G41" s="41"/>
      <c r="H41" s="152">
        <v>5</v>
      </c>
      <c r="I41" s="43" t="s">
        <v>65</v>
      </c>
      <c r="J41" s="145">
        <v>44000</v>
      </c>
      <c r="K41" s="45">
        <f t="shared" ref="K41:K43" si="3">J41*H41</f>
        <v>220000</v>
      </c>
      <c r="L41" s="210"/>
    </row>
    <row r="42" spans="1:13" s="60" customFormat="1" ht="15.75">
      <c r="A42" s="59">
        <v>3</v>
      </c>
      <c r="B42" s="155"/>
      <c r="C42" s="147" t="s">
        <v>32</v>
      </c>
      <c r="D42" s="219"/>
      <c r="E42" s="42" t="s">
        <v>42</v>
      </c>
      <c r="F42" s="41"/>
      <c r="G42" s="41"/>
      <c r="H42" s="42">
        <v>2</v>
      </c>
      <c r="I42" s="43" t="s">
        <v>65</v>
      </c>
      <c r="J42" s="145">
        <v>2800</v>
      </c>
      <c r="K42" s="45">
        <f t="shared" si="3"/>
        <v>5600</v>
      </c>
      <c r="L42" s="210"/>
    </row>
    <row r="43" spans="1:13" s="60" customFormat="1" ht="15.75">
      <c r="A43" s="59">
        <v>4</v>
      </c>
      <c r="B43" s="155"/>
      <c r="C43" s="154" t="s">
        <v>74</v>
      </c>
      <c r="D43" s="219"/>
      <c r="E43" s="42" t="s">
        <v>43</v>
      </c>
      <c r="F43" s="41"/>
      <c r="G43" s="41"/>
      <c r="H43" s="42">
        <v>1</v>
      </c>
      <c r="I43" s="43" t="s">
        <v>65</v>
      </c>
      <c r="J43" s="145">
        <v>6500</v>
      </c>
      <c r="K43" s="45">
        <f t="shared" si="3"/>
        <v>6500</v>
      </c>
      <c r="L43" s="210"/>
    </row>
    <row r="44" spans="1:13" s="60" customFormat="1" ht="15.75">
      <c r="A44" s="216" t="s">
        <v>21</v>
      </c>
      <c r="B44" s="217"/>
      <c r="C44" s="217"/>
      <c r="D44" s="217"/>
      <c r="E44" s="217"/>
      <c r="F44" s="217"/>
      <c r="G44" s="217"/>
      <c r="H44" s="217"/>
      <c r="I44" s="217"/>
      <c r="J44" s="217"/>
      <c r="K44" s="70">
        <f>SUM(K40:K43)</f>
        <v>352100</v>
      </c>
      <c r="L44" s="61"/>
      <c r="M44" s="62">
        <f>SUM(H40:H43)</f>
        <v>11</v>
      </c>
    </row>
    <row r="45" spans="1:13" s="69" customFormat="1" ht="20.25">
      <c r="A45" s="176"/>
      <c r="B45" s="237" t="s">
        <v>36</v>
      </c>
      <c r="C45" s="237"/>
      <c r="D45" s="237"/>
      <c r="E45" s="237"/>
      <c r="F45" s="237"/>
      <c r="G45" s="64"/>
      <c r="H45" s="64"/>
      <c r="I45" s="64"/>
      <c r="J45" s="67"/>
      <c r="K45" s="68"/>
      <c r="L45" s="57"/>
    </row>
    <row r="46" spans="1:13" s="60" customFormat="1" ht="31.5" customHeight="1">
      <c r="A46" s="59">
        <v>1</v>
      </c>
      <c r="B46" s="59"/>
      <c r="C46" s="144" t="s">
        <v>76</v>
      </c>
      <c r="D46" s="238" t="s">
        <v>24</v>
      </c>
      <c r="E46" s="152" t="s">
        <v>16</v>
      </c>
      <c r="F46" s="47"/>
      <c r="G46" s="47"/>
      <c r="H46" s="152">
        <v>1</v>
      </c>
      <c r="I46" s="156" t="s">
        <v>65</v>
      </c>
      <c r="J46" s="145">
        <v>10500</v>
      </c>
      <c r="K46" s="45">
        <f>J46*H46</f>
        <v>10500</v>
      </c>
      <c r="L46" s="209" t="s">
        <v>14</v>
      </c>
    </row>
    <row r="47" spans="1:13" s="60" customFormat="1" ht="15.75">
      <c r="A47" s="59">
        <v>2</v>
      </c>
      <c r="B47" s="59"/>
      <c r="C47" s="144" t="s">
        <v>54</v>
      </c>
      <c r="D47" s="239"/>
      <c r="E47" s="152" t="s">
        <v>43</v>
      </c>
      <c r="F47" s="47"/>
      <c r="G47" s="47"/>
      <c r="H47" s="152">
        <v>1</v>
      </c>
      <c r="I47" s="156" t="s">
        <v>65</v>
      </c>
      <c r="J47" s="145">
        <v>5000</v>
      </c>
      <c r="K47" s="45">
        <f t="shared" ref="K47:K50" si="4">J47*H47</f>
        <v>5000</v>
      </c>
      <c r="L47" s="210"/>
    </row>
    <row r="48" spans="1:13" s="60" customFormat="1" ht="15.75">
      <c r="A48" s="59">
        <v>3</v>
      </c>
      <c r="B48" s="59"/>
      <c r="C48" s="144" t="s">
        <v>69</v>
      </c>
      <c r="D48" s="239"/>
      <c r="E48" s="152" t="s">
        <v>75</v>
      </c>
      <c r="F48" s="47"/>
      <c r="G48" s="47"/>
      <c r="H48" s="152">
        <v>4</v>
      </c>
      <c r="I48" s="156" t="s">
        <v>65</v>
      </c>
      <c r="J48" s="145">
        <v>49000</v>
      </c>
      <c r="K48" s="45">
        <f t="shared" si="4"/>
        <v>196000</v>
      </c>
      <c r="L48" s="210"/>
    </row>
    <row r="49" spans="1:13" s="60" customFormat="1" ht="15.75">
      <c r="A49" s="59">
        <v>4</v>
      </c>
      <c r="B49" s="59"/>
      <c r="C49" s="157" t="s">
        <v>55</v>
      </c>
      <c r="D49" s="239"/>
      <c r="E49" s="152" t="s">
        <v>33</v>
      </c>
      <c r="F49" s="47"/>
      <c r="G49" s="47"/>
      <c r="H49" s="152">
        <v>1</v>
      </c>
      <c r="I49" s="156" t="s">
        <v>65</v>
      </c>
      <c r="J49" s="145">
        <v>5200</v>
      </c>
      <c r="K49" s="45">
        <f t="shared" si="4"/>
        <v>5200</v>
      </c>
      <c r="L49" s="210"/>
    </row>
    <row r="50" spans="1:13" s="60" customFormat="1" ht="15.75">
      <c r="A50" s="59">
        <v>5</v>
      </c>
      <c r="B50" s="59"/>
      <c r="C50" s="144" t="s">
        <v>25</v>
      </c>
      <c r="D50" s="240"/>
      <c r="E50" s="152" t="s">
        <v>43</v>
      </c>
      <c r="F50" s="47"/>
      <c r="G50" s="47"/>
      <c r="H50" s="152">
        <v>1</v>
      </c>
      <c r="I50" s="156" t="s">
        <v>65</v>
      </c>
      <c r="J50" s="145">
        <v>14000</v>
      </c>
      <c r="K50" s="45">
        <f t="shared" si="4"/>
        <v>14000</v>
      </c>
      <c r="L50" s="211"/>
    </row>
    <row r="51" spans="1:13" s="60" customFormat="1" ht="15.75">
      <c r="A51" s="216" t="s">
        <v>21</v>
      </c>
      <c r="B51" s="217"/>
      <c r="C51" s="217"/>
      <c r="D51" s="217"/>
      <c r="E51" s="217"/>
      <c r="F51" s="217"/>
      <c r="G51" s="217"/>
      <c r="H51" s="217"/>
      <c r="I51" s="217"/>
      <c r="J51" s="218"/>
      <c r="K51" s="49">
        <f>SUM(K46:K50)</f>
        <v>230700</v>
      </c>
      <c r="L51" s="61"/>
      <c r="M51" s="62">
        <f>SUM(H46:H50)</f>
        <v>8</v>
      </c>
    </row>
    <row r="52" spans="1:13" s="71" customFormat="1" ht="18">
      <c r="A52" s="177" t="s">
        <v>38</v>
      </c>
      <c r="B52" s="53"/>
      <c r="C52" s="54"/>
      <c r="D52" s="53"/>
      <c r="E52" s="55"/>
      <c r="F52" s="53"/>
      <c r="G52" s="53"/>
      <c r="H52" s="53"/>
      <c r="I52" s="53"/>
      <c r="J52" s="34"/>
      <c r="K52" s="56"/>
      <c r="L52" s="76"/>
    </row>
    <row r="53" spans="1:13" s="71" customFormat="1" ht="15.75">
      <c r="A53" s="74">
        <v>1</v>
      </c>
      <c r="B53" s="74"/>
      <c r="C53" s="160" t="s">
        <v>77</v>
      </c>
      <c r="D53" s="213" t="s">
        <v>24</v>
      </c>
      <c r="E53" s="152" t="s">
        <v>20</v>
      </c>
      <c r="F53" s="47"/>
      <c r="G53" s="47"/>
      <c r="H53" s="152">
        <v>15</v>
      </c>
      <c r="I53" s="156" t="s">
        <v>65</v>
      </c>
      <c r="J53" s="145">
        <v>8000</v>
      </c>
      <c r="K53" s="45">
        <f>J53*H53</f>
        <v>120000</v>
      </c>
      <c r="L53" s="225" t="s">
        <v>14</v>
      </c>
    </row>
    <row r="54" spans="1:13" s="71" customFormat="1" ht="15.75">
      <c r="A54" s="74">
        <v>2</v>
      </c>
      <c r="B54" s="74"/>
      <c r="C54" s="144" t="s">
        <v>78</v>
      </c>
      <c r="D54" s="219"/>
      <c r="E54" s="152" t="s">
        <v>16</v>
      </c>
      <c r="F54" s="47"/>
      <c r="G54" s="47"/>
      <c r="H54" s="152">
        <v>23</v>
      </c>
      <c r="I54" s="156" t="s">
        <v>65</v>
      </c>
      <c r="J54" s="145">
        <v>2100</v>
      </c>
      <c r="K54" s="45">
        <f t="shared" ref="K54:K68" si="5">J54*H54</f>
        <v>48300</v>
      </c>
      <c r="L54" s="226"/>
    </row>
    <row r="55" spans="1:13" s="71" customFormat="1" ht="15.75">
      <c r="A55" s="74">
        <v>3</v>
      </c>
      <c r="B55" s="74"/>
      <c r="C55" s="160" t="s">
        <v>79</v>
      </c>
      <c r="D55" s="219"/>
      <c r="E55" s="152" t="s">
        <v>20</v>
      </c>
      <c r="F55" s="47"/>
      <c r="G55" s="47"/>
      <c r="H55" s="152">
        <v>2</v>
      </c>
      <c r="I55" s="156" t="s">
        <v>65</v>
      </c>
      <c r="J55" s="145">
        <v>4000</v>
      </c>
      <c r="K55" s="45">
        <f t="shared" si="5"/>
        <v>8000</v>
      </c>
      <c r="L55" s="226"/>
    </row>
    <row r="56" spans="1:13" s="71" customFormat="1" ht="15.75">
      <c r="A56" s="74">
        <v>4</v>
      </c>
      <c r="B56" s="74"/>
      <c r="C56" s="157" t="s">
        <v>80</v>
      </c>
      <c r="D56" s="219"/>
      <c r="E56" s="152" t="s">
        <v>29</v>
      </c>
      <c r="F56" s="47"/>
      <c r="G56" s="47"/>
      <c r="H56" s="152">
        <v>2</v>
      </c>
      <c r="I56" s="156" t="s">
        <v>65</v>
      </c>
      <c r="J56" s="145">
        <v>6000</v>
      </c>
      <c r="K56" s="45">
        <f t="shared" si="5"/>
        <v>12000</v>
      </c>
      <c r="L56" s="226"/>
    </row>
    <row r="57" spans="1:13" s="71" customFormat="1" ht="15.75">
      <c r="A57" s="74">
        <v>5</v>
      </c>
      <c r="B57" s="74"/>
      <c r="C57" s="144" t="s">
        <v>81</v>
      </c>
      <c r="D57" s="219"/>
      <c r="E57" s="152" t="s">
        <v>18</v>
      </c>
      <c r="F57" s="47"/>
      <c r="G57" s="47"/>
      <c r="H57" s="152">
        <v>2</v>
      </c>
      <c r="I57" s="156" t="s">
        <v>65</v>
      </c>
      <c r="J57" s="145">
        <v>2600</v>
      </c>
      <c r="K57" s="45">
        <f t="shared" si="5"/>
        <v>5200</v>
      </c>
      <c r="L57" s="226"/>
    </row>
    <row r="58" spans="1:13" s="71" customFormat="1" ht="15.75">
      <c r="A58" s="74">
        <v>6</v>
      </c>
      <c r="B58" s="74"/>
      <c r="C58" s="144" t="s">
        <v>32</v>
      </c>
      <c r="D58" s="219"/>
      <c r="E58" s="152" t="s">
        <v>29</v>
      </c>
      <c r="F58" s="47"/>
      <c r="G58" s="47"/>
      <c r="H58" s="152">
        <v>40</v>
      </c>
      <c r="I58" s="156" t="s">
        <v>65</v>
      </c>
      <c r="J58" s="145">
        <v>2800</v>
      </c>
      <c r="K58" s="45">
        <f t="shared" si="5"/>
        <v>112000</v>
      </c>
      <c r="L58" s="226"/>
    </row>
    <row r="59" spans="1:13" s="71" customFormat="1" ht="15.75">
      <c r="A59" s="74">
        <v>7</v>
      </c>
      <c r="B59" s="74"/>
      <c r="C59" s="144" t="s">
        <v>82</v>
      </c>
      <c r="D59" s="219"/>
      <c r="E59" s="38" t="s">
        <v>30</v>
      </c>
      <c r="F59" s="47"/>
      <c r="G59" s="47"/>
      <c r="H59" s="38">
        <v>2</v>
      </c>
      <c r="I59" s="156" t="s">
        <v>65</v>
      </c>
      <c r="J59" s="145">
        <v>3800</v>
      </c>
      <c r="K59" s="45">
        <f t="shared" si="5"/>
        <v>7600</v>
      </c>
      <c r="L59" s="226"/>
    </row>
    <row r="60" spans="1:13" s="71" customFormat="1" ht="15.75">
      <c r="A60" s="74">
        <v>8</v>
      </c>
      <c r="B60" s="74"/>
      <c r="C60" s="144" t="s">
        <v>83</v>
      </c>
      <c r="D60" s="219"/>
      <c r="E60" s="38" t="s">
        <v>29</v>
      </c>
      <c r="F60" s="47"/>
      <c r="G60" s="47"/>
      <c r="H60" s="38">
        <v>2</v>
      </c>
      <c r="I60" s="156" t="s">
        <v>65</v>
      </c>
      <c r="J60" s="145">
        <v>2500</v>
      </c>
      <c r="K60" s="45">
        <f t="shared" si="5"/>
        <v>5000</v>
      </c>
      <c r="L60" s="226"/>
    </row>
    <row r="61" spans="1:13" s="71" customFormat="1" ht="15.75">
      <c r="A61" s="74">
        <v>9</v>
      </c>
      <c r="B61" s="74"/>
      <c r="C61" s="157" t="s">
        <v>55</v>
      </c>
      <c r="D61" s="219"/>
      <c r="E61" s="38" t="s">
        <v>88</v>
      </c>
      <c r="F61" s="47"/>
      <c r="G61" s="47"/>
      <c r="H61" s="38">
        <v>4</v>
      </c>
      <c r="I61" s="156" t="s">
        <v>65</v>
      </c>
      <c r="J61" s="145">
        <v>5200</v>
      </c>
      <c r="K61" s="45">
        <f t="shared" si="5"/>
        <v>20800</v>
      </c>
      <c r="L61" s="226"/>
    </row>
    <row r="62" spans="1:13" s="71" customFormat="1" ht="15.75">
      <c r="A62" s="74">
        <v>10</v>
      </c>
      <c r="B62" s="74"/>
      <c r="C62" s="157" t="s">
        <v>84</v>
      </c>
      <c r="D62" s="219"/>
      <c r="E62" s="152" t="s">
        <v>29</v>
      </c>
      <c r="F62" s="47"/>
      <c r="G62" s="47"/>
      <c r="H62" s="152">
        <v>1</v>
      </c>
      <c r="I62" s="156" t="s">
        <v>65</v>
      </c>
      <c r="J62" s="145">
        <v>8500</v>
      </c>
      <c r="K62" s="45">
        <f t="shared" si="5"/>
        <v>8500</v>
      </c>
      <c r="L62" s="226"/>
    </row>
    <row r="63" spans="1:13" s="71" customFormat="1" ht="15.75">
      <c r="A63" s="74">
        <v>11</v>
      </c>
      <c r="B63" s="74"/>
      <c r="C63" s="144" t="s">
        <v>66</v>
      </c>
      <c r="D63" s="219"/>
      <c r="E63" s="152" t="s">
        <v>88</v>
      </c>
      <c r="F63" s="47"/>
      <c r="G63" s="47"/>
      <c r="H63" s="152">
        <v>4</v>
      </c>
      <c r="I63" s="156" t="s">
        <v>65</v>
      </c>
      <c r="J63" s="145">
        <v>10800</v>
      </c>
      <c r="K63" s="45">
        <f t="shared" si="5"/>
        <v>43200</v>
      </c>
      <c r="L63" s="226"/>
    </row>
    <row r="64" spans="1:13" s="71" customFormat="1" ht="15.75">
      <c r="A64" s="74">
        <v>12</v>
      </c>
      <c r="B64" s="74"/>
      <c r="C64" s="157" t="s">
        <v>85</v>
      </c>
      <c r="D64" s="219"/>
      <c r="E64" s="152" t="s">
        <v>15</v>
      </c>
      <c r="F64" s="47"/>
      <c r="G64" s="47"/>
      <c r="H64" s="152">
        <v>1</v>
      </c>
      <c r="I64" s="156" t="s">
        <v>65</v>
      </c>
      <c r="J64" s="145">
        <v>38000</v>
      </c>
      <c r="K64" s="45">
        <f t="shared" si="5"/>
        <v>38000</v>
      </c>
      <c r="L64" s="226"/>
    </row>
    <row r="65" spans="1:13" s="71" customFormat="1" ht="15.75">
      <c r="A65" s="74">
        <v>13</v>
      </c>
      <c r="B65" s="74"/>
      <c r="C65" s="157" t="s">
        <v>86</v>
      </c>
      <c r="D65" s="219"/>
      <c r="E65" s="152" t="s">
        <v>75</v>
      </c>
      <c r="F65" s="47"/>
      <c r="G65" s="47"/>
      <c r="H65" s="152">
        <v>15</v>
      </c>
      <c r="I65" s="156" t="s">
        <v>65</v>
      </c>
      <c r="J65" s="145">
        <v>40000</v>
      </c>
      <c r="K65" s="45">
        <f t="shared" si="5"/>
        <v>600000</v>
      </c>
      <c r="L65" s="226"/>
    </row>
    <row r="66" spans="1:13" s="71" customFormat="1" ht="15.75">
      <c r="A66" s="74">
        <v>14</v>
      </c>
      <c r="B66" s="74"/>
      <c r="C66" s="157" t="s">
        <v>87</v>
      </c>
      <c r="D66" s="219"/>
      <c r="E66" s="152" t="s">
        <v>16</v>
      </c>
      <c r="F66" s="47"/>
      <c r="G66" s="47"/>
      <c r="H66" s="152">
        <v>5</v>
      </c>
      <c r="I66" s="156" t="s">
        <v>65</v>
      </c>
      <c r="J66" s="145">
        <v>5600</v>
      </c>
      <c r="K66" s="45">
        <f t="shared" si="5"/>
        <v>28000</v>
      </c>
      <c r="L66" s="226"/>
    </row>
    <row r="67" spans="1:13" s="71" customFormat="1" ht="15.75">
      <c r="A67" s="74">
        <v>15</v>
      </c>
      <c r="B67" s="74"/>
      <c r="C67" s="153" t="s">
        <v>74</v>
      </c>
      <c r="D67" s="219"/>
      <c r="E67" s="152" t="s">
        <v>43</v>
      </c>
      <c r="F67" s="47"/>
      <c r="G67" s="47"/>
      <c r="H67" s="152">
        <v>1</v>
      </c>
      <c r="I67" s="156" t="s">
        <v>65</v>
      </c>
      <c r="J67" s="145">
        <v>6500</v>
      </c>
      <c r="K67" s="45">
        <f t="shared" si="5"/>
        <v>6500</v>
      </c>
      <c r="L67" s="226"/>
    </row>
    <row r="68" spans="1:13" s="71" customFormat="1" ht="15.75">
      <c r="A68" s="74">
        <v>16</v>
      </c>
      <c r="B68" s="74"/>
      <c r="C68" s="144" t="s">
        <v>35</v>
      </c>
      <c r="D68" s="219"/>
      <c r="E68" s="152" t="s">
        <v>43</v>
      </c>
      <c r="F68" s="47"/>
      <c r="G68" s="47"/>
      <c r="H68" s="152">
        <v>2</v>
      </c>
      <c r="I68" s="156" t="s">
        <v>65</v>
      </c>
      <c r="J68" s="145">
        <v>3300</v>
      </c>
      <c r="K68" s="45">
        <f t="shared" si="5"/>
        <v>6600</v>
      </c>
      <c r="L68" s="226"/>
    </row>
    <row r="69" spans="1:13" s="71" customFormat="1" ht="15.75">
      <c r="A69" s="227" t="s">
        <v>21</v>
      </c>
      <c r="B69" s="227"/>
      <c r="C69" s="227"/>
      <c r="D69" s="227"/>
      <c r="E69" s="227"/>
      <c r="F69" s="227"/>
      <c r="G69" s="227"/>
      <c r="H69" s="227"/>
      <c r="I69" s="227"/>
      <c r="J69" s="227"/>
      <c r="K69" s="45">
        <f>SUM(K53:K68)</f>
        <v>1069700</v>
      </c>
      <c r="L69" s="72"/>
      <c r="M69" s="73">
        <f>SUM(H53:H68)</f>
        <v>121</v>
      </c>
    </row>
    <row r="70" spans="1:13" s="71" customFormat="1" ht="18">
      <c r="A70" s="177" t="s">
        <v>41</v>
      </c>
      <c r="B70" s="79"/>
      <c r="C70" s="80"/>
      <c r="D70" s="79"/>
      <c r="E70" s="79"/>
      <c r="F70" s="79"/>
      <c r="G70" s="79"/>
      <c r="H70" s="79"/>
      <c r="I70" s="79"/>
      <c r="J70" s="79"/>
      <c r="K70" s="81"/>
      <c r="L70" s="76"/>
      <c r="M70" s="73"/>
    </row>
    <row r="71" spans="1:13" s="71" customFormat="1" ht="15.75">
      <c r="A71" s="59">
        <v>1</v>
      </c>
      <c r="B71" s="59"/>
      <c r="C71" s="144" t="s">
        <v>89</v>
      </c>
      <c r="D71" s="222" t="s">
        <v>39</v>
      </c>
      <c r="E71" s="42" t="s">
        <v>37</v>
      </c>
      <c r="F71" s="59"/>
      <c r="G71" s="59"/>
      <c r="H71" s="42">
        <v>23</v>
      </c>
      <c r="I71" s="156" t="s">
        <v>65</v>
      </c>
      <c r="J71" s="164">
        <v>2700</v>
      </c>
      <c r="K71" s="78">
        <f>J71*H71</f>
        <v>62100</v>
      </c>
      <c r="L71" s="209" t="s">
        <v>14</v>
      </c>
      <c r="M71" s="73"/>
    </row>
    <row r="72" spans="1:13" s="71" customFormat="1" ht="15.75">
      <c r="A72" s="59">
        <v>2</v>
      </c>
      <c r="B72" s="59"/>
      <c r="C72" s="157" t="s">
        <v>90</v>
      </c>
      <c r="D72" s="223"/>
      <c r="E72" s="152" t="s">
        <v>43</v>
      </c>
      <c r="F72" s="59"/>
      <c r="G72" s="59"/>
      <c r="H72" s="152">
        <v>7</v>
      </c>
      <c r="I72" s="156" t="s">
        <v>65</v>
      </c>
      <c r="J72" s="164">
        <v>2100</v>
      </c>
      <c r="K72" s="78">
        <f t="shared" ref="K72:K102" si="6">J72*H72</f>
        <v>14700</v>
      </c>
      <c r="L72" s="210"/>
      <c r="M72" s="73"/>
    </row>
    <row r="73" spans="1:13" s="71" customFormat="1" ht="15.75">
      <c r="A73" s="59">
        <v>3</v>
      </c>
      <c r="B73" s="59"/>
      <c r="C73" s="157" t="s">
        <v>91</v>
      </c>
      <c r="D73" s="223"/>
      <c r="E73" s="42" t="s">
        <v>43</v>
      </c>
      <c r="F73" s="59"/>
      <c r="G73" s="59"/>
      <c r="H73" s="42">
        <v>3</v>
      </c>
      <c r="I73" s="156" t="s">
        <v>65</v>
      </c>
      <c r="J73" s="164">
        <v>2100</v>
      </c>
      <c r="K73" s="78">
        <f t="shared" si="6"/>
        <v>6300</v>
      </c>
      <c r="L73" s="210"/>
      <c r="M73" s="73"/>
    </row>
    <row r="74" spans="1:13" s="71" customFormat="1" ht="15.75">
      <c r="A74" s="59">
        <v>4</v>
      </c>
      <c r="B74" s="59"/>
      <c r="C74" s="144" t="s">
        <v>92</v>
      </c>
      <c r="D74" s="223"/>
      <c r="E74" s="42" t="s">
        <v>43</v>
      </c>
      <c r="F74" s="59"/>
      <c r="G74" s="59"/>
      <c r="H74" s="42">
        <v>1</v>
      </c>
      <c r="I74" s="156" t="s">
        <v>65</v>
      </c>
      <c r="J74" s="164">
        <v>5000</v>
      </c>
      <c r="K74" s="78">
        <f t="shared" si="6"/>
        <v>5000</v>
      </c>
      <c r="L74" s="210"/>
      <c r="M74" s="73"/>
    </row>
    <row r="75" spans="1:13" s="71" customFormat="1" ht="15.75">
      <c r="A75" s="59">
        <v>5</v>
      </c>
      <c r="B75" s="59"/>
      <c r="C75" s="157" t="s">
        <v>93</v>
      </c>
      <c r="D75" s="223"/>
      <c r="E75" s="152" t="s">
        <v>33</v>
      </c>
      <c r="F75" s="59"/>
      <c r="G75" s="59"/>
      <c r="H75" s="152">
        <v>1</v>
      </c>
      <c r="I75" s="156" t="s">
        <v>65</v>
      </c>
      <c r="J75" s="164">
        <v>5200</v>
      </c>
      <c r="K75" s="78">
        <f t="shared" si="6"/>
        <v>5200</v>
      </c>
      <c r="L75" s="210"/>
      <c r="M75" s="73"/>
    </row>
    <row r="76" spans="1:13" s="71" customFormat="1" ht="15.75">
      <c r="A76" s="59">
        <v>6</v>
      </c>
      <c r="B76" s="59"/>
      <c r="C76" s="157" t="s">
        <v>113</v>
      </c>
      <c r="D76" s="223"/>
      <c r="E76" s="42" t="s">
        <v>33</v>
      </c>
      <c r="F76" s="59"/>
      <c r="G76" s="59"/>
      <c r="H76" s="42">
        <v>3</v>
      </c>
      <c r="I76" s="156" t="s">
        <v>65</v>
      </c>
      <c r="J76" s="164">
        <v>5200</v>
      </c>
      <c r="K76" s="78">
        <f t="shared" si="6"/>
        <v>15600</v>
      </c>
      <c r="L76" s="210"/>
      <c r="M76" s="73"/>
    </row>
    <row r="77" spans="1:13" s="71" customFormat="1" ht="15.75">
      <c r="A77" s="59">
        <v>7</v>
      </c>
      <c r="B77" s="59"/>
      <c r="C77" s="157" t="s">
        <v>94</v>
      </c>
      <c r="D77" s="223"/>
      <c r="E77" s="152" t="s">
        <v>75</v>
      </c>
      <c r="F77" s="59"/>
      <c r="G77" s="59"/>
      <c r="H77" s="152">
        <v>3</v>
      </c>
      <c r="I77" s="156" t="s">
        <v>65</v>
      </c>
      <c r="J77" s="164">
        <v>49000</v>
      </c>
      <c r="K77" s="78">
        <f t="shared" si="6"/>
        <v>147000</v>
      </c>
      <c r="L77" s="210"/>
      <c r="M77" s="73"/>
    </row>
    <row r="78" spans="1:13" s="71" customFormat="1" ht="15.75">
      <c r="A78" s="59">
        <v>8</v>
      </c>
      <c r="B78" s="59"/>
      <c r="C78" s="157" t="s">
        <v>95</v>
      </c>
      <c r="D78" s="223"/>
      <c r="E78" s="42" t="s">
        <v>75</v>
      </c>
      <c r="F78" s="59"/>
      <c r="G78" s="59"/>
      <c r="H78" s="42">
        <v>4</v>
      </c>
      <c r="I78" s="156" t="s">
        <v>65</v>
      </c>
      <c r="J78" s="164">
        <v>40000</v>
      </c>
      <c r="K78" s="78">
        <f>J78*H78</f>
        <v>160000</v>
      </c>
      <c r="L78" s="210"/>
      <c r="M78" s="73"/>
    </row>
    <row r="79" spans="1:13" s="71" customFormat="1" ht="15.75">
      <c r="A79" s="59">
        <v>9</v>
      </c>
      <c r="B79" s="59"/>
      <c r="C79" s="157" t="s">
        <v>96</v>
      </c>
      <c r="D79" s="223"/>
      <c r="E79" s="42" t="s">
        <v>75</v>
      </c>
      <c r="F79" s="59"/>
      <c r="G79" s="59"/>
      <c r="H79" s="42">
        <v>1</v>
      </c>
      <c r="I79" s="156" t="s">
        <v>65</v>
      </c>
      <c r="J79" s="164">
        <v>38000</v>
      </c>
      <c r="K79" s="78">
        <f t="shared" si="6"/>
        <v>38000</v>
      </c>
      <c r="L79" s="210"/>
      <c r="M79" s="73"/>
    </row>
    <row r="80" spans="1:13" s="71" customFormat="1" ht="15.75">
      <c r="A80" s="59">
        <v>10</v>
      </c>
      <c r="B80" s="59"/>
      <c r="C80" s="160" t="s">
        <v>62</v>
      </c>
      <c r="D80" s="223"/>
      <c r="E80" s="42" t="s">
        <v>37</v>
      </c>
      <c r="F80" s="59"/>
      <c r="G80" s="59"/>
      <c r="H80" s="42">
        <v>3</v>
      </c>
      <c r="I80" s="156" t="s">
        <v>65</v>
      </c>
      <c r="J80" s="164">
        <v>7500</v>
      </c>
      <c r="K80" s="78">
        <f t="shared" si="6"/>
        <v>22500</v>
      </c>
      <c r="L80" s="210"/>
      <c r="M80" s="73"/>
    </row>
    <row r="81" spans="1:13" s="71" customFormat="1" ht="15.75">
      <c r="A81" s="59">
        <v>11</v>
      </c>
      <c r="B81" s="59"/>
      <c r="C81" s="160" t="s">
        <v>97</v>
      </c>
      <c r="D81" s="223"/>
      <c r="E81" s="42" t="s">
        <v>29</v>
      </c>
      <c r="F81" s="59"/>
      <c r="G81" s="59"/>
      <c r="H81" s="42">
        <v>1</v>
      </c>
      <c r="I81" s="156" t="s">
        <v>65</v>
      </c>
      <c r="J81" s="164">
        <v>3000</v>
      </c>
      <c r="K81" s="78">
        <f t="shared" si="6"/>
        <v>3000</v>
      </c>
      <c r="L81" s="210"/>
      <c r="M81" s="73"/>
    </row>
    <row r="82" spans="1:13" s="71" customFormat="1" ht="15.75">
      <c r="A82" s="59">
        <v>12</v>
      </c>
      <c r="B82" s="59"/>
      <c r="C82" s="160" t="s">
        <v>84</v>
      </c>
      <c r="D82" s="223"/>
      <c r="E82" s="42" t="s">
        <v>29</v>
      </c>
      <c r="F82" s="59"/>
      <c r="G82" s="59"/>
      <c r="H82" s="42">
        <v>2</v>
      </c>
      <c r="I82" s="156" t="s">
        <v>65</v>
      </c>
      <c r="J82" s="164">
        <v>8500</v>
      </c>
      <c r="K82" s="78">
        <f t="shared" si="6"/>
        <v>17000</v>
      </c>
      <c r="L82" s="210"/>
      <c r="M82" s="73"/>
    </row>
    <row r="83" spans="1:13" s="71" customFormat="1" ht="15.75">
      <c r="A83" s="59">
        <v>13</v>
      </c>
      <c r="B83" s="59"/>
      <c r="C83" s="160" t="s">
        <v>34</v>
      </c>
      <c r="D83" s="223"/>
      <c r="E83" s="42" t="s">
        <v>29</v>
      </c>
      <c r="F83" s="59"/>
      <c r="G83" s="59"/>
      <c r="H83" s="152">
        <v>2</v>
      </c>
      <c r="I83" s="156" t="s">
        <v>65</v>
      </c>
      <c r="J83" s="164">
        <v>6000</v>
      </c>
      <c r="K83" s="78">
        <f t="shared" si="6"/>
        <v>12000</v>
      </c>
      <c r="L83" s="210"/>
      <c r="M83" s="73"/>
    </row>
    <row r="84" spans="1:13" s="71" customFormat="1" ht="15.75">
      <c r="A84" s="59">
        <v>14</v>
      </c>
      <c r="B84" s="59"/>
      <c r="C84" s="160" t="s">
        <v>67</v>
      </c>
      <c r="D84" s="223"/>
      <c r="E84" s="42" t="s">
        <v>29</v>
      </c>
      <c r="F84" s="59"/>
      <c r="G84" s="59"/>
      <c r="H84" s="42">
        <v>2</v>
      </c>
      <c r="I84" s="156" t="s">
        <v>65</v>
      </c>
      <c r="J84" s="164">
        <v>3500</v>
      </c>
      <c r="K84" s="78">
        <f t="shared" si="6"/>
        <v>7000</v>
      </c>
      <c r="L84" s="210"/>
      <c r="M84" s="73"/>
    </row>
    <row r="85" spans="1:13" s="71" customFormat="1" ht="15.75">
      <c r="A85" s="59">
        <v>15</v>
      </c>
      <c r="B85" s="59"/>
      <c r="C85" s="160" t="s">
        <v>98</v>
      </c>
      <c r="D85" s="223"/>
      <c r="E85" s="42" t="s">
        <v>29</v>
      </c>
      <c r="F85" s="59"/>
      <c r="G85" s="59"/>
      <c r="H85" s="152">
        <v>1</v>
      </c>
      <c r="I85" s="156" t="s">
        <v>65</v>
      </c>
      <c r="J85" s="164">
        <v>2500</v>
      </c>
      <c r="K85" s="78">
        <f t="shared" si="6"/>
        <v>2500</v>
      </c>
      <c r="L85" s="210"/>
      <c r="M85" s="73"/>
    </row>
    <row r="86" spans="1:13" s="71" customFormat="1" ht="15.75">
      <c r="A86" s="59">
        <v>16</v>
      </c>
      <c r="B86" s="59"/>
      <c r="C86" s="160" t="s">
        <v>99</v>
      </c>
      <c r="D86" s="223"/>
      <c r="E86" s="42" t="s">
        <v>37</v>
      </c>
      <c r="F86" s="59"/>
      <c r="G86" s="59"/>
      <c r="H86" s="42">
        <v>1</v>
      </c>
      <c r="I86" s="156" t="s">
        <v>65</v>
      </c>
      <c r="J86" s="164">
        <v>62000</v>
      </c>
      <c r="K86" s="78">
        <f t="shared" si="6"/>
        <v>62000</v>
      </c>
      <c r="L86" s="210"/>
      <c r="M86" s="73"/>
    </row>
    <row r="87" spans="1:13" s="71" customFormat="1" ht="15.75">
      <c r="A87" s="59">
        <v>17</v>
      </c>
      <c r="B87" s="59"/>
      <c r="C87" s="160" t="s">
        <v>100</v>
      </c>
      <c r="D87" s="223"/>
      <c r="E87" s="42" t="s">
        <v>43</v>
      </c>
      <c r="F87" s="59"/>
      <c r="G87" s="59"/>
      <c r="H87" s="42">
        <v>1</v>
      </c>
      <c r="I87" s="156" t="s">
        <v>65</v>
      </c>
      <c r="J87" s="164">
        <v>3000</v>
      </c>
      <c r="K87" s="78">
        <f t="shared" si="6"/>
        <v>3000</v>
      </c>
      <c r="L87" s="210"/>
      <c r="M87" s="73"/>
    </row>
    <row r="88" spans="1:13" s="71" customFormat="1" ht="15.75">
      <c r="A88" s="59">
        <v>18</v>
      </c>
      <c r="B88" s="59"/>
      <c r="C88" s="157" t="s">
        <v>101</v>
      </c>
      <c r="D88" s="223"/>
      <c r="E88" s="152" t="s">
        <v>37</v>
      </c>
      <c r="F88" s="59"/>
      <c r="G88" s="59"/>
      <c r="H88" s="152">
        <v>2</v>
      </c>
      <c r="I88" s="156" t="s">
        <v>65</v>
      </c>
      <c r="J88" s="164">
        <v>11000</v>
      </c>
      <c r="K88" s="78">
        <f t="shared" si="6"/>
        <v>22000</v>
      </c>
      <c r="L88" s="210"/>
      <c r="M88" s="73"/>
    </row>
    <row r="89" spans="1:13" s="71" customFormat="1" ht="15.75">
      <c r="A89" s="59">
        <v>19</v>
      </c>
      <c r="B89" s="59"/>
      <c r="C89" s="157" t="s">
        <v>102</v>
      </c>
      <c r="D89" s="223"/>
      <c r="E89" s="152" t="s">
        <v>45</v>
      </c>
      <c r="F89" s="59"/>
      <c r="G89" s="59"/>
      <c r="H89" s="152">
        <v>1</v>
      </c>
      <c r="I89" s="156" t="s">
        <v>65</v>
      </c>
      <c r="J89" s="164">
        <v>30000</v>
      </c>
      <c r="K89" s="78">
        <f t="shared" si="6"/>
        <v>30000</v>
      </c>
      <c r="L89" s="210"/>
      <c r="M89" s="73"/>
    </row>
    <row r="90" spans="1:13" s="71" customFormat="1" ht="15.75">
      <c r="A90" s="59">
        <v>20</v>
      </c>
      <c r="B90" s="59"/>
      <c r="C90" s="157" t="s">
        <v>103</v>
      </c>
      <c r="D90" s="223"/>
      <c r="E90" s="42" t="s">
        <v>43</v>
      </c>
      <c r="F90" s="59"/>
      <c r="G90" s="59"/>
      <c r="H90" s="42">
        <v>1</v>
      </c>
      <c r="I90" s="156" t="s">
        <v>65</v>
      </c>
      <c r="J90" s="164">
        <v>3300</v>
      </c>
      <c r="K90" s="78">
        <f t="shared" si="6"/>
        <v>3300</v>
      </c>
      <c r="L90" s="210"/>
      <c r="M90" s="73"/>
    </row>
    <row r="91" spans="1:13" s="71" customFormat="1" ht="15.75">
      <c r="A91" s="59">
        <v>21</v>
      </c>
      <c r="B91" s="59"/>
      <c r="C91" s="160" t="s">
        <v>34</v>
      </c>
      <c r="D91" s="223"/>
      <c r="E91" s="42" t="s">
        <v>42</v>
      </c>
      <c r="F91" s="59"/>
      <c r="G91" s="59"/>
      <c r="H91" s="152">
        <v>1</v>
      </c>
      <c r="I91" s="156" t="s">
        <v>65</v>
      </c>
      <c r="J91" s="164">
        <v>6000</v>
      </c>
      <c r="K91" s="78">
        <f t="shared" si="6"/>
        <v>6000</v>
      </c>
      <c r="L91" s="210"/>
      <c r="M91" s="73"/>
    </row>
    <row r="92" spans="1:13" s="71" customFormat="1" ht="18">
      <c r="A92" s="59">
        <v>22</v>
      </c>
      <c r="B92" s="83"/>
      <c r="C92" s="157" t="s">
        <v>104</v>
      </c>
      <c r="D92" s="223"/>
      <c r="E92" s="42" t="s">
        <v>37</v>
      </c>
      <c r="F92" s="83"/>
      <c r="G92" s="83"/>
      <c r="H92" s="152">
        <v>1</v>
      </c>
      <c r="I92" s="156" t="s">
        <v>65</v>
      </c>
      <c r="J92" s="164">
        <v>44000</v>
      </c>
      <c r="K92" s="78">
        <f t="shared" si="6"/>
        <v>44000</v>
      </c>
      <c r="L92" s="210"/>
    </row>
    <row r="93" spans="1:13" s="71" customFormat="1" ht="15.75" customHeight="1">
      <c r="A93" s="59">
        <v>23</v>
      </c>
      <c r="B93" s="59"/>
      <c r="C93" s="157" t="s">
        <v>105</v>
      </c>
      <c r="D93" s="223"/>
      <c r="E93" s="42" t="s">
        <v>37</v>
      </c>
      <c r="F93" s="41"/>
      <c r="G93" s="41"/>
      <c r="H93" s="152">
        <v>5</v>
      </c>
      <c r="I93" s="156" t="s">
        <v>65</v>
      </c>
      <c r="J93" s="164">
        <v>2300</v>
      </c>
      <c r="K93" s="78">
        <f t="shared" si="6"/>
        <v>11500</v>
      </c>
      <c r="L93" s="210"/>
    </row>
    <row r="94" spans="1:13" s="75" customFormat="1" ht="20.25">
      <c r="A94" s="59">
        <v>24</v>
      </c>
      <c r="B94" s="59"/>
      <c r="C94" s="157" t="s">
        <v>106</v>
      </c>
      <c r="D94" s="223"/>
      <c r="E94" s="42" t="s">
        <v>37</v>
      </c>
      <c r="F94" s="41"/>
      <c r="G94" s="41"/>
      <c r="H94" s="152">
        <v>1</v>
      </c>
      <c r="I94" s="156" t="s">
        <v>65</v>
      </c>
      <c r="J94" s="164">
        <v>3500</v>
      </c>
      <c r="K94" s="78">
        <f t="shared" si="6"/>
        <v>3500</v>
      </c>
      <c r="L94" s="210"/>
    </row>
    <row r="95" spans="1:13" s="71" customFormat="1" ht="15.75">
      <c r="A95" s="59">
        <v>25</v>
      </c>
      <c r="B95" s="59"/>
      <c r="C95" s="148" t="s">
        <v>107</v>
      </c>
      <c r="D95" s="223"/>
      <c r="E95" s="163" t="s">
        <v>29</v>
      </c>
      <c r="F95" s="41"/>
      <c r="G95" s="41"/>
      <c r="H95" s="152">
        <v>10</v>
      </c>
      <c r="I95" s="156" t="s">
        <v>65</v>
      </c>
      <c r="J95" s="164">
        <v>2800</v>
      </c>
      <c r="K95" s="78">
        <f t="shared" si="6"/>
        <v>28000</v>
      </c>
      <c r="L95" s="210"/>
    </row>
    <row r="96" spans="1:13" s="71" customFormat="1" ht="15.75">
      <c r="A96" s="59">
        <v>26</v>
      </c>
      <c r="B96" s="59"/>
      <c r="C96" s="148" t="s">
        <v>108</v>
      </c>
      <c r="D96" s="223"/>
      <c r="E96" s="163" t="s">
        <v>29</v>
      </c>
      <c r="F96" s="47"/>
      <c r="G96" s="47"/>
      <c r="H96" s="152">
        <v>1</v>
      </c>
      <c r="I96" s="156" t="s">
        <v>65</v>
      </c>
      <c r="J96" s="164">
        <v>13500</v>
      </c>
      <c r="K96" s="78">
        <f t="shared" si="6"/>
        <v>13500</v>
      </c>
      <c r="L96" s="210"/>
    </row>
    <row r="97" spans="1:13" s="71" customFormat="1" ht="15.75">
      <c r="A97" s="59">
        <v>27</v>
      </c>
      <c r="B97" s="59"/>
      <c r="C97" s="148" t="s">
        <v>79</v>
      </c>
      <c r="D97" s="223"/>
      <c r="E97" s="163" t="s">
        <v>47</v>
      </c>
      <c r="F97" s="41"/>
      <c r="G97" s="41"/>
      <c r="H97" s="152">
        <v>1</v>
      </c>
      <c r="I97" s="156" t="s">
        <v>65</v>
      </c>
      <c r="J97" s="164">
        <v>4000</v>
      </c>
      <c r="K97" s="78">
        <f t="shared" si="6"/>
        <v>4000</v>
      </c>
      <c r="L97" s="210"/>
    </row>
    <row r="98" spans="1:13" s="71" customFormat="1" ht="15.75">
      <c r="A98" s="59">
        <v>28</v>
      </c>
      <c r="B98" s="161"/>
      <c r="C98" s="148" t="s">
        <v>109</v>
      </c>
      <c r="D98" s="223"/>
      <c r="E98" s="163" t="s">
        <v>47</v>
      </c>
      <c r="F98" s="162"/>
      <c r="G98" s="162"/>
      <c r="H98" s="152">
        <v>2</v>
      </c>
      <c r="I98" s="156" t="s">
        <v>65</v>
      </c>
      <c r="J98" s="164">
        <v>8000</v>
      </c>
      <c r="K98" s="78">
        <f t="shared" si="6"/>
        <v>16000</v>
      </c>
      <c r="L98" s="151"/>
    </row>
    <row r="99" spans="1:13" s="71" customFormat="1" ht="15.75">
      <c r="A99" s="59">
        <v>29</v>
      </c>
      <c r="B99" s="161"/>
      <c r="C99" s="148" t="s">
        <v>40</v>
      </c>
      <c r="D99" s="223"/>
      <c r="E99" s="163" t="s">
        <v>37</v>
      </c>
      <c r="F99" s="162"/>
      <c r="G99" s="162"/>
      <c r="H99" s="152">
        <v>20</v>
      </c>
      <c r="I99" s="156" t="s">
        <v>65</v>
      </c>
      <c r="J99" s="164">
        <v>1600</v>
      </c>
      <c r="K99" s="78">
        <f t="shared" si="6"/>
        <v>32000</v>
      </c>
      <c r="L99" s="151"/>
    </row>
    <row r="100" spans="1:13" s="71" customFormat="1" ht="15.75">
      <c r="A100" s="59">
        <v>30</v>
      </c>
      <c r="B100" s="161"/>
      <c r="C100" s="148" t="s">
        <v>110</v>
      </c>
      <c r="D100" s="223"/>
      <c r="E100" s="163" t="s">
        <v>37</v>
      </c>
      <c r="F100" s="162"/>
      <c r="G100" s="162"/>
      <c r="H100" s="152">
        <v>1</v>
      </c>
      <c r="I100" s="156" t="s">
        <v>65</v>
      </c>
      <c r="J100" s="164">
        <v>11800</v>
      </c>
      <c r="K100" s="78">
        <f t="shared" si="6"/>
        <v>11800</v>
      </c>
      <c r="L100" s="151"/>
    </row>
    <row r="101" spans="1:13" s="71" customFormat="1" ht="15.75">
      <c r="A101" s="59">
        <v>31</v>
      </c>
      <c r="B101" s="161"/>
      <c r="C101" s="157" t="s">
        <v>111</v>
      </c>
      <c r="D101" s="223"/>
      <c r="E101" s="163" t="s">
        <v>37</v>
      </c>
      <c r="F101" s="162"/>
      <c r="G101" s="162"/>
      <c r="H101" s="152">
        <v>1</v>
      </c>
      <c r="I101" s="156" t="s">
        <v>65</v>
      </c>
      <c r="J101" s="164">
        <v>24000</v>
      </c>
      <c r="K101" s="78">
        <f t="shared" si="6"/>
        <v>24000</v>
      </c>
      <c r="L101" s="151"/>
    </row>
    <row r="102" spans="1:13" s="71" customFormat="1" ht="15.75">
      <c r="A102" s="59">
        <v>32</v>
      </c>
      <c r="B102" s="161"/>
      <c r="C102" s="157" t="s">
        <v>112</v>
      </c>
      <c r="D102" s="224"/>
      <c r="E102" s="163" t="s">
        <v>37</v>
      </c>
      <c r="F102" s="162"/>
      <c r="G102" s="162"/>
      <c r="H102" s="152">
        <v>1</v>
      </c>
      <c r="I102" s="156" t="s">
        <v>65</v>
      </c>
      <c r="J102" s="164">
        <v>125000</v>
      </c>
      <c r="K102" s="78">
        <f t="shared" si="6"/>
        <v>125000</v>
      </c>
      <c r="L102" s="151"/>
    </row>
    <row r="103" spans="1:13" s="71" customFormat="1" ht="15.75">
      <c r="A103" s="220" t="s">
        <v>21</v>
      </c>
      <c r="B103" s="221"/>
      <c r="C103" s="221"/>
      <c r="D103" s="221"/>
      <c r="E103" s="221"/>
      <c r="F103" s="221"/>
      <c r="G103" s="221"/>
      <c r="H103" s="221"/>
      <c r="I103" s="221"/>
      <c r="J103" s="221"/>
      <c r="K103" s="84">
        <f>SUM(K71:K102)</f>
        <v>957500</v>
      </c>
      <c r="L103" s="85"/>
      <c r="M103" s="73">
        <f>SUM(H71:H102)</f>
        <v>108</v>
      </c>
    </row>
    <row r="104" spans="1:13" s="46" customFormat="1" ht="20.25">
      <c r="A104" s="228" t="s">
        <v>44</v>
      </c>
      <c r="B104" s="228"/>
      <c r="C104" s="228"/>
      <c r="D104" s="228"/>
      <c r="E104" s="228"/>
      <c r="F104" s="86"/>
      <c r="G104" s="86"/>
      <c r="H104" s="86"/>
      <c r="I104" s="87"/>
      <c r="J104" s="88"/>
      <c r="K104" s="77"/>
      <c r="L104" s="76"/>
    </row>
    <row r="105" spans="1:13" s="46" customFormat="1" ht="15.75">
      <c r="A105" s="59">
        <v>1</v>
      </c>
      <c r="B105" s="59"/>
      <c r="C105" s="165" t="s">
        <v>114</v>
      </c>
      <c r="D105" s="229" t="s">
        <v>39</v>
      </c>
      <c r="E105" s="40"/>
      <c r="F105" s="41"/>
      <c r="G105" s="41"/>
      <c r="H105" s="158">
        <v>18</v>
      </c>
      <c r="I105" s="156" t="s">
        <v>65</v>
      </c>
      <c r="J105" s="145">
        <v>49000</v>
      </c>
      <c r="K105" s="78">
        <f>J105*H105</f>
        <v>882000</v>
      </c>
      <c r="L105" s="209" t="s">
        <v>14</v>
      </c>
    </row>
    <row r="106" spans="1:13" s="46" customFormat="1" ht="15.75">
      <c r="A106" s="59">
        <v>2</v>
      </c>
      <c r="B106" s="59"/>
      <c r="C106" s="165" t="s">
        <v>115</v>
      </c>
      <c r="D106" s="230"/>
      <c r="E106" s="40"/>
      <c r="F106" s="41"/>
      <c r="G106" s="41"/>
      <c r="H106" s="169">
        <v>20</v>
      </c>
      <c r="I106" s="156" t="s">
        <v>65</v>
      </c>
      <c r="J106" s="145">
        <v>40000</v>
      </c>
      <c r="K106" s="78">
        <f t="shared" ref="K106:K123" si="7">J106*H106</f>
        <v>800000</v>
      </c>
      <c r="L106" s="210"/>
    </row>
    <row r="107" spans="1:13" s="46" customFormat="1" ht="15.75">
      <c r="A107" s="59">
        <v>3</v>
      </c>
      <c r="B107" s="59"/>
      <c r="C107" s="165" t="s">
        <v>116</v>
      </c>
      <c r="D107" s="230"/>
      <c r="E107" s="40"/>
      <c r="F107" s="41"/>
      <c r="G107" s="41"/>
      <c r="H107" s="169">
        <v>28</v>
      </c>
      <c r="I107" s="156" t="s">
        <v>65</v>
      </c>
      <c r="J107" s="145">
        <v>267000</v>
      </c>
      <c r="K107" s="78">
        <f t="shared" si="7"/>
        <v>7476000</v>
      </c>
      <c r="L107" s="210"/>
    </row>
    <row r="108" spans="1:13" s="46" customFormat="1" ht="15.75">
      <c r="A108" s="59">
        <v>4</v>
      </c>
      <c r="B108" s="59"/>
      <c r="C108" s="165" t="s">
        <v>117</v>
      </c>
      <c r="D108" s="230"/>
      <c r="E108" s="40"/>
      <c r="F108" s="41"/>
      <c r="G108" s="41"/>
      <c r="H108" s="158">
        <v>12</v>
      </c>
      <c r="I108" s="156" t="s">
        <v>65</v>
      </c>
      <c r="J108" s="145">
        <v>60000</v>
      </c>
      <c r="K108" s="78">
        <f t="shared" si="7"/>
        <v>720000</v>
      </c>
      <c r="L108" s="210"/>
    </row>
    <row r="109" spans="1:13" s="46" customFormat="1" ht="15.75">
      <c r="A109" s="59">
        <v>5</v>
      </c>
      <c r="B109" s="59"/>
      <c r="C109" s="165" t="s">
        <v>118</v>
      </c>
      <c r="D109" s="230"/>
      <c r="E109" s="40"/>
      <c r="F109" s="41"/>
      <c r="G109" s="41"/>
      <c r="H109" s="169">
        <v>10</v>
      </c>
      <c r="I109" s="156" t="s">
        <v>65</v>
      </c>
      <c r="J109" s="145">
        <v>62000</v>
      </c>
      <c r="K109" s="78">
        <f t="shared" si="7"/>
        <v>620000</v>
      </c>
      <c r="L109" s="210"/>
    </row>
    <row r="110" spans="1:13" s="46" customFormat="1" ht="15.75">
      <c r="A110" s="59">
        <v>6</v>
      </c>
      <c r="B110" s="59"/>
      <c r="C110" s="166" t="s">
        <v>119</v>
      </c>
      <c r="D110" s="230"/>
      <c r="E110" s="40"/>
      <c r="F110" s="41"/>
      <c r="G110" s="41"/>
      <c r="H110" s="169">
        <v>40</v>
      </c>
      <c r="I110" s="156" t="s">
        <v>65</v>
      </c>
      <c r="J110" s="145">
        <v>2100</v>
      </c>
      <c r="K110" s="78">
        <f t="shared" si="7"/>
        <v>84000</v>
      </c>
      <c r="L110" s="210"/>
    </row>
    <row r="111" spans="1:13" s="46" customFormat="1" ht="15.75">
      <c r="A111" s="59">
        <v>7</v>
      </c>
      <c r="B111" s="59"/>
      <c r="C111" s="165" t="s">
        <v>120</v>
      </c>
      <c r="D111" s="230"/>
      <c r="E111" s="40"/>
      <c r="F111" s="41"/>
      <c r="G111" s="41"/>
      <c r="H111" s="169">
        <v>20</v>
      </c>
      <c r="I111" s="156" t="s">
        <v>65</v>
      </c>
      <c r="J111" s="145">
        <v>2100</v>
      </c>
      <c r="K111" s="78">
        <f t="shared" si="7"/>
        <v>42000</v>
      </c>
      <c r="L111" s="210"/>
    </row>
    <row r="112" spans="1:13" s="46" customFormat="1" ht="15.75">
      <c r="A112" s="59">
        <v>8</v>
      </c>
      <c r="B112" s="59"/>
      <c r="C112" s="166" t="s">
        <v>77</v>
      </c>
      <c r="D112" s="230"/>
      <c r="E112" s="40"/>
      <c r="F112" s="41"/>
      <c r="G112" s="41"/>
      <c r="H112" s="169">
        <v>10</v>
      </c>
      <c r="I112" s="156" t="s">
        <v>65</v>
      </c>
      <c r="J112" s="145">
        <v>8000</v>
      </c>
      <c r="K112" s="78">
        <f t="shared" si="7"/>
        <v>80000</v>
      </c>
      <c r="L112" s="210"/>
    </row>
    <row r="113" spans="1:13" s="46" customFormat="1" ht="15.75">
      <c r="A113" s="59">
        <v>9</v>
      </c>
      <c r="B113" s="59"/>
      <c r="C113" s="165" t="s">
        <v>121</v>
      </c>
      <c r="D113" s="230"/>
      <c r="E113" s="40"/>
      <c r="F113" s="41"/>
      <c r="G113" s="41"/>
      <c r="H113" s="169">
        <v>1</v>
      </c>
      <c r="I113" s="156" t="s">
        <v>65</v>
      </c>
      <c r="J113" s="145">
        <v>30000</v>
      </c>
      <c r="K113" s="78">
        <f t="shared" si="7"/>
        <v>30000</v>
      </c>
      <c r="L113" s="210"/>
    </row>
    <row r="114" spans="1:13" s="46" customFormat="1" ht="15.75">
      <c r="A114" s="59">
        <v>10</v>
      </c>
      <c r="B114" s="59"/>
      <c r="C114" s="166" t="s">
        <v>122</v>
      </c>
      <c r="D114" s="230"/>
      <c r="E114" s="40"/>
      <c r="F114" s="41"/>
      <c r="G114" s="41"/>
      <c r="H114" s="158">
        <v>5</v>
      </c>
      <c r="I114" s="156" t="s">
        <v>65</v>
      </c>
      <c r="J114" s="145">
        <v>2500</v>
      </c>
      <c r="K114" s="78">
        <f t="shared" si="7"/>
        <v>12500</v>
      </c>
      <c r="L114" s="210"/>
    </row>
    <row r="115" spans="1:13" s="46" customFormat="1" ht="15.75">
      <c r="A115" s="59">
        <v>11</v>
      </c>
      <c r="B115" s="59"/>
      <c r="C115" s="166" t="s">
        <v>123</v>
      </c>
      <c r="D115" s="230"/>
      <c r="E115" s="40"/>
      <c r="F115" s="41"/>
      <c r="G115" s="41"/>
      <c r="H115" s="169">
        <v>10</v>
      </c>
      <c r="I115" s="156" t="s">
        <v>65</v>
      </c>
      <c r="J115" s="145">
        <v>2800</v>
      </c>
      <c r="K115" s="78">
        <f t="shared" si="7"/>
        <v>28000</v>
      </c>
      <c r="L115" s="210"/>
    </row>
    <row r="116" spans="1:13" s="46" customFormat="1" ht="15.75">
      <c r="A116" s="59">
        <v>12</v>
      </c>
      <c r="B116" s="59"/>
      <c r="C116" s="166" t="s">
        <v>124</v>
      </c>
      <c r="D116" s="230"/>
      <c r="E116" s="40"/>
      <c r="F116" s="41"/>
      <c r="G116" s="41"/>
      <c r="H116" s="169">
        <v>1</v>
      </c>
      <c r="I116" s="156" t="s">
        <v>65</v>
      </c>
      <c r="J116" s="145">
        <v>37000</v>
      </c>
      <c r="K116" s="78">
        <f t="shared" si="7"/>
        <v>37000</v>
      </c>
      <c r="L116" s="210"/>
    </row>
    <row r="117" spans="1:13" s="46" customFormat="1" ht="15.75">
      <c r="A117" s="59">
        <v>13</v>
      </c>
      <c r="B117" s="59"/>
      <c r="C117" s="181" t="s">
        <v>125</v>
      </c>
      <c r="D117" s="230"/>
      <c r="E117" s="40"/>
      <c r="F117" s="41"/>
      <c r="G117" s="41"/>
      <c r="H117" s="158">
        <v>5</v>
      </c>
      <c r="I117" s="156" t="s">
        <v>65</v>
      </c>
      <c r="J117" s="145">
        <v>55000</v>
      </c>
      <c r="K117" s="78">
        <f t="shared" si="7"/>
        <v>275000</v>
      </c>
      <c r="L117" s="210"/>
    </row>
    <row r="118" spans="1:13" s="46" customFormat="1" ht="15.75">
      <c r="A118" s="59">
        <v>14</v>
      </c>
      <c r="B118" s="59"/>
      <c r="C118" s="165" t="s">
        <v>126</v>
      </c>
      <c r="D118" s="230"/>
      <c r="E118" s="40"/>
      <c r="F118" s="41"/>
      <c r="G118" s="41"/>
      <c r="H118" s="158">
        <v>2</v>
      </c>
      <c r="I118" s="156" t="s">
        <v>65</v>
      </c>
      <c r="J118" s="145">
        <v>2600</v>
      </c>
      <c r="K118" s="78">
        <f t="shared" si="7"/>
        <v>5200</v>
      </c>
      <c r="L118" s="210"/>
    </row>
    <row r="119" spans="1:13" s="46" customFormat="1" ht="15.75">
      <c r="A119" s="59">
        <v>15</v>
      </c>
      <c r="B119" s="59"/>
      <c r="C119" s="165" t="s">
        <v>46</v>
      </c>
      <c r="D119" s="230"/>
      <c r="E119" s="40"/>
      <c r="F119" s="41"/>
      <c r="G119" s="41"/>
      <c r="H119" s="169">
        <v>2</v>
      </c>
      <c r="I119" s="156" t="s">
        <v>65</v>
      </c>
      <c r="J119" s="145">
        <v>13000</v>
      </c>
      <c r="K119" s="78">
        <f t="shared" si="7"/>
        <v>26000</v>
      </c>
      <c r="L119" s="210"/>
    </row>
    <row r="120" spans="1:13" s="46" customFormat="1" ht="15.75">
      <c r="A120" s="59">
        <v>16</v>
      </c>
      <c r="B120" s="59"/>
      <c r="C120" s="167" t="s">
        <v>127</v>
      </c>
      <c r="D120" s="230"/>
      <c r="E120" s="40"/>
      <c r="F120" s="41"/>
      <c r="G120" s="41"/>
      <c r="H120" s="159">
        <v>5</v>
      </c>
      <c r="I120" s="156" t="s">
        <v>65</v>
      </c>
      <c r="J120" s="145">
        <v>3500</v>
      </c>
      <c r="K120" s="78">
        <f t="shared" si="7"/>
        <v>17500</v>
      </c>
      <c r="L120" s="210"/>
    </row>
    <row r="121" spans="1:13" s="46" customFormat="1" ht="15.75">
      <c r="A121" s="59">
        <v>17</v>
      </c>
      <c r="B121" s="59"/>
      <c r="C121" s="165" t="s">
        <v>128</v>
      </c>
      <c r="D121" s="230"/>
      <c r="E121" s="40"/>
      <c r="F121" s="41"/>
      <c r="G121" s="41"/>
      <c r="H121" s="169">
        <v>2</v>
      </c>
      <c r="I121" s="156" t="s">
        <v>65</v>
      </c>
      <c r="J121" s="145">
        <v>24000</v>
      </c>
      <c r="K121" s="78">
        <f t="shared" si="7"/>
        <v>48000</v>
      </c>
      <c r="L121" s="210"/>
    </row>
    <row r="122" spans="1:13" s="46" customFormat="1" ht="15.75">
      <c r="A122" s="59">
        <v>18</v>
      </c>
      <c r="B122" s="59"/>
      <c r="C122" s="165" t="s">
        <v>129</v>
      </c>
      <c r="D122" s="230"/>
      <c r="E122" s="40"/>
      <c r="F122" s="41"/>
      <c r="G122" s="41"/>
      <c r="H122" s="169">
        <v>2</v>
      </c>
      <c r="I122" s="156" t="s">
        <v>65</v>
      </c>
      <c r="J122" s="145">
        <v>3000</v>
      </c>
      <c r="K122" s="78">
        <f t="shared" si="7"/>
        <v>6000</v>
      </c>
      <c r="L122" s="210"/>
    </row>
    <row r="123" spans="1:13" s="46" customFormat="1" ht="15.75">
      <c r="A123" s="59">
        <v>19</v>
      </c>
      <c r="B123" s="59"/>
      <c r="C123" s="168" t="s">
        <v>130</v>
      </c>
      <c r="D123" s="230"/>
      <c r="E123" s="40"/>
      <c r="F123" s="41"/>
      <c r="G123" s="41"/>
      <c r="H123" s="170">
        <v>2</v>
      </c>
      <c r="I123" s="156" t="s">
        <v>65</v>
      </c>
      <c r="J123" s="145">
        <v>35000</v>
      </c>
      <c r="K123" s="78">
        <f t="shared" si="7"/>
        <v>70000</v>
      </c>
      <c r="L123" s="210"/>
    </row>
    <row r="124" spans="1:13" s="46" customFormat="1" ht="18.75" customHeight="1">
      <c r="A124" s="220" t="s">
        <v>21</v>
      </c>
      <c r="B124" s="221"/>
      <c r="C124" s="221"/>
      <c r="D124" s="221"/>
      <c r="E124" s="221"/>
      <c r="F124" s="221"/>
      <c r="G124" s="221"/>
      <c r="H124" s="221"/>
      <c r="I124" s="221"/>
      <c r="J124" s="221"/>
      <c r="K124" s="82">
        <f>SUM(K105:K123)</f>
        <v>11259200</v>
      </c>
      <c r="L124" s="61"/>
      <c r="M124" s="51">
        <f>SUM(H105:H123)</f>
        <v>195</v>
      </c>
    </row>
    <row r="125" spans="1:13" s="46" customFormat="1" ht="20.25">
      <c r="A125" s="228" t="s">
        <v>48</v>
      </c>
      <c r="B125" s="228"/>
      <c r="C125" s="228"/>
      <c r="D125" s="228"/>
      <c r="E125" s="228"/>
      <c r="F125" s="86"/>
      <c r="G125" s="86"/>
      <c r="H125" s="86"/>
      <c r="I125" s="87"/>
      <c r="J125" s="88"/>
      <c r="K125" s="77"/>
      <c r="L125" s="76"/>
    </row>
    <row r="126" spans="1:13" s="46" customFormat="1" ht="15.75" customHeight="1">
      <c r="A126" s="59">
        <v>1</v>
      </c>
      <c r="B126" s="59"/>
      <c r="C126" s="165" t="s">
        <v>131</v>
      </c>
      <c r="D126" s="245" t="s">
        <v>39</v>
      </c>
      <c r="E126" s="158" t="s">
        <v>16</v>
      </c>
      <c r="F126" s="41"/>
      <c r="G126" s="41"/>
      <c r="H126" s="158">
        <v>5</v>
      </c>
      <c r="I126" s="156" t="s">
        <v>65</v>
      </c>
      <c r="J126" s="145">
        <v>2100</v>
      </c>
      <c r="K126" s="78">
        <f>J126*H126</f>
        <v>10500</v>
      </c>
      <c r="L126" s="209" t="s">
        <v>14</v>
      </c>
    </row>
    <row r="127" spans="1:13" s="46" customFormat="1" ht="15.75">
      <c r="A127" s="59">
        <v>2</v>
      </c>
      <c r="B127" s="59"/>
      <c r="C127" s="166" t="s">
        <v>132</v>
      </c>
      <c r="D127" s="246"/>
      <c r="E127" s="169" t="s">
        <v>16</v>
      </c>
      <c r="F127" s="41"/>
      <c r="G127" s="41"/>
      <c r="H127" s="169">
        <v>1</v>
      </c>
      <c r="I127" s="156" t="s">
        <v>65</v>
      </c>
      <c r="J127" s="145">
        <v>15000</v>
      </c>
      <c r="K127" s="78">
        <f t="shared" ref="K127:K136" si="8">J127*H127</f>
        <v>15000</v>
      </c>
      <c r="L127" s="210"/>
    </row>
    <row r="128" spans="1:13" s="46" customFormat="1" ht="15.75">
      <c r="A128" s="59">
        <v>3</v>
      </c>
      <c r="B128" s="59"/>
      <c r="C128" s="166" t="s">
        <v>133</v>
      </c>
      <c r="D128" s="246"/>
      <c r="E128" s="158" t="s">
        <v>16</v>
      </c>
      <c r="F128" s="41"/>
      <c r="G128" s="41"/>
      <c r="H128" s="158">
        <v>1</v>
      </c>
      <c r="I128" s="156" t="s">
        <v>65</v>
      </c>
      <c r="J128" s="145">
        <v>11000</v>
      </c>
      <c r="K128" s="78">
        <f t="shared" si="8"/>
        <v>11000</v>
      </c>
      <c r="L128" s="210"/>
    </row>
    <row r="129" spans="1:14" s="46" customFormat="1" ht="15.75">
      <c r="A129" s="59">
        <v>4</v>
      </c>
      <c r="B129" s="59"/>
      <c r="C129" s="165" t="s">
        <v>134</v>
      </c>
      <c r="D129" s="246"/>
      <c r="E129" s="158" t="s">
        <v>13</v>
      </c>
      <c r="F129" s="41"/>
      <c r="G129" s="41"/>
      <c r="H129" s="158">
        <v>2</v>
      </c>
      <c r="I129" s="156" t="s">
        <v>65</v>
      </c>
      <c r="J129" s="145">
        <v>24000</v>
      </c>
      <c r="K129" s="78">
        <f t="shared" si="8"/>
        <v>48000</v>
      </c>
      <c r="L129" s="210"/>
    </row>
    <row r="130" spans="1:14" s="46" customFormat="1" ht="15.75">
      <c r="A130" s="59">
        <v>5</v>
      </c>
      <c r="B130" s="59"/>
      <c r="C130" s="166" t="s">
        <v>141</v>
      </c>
      <c r="D130" s="246"/>
      <c r="E130" s="158" t="s">
        <v>75</v>
      </c>
      <c r="F130" s="41"/>
      <c r="G130" s="41"/>
      <c r="H130" s="158">
        <v>5</v>
      </c>
      <c r="I130" s="156" t="s">
        <v>65</v>
      </c>
      <c r="J130" s="145">
        <v>49000</v>
      </c>
      <c r="K130" s="78">
        <f t="shared" si="8"/>
        <v>245000</v>
      </c>
      <c r="L130" s="210"/>
    </row>
    <row r="131" spans="1:14" s="46" customFormat="1" ht="15.75">
      <c r="A131" s="59">
        <v>6</v>
      </c>
      <c r="B131" s="59"/>
      <c r="C131" s="166" t="s">
        <v>135</v>
      </c>
      <c r="D131" s="246"/>
      <c r="E131" s="169" t="s">
        <v>43</v>
      </c>
      <c r="F131" s="41"/>
      <c r="G131" s="41"/>
      <c r="H131" s="169">
        <v>1</v>
      </c>
      <c r="I131" s="156" t="s">
        <v>65</v>
      </c>
      <c r="J131" s="145">
        <v>10500</v>
      </c>
      <c r="K131" s="78">
        <f t="shared" si="8"/>
        <v>10500</v>
      </c>
      <c r="L131" s="210"/>
    </row>
    <row r="132" spans="1:14" s="46" customFormat="1" ht="15.75">
      <c r="A132" s="59">
        <v>7</v>
      </c>
      <c r="B132" s="59"/>
      <c r="C132" s="165" t="s">
        <v>136</v>
      </c>
      <c r="D132" s="246"/>
      <c r="E132" s="158" t="s">
        <v>142</v>
      </c>
      <c r="F132" s="41"/>
      <c r="G132" s="41"/>
      <c r="H132" s="158">
        <v>3</v>
      </c>
      <c r="I132" s="156" t="s">
        <v>65</v>
      </c>
      <c r="J132" s="145">
        <v>4000</v>
      </c>
      <c r="K132" s="78">
        <f t="shared" si="8"/>
        <v>12000</v>
      </c>
      <c r="L132" s="210"/>
    </row>
    <row r="133" spans="1:14" s="46" customFormat="1" ht="15.75">
      <c r="A133" s="59">
        <v>8</v>
      </c>
      <c r="B133" s="161"/>
      <c r="C133" s="165" t="s">
        <v>137</v>
      </c>
      <c r="D133" s="246"/>
      <c r="E133" s="169" t="s">
        <v>29</v>
      </c>
      <c r="F133" s="162"/>
      <c r="G133" s="162"/>
      <c r="H133" s="169">
        <v>2</v>
      </c>
      <c r="I133" s="156" t="s">
        <v>65</v>
      </c>
      <c r="J133" s="145">
        <v>2800</v>
      </c>
      <c r="K133" s="78">
        <f t="shared" si="8"/>
        <v>5600</v>
      </c>
      <c r="L133" s="210"/>
    </row>
    <row r="134" spans="1:14" s="46" customFormat="1" ht="15.75">
      <c r="A134" s="59">
        <v>9</v>
      </c>
      <c r="B134" s="161"/>
      <c r="C134" s="165" t="s">
        <v>138</v>
      </c>
      <c r="D134" s="246"/>
      <c r="E134" s="169" t="s">
        <v>13</v>
      </c>
      <c r="F134" s="162"/>
      <c r="G134" s="162"/>
      <c r="H134" s="169">
        <v>1</v>
      </c>
      <c r="I134" s="156" t="s">
        <v>65</v>
      </c>
      <c r="J134" s="145">
        <v>30000</v>
      </c>
      <c r="K134" s="78">
        <f t="shared" si="8"/>
        <v>30000</v>
      </c>
      <c r="L134" s="210"/>
    </row>
    <row r="135" spans="1:14" s="46" customFormat="1" ht="15.75">
      <c r="A135" s="59">
        <v>10</v>
      </c>
      <c r="B135" s="161"/>
      <c r="C135" s="171" t="s">
        <v>139</v>
      </c>
      <c r="D135" s="246"/>
      <c r="E135" s="158" t="s">
        <v>20</v>
      </c>
      <c r="F135" s="162"/>
      <c r="G135" s="162"/>
      <c r="H135" s="158">
        <v>1</v>
      </c>
      <c r="I135" s="156" t="s">
        <v>65</v>
      </c>
      <c r="J135" s="145">
        <v>18000</v>
      </c>
      <c r="K135" s="78">
        <f t="shared" si="8"/>
        <v>18000</v>
      </c>
      <c r="L135" s="210"/>
    </row>
    <row r="136" spans="1:14" s="46" customFormat="1" ht="15.75">
      <c r="A136" s="59">
        <v>11</v>
      </c>
      <c r="B136" s="161"/>
      <c r="C136" s="166" t="s">
        <v>140</v>
      </c>
      <c r="D136" s="246"/>
      <c r="E136" s="169" t="s">
        <v>13</v>
      </c>
      <c r="F136" s="162"/>
      <c r="G136" s="162"/>
      <c r="H136" s="169">
        <v>5</v>
      </c>
      <c r="I136" s="156" t="s">
        <v>65</v>
      </c>
      <c r="J136" s="145">
        <v>6500</v>
      </c>
      <c r="K136" s="78">
        <f t="shared" si="8"/>
        <v>32500</v>
      </c>
      <c r="L136" s="211"/>
    </row>
    <row r="137" spans="1:14" s="46" customFormat="1" ht="15.75">
      <c r="A137" s="220" t="s">
        <v>21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82">
        <f>SUM(K126:K136)</f>
        <v>438100</v>
      </c>
      <c r="L137" s="61"/>
      <c r="M137" s="89">
        <f>SUM(H126:H136)</f>
        <v>27</v>
      </c>
    </row>
    <row r="138" spans="1:14" s="46" customFormat="1" ht="20.25" customHeight="1">
      <c r="A138" s="241" t="s">
        <v>49</v>
      </c>
      <c r="B138" s="241"/>
      <c r="C138" s="241"/>
      <c r="D138" s="241"/>
      <c r="E138" s="241"/>
      <c r="F138" s="241"/>
      <c r="G138" s="241"/>
      <c r="H138" s="241"/>
      <c r="I138" s="241"/>
      <c r="J138" s="241"/>
      <c r="K138" s="90">
        <f>SUM(K10:K137)/2</f>
        <v>15355700</v>
      </c>
      <c r="L138" s="50"/>
    </row>
    <row r="139" spans="1:14" s="46" customFormat="1" ht="20.25" customHeight="1">
      <c r="A139" s="91"/>
      <c r="B139" s="91"/>
      <c r="C139" s="92"/>
      <c r="D139" s="91"/>
      <c r="E139" s="91"/>
      <c r="F139" s="91"/>
      <c r="G139" s="91"/>
      <c r="H139" s="91"/>
      <c r="I139" s="91"/>
      <c r="J139" s="93"/>
      <c r="K139" s="172"/>
      <c r="L139" s="94"/>
    </row>
    <row r="140" spans="1:14" s="96" customFormat="1" ht="15.75" customHeight="1">
      <c r="A140" s="244" t="s">
        <v>149</v>
      </c>
      <c r="B140" s="244"/>
      <c r="C140" s="97"/>
      <c r="D140" s="97" t="s">
        <v>144</v>
      </c>
      <c r="E140" s="97"/>
      <c r="F140" s="95"/>
      <c r="G140" s="244" t="s">
        <v>143</v>
      </c>
      <c r="H140" s="244"/>
      <c r="I140" s="98"/>
      <c r="J140" s="242" t="s">
        <v>146</v>
      </c>
      <c r="K140" s="242"/>
      <c r="L140" s="99"/>
      <c r="M140" s="100">
        <f>SUM(M22:M137)</f>
        <v>610</v>
      </c>
    </row>
    <row r="141" spans="1:14" s="107" customFormat="1" ht="15.75">
      <c r="A141" s="178"/>
      <c r="B141" s="101"/>
      <c r="C141" s="102"/>
      <c r="D141" s="103"/>
      <c r="E141" s="103"/>
      <c r="F141" s="103"/>
      <c r="G141" s="103"/>
      <c r="H141" s="104"/>
      <c r="I141" s="105"/>
      <c r="J141" s="243" t="s">
        <v>50</v>
      </c>
      <c r="K141" s="243"/>
      <c r="L141" s="103"/>
      <c r="M141" s="106"/>
      <c r="N141" s="106"/>
    </row>
    <row r="142" spans="1:14" s="112" customFormat="1" ht="15.75">
      <c r="A142" s="179"/>
      <c r="B142" s="108"/>
      <c r="C142" s="102"/>
      <c r="D142" s="103"/>
      <c r="E142" s="103"/>
      <c r="F142" s="103"/>
      <c r="G142" s="103"/>
      <c r="H142" s="104"/>
      <c r="I142" s="105"/>
      <c r="J142" s="109"/>
      <c r="K142" s="103"/>
      <c r="L142" s="110"/>
      <c r="M142" s="111"/>
      <c r="N142" s="111"/>
    </row>
    <row r="143" spans="1:14" s="112" customFormat="1" ht="15.75">
      <c r="A143" s="179"/>
      <c r="B143" s="108"/>
      <c r="C143" s="102"/>
      <c r="D143" s="103"/>
      <c r="E143" s="103"/>
      <c r="F143" s="103"/>
      <c r="G143" s="103"/>
      <c r="H143" s="104"/>
      <c r="I143" s="105"/>
      <c r="J143" s="109"/>
      <c r="K143" s="103"/>
      <c r="L143" s="110"/>
      <c r="M143" s="111"/>
      <c r="N143" s="111"/>
    </row>
    <row r="144" spans="1:14" s="121" customFormat="1" ht="15.75">
      <c r="A144" s="179"/>
      <c r="B144" s="108"/>
      <c r="C144" s="113"/>
      <c r="D144" s="114"/>
      <c r="E144" s="115"/>
      <c r="F144" s="108"/>
      <c r="G144" s="108"/>
      <c r="H144" s="116"/>
      <c r="I144" s="117"/>
      <c r="J144" s="118"/>
      <c r="K144" s="119"/>
      <c r="L144" s="120"/>
    </row>
    <row r="145" spans="1:14" s="124" customFormat="1" ht="15.75">
      <c r="A145" s="179"/>
      <c r="B145" s="108"/>
      <c r="C145" s="122"/>
      <c r="D145" s="119"/>
      <c r="E145" s="115"/>
      <c r="F145" s="108"/>
      <c r="G145" s="108"/>
      <c r="H145" s="116"/>
      <c r="I145" s="117"/>
      <c r="J145" s="118"/>
      <c r="K145" s="119"/>
      <c r="L145" s="123"/>
    </row>
    <row r="146" spans="1:14" s="124" customFormat="1" ht="15.75">
      <c r="A146" s="178"/>
      <c r="B146" s="125"/>
      <c r="C146" s="122"/>
      <c r="D146" s="124" t="s">
        <v>145</v>
      </c>
      <c r="E146" s="173"/>
      <c r="G146" s="173" t="s">
        <v>51</v>
      </c>
      <c r="H146" s="126"/>
      <c r="I146" s="127"/>
      <c r="J146" s="128"/>
      <c r="K146" s="114"/>
      <c r="L146" s="123"/>
    </row>
    <row r="147" spans="1:14" s="124" customFormat="1" ht="15.75">
      <c r="A147" s="119"/>
      <c r="B147" s="119"/>
      <c r="C147" s="129"/>
      <c r="D147" s="12"/>
      <c r="E147" s="12"/>
      <c r="F147" s="130"/>
      <c r="G147" s="130"/>
      <c r="H147" s="10"/>
      <c r="I147" s="131"/>
      <c r="J147" s="231" t="s">
        <v>52</v>
      </c>
      <c r="K147" s="231"/>
      <c r="L147" s="123"/>
    </row>
    <row r="148" spans="1:14" s="135" customFormat="1" ht="15.75">
      <c r="A148" s="132"/>
      <c r="B148" s="132"/>
      <c r="C148" s="129"/>
      <c r="D148" s="12"/>
      <c r="E148" s="12"/>
      <c r="F148" s="130"/>
      <c r="G148" s="130"/>
      <c r="H148" s="10"/>
      <c r="I148" s="131"/>
      <c r="J148" s="133"/>
      <c r="K148" s="1"/>
      <c r="L148" s="134"/>
    </row>
    <row r="149" spans="1:14" ht="15.75">
      <c r="C149" s="129"/>
      <c r="D149" s="12"/>
      <c r="E149" s="12"/>
      <c r="F149" s="130"/>
      <c r="G149" s="130"/>
      <c r="H149" s="10"/>
      <c r="I149" s="131"/>
      <c r="J149" s="133"/>
    </row>
    <row r="150" spans="1:14" ht="15.75">
      <c r="C150" s="129"/>
      <c r="D150" s="12"/>
      <c r="E150" s="12"/>
      <c r="F150" s="130"/>
      <c r="G150" s="130"/>
      <c r="H150" s="10"/>
      <c r="I150" s="131"/>
      <c r="J150" s="133"/>
    </row>
    <row r="151" spans="1:14" s="8" customFormat="1" ht="15.75">
      <c r="A151" s="1"/>
      <c r="B151" s="1"/>
      <c r="C151" s="129"/>
      <c r="D151" s="12"/>
      <c r="E151" s="12"/>
      <c r="F151" s="130"/>
      <c r="G151" s="130"/>
      <c r="H151" s="10"/>
      <c r="I151" s="131"/>
      <c r="J151" s="133"/>
      <c r="K151" s="1"/>
      <c r="M151" s="9"/>
      <c r="N151" s="9"/>
    </row>
    <row r="152" spans="1:14" s="8" customFormat="1" ht="15.75">
      <c r="A152" s="1"/>
      <c r="B152" s="1"/>
      <c r="C152" s="129"/>
      <c r="D152" s="12"/>
      <c r="E152" s="12"/>
      <c r="F152" s="130"/>
      <c r="G152" s="130"/>
      <c r="H152" s="10"/>
      <c r="I152" s="131"/>
      <c r="J152" s="133"/>
      <c r="K152" s="1"/>
      <c r="M152" s="9"/>
      <c r="N152" s="9"/>
    </row>
    <row r="153" spans="1:14" s="8" customFormat="1" ht="15.75">
      <c r="A153" s="1"/>
      <c r="B153" s="1"/>
      <c r="C153" s="129"/>
      <c r="D153" s="12"/>
      <c r="E153" s="12"/>
      <c r="F153" s="130"/>
      <c r="G153" s="130"/>
      <c r="H153" s="10"/>
      <c r="I153" s="131"/>
      <c r="J153" s="133"/>
      <c r="K153" s="1"/>
      <c r="M153" s="9"/>
      <c r="N153" s="9"/>
    </row>
    <row r="154" spans="1:14" s="8" customFormat="1" ht="15.75">
      <c r="A154" s="1"/>
      <c r="B154" s="1"/>
      <c r="C154" s="232"/>
      <c r="D154" s="232"/>
      <c r="E154" s="232"/>
      <c r="F154" s="232"/>
      <c r="G154" s="232"/>
      <c r="H154" s="232"/>
      <c r="I154" s="232"/>
      <c r="J154" s="232"/>
      <c r="K154" s="1"/>
      <c r="M154" s="9"/>
      <c r="N154" s="9"/>
    </row>
    <row r="156" spans="1:14" s="8" customFormat="1" ht="15.75">
      <c r="A156" s="232"/>
      <c r="B156" s="232"/>
      <c r="C156" s="232"/>
      <c r="D156" s="232"/>
      <c r="E156" s="232"/>
      <c r="F156" s="232"/>
      <c r="G156" s="232"/>
      <c r="H156" s="232"/>
      <c r="I156" s="232"/>
      <c r="J156" s="232"/>
      <c r="K156" s="232"/>
      <c r="M156" s="9"/>
      <c r="N156" s="9"/>
    </row>
    <row r="158" spans="1:14" s="8" customFormat="1">
      <c r="A158" s="180"/>
      <c r="B158" s="9"/>
      <c r="C158" s="136"/>
      <c r="D158" s="1"/>
      <c r="E158" s="1"/>
      <c r="F158" s="9"/>
      <c r="G158" s="9"/>
      <c r="H158" s="9"/>
      <c r="I158" s="137"/>
      <c r="J158" s="138"/>
      <c r="K158" s="1"/>
      <c r="M158" s="9"/>
      <c r="N158" s="9"/>
    </row>
  </sheetData>
  <autoFilter ref="A8:K137"/>
  <mergeCells count="43">
    <mergeCell ref="J147:K147"/>
    <mergeCell ref="C154:J154"/>
    <mergeCell ref="A156:K156"/>
    <mergeCell ref="D10:D21"/>
    <mergeCell ref="D28:D37"/>
    <mergeCell ref="B39:F39"/>
    <mergeCell ref="B45:F45"/>
    <mergeCell ref="D46:D50"/>
    <mergeCell ref="A137:J137"/>
    <mergeCell ref="A138:J138"/>
    <mergeCell ref="J140:K140"/>
    <mergeCell ref="J141:K141"/>
    <mergeCell ref="G140:H140"/>
    <mergeCell ref="A140:B140"/>
    <mergeCell ref="A125:E125"/>
    <mergeCell ref="D126:D136"/>
    <mergeCell ref="L126:L136"/>
    <mergeCell ref="A104:E104"/>
    <mergeCell ref="D105:D123"/>
    <mergeCell ref="L105:L123"/>
    <mergeCell ref="A124:J124"/>
    <mergeCell ref="A103:J103"/>
    <mergeCell ref="L71:L97"/>
    <mergeCell ref="D71:D102"/>
    <mergeCell ref="D53:D68"/>
    <mergeCell ref="L53:L68"/>
    <mergeCell ref="A69:J69"/>
    <mergeCell ref="A51:J51"/>
    <mergeCell ref="A38:J38"/>
    <mergeCell ref="D40:D43"/>
    <mergeCell ref="L40:L43"/>
    <mergeCell ref="A44:J44"/>
    <mergeCell ref="L46:L50"/>
    <mergeCell ref="L28:L37"/>
    <mergeCell ref="A22:J22"/>
    <mergeCell ref="D24:D25"/>
    <mergeCell ref="L24:L25"/>
    <mergeCell ref="A26:J26"/>
    <mergeCell ref="A4:K4"/>
    <mergeCell ref="B5:C5"/>
    <mergeCell ref="H5:K5"/>
    <mergeCell ref="H6:K6"/>
    <mergeCell ref="L10:L21"/>
  </mergeCells>
  <pageMargins left="0.23622047244094491" right="0.19685039370078741" top="0.31496062992125984" bottom="0.27559055118110237" header="0.31496062992125984" footer="0.31496062992125984"/>
  <pageSetup scale="87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8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13" sqref="G113"/>
    </sheetView>
  </sheetViews>
  <sheetFormatPr defaultColWidth="9.140625" defaultRowHeight="15"/>
  <cols>
    <col min="1" max="1" width="5.42578125" style="1" customWidth="1"/>
    <col min="2" max="2" width="8.7109375" style="1" customWidth="1"/>
    <col min="3" max="3" width="44" style="136" customWidth="1"/>
    <col min="4" max="4" width="15.140625" style="1" customWidth="1"/>
    <col min="5" max="5" width="9.85546875" style="139" customWidth="1"/>
    <col min="6" max="6" width="8" style="140" customWidth="1"/>
    <col min="7" max="7" width="8.5703125" style="140" customWidth="1"/>
    <col min="8" max="8" width="8.5703125" style="141" customWidth="1"/>
    <col min="9" max="9" width="8.5703125" style="142" customWidth="1"/>
    <col min="10" max="10" width="13.28515625" style="143" customWidth="1"/>
    <col min="11" max="11" width="13.140625" style="1" customWidth="1"/>
    <col min="12" max="12" width="15.28515625" style="8" customWidth="1"/>
    <col min="13" max="16384" width="9.140625" style="9"/>
  </cols>
  <sheetData>
    <row r="1" spans="1:12" ht="16.5">
      <c r="C1" s="2"/>
      <c r="D1" s="3"/>
      <c r="E1" s="4"/>
      <c r="F1" s="5"/>
      <c r="G1" s="5"/>
      <c r="H1" s="5"/>
      <c r="I1" s="6"/>
      <c r="J1" s="7"/>
    </row>
    <row r="2" spans="1:12" ht="16.5">
      <c r="C2" s="2"/>
      <c r="D2" s="3"/>
      <c r="E2" s="4"/>
      <c r="F2" s="5"/>
      <c r="G2" s="5"/>
      <c r="H2" s="5"/>
      <c r="I2" s="6"/>
      <c r="J2" s="7"/>
    </row>
    <row r="3" spans="1:12" ht="16.5">
      <c r="C3" s="2"/>
      <c r="D3" s="3"/>
      <c r="E3" s="4"/>
      <c r="F3" s="5"/>
      <c r="G3" s="5"/>
      <c r="H3" s="5"/>
      <c r="I3" s="6"/>
      <c r="J3" s="7"/>
    </row>
    <row r="4" spans="1:12" ht="28.5" customHeight="1">
      <c r="A4" s="204" t="s">
        <v>151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</row>
    <row r="5" spans="1:12" ht="15.75">
      <c r="A5" s="10"/>
      <c r="B5" s="205" t="s">
        <v>152</v>
      </c>
      <c r="C5" s="205"/>
      <c r="D5" s="11"/>
      <c r="E5" s="12"/>
      <c r="F5" s="10"/>
      <c r="G5" s="10"/>
      <c r="H5" s="206" t="s">
        <v>150</v>
      </c>
      <c r="I5" s="206"/>
      <c r="J5" s="206"/>
      <c r="K5" s="206"/>
    </row>
    <row r="6" spans="1:12" ht="15.75">
      <c r="A6" s="10"/>
      <c r="B6" s="10"/>
      <c r="C6" s="13"/>
      <c r="D6" s="11"/>
      <c r="E6" s="12"/>
      <c r="F6" s="10"/>
      <c r="G6" s="10"/>
      <c r="H6" s="206"/>
      <c r="I6" s="206"/>
      <c r="J6" s="206"/>
      <c r="K6" s="206"/>
    </row>
    <row r="7" spans="1:12" ht="15.75">
      <c r="A7" s="174"/>
      <c r="B7" s="14"/>
      <c r="C7" s="15"/>
      <c r="D7" s="16"/>
      <c r="E7" s="16"/>
      <c r="F7" s="14"/>
      <c r="G7" s="14"/>
      <c r="H7" s="14"/>
      <c r="I7" s="17"/>
      <c r="J7" s="18"/>
      <c r="K7" s="16"/>
    </row>
    <row r="8" spans="1:12" s="29" customFormat="1" ht="57" customHeight="1">
      <c r="A8" s="19" t="s">
        <v>0</v>
      </c>
      <c r="B8" s="20" t="s">
        <v>1</v>
      </c>
      <c r="C8" s="21" t="s">
        <v>2</v>
      </c>
      <c r="D8" s="22" t="s">
        <v>3</v>
      </c>
      <c r="E8" s="23" t="s">
        <v>4</v>
      </c>
      <c r="F8" s="24" t="s">
        <v>5</v>
      </c>
      <c r="G8" s="24" t="s">
        <v>6</v>
      </c>
      <c r="H8" s="25" t="s">
        <v>7</v>
      </c>
      <c r="I8" s="26" t="s">
        <v>8</v>
      </c>
      <c r="J8" s="27" t="s">
        <v>9</v>
      </c>
      <c r="K8" s="28" t="s">
        <v>10</v>
      </c>
      <c r="L8" s="24" t="s">
        <v>11</v>
      </c>
    </row>
    <row r="9" spans="1:12" s="37" customFormat="1" ht="20.25">
      <c r="A9" s="175"/>
      <c r="B9" s="30" t="s">
        <v>12</v>
      </c>
      <c r="C9" s="32"/>
      <c r="D9" s="31"/>
      <c r="E9" s="33"/>
      <c r="F9" s="31"/>
      <c r="G9" s="31"/>
      <c r="H9" s="31"/>
      <c r="I9" s="31"/>
      <c r="J9" s="34"/>
      <c r="K9" s="35"/>
      <c r="L9" s="36"/>
    </row>
    <row r="10" spans="1:12" s="46" customFormat="1" ht="15.75">
      <c r="A10" s="183">
        <v>1</v>
      </c>
      <c r="B10" s="148"/>
      <c r="C10" s="147" t="s">
        <v>27</v>
      </c>
      <c r="D10" s="233" t="s">
        <v>24</v>
      </c>
      <c r="E10" s="42" t="s">
        <v>63</v>
      </c>
      <c r="F10" s="41"/>
      <c r="G10" s="41"/>
      <c r="H10" s="42">
        <v>3</v>
      </c>
      <c r="I10" s="43" t="s">
        <v>65</v>
      </c>
      <c r="J10" s="145">
        <v>37000</v>
      </c>
      <c r="K10" s="45">
        <f>J10*H10</f>
        <v>111000</v>
      </c>
      <c r="L10" s="207" t="s">
        <v>14</v>
      </c>
    </row>
    <row r="11" spans="1:12" s="46" customFormat="1" ht="15.75">
      <c r="A11" s="183">
        <f>A10+1</f>
        <v>2</v>
      </c>
      <c r="B11" s="148"/>
      <c r="C11" s="147" t="s">
        <v>53</v>
      </c>
      <c r="D11" s="234"/>
      <c r="E11" s="42" t="s">
        <v>64</v>
      </c>
      <c r="F11" s="41"/>
      <c r="G11" s="41"/>
      <c r="H11" s="42">
        <v>6</v>
      </c>
      <c r="I11" s="43" t="s">
        <v>65</v>
      </c>
      <c r="J11" s="145">
        <v>40000</v>
      </c>
      <c r="K11" s="45">
        <f t="shared" ref="K11:K21" si="0">J11*H11</f>
        <v>240000</v>
      </c>
      <c r="L11" s="208"/>
    </row>
    <row r="12" spans="1:12" s="46" customFormat="1" ht="15.75">
      <c r="A12" s="183">
        <f t="shared" ref="A12:A21" si="1">A11+1</f>
        <v>3</v>
      </c>
      <c r="B12" s="148"/>
      <c r="C12" s="147" t="s">
        <v>54</v>
      </c>
      <c r="D12" s="234"/>
      <c r="E12" s="42" t="s">
        <v>13</v>
      </c>
      <c r="F12" s="41"/>
      <c r="G12" s="41"/>
      <c r="H12" s="42">
        <v>2</v>
      </c>
      <c r="I12" s="43" t="s">
        <v>65</v>
      </c>
      <c r="J12" s="145">
        <v>5000</v>
      </c>
      <c r="K12" s="45">
        <f t="shared" si="0"/>
        <v>10000</v>
      </c>
      <c r="L12" s="208"/>
    </row>
    <row r="13" spans="1:12" s="46" customFormat="1" ht="15.75">
      <c r="A13" s="183">
        <f t="shared" si="1"/>
        <v>4</v>
      </c>
      <c r="B13" s="148"/>
      <c r="C13" s="149" t="s">
        <v>55</v>
      </c>
      <c r="D13" s="234"/>
      <c r="E13" s="42" t="s">
        <v>63</v>
      </c>
      <c r="F13" s="41"/>
      <c r="G13" s="41"/>
      <c r="H13" s="42">
        <v>5</v>
      </c>
      <c r="I13" s="43" t="s">
        <v>65</v>
      </c>
      <c r="J13" s="145">
        <v>5200</v>
      </c>
      <c r="K13" s="45">
        <f t="shared" si="0"/>
        <v>26000</v>
      </c>
      <c r="L13" s="208"/>
    </row>
    <row r="14" spans="1:12" s="46" customFormat="1" ht="15.75">
      <c r="A14" s="183">
        <f t="shared" si="1"/>
        <v>5</v>
      </c>
      <c r="B14" s="148"/>
      <c r="C14" s="147" t="s">
        <v>56</v>
      </c>
      <c r="D14" s="234"/>
      <c r="E14" s="42" t="s">
        <v>13</v>
      </c>
      <c r="F14" s="41"/>
      <c r="G14" s="41"/>
      <c r="H14" s="42">
        <v>2</v>
      </c>
      <c r="I14" s="43" t="s">
        <v>65</v>
      </c>
      <c r="J14" s="145">
        <v>24000</v>
      </c>
      <c r="K14" s="45">
        <f t="shared" si="0"/>
        <v>48000</v>
      </c>
      <c r="L14" s="250"/>
    </row>
    <row r="15" spans="1:12" s="46" customFormat="1" ht="15.75">
      <c r="A15" s="183">
        <f t="shared" si="1"/>
        <v>6</v>
      </c>
      <c r="B15" s="148"/>
      <c r="C15" s="149" t="s">
        <v>153</v>
      </c>
      <c r="D15" s="234"/>
      <c r="E15" s="42" t="s">
        <v>16</v>
      </c>
      <c r="F15" s="47"/>
      <c r="G15" s="47"/>
      <c r="H15" s="42">
        <v>1</v>
      </c>
      <c r="I15" s="43" t="s">
        <v>65</v>
      </c>
      <c r="J15" s="145">
        <v>7000</v>
      </c>
      <c r="K15" s="45">
        <f>J15*H15</f>
        <v>7000</v>
      </c>
      <c r="L15" s="208"/>
    </row>
    <row r="16" spans="1:12" s="46" customFormat="1" ht="15.75">
      <c r="A16" s="183">
        <f t="shared" si="1"/>
        <v>7</v>
      </c>
      <c r="B16" s="148"/>
      <c r="C16" s="149" t="s">
        <v>58</v>
      </c>
      <c r="D16" s="234"/>
      <c r="E16" s="42" t="s">
        <v>13</v>
      </c>
      <c r="F16" s="48"/>
      <c r="G16" s="48"/>
      <c r="H16" s="42">
        <v>50</v>
      </c>
      <c r="I16" s="43" t="s">
        <v>65</v>
      </c>
      <c r="J16" s="146">
        <v>700</v>
      </c>
      <c r="K16" s="45">
        <f t="shared" si="0"/>
        <v>35000</v>
      </c>
      <c r="L16" s="208"/>
    </row>
    <row r="17" spans="1:12" s="46" customFormat="1" ht="15.75">
      <c r="A17" s="183">
        <f t="shared" si="1"/>
        <v>8</v>
      </c>
      <c r="B17" s="148"/>
      <c r="C17" s="149" t="s">
        <v>59</v>
      </c>
      <c r="D17" s="234"/>
      <c r="E17" s="42" t="s">
        <v>13</v>
      </c>
      <c r="F17" s="48"/>
      <c r="G17" s="48"/>
      <c r="H17" s="42">
        <v>2</v>
      </c>
      <c r="I17" s="43" t="s">
        <v>65</v>
      </c>
      <c r="J17" s="145">
        <v>3000</v>
      </c>
      <c r="K17" s="45">
        <f t="shared" si="0"/>
        <v>6000</v>
      </c>
      <c r="L17" s="208"/>
    </row>
    <row r="18" spans="1:12" s="46" customFormat="1" ht="15.75">
      <c r="A18" s="183">
        <f t="shared" si="1"/>
        <v>9</v>
      </c>
      <c r="B18" s="148"/>
      <c r="C18" s="149" t="s">
        <v>60</v>
      </c>
      <c r="D18" s="234"/>
      <c r="E18" s="42" t="s">
        <v>37</v>
      </c>
      <c r="F18" s="48"/>
      <c r="G18" s="48"/>
      <c r="H18" s="42">
        <v>5</v>
      </c>
      <c r="I18" s="43" t="s">
        <v>65</v>
      </c>
      <c r="J18" s="145">
        <v>3500</v>
      </c>
      <c r="K18" s="45">
        <f t="shared" si="0"/>
        <v>17500</v>
      </c>
      <c r="L18" s="208"/>
    </row>
    <row r="19" spans="1:12" s="285" customFormat="1" ht="15.75">
      <c r="A19" s="264">
        <f t="shared" si="1"/>
        <v>10</v>
      </c>
      <c r="B19" s="279"/>
      <c r="C19" s="280" t="s">
        <v>32</v>
      </c>
      <c r="D19" s="234"/>
      <c r="E19" s="273" t="s">
        <v>29</v>
      </c>
      <c r="F19" s="281"/>
      <c r="G19" s="281"/>
      <c r="H19" s="273">
        <v>20</v>
      </c>
      <c r="I19" s="282" t="s">
        <v>65</v>
      </c>
      <c r="J19" s="283">
        <v>2800</v>
      </c>
      <c r="K19" s="284">
        <f t="shared" si="0"/>
        <v>56000</v>
      </c>
      <c r="L19" s="208"/>
    </row>
    <row r="20" spans="1:12" s="46" customFormat="1" ht="15.75">
      <c r="A20" s="183">
        <v>11</v>
      </c>
      <c r="B20" s="148"/>
      <c r="C20" s="150" t="s">
        <v>61</v>
      </c>
      <c r="D20" s="234"/>
      <c r="E20" s="42" t="s">
        <v>63</v>
      </c>
      <c r="F20" s="48"/>
      <c r="G20" s="48"/>
      <c r="H20" s="42">
        <v>1</v>
      </c>
      <c r="I20" s="43" t="s">
        <v>65</v>
      </c>
      <c r="J20" s="145">
        <v>60000</v>
      </c>
      <c r="K20" s="45">
        <f t="shared" si="0"/>
        <v>60000</v>
      </c>
      <c r="L20" s="208"/>
    </row>
    <row r="21" spans="1:12" s="46" customFormat="1" ht="15.75">
      <c r="A21" s="183">
        <f t="shared" si="1"/>
        <v>12</v>
      </c>
      <c r="B21" s="148"/>
      <c r="C21" s="150" t="s">
        <v>62</v>
      </c>
      <c r="D21" s="235"/>
      <c r="E21" s="42" t="s">
        <v>13</v>
      </c>
      <c r="F21" s="48"/>
      <c r="G21" s="48"/>
      <c r="H21" s="42">
        <v>1</v>
      </c>
      <c r="I21" s="43" t="s">
        <v>65</v>
      </c>
      <c r="J21" s="275">
        <v>6000</v>
      </c>
      <c r="K21" s="45">
        <f t="shared" si="0"/>
        <v>6000</v>
      </c>
      <c r="L21" s="208"/>
    </row>
    <row r="22" spans="1:12" s="46" customFormat="1" ht="15.75">
      <c r="A22" s="212" t="s">
        <v>21</v>
      </c>
      <c r="B22" s="212"/>
      <c r="C22" s="212"/>
      <c r="D22" s="212"/>
      <c r="E22" s="212"/>
      <c r="F22" s="212"/>
      <c r="G22" s="212"/>
      <c r="H22" s="212"/>
      <c r="I22" s="212"/>
      <c r="J22" s="212"/>
      <c r="K22" s="49">
        <f>SUM(K10:K21)</f>
        <v>622500</v>
      </c>
      <c r="L22" s="50"/>
    </row>
    <row r="23" spans="1:12" s="58" customFormat="1" ht="20.25">
      <c r="A23" s="175"/>
      <c r="B23" s="52" t="s">
        <v>22</v>
      </c>
      <c r="C23" s="54"/>
      <c r="D23" s="53"/>
      <c r="E23" s="55"/>
      <c r="F23" s="53"/>
      <c r="G23" s="53"/>
      <c r="H23" s="53"/>
      <c r="I23" s="53"/>
      <c r="J23" s="34"/>
      <c r="K23" s="56"/>
      <c r="L23" s="57"/>
    </row>
    <row r="24" spans="1:12" s="60" customFormat="1" ht="15.75">
      <c r="A24" s="184">
        <v>1</v>
      </c>
      <c r="B24" s="184"/>
      <c r="C24" s="39" t="s">
        <v>23</v>
      </c>
      <c r="D24" s="213" t="s">
        <v>24</v>
      </c>
      <c r="E24" s="40" t="s">
        <v>13</v>
      </c>
      <c r="F24" s="47"/>
      <c r="G24" s="47"/>
      <c r="H24" s="42">
        <v>5</v>
      </c>
      <c r="I24" s="43" t="s">
        <v>65</v>
      </c>
      <c r="J24" s="44">
        <v>3500</v>
      </c>
      <c r="K24" s="45">
        <f>J24*H24</f>
        <v>17500</v>
      </c>
      <c r="L24" s="209" t="s">
        <v>14</v>
      </c>
    </row>
    <row r="25" spans="1:12" s="60" customFormat="1" ht="15.75">
      <c r="A25" s="184">
        <v>2</v>
      </c>
      <c r="B25" s="184"/>
      <c r="C25" s="39" t="s">
        <v>19</v>
      </c>
      <c r="D25" s="214"/>
      <c r="E25" s="40" t="s">
        <v>20</v>
      </c>
      <c r="F25" s="47"/>
      <c r="G25" s="47"/>
      <c r="H25" s="42">
        <v>1</v>
      </c>
      <c r="I25" s="43" t="s">
        <v>65</v>
      </c>
      <c r="J25" s="44">
        <v>8000</v>
      </c>
      <c r="K25" s="45">
        <f>J25*H25</f>
        <v>8000</v>
      </c>
      <c r="L25" s="211"/>
    </row>
    <row r="26" spans="1:12" s="60" customFormat="1" ht="15.75">
      <c r="A26" s="215" t="s">
        <v>21</v>
      </c>
      <c r="B26" s="215"/>
      <c r="C26" s="215"/>
      <c r="D26" s="215"/>
      <c r="E26" s="215"/>
      <c r="F26" s="215"/>
      <c r="G26" s="215"/>
      <c r="H26" s="215"/>
      <c r="I26" s="215"/>
      <c r="J26" s="215"/>
      <c r="K26" s="49">
        <f>SUM(K24:K25)</f>
        <v>25500</v>
      </c>
      <c r="L26" s="61"/>
    </row>
    <row r="27" spans="1:12" s="69" customFormat="1" ht="20.25">
      <c r="A27" s="175"/>
      <c r="B27" s="63" t="s">
        <v>26</v>
      </c>
      <c r="C27" s="65"/>
      <c r="D27" s="64"/>
      <c r="E27" s="66"/>
      <c r="F27" s="64"/>
      <c r="G27" s="64"/>
      <c r="H27" s="64"/>
      <c r="I27" s="64"/>
      <c r="J27" s="67"/>
      <c r="K27" s="68"/>
      <c r="L27" s="57"/>
    </row>
    <row r="28" spans="1:12" s="60" customFormat="1" ht="15.75" customHeight="1">
      <c r="A28" s="184">
        <v>1</v>
      </c>
      <c r="B28" s="184"/>
      <c r="C28" s="150" t="s">
        <v>28</v>
      </c>
      <c r="D28" s="213" t="s">
        <v>24</v>
      </c>
      <c r="E28" s="42" t="s">
        <v>147</v>
      </c>
      <c r="F28" s="41"/>
      <c r="G28" s="41"/>
      <c r="H28" s="42">
        <v>1</v>
      </c>
      <c r="I28" s="43" t="s">
        <v>65</v>
      </c>
      <c r="J28" s="145">
        <v>2500</v>
      </c>
      <c r="K28" s="45">
        <f>J28*H28</f>
        <v>2500</v>
      </c>
      <c r="L28" s="209" t="s">
        <v>14</v>
      </c>
    </row>
    <row r="29" spans="1:12" s="60" customFormat="1" ht="15.75">
      <c r="A29" s="184">
        <v>2</v>
      </c>
      <c r="B29" s="184"/>
      <c r="C29" s="150" t="s">
        <v>66</v>
      </c>
      <c r="D29" s="219"/>
      <c r="E29" s="42" t="s">
        <v>15</v>
      </c>
      <c r="F29" s="41"/>
      <c r="G29" s="41"/>
      <c r="H29" s="42">
        <v>1</v>
      </c>
      <c r="I29" s="43" t="s">
        <v>65</v>
      </c>
      <c r="J29" s="145">
        <v>10800</v>
      </c>
      <c r="K29" s="45">
        <f t="shared" ref="K29:K37" si="2">J29*H29</f>
        <v>10800</v>
      </c>
      <c r="L29" s="210"/>
    </row>
    <row r="30" spans="1:12" s="60" customFormat="1" ht="15.75">
      <c r="A30" s="184">
        <v>3</v>
      </c>
      <c r="B30" s="184"/>
      <c r="C30" s="150" t="s">
        <v>67</v>
      </c>
      <c r="D30" s="219"/>
      <c r="E30" s="42" t="s">
        <v>147</v>
      </c>
      <c r="F30" s="41"/>
      <c r="G30" s="41"/>
      <c r="H30" s="42">
        <v>1</v>
      </c>
      <c r="I30" s="43" t="s">
        <v>65</v>
      </c>
      <c r="J30" s="145">
        <v>3500</v>
      </c>
      <c r="K30" s="45">
        <f t="shared" si="2"/>
        <v>3500</v>
      </c>
      <c r="L30" s="210"/>
    </row>
    <row r="31" spans="1:12" s="60" customFormat="1" ht="15.75">
      <c r="A31" s="184">
        <v>4</v>
      </c>
      <c r="B31" s="184"/>
      <c r="C31" s="150" t="s">
        <v>68</v>
      </c>
      <c r="D31" s="219"/>
      <c r="E31" s="152" t="s">
        <v>13</v>
      </c>
      <c r="F31" s="41"/>
      <c r="G31" s="41"/>
      <c r="H31" s="152">
        <v>6</v>
      </c>
      <c r="I31" s="43" t="s">
        <v>65</v>
      </c>
      <c r="J31" s="145">
        <v>1600</v>
      </c>
      <c r="K31" s="45">
        <f t="shared" si="2"/>
        <v>9600</v>
      </c>
      <c r="L31" s="210"/>
    </row>
    <row r="32" spans="1:12" s="60" customFormat="1" ht="15.75">
      <c r="A32" s="184">
        <v>5</v>
      </c>
      <c r="B32" s="184"/>
      <c r="C32" s="150" t="s">
        <v>53</v>
      </c>
      <c r="D32" s="219"/>
      <c r="E32" s="152" t="s">
        <v>17</v>
      </c>
      <c r="F32" s="48"/>
      <c r="G32" s="48"/>
      <c r="H32" s="152">
        <v>2</v>
      </c>
      <c r="I32" s="43" t="s">
        <v>65</v>
      </c>
      <c r="J32" s="145">
        <v>40000</v>
      </c>
      <c r="K32" s="45">
        <f t="shared" si="2"/>
        <v>80000</v>
      </c>
      <c r="L32" s="210"/>
    </row>
    <row r="33" spans="1:12" s="60" customFormat="1" ht="15.75">
      <c r="A33" s="184">
        <v>6</v>
      </c>
      <c r="B33" s="184"/>
      <c r="C33" s="150" t="s">
        <v>69</v>
      </c>
      <c r="D33" s="219"/>
      <c r="E33" s="152" t="s">
        <v>17</v>
      </c>
      <c r="F33" s="48"/>
      <c r="G33" s="48"/>
      <c r="H33" s="152">
        <v>2</v>
      </c>
      <c r="I33" s="43" t="s">
        <v>65</v>
      </c>
      <c r="J33" s="145">
        <v>49000</v>
      </c>
      <c r="K33" s="45">
        <f t="shared" si="2"/>
        <v>98000</v>
      </c>
      <c r="L33" s="210"/>
    </row>
    <row r="34" spans="1:12" s="60" customFormat="1" ht="15.75">
      <c r="A34" s="184">
        <v>7</v>
      </c>
      <c r="B34" s="184"/>
      <c r="C34" s="150" t="s">
        <v>62</v>
      </c>
      <c r="D34" s="219"/>
      <c r="E34" s="152" t="s">
        <v>37</v>
      </c>
      <c r="F34" s="48"/>
      <c r="G34" s="48"/>
      <c r="H34" s="152">
        <v>1</v>
      </c>
      <c r="I34" s="43" t="s">
        <v>65</v>
      </c>
      <c r="J34" s="275">
        <v>6000</v>
      </c>
      <c r="K34" s="45">
        <f t="shared" si="2"/>
        <v>6000</v>
      </c>
      <c r="L34" s="210"/>
    </row>
    <row r="35" spans="1:12" s="285" customFormat="1" ht="15.75">
      <c r="A35" s="264">
        <v>8</v>
      </c>
      <c r="B35" s="264"/>
      <c r="C35" s="286" t="s">
        <v>70</v>
      </c>
      <c r="D35" s="219"/>
      <c r="E35" s="287" t="s">
        <v>148</v>
      </c>
      <c r="F35" s="281"/>
      <c r="G35" s="281"/>
      <c r="H35" s="287">
        <v>2</v>
      </c>
      <c r="I35" s="282" t="s">
        <v>65</v>
      </c>
      <c r="J35" s="283">
        <v>2800</v>
      </c>
      <c r="K35" s="284">
        <f t="shared" si="2"/>
        <v>5600</v>
      </c>
      <c r="L35" s="210"/>
    </row>
    <row r="36" spans="1:12" s="60" customFormat="1" ht="15.75">
      <c r="A36" s="184">
        <v>9</v>
      </c>
      <c r="B36" s="184"/>
      <c r="C36" s="150" t="s">
        <v>71</v>
      </c>
      <c r="D36" s="219"/>
      <c r="E36" s="42" t="s">
        <v>16</v>
      </c>
      <c r="F36" s="48"/>
      <c r="G36" s="48"/>
      <c r="H36" s="42">
        <v>6</v>
      </c>
      <c r="I36" s="43" t="s">
        <v>65</v>
      </c>
      <c r="J36" s="145">
        <v>6800</v>
      </c>
      <c r="K36" s="45">
        <f t="shared" si="2"/>
        <v>40800</v>
      </c>
      <c r="L36" s="210"/>
    </row>
    <row r="37" spans="1:12" s="60" customFormat="1" ht="15.75">
      <c r="A37" s="184">
        <v>10</v>
      </c>
      <c r="B37" s="184"/>
      <c r="C37" s="150" t="s">
        <v>72</v>
      </c>
      <c r="D37" s="214"/>
      <c r="E37" s="42" t="s">
        <v>33</v>
      </c>
      <c r="F37" s="48"/>
      <c r="G37" s="48"/>
      <c r="H37" s="42">
        <v>3</v>
      </c>
      <c r="I37" s="43" t="s">
        <v>65</v>
      </c>
      <c r="J37" s="145">
        <v>5200</v>
      </c>
      <c r="K37" s="45">
        <f t="shared" si="2"/>
        <v>15600</v>
      </c>
      <c r="L37" s="211"/>
    </row>
    <row r="38" spans="1:12" s="60" customFormat="1" ht="15.75">
      <c r="A38" s="216" t="s">
        <v>21</v>
      </c>
      <c r="B38" s="217"/>
      <c r="C38" s="217"/>
      <c r="D38" s="217"/>
      <c r="E38" s="217"/>
      <c r="F38" s="217"/>
      <c r="G38" s="217"/>
      <c r="H38" s="217"/>
      <c r="I38" s="217"/>
      <c r="J38" s="217"/>
      <c r="K38" s="70">
        <f>SUM(K28:K37)</f>
        <v>272400</v>
      </c>
      <c r="L38" s="61"/>
    </row>
    <row r="39" spans="1:12" s="69" customFormat="1" ht="20.25">
      <c r="A39" s="176"/>
      <c r="B39" s="236" t="s">
        <v>31</v>
      </c>
      <c r="C39" s="236"/>
      <c r="D39" s="236"/>
      <c r="E39" s="236"/>
      <c r="F39" s="236"/>
      <c r="G39" s="64"/>
      <c r="H39" s="64"/>
      <c r="I39" s="64"/>
      <c r="J39" s="67"/>
      <c r="K39" s="68"/>
      <c r="L39" s="57"/>
    </row>
    <row r="40" spans="1:12" s="60" customFormat="1" ht="15.75">
      <c r="A40" s="184">
        <v>1</v>
      </c>
      <c r="B40" s="155"/>
      <c r="C40" s="147" t="s">
        <v>53</v>
      </c>
      <c r="D40" s="213" t="s">
        <v>24</v>
      </c>
      <c r="E40" s="42" t="s">
        <v>75</v>
      </c>
      <c r="F40" s="47"/>
      <c r="G40" s="47"/>
      <c r="H40" s="42">
        <v>3</v>
      </c>
      <c r="I40" s="43" t="s">
        <v>65</v>
      </c>
      <c r="J40" s="145">
        <v>40000</v>
      </c>
      <c r="K40" s="45">
        <f>J40*H40</f>
        <v>120000</v>
      </c>
      <c r="L40" s="209" t="s">
        <v>14</v>
      </c>
    </row>
    <row r="41" spans="1:12" s="60" customFormat="1" ht="15.75">
      <c r="A41" s="184">
        <v>2</v>
      </c>
      <c r="B41" s="155"/>
      <c r="C41" s="147" t="s">
        <v>73</v>
      </c>
      <c r="D41" s="219"/>
      <c r="E41" s="152" t="s">
        <v>37</v>
      </c>
      <c r="F41" s="41"/>
      <c r="G41" s="41"/>
      <c r="H41" s="152">
        <v>5</v>
      </c>
      <c r="I41" s="43" t="s">
        <v>65</v>
      </c>
      <c r="J41" s="145">
        <v>44000</v>
      </c>
      <c r="K41" s="45">
        <f t="shared" ref="K41:K43" si="3">J41*H41</f>
        <v>220000</v>
      </c>
      <c r="L41" s="210"/>
    </row>
    <row r="42" spans="1:12" s="285" customFormat="1" ht="15.75">
      <c r="A42" s="264">
        <v>3</v>
      </c>
      <c r="B42" s="279"/>
      <c r="C42" s="288" t="s">
        <v>32</v>
      </c>
      <c r="D42" s="219"/>
      <c r="E42" s="273" t="s">
        <v>42</v>
      </c>
      <c r="F42" s="289"/>
      <c r="G42" s="289"/>
      <c r="H42" s="273">
        <v>2</v>
      </c>
      <c r="I42" s="282" t="s">
        <v>65</v>
      </c>
      <c r="J42" s="283">
        <v>2800</v>
      </c>
      <c r="K42" s="284">
        <f t="shared" si="3"/>
        <v>5600</v>
      </c>
      <c r="L42" s="210"/>
    </row>
    <row r="43" spans="1:12" s="60" customFormat="1" ht="15.75">
      <c r="A43" s="184">
        <v>4</v>
      </c>
      <c r="B43" s="155"/>
      <c r="C43" s="154" t="s">
        <v>74</v>
      </c>
      <c r="D43" s="219"/>
      <c r="E43" s="42" t="s">
        <v>43</v>
      </c>
      <c r="F43" s="41"/>
      <c r="G43" s="41"/>
      <c r="H43" s="42">
        <v>1</v>
      </c>
      <c r="I43" s="43" t="s">
        <v>65</v>
      </c>
      <c r="J43" s="145">
        <v>6500</v>
      </c>
      <c r="K43" s="45">
        <f t="shared" si="3"/>
        <v>6500</v>
      </c>
      <c r="L43" s="210"/>
    </row>
    <row r="44" spans="1:12" s="60" customFormat="1" ht="15.75">
      <c r="A44" s="216" t="s">
        <v>21</v>
      </c>
      <c r="B44" s="217"/>
      <c r="C44" s="217"/>
      <c r="D44" s="217"/>
      <c r="E44" s="217"/>
      <c r="F44" s="217"/>
      <c r="G44" s="217"/>
      <c r="H44" s="217"/>
      <c r="I44" s="217"/>
      <c r="J44" s="217"/>
      <c r="K44" s="70">
        <f>SUM(K40:K43)</f>
        <v>352100</v>
      </c>
      <c r="L44" s="61"/>
    </row>
    <row r="45" spans="1:12" s="69" customFormat="1" ht="20.25">
      <c r="A45" s="176"/>
      <c r="B45" s="237" t="s">
        <v>36</v>
      </c>
      <c r="C45" s="237"/>
      <c r="D45" s="237"/>
      <c r="E45" s="237"/>
      <c r="F45" s="237"/>
      <c r="G45" s="64"/>
      <c r="H45" s="64"/>
      <c r="I45" s="64"/>
      <c r="J45" s="67"/>
      <c r="K45" s="68"/>
      <c r="L45" s="57"/>
    </row>
    <row r="46" spans="1:12" s="60" customFormat="1" ht="31.5" customHeight="1">
      <c r="A46" s="184">
        <v>1</v>
      </c>
      <c r="B46" s="184"/>
      <c r="C46" s="144" t="s">
        <v>76</v>
      </c>
      <c r="D46" s="238" t="s">
        <v>24</v>
      </c>
      <c r="E46" s="152" t="s">
        <v>16</v>
      </c>
      <c r="F46" s="47"/>
      <c r="G46" s="47"/>
      <c r="H46" s="152">
        <v>1</v>
      </c>
      <c r="I46" s="156" t="s">
        <v>65</v>
      </c>
      <c r="J46" s="145">
        <v>10500</v>
      </c>
      <c r="K46" s="45">
        <f>J46*H46</f>
        <v>10500</v>
      </c>
      <c r="L46" s="209" t="s">
        <v>14</v>
      </c>
    </row>
    <row r="47" spans="1:12" s="60" customFormat="1" ht="15.75">
      <c r="A47" s="184">
        <v>2</v>
      </c>
      <c r="B47" s="184"/>
      <c r="C47" s="144" t="s">
        <v>54</v>
      </c>
      <c r="D47" s="239"/>
      <c r="E47" s="152" t="s">
        <v>43</v>
      </c>
      <c r="F47" s="47"/>
      <c r="G47" s="47"/>
      <c r="H47" s="152">
        <v>1</v>
      </c>
      <c r="I47" s="156" t="s">
        <v>65</v>
      </c>
      <c r="J47" s="145">
        <v>5000</v>
      </c>
      <c r="K47" s="45">
        <f t="shared" ref="K47:K50" si="4">J47*H47</f>
        <v>5000</v>
      </c>
      <c r="L47" s="210"/>
    </row>
    <row r="48" spans="1:12" s="60" customFormat="1" ht="15.75">
      <c r="A48" s="184">
        <v>3</v>
      </c>
      <c r="B48" s="184"/>
      <c r="C48" s="144" t="s">
        <v>69</v>
      </c>
      <c r="D48" s="239"/>
      <c r="E48" s="152" t="s">
        <v>75</v>
      </c>
      <c r="F48" s="47"/>
      <c r="G48" s="47"/>
      <c r="H48" s="152">
        <v>4</v>
      </c>
      <c r="I48" s="156" t="s">
        <v>65</v>
      </c>
      <c r="J48" s="145">
        <v>49000</v>
      </c>
      <c r="K48" s="45">
        <f t="shared" si="4"/>
        <v>196000</v>
      </c>
      <c r="L48" s="210"/>
    </row>
    <row r="49" spans="1:12" s="60" customFormat="1" ht="15.75">
      <c r="A49" s="184">
        <v>4</v>
      </c>
      <c r="B49" s="184"/>
      <c r="C49" s="157" t="s">
        <v>55</v>
      </c>
      <c r="D49" s="239"/>
      <c r="E49" s="152" t="s">
        <v>33</v>
      </c>
      <c r="F49" s="47"/>
      <c r="G49" s="47"/>
      <c r="H49" s="152">
        <v>1</v>
      </c>
      <c r="I49" s="156" t="s">
        <v>65</v>
      </c>
      <c r="J49" s="145">
        <v>5200</v>
      </c>
      <c r="K49" s="45">
        <f t="shared" si="4"/>
        <v>5200</v>
      </c>
      <c r="L49" s="210"/>
    </row>
    <row r="50" spans="1:12" s="60" customFormat="1" ht="15.75">
      <c r="A50" s="184">
        <v>5</v>
      </c>
      <c r="B50" s="184"/>
      <c r="C50" s="144" t="s">
        <v>25</v>
      </c>
      <c r="D50" s="240"/>
      <c r="E50" s="152" t="s">
        <v>43</v>
      </c>
      <c r="F50" s="47"/>
      <c r="G50" s="47"/>
      <c r="H50" s="152">
        <v>1</v>
      </c>
      <c r="I50" s="156" t="s">
        <v>65</v>
      </c>
      <c r="J50" s="145">
        <v>14000</v>
      </c>
      <c r="K50" s="45">
        <f t="shared" si="4"/>
        <v>14000</v>
      </c>
      <c r="L50" s="211"/>
    </row>
    <row r="51" spans="1:12" s="60" customFormat="1" ht="15.75">
      <c r="A51" s="216" t="s">
        <v>21</v>
      </c>
      <c r="B51" s="217"/>
      <c r="C51" s="217"/>
      <c r="D51" s="217"/>
      <c r="E51" s="217"/>
      <c r="F51" s="217"/>
      <c r="G51" s="217"/>
      <c r="H51" s="217"/>
      <c r="I51" s="217"/>
      <c r="J51" s="218"/>
      <c r="K51" s="49">
        <f>SUM(K46:K50)</f>
        <v>230700</v>
      </c>
      <c r="L51" s="61"/>
    </row>
    <row r="52" spans="1:12" s="71" customFormat="1" ht="18">
      <c r="A52" s="177" t="s">
        <v>38</v>
      </c>
      <c r="B52" s="53"/>
      <c r="C52" s="54"/>
      <c r="D52" s="53"/>
      <c r="E52" s="55"/>
      <c r="F52" s="53"/>
      <c r="G52" s="53"/>
      <c r="H52" s="53"/>
      <c r="I52" s="53"/>
      <c r="J52" s="34"/>
      <c r="K52" s="56"/>
      <c r="L52" s="76"/>
    </row>
    <row r="53" spans="1:12" s="71" customFormat="1" ht="15.75">
      <c r="A53" s="186">
        <v>1</v>
      </c>
      <c r="B53" s="186"/>
      <c r="C53" s="160" t="s">
        <v>77</v>
      </c>
      <c r="D53" s="213" t="s">
        <v>24</v>
      </c>
      <c r="E53" s="152" t="s">
        <v>20</v>
      </c>
      <c r="F53" s="47"/>
      <c r="G53" s="47"/>
      <c r="H53" s="152">
        <v>15</v>
      </c>
      <c r="I53" s="156" t="s">
        <v>65</v>
      </c>
      <c r="J53" s="145">
        <v>8000</v>
      </c>
      <c r="K53" s="45">
        <f>J53*H53</f>
        <v>120000</v>
      </c>
      <c r="L53" s="225" t="s">
        <v>14</v>
      </c>
    </row>
    <row r="54" spans="1:12" s="71" customFormat="1" ht="15.75">
      <c r="A54" s="186">
        <v>2</v>
      </c>
      <c r="B54" s="186"/>
      <c r="C54" s="144" t="s">
        <v>78</v>
      </c>
      <c r="D54" s="219"/>
      <c r="E54" s="152" t="s">
        <v>16</v>
      </c>
      <c r="F54" s="47"/>
      <c r="G54" s="47"/>
      <c r="H54" s="152">
        <v>23</v>
      </c>
      <c r="I54" s="156" t="s">
        <v>65</v>
      </c>
      <c r="J54" s="145">
        <v>2100</v>
      </c>
      <c r="K54" s="45">
        <f t="shared" ref="K54:K68" si="5">J54*H54</f>
        <v>48300</v>
      </c>
      <c r="L54" s="226"/>
    </row>
    <row r="55" spans="1:12" s="71" customFormat="1" ht="15.75">
      <c r="A55" s="186">
        <v>3</v>
      </c>
      <c r="B55" s="186"/>
      <c r="C55" s="160" t="s">
        <v>79</v>
      </c>
      <c r="D55" s="219"/>
      <c r="E55" s="152" t="s">
        <v>20</v>
      </c>
      <c r="F55" s="47"/>
      <c r="G55" s="47"/>
      <c r="H55" s="152">
        <v>2</v>
      </c>
      <c r="I55" s="156" t="s">
        <v>65</v>
      </c>
      <c r="J55" s="145">
        <v>4000</v>
      </c>
      <c r="K55" s="45">
        <f t="shared" si="5"/>
        <v>8000</v>
      </c>
      <c r="L55" s="226"/>
    </row>
    <row r="56" spans="1:12" s="71" customFormat="1" ht="15.75">
      <c r="A56" s="186">
        <v>4</v>
      </c>
      <c r="B56" s="186"/>
      <c r="C56" s="157" t="s">
        <v>80</v>
      </c>
      <c r="D56" s="219"/>
      <c r="E56" s="152" t="s">
        <v>29</v>
      </c>
      <c r="F56" s="47"/>
      <c r="G56" s="47"/>
      <c r="H56" s="152">
        <v>2</v>
      </c>
      <c r="I56" s="156" t="s">
        <v>65</v>
      </c>
      <c r="J56" s="145">
        <v>6000</v>
      </c>
      <c r="K56" s="45">
        <f t="shared" si="5"/>
        <v>12000</v>
      </c>
      <c r="L56" s="226"/>
    </row>
    <row r="57" spans="1:12" s="71" customFormat="1" ht="15.75">
      <c r="A57" s="186">
        <v>5</v>
      </c>
      <c r="B57" s="186"/>
      <c r="C57" s="144" t="s">
        <v>81</v>
      </c>
      <c r="D57" s="219"/>
      <c r="E57" s="152" t="s">
        <v>18</v>
      </c>
      <c r="F57" s="47"/>
      <c r="G57" s="47"/>
      <c r="H57" s="152">
        <v>2</v>
      </c>
      <c r="I57" s="156" t="s">
        <v>65</v>
      </c>
      <c r="J57" s="145">
        <v>2600</v>
      </c>
      <c r="K57" s="45">
        <f t="shared" si="5"/>
        <v>5200</v>
      </c>
      <c r="L57" s="226"/>
    </row>
    <row r="58" spans="1:12" s="285" customFormat="1" ht="15.75">
      <c r="A58" s="264">
        <v>6</v>
      </c>
      <c r="B58" s="264"/>
      <c r="C58" s="265" t="s">
        <v>32</v>
      </c>
      <c r="D58" s="219"/>
      <c r="E58" s="287" t="s">
        <v>29</v>
      </c>
      <c r="F58" s="277"/>
      <c r="G58" s="277"/>
      <c r="H58" s="287">
        <v>40</v>
      </c>
      <c r="I58" s="290" t="s">
        <v>65</v>
      </c>
      <c r="J58" s="283">
        <v>2800</v>
      </c>
      <c r="K58" s="284">
        <f t="shared" si="5"/>
        <v>112000</v>
      </c>
      <c r="L58" s="226"/>
    </row>
    <row r="59" spans="1:12" s="71" customFormat="1" ht="15.75">
      <c r="A59" s="186">
        <v>7</v>
      </c>
      <c r="B59" s="186"/>
      <c r="C59" s="144" t="s">
        <v>82</v>
      </c>
      <c r="D59" s="219"/>
      <c r="E59" s="183" t="s">
        <v>30</v>
      </c>
      <c r="F59" s="47"/>
      <c r="G59" s="47"/>
      <c r="H59" s="183">
        <v>2</v>
      </c>
      <c r="I59" s="156" t="s">
        <v>65</v>
      </c>
      <c r="J59" s="145">
        <v>3800</v>
      </c>
      <c r="K59" s="45">
        <f t="shared" si="5"/>
        <v>7600</v>
      </c>
      <c r="L59" s="226"/>
    </row>
    <row r="60" spans="1:12" s="71" customFormat="1" ht="15.75">
      <c r="A60" s="186">
        <v>8</v>
      </c>
      <c r="B60" s="186"/>
      <c r="C60" s="144" t="s">
        <v>83</v>
      </c>
      <c r="D60" s="219"/>
      <c r="E60" s="183" t="s">
        <v>29</v>
      </c>
      <c r="F60" s="47"/>
      <c r="G60" s="47"/>
      <c r="H60" s="183">
        <v>2</v>
      </c>
      <c r="I60" s="156" t="s">
        <v>65</v>
      </c>
      <c r="J60" s="145">
        <v>2500</v>
      </c>
      <c r="K60" s="45">
        <f t="shared" si="5"/>
        <v>5000</v>
      </c>
      <c r="L60" s="226"/>
    </row>
    <row r="61" spans="1:12" s="71" customFormat="1" ht="15.75">
      <c r="A61" s="186">
        <v>9</v>
      </c>
      <c r="B61" s="186"/>
      <c r="C61" s="157" t="s">
        <v>55</v>
      </c>
      <c r="D61" s="219"/>
      <c r="E61" s="183" t="s">
        <v>88</v>
      </c>
      <c r="F61" s="47"/>
      <c r="G61" s="47"/>
      <c r="H61" s="183">
        <v>4</v>
      </c>
      <c r="I61" s="156" t="s">
        <v>65</v>
      </c>
      <c r="J61" s="145">
        <v>5200</v>
      </c>
      <c r="K61" s="45">
        <f t="shared" si="5"/>
        <v>20800</v>
      </c>
      <c r="L61" s="226"/>
    </row>
    <row r="62" spans="1:12" s="71" customFormat="1" ht="15.75">
      <c r="A62" s="186">
        <v>10</v>
      </c>
      <c r="B62" s="186"/>
      <c r="C62" s="157" t="s">
        <v>84</v>
      </c>
      <c r="D62" s="219"/>
      <c r="E62" s="152" t="s">
        <v>29</v>
      </c>
      <c r="F62" s="47"/>
      <c r="G62" s="47"/>
      <c r="H62" s="152">
        <v>1</v>
      </c>
      <c r="I62" s="156" t="s">
        <v>65</v>
      </c>
      <c r="J62" s="145">
        <v>8500</v>
      </c>
      <c r="K62" s="45">
        <f t="shared" si="5"/>
        <v>8500</v>
      </c>
      <c r="L62" s="226"/>
    </row>
    <row r="63" spans="1:12" s="71" customFormat="1" ht="15.75">
      <c r="A63" s="186">
        <v>11</v>
      </c>
      <c r="B63" s="186"/>
      <c r="C63" s="144" t="s">
        <v>66</v>
      </c>
      <c r="D63" s="219"/>
      <c r="E63" s="152" t="s">
        <v>88</v>
      </c>
      <c r="F63" s="47"/>
      <c r="G63" s="47"/>
      <c r="H63" s="152">
        <v>4</v>
      </c>
      <c r="I63" s="156" t="s">
        <v>65</v>
      </c>
      <c r="J63" s="145">
        <v>10800</v>
      </c>
      <c r="K63" s="45">
        <f t="shared" si="5"/>
        <v>43200</v>
      </c>
      <c r="L63" s="226"/>
    </row>
    <row r="64" spans="1:12" s="71" customFormat="1" ht="15.75">
      <c r="A64" s="186">
        <v>12</v>
      </c>
      <c r="B64" s="186"/>
      <c r="C64" s="261" t="s">
        <v>85</v>
      </c>
      <c r="D64" s="219"/>
      <c r="E64" s="152" t="s">
        <v>15</v>
      </c>
      <c r="F64" s="47"/>
      <c r="G64" s="47"/>
      <c r="H64" s="152">
        <v>1</v>
      </c>
      <c r="I64" s="156" t="s">
        <v>65</v>
      </c>
      <c r="J64" s="145">
        <v>38000</v>
      </c>
      <c r="K64" s="45">
        <f t="shared" si="5"/>
        <v>38000</v>
      </c>
      <c r="L64" s="226"/>
    </row>
    <row r="65" spans="1:12" s="71" customFormat="1" ht="15.75">
      <c r="A65" s="186">
        <v>13</v>
      </c>
      <c r="B65" s="186"/>
      <c r="C65" s="157" t="s">
        <v>86</v>
      </c>
      <c r="D65" s="219"/>
      <c r="E65" s="152" t="s">
        <v>75</v>
      </c>
      <c r="F65" s="47"/>
      <c r="G65" s="47"/>
      <c r="H65" s="152">
        <v>15</v>
      </c>
      <c r="I65" s="156" t="s">
        <v>65</v>
      </c>
      <c r="J65" s="145">
        <v>40000</v>
      </c>
      <c r="K65" s="45">
        <f t="shared" si="5"/>
        <v>600000</v>
      </c>
      <c r="L65" s="226"/>
    </row>
    <row r="66" spans="1:12" s="71" customFormat="1" ht="15.75">
      <c r="A66" s="186">
        <v>14</v>
      </c>
      <c r="B66" s="186"/>
      <c r="C66" s="157" t="s">
        <v>87</v>
      </c>
      <c r="D66" s="219"/>
      <c r="E66" s="152" t="s">
        <v>16</v>
      </c>
      <c r="F66" s="47"/>
      <c r="G66" s="47"/>
      <c r="H66" s="152">
        <v>5</v>
      </c>
      <c r="I66" s="156" t="s">
        <v>65</v>
      </c>
      <c r="J66" s="145">
        <v>5600</v>
      </c>
      <c r="K66" s="45">
        <f t="shared" si="5"/>
        <v>28000</v>
      </c>
      <c r="L66" s="226"/>
    </row>
    <row r="67" spans="1:12" s="71" customFormat="1" ht="15.75">
      <c r="A67" s="186">
        <v>15</v>
      </c>
      <c r="B67" s="186"/>
      <c r="C67" s="153" t="s">
        <v>74</v>
      </c>
      <c r="D67" s="219"/>
      <c r="E67" s="152" t="s">
        <v>43</v>
      </c>
      <c r="F67" s="47"/>
      <c r="G67" s="47"/>
      <c r="H67" s="152">
        <v>1</v>
      </c>
      <c r="I67" s="156" t="s">
        <v>65</v>
      </c>
      <c r="J67" s="145">
        <v>6500</v>
      </c>
      <c r="K67" s="45">
        <f t="shared" si="5"/>
        <v>6500</v>
      </c>
      <c r="L67" s="226"/>
    </row>
    <row r="68" spans="1:12" s="71" customFormat="1" ht="15.75">
      <c r="A68" s="186">
        <v>16</v>
      </c>
      <c r="B68" s="186"/>
      <c r="C68" s="265" t="s">
        <v>35</v>
      </c>
      <c r="D68" s="219"/>
      <c r="E68" s="152" t="s">
        <v>43</v>
      </c>
      <c r="F68" s="277"/>
      <c r="G68" s="47"/>
      <c r="H68" s="152">
        <v>2</v>
      </c>
      <c r="I68" s="156" t="s">
        <v>65</v>
      </c>
      <c r="J68" s="145">
        <v>3300</v>
      </c>
      <c r="K68" s="45">
        <f t="shared" si="5"/>
        <v>6600</v>
      </c>
      <c r="L68" s="226"/>
    </row>
    <row r="69" spans="1:12" s="71" customFormat="1" ht="15.75">
      <c r="A69" s="227" t="s">
        <v>21</v>
      </c>
      <c r="B69" s="227"/>
      <c r="C69" s="227"/>
      <c r="D69" s="227"/>
      <c r="E69" s="227"/>
      <c r="F69" s="227"/>
      <c r="G69" s="227"/>
      <c r="H69" s="227"/>
      <c r="I69" s="227"/>
      <c r="J69" s="227"/>
      <c r="K69" s="45">
        <f>SUM(K53:K68)</f>
        <v>1069700</v>
      </c>
      <c r="L69" s="72"/>
    </row>
    <row r="70" spans="1:12" s="71" customFormat="1" ht="18">
      <c r="A70" s="177" t="s">
        <v>41</v>
      </c>
      <c r="B70" s="79"/>
      <c r="C70" s="80"/>
      <c r="D70" s="79"/>
      <c r="E70" s="79"/>
      <c r="F70" s="79"/>
      <c r="G70" s="79"/>
      <c r="H70" s="79"/>
      <c r="I70" s="79"/>
      <c r="J70" s="79"/>
      <c r="K70" s="81"/>
      <c r="L70" s="76"/>
    </row>
    <row r="71" spans="1:12" s="71" customFormat="1" ht="15.75">
      <c r="A71" s="184">
        <v>1</v>
      </c>
      <c r="B71" s="184"/>
      <c r="C71" s="265" t="s">
        <v>89</v>
      </c>
      <c r="D71" s="222" t="s">
        <v>39</v>
      </c>
      <c r="E71" s="42" t="s">
        <v>37</v>
      </c>
      <c r="F71" s="264"/>
      <c r="G71" s="184"/>
      <c r="H71" s="42">
        <v>23</v>
      </c>
      <c r="I71" s="156" t="s">
        <v>65</v>
      </c>
      <c r="J71" s="274">
        <v>2600</v>
      </c>
      <c r="K71" s="78">
        <f>J71*H71</f>
        <v>59800</v>
      </c>
      <c r="L71" s="209" t="s">
        <v>14</v>
      </c>
    </row>
    <row r="72" spans="1:12" s="71" customFormat="1" ht="15.75">
      <c r="A72" s="184">
        <v>2</v>
      </c>
      <c r="B72" s="184"/>
      <c r="C72" s="157" t="s">
        <v>90</v>
      </c>
      <c r="D72" s="223"/>
      <c r="E72" s="152" t="s">
        <v>43</v>
      </c>
      <c r="F72" s="184"/>
      <c r="G72" s="184"/>
      <c r="H72" s="152">
        <v>7</v>
      </c>
      <c r="I72" s="156" t="s">
        <v>65</v>
      </c>
      <c r="J72" s="164">
        <v>2100</v>
      </c>
      <c r="K72" s="78">
        <f t="shared" ref="K72:K102" si="6">J72*H72</f>
        <v>14700</v>
      </c>
      <c r="L72" s="210"/>
    </row>
    <row r="73" spans="1:12" s="71" customFormat="1" ht="15.75">
      <c r="A73" s="184">
        <v>3</v>
      </c>
      <c r="B73" s="184"/>
      <c r="C73" s="157" t="s">
        <v>91</v>
      </c>
      <c r="D73" s="223"/>
      <c r="E73" s="42" t="s">
        <v>43</v>
      </c>
      <c r="F73" s="184"/>
      <c r="G73" s="184"/>
      <c r="H73" s="42">
        <v>3</v>
      </c>
      <c r="I73" s="156" t="s">
        <v>65</v>
      </c>
      <c r="J73" s="164">
        <v>2100</v>
      </c>
      <c r="K73" s="78">
        <f t="shared" si="6"/>
        <v>6300</v>
      </c>
      <c r="L73" s="210"/>
    </row>
    <row r="74" spans="1:12" s="71" customFormat="1" ht="15.75">
      <c r="A74" s="184">
        <v>4</v>
      </c>
      <c r="B74" s="184"/>
      <c r="C74" s="144" t="s">
        <v>92</v>
      </c>
      <c r="D74" s="223"/>
      <c r="E74" s="42" t="s">
        <v>43</v>
      </c>
      <c r="F74" s="184"/>
      <c r="G74" s="184"/>
      <c r="H74" s="42">
        <v>1</v>
      </c>
      <c r="I74" s="156" t="s">
        <v>65</v>
      </c>
      <c r="J74" s="164">
        <v>5000</v>
      </c>
      <c r="K74" s="78">
        <f t="shared" si="6"/>
        <v>5000</v>
      </c>
      <c r="L74" s="210"/>
    </row>
    <row r="75" spans="1:12" s="71" customFormat="1" ht="15.75">
      <c r="A75" s="184">
        <v>5</v>
      </c>
      <c r="B75" s="184"/>
      <c r="C75" s="157" t="s">
        <v>93</v>
      </c>
      <c r="D75" s="223"/>
      <c r="E75" s="152" t="s">
        <v>33</v>
      </c>
      <c r="F75" s="184"/>
      <c r="G75" s="184"/>
      <c r="H75" s="152">
        <v>1</v>
      </c>
      <c r="I75" s="156" t="s">
        <v>65</v>
      </c>
      <c r="J75" s="164">
        <v>5200</v>
      </c>
      <c r="K75" s="78">
        <f t="shared" si="6"/>
        <v>5200</v>
      </c>
      <c r="L75" s="210"/>
    </row>
    <row r="76" spans="1:12" s="71" customFormat="1" ht="15.75">
      <c r="A76" s="184">
        <v>6</v>
      </c>
      <c r="B76" s="184"/>
      <c r="C76" s="157" t="s">
        <v>113</v>
      </c>
      <c r="D76" s="223"/>
      <c r="E76" s="42" t="s">
        <v>33</v>
      </c>
      <c r="F76" s="184"/>
      <c r="G76" s="184"/>
      <c r="H76" s="42">
        <v>3</v>
      </c>
      <c r="I76" s="156" t="s">
        <v>65</v>
      </c>
      <c r="J76" s="164">
        <v>5200</v>
      </c>
      <c r="K76" s="78">
        <f t="shared" si="6"/>
        <v>15600</v>
      </c>
      <c r="L76" s="210"/>
    </row>
    <row r="77" spans="1:12" s="71" customFormat="1" ht="15.75">
      <c r="A77" s="184">
        <v>7</v>
      </c>
      <c r="B77" s="184"/>
      <c r="C77" s="157" t="s">
        <v>94</v>
      </c>
      <c r="D77" s="223"/>
      <c r="E77" s="152" t="s">
        <v>75</v>
      </c>
      <c r="F77" s="184"/>
      <c r="G77" s="184"/>
      <c r="H77" s="152">
        <v>3</v>
      </c>
      <c r="I77" s="156" t="s">
        <v>65</v>
      </c>
      <c r="J77" s="164">
        <v>49000</v>
      </c>
      <c r="K77" s="78">
        <f t="shared" si="6"/>
        <v>147000</v>
      </c>
      <c r="L77" s="210"/>
    </row>
    <row r="78" spans="1:12" s="71" customFormat="1" ht="15.75">
      <c r="A78" s="184">
        <v>8</v>
      </c>
      <c r="B78" s="184"/>
      <c r="C78" s="157" t="s">
        <v>95</v>
      </c>
      <c r="D78" s="223"/>
      <c r="E78" s="42" t="s">
        <v>75</v>
      </c>
      <c r="F78" s="184"/>
      <c r="G78" s="184"/>
      <c r="H78" s="42">
        <v>4</v>
      </c>
      <c r="I78" s="156" t="s">
        <v>65</v>
      </c>
      <c r="J78" s="164">
        <v>40000</v>
      </c>
      <c r="K78" s="78">
        <f>J78*H78</f>
        <v>160000</v>
      </c>
      <c r="L78" s="210"/>
    </row>
    <row r="79" spans="1:12" s="71" customFormat="1" ht="15.75">
      <c r="A79" s="184">
        <v>9</v>
      </c>
      <c r="B79" s="184"/>
      <c r="C79" s="261" t="s">
        <v>96</v>
      </c>
      <c r="D79" s="223"/>
      <c r="E79" s="42" t="s">
        <v>75</v>
      </c>
      <c r="F79" s="264"/>
      <c r="G79" s="264"/>
      <c r="H79" s="273">
        <v>1</v>
      </c>
      <c r="I79" s="156" t="s">
        <v>65</v>
      </c>
      <c r="J79" s="164">
        <v>38000</v>
      </c>
      <c r="K79" s="78">
        <f t="shared" si="6"/>
        <v>38000</v>
      </c>
      <c r="L79" s="210"/>
    </row>
    <row r="80" spans="1:12" s="71" customFormat="1" ht="15.75">
      <c r="A80" s="184">
        <v>10</v>
      </c>
      <c r="B80" s="184"/>
      <c r="C80" s="160" t="s">
        <v>62</v>
      </c>
      <c r="D80" s="223"/>
      <c r="E80" s="42" t="s">
        <v>37</v>
      </c>
      <c r="F80" s="184"/>
      <c r="G80" s="184"/>
      <c r="H80" s="42">
        <v>3</v>
      </c>
      <c r="I80" s="156" t="s">
        <v>65</v>
      </c>
      <c r="J80" s="274">
        <v>6000</v>
      </c>
      <c r="K80" s="78">
        <f t="shared" si="6"/>
        <v>18000</v>
      </c>
      <c r="L80" s="210"/>
    </row>
    <row r="81" spans="1:12" s="71" customFormat="1" ht="15.75">
      <c r="A81" s="184">
        <v>11</v>
      </c>
      <c r="B81" s="184"/>
      <c r="C81" s="160" t="s">
        <v>97</v>
      </c>
      <c r="D81" s="223"/>
      <c r="E81" s="42" t="s">
        <v>29</v>
      </c>
      <c r="F81" s="184"/>
      <c r="G81" s="184"/>
      <c r="H81" s="42">
        <v>1</v>
      </c>
      <c r="I81" s="156" t="s">
        <v>65</v>
      </c>
      <c r="J81" s="164">
        <v>3000</v>
      </c>
      <c r="K81" s="78">
        <f t="shared" si="6"/>
        <v>3000</v>
      </c>
      <c r="L81" s="210"/>
    </row>
    <row r="82" spans="1:12" s="71" customFormat="1" ht="15.75">
      <c r="A82" s="184">
        <v>12</v>
      </c>
      <c r="B82" s="184"/>
      <c r="C82" s="160" t="s">
        <v>84</v>
      </c>
      <c r="D82" s="223"/>
      <c r="E82" s="42" t="s">
        <v>29</v>
      </c>
      <c r="F82" s="184"/>
      <c r="G82" s="184"/>
      <c r="H82" s="42">
        <v>2</v>
      </c>
      <c r="I82" s="156" t="s">
        <v>65</v>
      </c>
      <c r="J82" s="164">
        <v>8500</v>
      </c>
      <c r="K82" s="78">
        <f t="shared" si="6"/>
        <v>17000</v>
      </c>
      <c r="L82" s="210"/>
    </row>
    <row r="83" spans="1:12" s="71" customFormat="1" ht="15.75">
      <c r="A83" s="184">
        <v>13</v>
      </c>
      <c r="B83" s="184"/>
      <c r="C83" s="160" t="s">
        <v>34</v>
      </c>
      <c r="D83" s="223"/>
      <c r="E83" s="42" t="s">
        <v>29</v>
      </c>
      <c r="F83" s="184"/>
      <c r="G83" s="184"/>
      <c r="H83" s="152">
        <v>2</v>
      </c>
      <c r="I83" s="156" t="s">
        <v>65</v>
      </c>
      <c r="J83" s="164">
        <v>6000</v>
      </c>
      <c r="K83" s="78">
        <f t="shared" si="6"/>
        <v>12000</v>
      </c>
      <c r="L83" s="210"/>
    </row>
    <row r="84" spans="1:12" s="71" customFormat="1" ht="15.75">
      <c r="A84" s="184">
        <v>14</v>
      </c>
      <c r="B84" s="184"/>
      <c r="C84" s="160" t="s">
        <v>67</v>
      </c>
      <c r="D84" s="223"/>
      <c r="E84" s="42" t="s">
        <v>29</v>
      </c>
      <c r="F84" s="184"/>
      <c r="G84" s="184"/>
      <c r="H84" s="42">
        <v>2</v>
      </c>
      <c r="I84" s="156" t="s">
        <v>65</v>
      </c>
      <c r="J84" s="164">
        <v>3500</v>
      </c>
      <c r="K84" s="78">
        <f t="shared" si="6"/>
        <v>7000</v>
      </c>
      <c r="L84" s="210"/>
    </row>
    <row r="85" spans="1:12" s="71" customFormat="1" ht="15.75">
      <c r="A85" s="184">
        <v>15</v>
      </c>
      <c r="B85" s="184"/>
      <c r="C85" s="160" t="s">
        <v>98</v>
      </c>
      <c r="D85" s="223"/>
      <c r="E85" s="42" t="s">
        <v>29</v>
      </c>
      <c r="F85" s="184"/>
      <c r="G85" s="184"/>
      <c r="H85" s="152">
        <v>1</v>
      </c>
      <c r="I85" s="156" t="s">
        <v>65</v>
      </c>
      <c r="J85" s="164">
        <v>2500</v>
      </c>
      <c r="K85" s="78">
        <f t="shared" si="6"/>
        <v>2500</v>
      </c>
      <c r="L85" s="210"/>
    </row>
    <row r="86" spans="1:12" s="71" customFormat="1" ht="15.75">
      <c r="A86" s="184">
        <v>16</v>
      </c>
      <c r="B86" s="184"/>
      <c r="C86" s="160" t="s">
        <v>99</v>
      </c>
      <c r="D86" s="223"/>
      <c r="E86" s="42" t="s">
        <v>37</v>
      </c>
      <c r="F86" s="184"/>
      <c r="G86" s="184"/>
      <c r="H86" s="42">
        <v>1</v>
      </c>
      <c r="I86" s="156" t="s">
        <v>65</v>
      </c>
      <c r="J86" s="164">
        <v>64000</v>
      </c>
      <c r="K86" s="78">
        <f t="shared" si="6"/>
        <v>64000</v>
      </c>
      <c r="L86" s="210"/>
    </row>
    <row r="87" spans="1:12" s="71" customFormat="1" ht="15.75">
      <c r="A87" s="184">
        <v>17</v>
      </c>
      <c r="B87" s="184"/>
      <c r="C87" s="160" t="s">
        <v>100</v>
      </c>
      <c r="D87" s="223"/>
      <c r="E87" s="42" t="s">
        <v>43</v>
      </c>
      <c r="F87" s="184"/>
      <c r="G87" s="184"/>
      <c r="H87" s="42">
        <v>1</v>
      </c>
      <c r="I87" s="156" t="s">
        <v>65</v>
      </c>
      <c r="J87" s="164">
        <v>3000</v>
      </c>
      <c r="K87" s="78">
        <f t="shared" si="6"/>
        <v>3000</v>
      </c>
      <c r="L87" s="210"/>
    </row>
    <row r="88" spans="1:12" s="71" customFormat="1" ht="15.75">
      <c r="A88" s="184">
        <v>18</v>
      </c>
      <c r="B88" s="184"/>
      <c r="C88" s="157" t="s">
        <v>101</v>
      </c>
      <c r="D88" s="223"/>
      <c r="E88" s="152" t="s">
        <v>37</v>
      </c>
      <c r="F88" s="184"/>
      <c r="G88" s="184"/>
      <c r="H88" s="152">
        <v>2</v>
      </c>
      <c r="I88" s="156" t="s">
        <v>65</v>
      </c>
      <c r="J88" s="164">
        <v>11000</v>
      </c>
      <c r="K88" s="78">
        <f t="shared" si="6"/>
        <v>22000</v>
      </c>
      <c r="L88" s="210"/>
    </row>
    <row r="89" spans="1:12" s="71" customFormat="1" ht="15.75">
      <c r="A89" s="184">
        <v>19</v>
      </c>
      <c r="B89" s="184"/>
      <c r="C89" s="157" t="s">
        <v>102</v>
      </c>
      <c r="D89" s="223"/>
      <c r="E89" s="152" t="s">
        <v>45</v>
      </c>
      <c r="F89" s="184"/>
      <c r="G89" s="184"/>
      <c r="H89" s="152">
        <v>1</v>
      </c>
      <c r="I89" s="156" t="s">
        <v>65</v>
      </c>
      <c r="J89" s="164">
        <v>30000</v>
      </c>
      <c r="K89" s="78">
        <f t="shared" si="6"/>
        <v>30000</v>
      </c>
      <c r="L89" s="210"/>
    </row>
    <row r="90" spans="1:12" s="71" customFormat="1" ht="15.75">
      <c r="A90" s="184">
        <v>20</v>
      </c>
      <c r="B90" s="184"/>
      <c r="C90" s="157" t="s">
        <v>103</v>
      </c>
      <c r="D90" s="223"/>
      <c r="E90" s="42" t="s">
        <v>43</v>
      </c>
      <c r="F90" s="184"/>
      <c r="G90" s="184"/>
      <c r="H90" s="42">
        <v>1</v>
      </c>
      <c r="I90" s="156" t="s">
        <v>65</v>
      </c>
      <c r="J90" s="164">
        <v>3300</v>
      </c>
      <c r="K90" s="78">
        <f t="shared" si="6"/>
        <v>3300</v>
      </c>
      <c r="L90" s="210"/>
    </row>
    <row r="91" spans="1:12" s="71" customFormat="1" ht="15.75">
      <c r="A91" s="184">
        <v>21</v>
      </c>
      <c r="B91" s="184"/>
      <c r="C91" s="160" t="s">
        <v>34</v>
      </c>
      <c r="D91" s="223"/>
      <c r="E91" s="42" t="s">
        <v>42</v>
      </c>
      <c r="F91" s="184"/>
      <c r="G91" s="184"/>
      <c r="H91" s="152">
        <v>1</v>
      </c>
      <c r="I91" s="156" t="s">
        <v>65</v>
      </c>
      <c r="J91" s="164">
        <v>6000</v>
      </c>
      <c r="K91" s="78">
        <f t="shared" si="6"/>
        <v>6000</v>
      </c>
      <c r="L91" s="210"/>
    </row>
    <row r="92" spans="1:12" s="71" customFormat="1" ht="18">
      <c r="A92" s="184">
        <v>22</v>
      </c>
      <c r="B92" s="83"/>
      <c r="C92" s="157" t="s">
        <v>104</v>
      </c>
      <c r="D92" s="223"/>
      <c r="E92" s="42" t="s">
        <v>37</v>
      </c>
      <c r="F92" s="83"/>
      <c r="G92" s="83"/>
      <c r="H92" s="152">
        <v>1</v>
      </c>
      <c r="I92" s="156" t="s">
        <v>65</v>
      </c>
      <c r="J92" s="164">
        <v>44000</v>
      </c>
      <c r="K92" s="78">
        <f t="shared" si="6"/>
        <v>44000</v>
      </c>
      <c r="L92" s="210"/>
    </row>
    <row r="93" spans="1:12" s="71" customFormat="1" ht="15.75" customHeight="1">
      <c r="A93" s="184">
        <v>23</v>
      </c>
      <c r="B93" s="184"/>
      <c r="C93" s="157" t="s">
        <v>105</v>
      </c>
      <c r="D93" s="223"/>
      <c r="E93" s="42" t="s">
        <v>37</v>
      </c>
      <c r="F93" s="41"/>
      <c r="G93" s="41"/>
      <c r="H93" s="152">
        <v>5</v>
      </c>
      <c r="I93" s="156" t="s">
        <v>65</v>
      </c>
      <c r="J93" s="164">
        <v>2300</v>
      </c>
      <c r="K93" s="78">
        <f t="shared" si="6"/>
        <v>11500</v>
      </c>
      <c r="L93" s="210"/>
    </row>
    <row r="94" spans="1:12" s="75" customFormat="1" ht="20.25">
      <c r="A94" s="184">
        <v>24</v>
      </c>
      <c r="B94" s="184"/>
      <c r="C94" s="157" t="s">
        <v>106</v>
      </c>
      <c r="D94" s="223"/>
      <c r="E94" s="42" t="s">
        <v>37</v>
      </c>
      <c r="F94" s="41"/>
      <c r="G94" s="41"/>
      <c r="H94" s="152">
        <v>1</v>
      </c>
      <c r="I94" s="156" t="s">
        <v>65</v>
      </c>
      <c r="J94" s="164">
        <v>3500</v>
      </c>
      <c r="K94" s="78">
        <f t="shared" si="6"/>
        <v>3500</v>
      </c>
      <c r="L94" s="210"/>
    </row>
    <row r="95" spans="1:12" s="71" customFormat="1" ht="15.75">
      <c r="A95" s="184">
        <v>25</v>
      </c>
      <c r="B95" s="184"/>
      <c r="C95" s="148" t="s">
        <v>107</v>
      </c>
      <c r="D95" s="223"/>
      <c r="E95" s="163" t="s">
        <v>29</v>
      </c>
      <c r="F95" s="41"/>
      <c r="G95" s="41"/>
      <c r="H95" s="152">
        <v>10</v>
      </c>
      <c r="I95" s="156" t="s">
        <v>65</v>
      </c>
      <c r="J95" s="164">
        <v>2800</v>
      </c>
      <c r="K95" s="78">
        <f t="shared" si="6"/>
        <v>28000</v>
      </c>
      <c r="L95" s="210"/>
    </row>
    <row r="96" spans="1:12" s="71" customFormat="1" ht="15.75">
      <c r="A96" s="184">
        <v>26</v>
      </c>
      <c r="B96" s="184"/>
      <c r="C96" s="148" t="s">
        <v>108</v>
      </c>
      <c r="D96" s="223"/>
      <c r="E96" s="163" t="s">
        <v>29</v>
      </c>
      <c r="F96" s="47"/>
      <c r="G96" s="47"/>
      <c r="H96" s="152">
        <v>1</v>
      </c>
      <c r="I96" s="156" t="s">
        <v>65</v>
      </c>
      <c r="J96" s="164">
        <v>13500</v>
      </c>
      <c r="K96" s="78">
        <f t="shared" si="6"/>
        <v>13500</v>
      </c>
      <c r="L96" s="210"/>
    </row>
    <row r="97" spans="1:12" s="71" customFormat="1" ht="15.75">
      <c r="A97" s="184">
        <v>27</v>
      </c>
      <c r="B97" s="184"/>
      <c r="C97" s="148" t="s">
        <v>79</v>
      </c>
      <c r="D97" s="223"/>
      <c r="E97" s="163" t="s">
        <v>47</v>
      </c>
      <c r="F97" s="41"/>
      <c r="G97" s="41"/>
      <c r="H97" s="152">
        <v>1</v>
      </c>
      <c r="I97" s="156" t="s">
        <v>65</v>
      </c>
      <c r="J97" s="164">
        <v>4000</v>
      </c>
      <c r="K97" s="78">
        <f t="shared" si="6"/>
        <v>4000</v>
      </c>
      <c r="L97" s="210"/>
    </row>
    <row r="98" spans="1:12" s="71" customFormat="1" ht="15.75">
      <c r="A98" s="184">
        <v>28</v>
      </c>
      <c r="B98" s="185"/>
      <c r="C98" s="148" t="s">
        <v>109</v>
      </c>
      <c r="D98" s="223"/>
      <c r="E98" s="163" t="s">
        <v>47</v>
      </c>
      <c r="F98" s="162"/>
      <c r="G98" s="162"/>
      <c r="H98" s="152">
        <v>2</v>
      </c>
      <c r="I98" s="156" t="s">
        <v>65</v>
      </c>
      <c r="J98" s="164">
        <v>8000</v>
      </c>
      <c r="K98" s="78">
        <f t="shared" si="6"/>
        <v>16000</v>
      </c>
      <c r="L98" s="182"/>
    </row>
    <row r="99" spans="1:12" s="71" customFormat="1" ht="15.75">
      <c r="A99" s="184">
        <v>29</v>
      </c>
      <c r="B99" s="185"/>
      <c r="C99" s="148" t="s">
        <v>40</v>
      </c>
      <c r="D99" s="223"/>
      <c r="E99" s="163" t="s">
        <v>37</v>
      </c>
      <c r="F99" s="162"/>
      <c r="G99" s="162"/>
      <c r="H99" s="152">
        <v>20</v>
      </c>
      <c r="I99" s="156" t="s">
        <v>65</v>
      </c>
      <c r="J99" s="164">
        <v>1600</v>
      </c>
      <c r="K99" s="78">
        <f t="shared" si="6"/>
        <v>32000</v>
      </c>
      <c r="L99" s="182"/>
    </row>
    <row r="100" spans="1:12" s="71" customFormat="1" ht="15.75">
      <c r="A100" s="184">
        <v>30</v>
      </c>
      <c r="B100" s="185"/>
      <c r="C100" s="148" t="s">
        <v>110</v>
      </c>
      <c r="D100" s="223"/>
      <c r="E100" s="163" t="s">
        <v>37</v>
      </c>
      <c r="F100" s="162"/>
      <c r="G100" s="162"/>
      <c r="H100" s="152">
        <v>1</v>
      </c>
      <c r="I100" s="156" t="s">
        <v>65</v>
      </c>
      <c r="J100" s="164">
        <v>11800</v>
      </c>
      <c r="K100" s="78">
        <f t="shared" si="6"/>
        <v>11800</v>
      </c>
      <c r="L100" s="182"/>
    </row>
    <row r="101" spans="1:12" s="71" customFormat="1" ht="15.75">
      <c r="A101" s="184">
        <v>31</v>
      </c>
      <c r="B101" s="185"/>
      <c r="C101" s="261" t="s">
        <v>111</v>
      </c>
      <c r="D101" s="223"/>
      <c r="E101" s="163" t="s">
        <v>37</v>
      </c>
      <c r="F101" s="162"/>
      <c r="G101" s="162"/>
      <c r="H101" s="152">
        <v>1</v>
      </c>
      <c r="I101" s="156" t="s">
        <v>65</v>
      </c>
      <c r="J101" s="164">
        <v>24000</v>
      </c>
      <c r="K101" s="78">
        <f t="shared" si="6"/>
        <v>24000</v>
      </c>
      <c r="L101" s="182"/>
    </row>
    <row r="102" spans="1:12" s="71" customFormat="1" ht="15.75">
      <c r="A102" s="184">
        <v>32</v>
      </c>
      <c r="B102" s="185"/>
      <c r="C102" s="157" t="s">
        <v>112</v>
      </c>
      <c r="D102" s="224"/>
      <c r="E102" s="163" t="s">
        <v>37</v>
      </c>
      <c r="F102" s="162"/>
      <c r="G102" s="162"/>
      <c r="H102" s="152">
        <v>1</v>
      </c>
      <c r="I102" s="156" t="s">
        <v>65</v>
      </c>
      <c r="J102" s="164">
        <v>125000</v>
      </c>
      <c r="K102" s="78">
        <f t="shared" si="6"/>
        <v>125000</v>
      </c>
      <c r="L102" s="182"/>
    </row>
    <row r="103" spans="1:12" s="71" customFormat="1" ht="15.75">
      <c r="A103" s="220" t="s">
        <v>21</v>
      </c>
      <c r="B103" s="221"/>
      <c r="C103" s="221"/>
      <c r="D103" s="221"/>
      <c r="E103" s="221"/>
      <c r="F103" s="221"/>
      <c r="G103" s="221"/>
      <c r="H103" s="221"/>
      <c r="I103" s="221"/>
      <c r="J103" s="221"/>
      <c r="K103" s="84">
        <f>SUM(K71:K102)</f>
        <v>952700</v>
      </c>
      <c r="L103" s="85"/>
    </row>
    <row r="104" spans="1:12" s="46" customFormat="1" ht="20.25">
      <c r="A104" s="228" t="s">
        <v>44</v>
      </c>
      <c r="B104" s="228"/>
      <c r="C104" s="228"/>
      <c r="D104" s="228"/>
      <c r="E104" s="228"/>
      <c r="F104" s="86"/>
      <c r="G104" s="86"/>
      <c r="H104" s="86"/>
      <c r="I104" s="87"/>
      <c r="J104" s="88"/>
      <c r="K104" s="77"/>
      <c r="L104" s="76"/>
    </row>
    <row r="105" spans="1:12" s="197" customFormat="1" ht="15.75">
      <c r="A105" s="189">
        <v>1</v>
      </c>
      <c r="B105" s="189"/>
      <c r="C105" s="190" t="s">
        <v>119</v>
      </c>
      <c r="D105" s="247" t="s">
        <v>39</v>
      </c>
      <c r="E105" s="191"/>
      <c r="F105" s="192"/>
      <c r="G105" s="192"/>
      <c r="H105" s="193">
        <v>40</v>
      </c>
      <c r="I105" s="194" t="s">
        <v>65</v>
      </c>
      <c r="J105" s="195">
        <v>2100</v>
      </c>
      <c r="K105" s="196">
        <f t="shared" ref="K105:K113" si="7">J105*H105</f>
        <v>84000</v>
      </c>
      <c r="L105" s="248"/>
    </row>
    <row r="106" spans="1:12" s="197" customFormat="1" ht="15.75">
      <c r="A106" s="189">
        <v>2</v>
      </c>
      <c r="B106" s="189"/>
      <c r="C106" s="190" t="s">
        <v>124</v>
      </c>
      <c r="D106" s="247"/>
      <c r="E106" s="191"/>
      <c r="F106" s="192"/>
      <c r="G106" s="192"/>
      <c r="H106" s="193">
        <v>1</v>
      </c>
      <c r="I106" s="194" t="s">
        <v>65</v>
      </c>
      <c r="J106" s="195">
        <v>37000</v>
      </c>
      <c r="K106" s="196">
        <f t="shared" si="7"/>
        <v>37000</v>
      </c>
      <c r="L106" s="248"/>
    </row>
    <row r="107" spans="1:12" s="197" customFormat="1" ht="15.75">
      <c r="A107" s="189">
        <v>3</v>
      </c>
      <c r="B107" s="189"/>
      <c r="C107" s="198" t="s">
        <v>125</v>
      </c>
      <c r="D107" s="247"/>
      <c r="E107" s="191"/>
      <c r="F107" s="192"/>
      <c r="G107" s="192"/>
      <c r="H107" s="199">
        <v>5</v>
      </c>
      <c r="I107" s="194" t="s">
        <v>65</v>
      </c>
      <c r="J107" s="195">
        <v>55000</v>
      </c>
      <c r="K107" s="196">
        <f t="shared" si="7"/>
        <v>275000</v>
      </c>
      <c r="L107" s="248"/>
    </row>
    <row r="108" spans="1:12" s="197" customFormat="1" ht="15.75">
      <c r="A108" s="189">
        <v>4</v>
      </c>
      <c r="B108" s="189"/>
      <c r="C108" s="262" t="s">
        <v>126</v>
      </c>
      <c r="D108" s="247"/>
      <c r="E108" s="191"/>
      <c r="F108" s="192"/>
      <c r="G108" s="192"/>
      <c r="H108" s="263">
        <v>2</v>
      </c>
      <c r="I108" s="269" t="s">
        <v>65</v>
      </c>
      <c r="J108" s="270">
        <v>2600</v>
      </c>
      <c r="K108" s="196">
        <f t="shared" si="7"/>
        <v>5200</v>
      </c>
      <c r="L108" s="248"/>
    </row>
    <row r="109" spans="1:12" s="197" customFormat="1" ht="15.75">
      <c r="A109" s="189">
        <v>5</v>
      </c>
      <c r="B109" s="189"/>
      <c r="C109" s="251" t="s">
        <v>46</v>
      </c>
      <c r="D109" s="247"/>
      <c r="E109" s="253"/>
      <c r="F109" s="254"/>
      <c r="G109" s="254"/>
      <c r="H109" s="255">
        <v>2</v>
      </c>
      <c r="I109" s="256" t="s">
        <v>65</v>
      </c>
      <c r="J109" s="257">
        <v>13000</v>
      </c>
      <c r="K109" s="258">
        <f t="shared" si="7"/>
        <v>26000</v>
      </c>
      <c r="L109" s="248"/>
    </row>
    <row r="110" spans="1:12" s="197" customFormat="1" ht="15.75">
      <c r="A110" s="189">
        <v>6</v>
      </c>
      <c r="B110" s="189"/>
      <c r="C110" s="201" t="s">
        <v>127</v>
      </c>
      <c r="D110" s="247"/>
      <c r="E110" s="191"/>
      <c r="F110" s="192"/>
      <c r="G110" s="192"/>
      <c r="H110" s="202">
        <v>5</v>
      </c>
      <c r="I110" s="194" t="s">
        <v>65</v>
      </c>
      <c r="J110" s="195">
        <v>3500</v>
      </c>
      <c r="K110" s="196">
        <f t="shared" si="7"/>
        <v>17500</v>
      </c>
      <c r="L110" s="248"/>
    </row>
    <row r="111" spans="1:12" s="197" customFormat="1" ht="15.75">
      <c r="A111" s="189">
        <v>7</v>
      </c>
      <c r="B111" s="189"/>
      <c r="C111" s="262" t="s">
        <v>128</v>
      </c>
      <c r="D111" s="252"/>
      <c r="E111" s="266"/>
      <c r="F111" s="267"/>
      <c r="G111" s="267"/>
      <c r="H111" s="268">
        <v>2</v>
      </c>
      <c r="I111" s="269" t="s">
        <v>65</v>
      </c>
      <c r="J111" s="270">
        <v>24000</v>
      </c>
      <c r="K111" s="271">
        <f t="shared" si="7"/>
        <v>48000</v>
      </c>
      <c r="L111" s="249"/>
    </row>
    <row r="112" spans="1:12" s="197" customFormat="1" ht="15.75">
      <c r="A112" s="189">
        <v>8</v>
      </c>
      <c r="B112" s="189"/>
      <c r="C112" s="200" t="s">
        <v>129</v>
      </c>
      <c r="D112" s="247"/>
      <c r="E112" s="191"/>
      <c r="F112" s="192"/>
      <c r="G112" s="192"/>
      <c r="H112" s="193">
        <v>2</v>
      </c>
      <c r="I112" s="194" t="s">
        <v>65</v>
      </c>
      <c r="J112" s="195">
        <v>3000</v>
      </c>
      <c r="K112" s="196">
        <f t="shared" si="7"/>
        <v>6000</v>
      </c>
      <c r="L112" s="248"/>
    </row>
    <row r="113" spans="1:12" s="197" customFormat="1" ht="15.75">
      <c r="A113" s="189">
        <v>9</v>
      </c>
      <c r="B113" s="189"/>
      <c r="C113" s="260" t="s">
        <v>130</v>
      </c>
      <c r="D113" s="247"/>
      <c r="E113" s="253"/>
      <c r="F113" s="254"/>
      <c r="G113" s="254"/>
      <c r="H113" s="259">
        <v>4</v>
      </c>
      <c r="I113" s="256" t="s">
        <v>65</v>
      </c>
      <c r="J113" s="257">
        <v>35000</v>
      </c>
      <c r="K113" s="258">
        <f t="shared" si="7"/>
        <v>140000</v>
      </c>
      <c r="L113" s="248"/>
    </row>
    <row r="114" spans="1:12" s="46" customFormat="1" ht="18.75" customHeight="1">
      <c r="A114" s="220" t="s">
        <v>21</v>
      </c>
      <c r="B114" s="221"/>
      <c r="C114" s="221"/>
      <c r="D114" s="221"/>
      <c r="E114" s="221"/>
      <c r="F114" s="221"/>
      <c r="G114" s="221"/>
      <c r="H114" s="221"/>
      <c r="I114" s="221"/>
      <c r="J114" s="221"/>
      <c r="K114" s="203">
        <f>SUM(K105:K113)</f>
        <v>638700</v>
      </c>
      <c r="L114" s="61"/>
    </row>
    <row r="115" spans="1:12" s="46" customFormat="1" ht="20.25">
      <c r="A115" s="228" t="s">
        <v>48</v>
      </c>
      <c r="B115" s="228"/>
      <c r="C115" s="228"/>
      <c r="D115" s="228"/>
      <c r="E115" s="228"/>
      <c r="F115" s="86"/>
      <c r="G115" s="86"/>
      <c r="H115" s="86"/>
      <c r="I115" s="87"/>
      <c r="J115" s="88"/>
      <c r="K115" s="77"/>
      <c r="L115" s="76"/>
    </row>
    <row r="116" spans="1:12" s="46" customFormat="1" ht="15.75" customHeight="1">
      <c r="A116" s="184">
        <v>1</v>
      </c>
      <c r="B116" s="184"/>
      <c r="C116" s="165" t="s">
        <v>131</v>
      </c>
      <c r="D116" s="245" t="s">
        <v>39</v>
      </c>
      <c r="E116" s="158" t="s">
        <v>16</v>
      </c>
      <c r="F116" s="41"/>
      <c r="G116" s="41"/>
      <c r="H116" s="158">
        <v>5</v>
      </c>
      <c r="I116" s="156" t="s">
        <v>65</v>
      </c>
      <c r="J116" s="145">
        <v>2100</v>
      </c>
      <c r="K116" s="78">
        <f>J116*H116</f>
        <v>10500</v>
      </c>
      <c r="L116" s="209" t="s">
        <v>14</v>
      </c>
    </row>
    <row r="117" spans="1:12" s="46" customFormat="1" ht="15.75">
      <c r="A117" s="184">
        <v>2</v>
      </c>
      <c r="B117" s="184"/>
      <c r="C117" s="166" t="s">
        <v>132</v>
      </c>
      <c r="D117" s="246"/>
      <c r="E117" s="169" t="s">
        <v>16</v>
      </c>
      <c r="F117" s="41"/>
      <c r="G117" s="41"/>
      <c r="H117" s="169">
        <v>1</v>
      </c>
      <c r="I117" s="156" t="s">
        <v>65</v>
      </c>
      <c r="J117" s="145">
        <v>15000</v>
      </c>
      <c r="K117" s="78">
        <f t="shared" ref="K117:K126" si="8">J117*H117</f>
        <v>15000</v>
      </c>
      <c r="L117" s="210"/>
    </row>
    <row r="118" spans="1:12" s="46" customFormat="1" ht="15.75">
      <c r="A118" s="184">
        <v>3</v>
      </c>
      <c r="B118" s="184"/>
      <c r="C118" s="166" t="s">
        <v>133</v>
      </c>
      <c r="D118" s="246"/>
      <c r="E118" s="158" t="s">
        <v>16</v>
      </c>
      <c r="F118" s="41"/>
      <c r="G118" s="41"/>
      <c r="H118" s="158">
        <v>1</v>
      </c>
      <c r="I118" s="156" t="s">
        <v>65</v>
      </c>
      <c r="J118" s="145">
        <v>11000</v>
      </c>
      <c r="K118" s="78">
        <f t="shared" si="8"/>
        <v>11000</v>
      </c>
      <c r="L118" s="210"/>
    </row>
    <row r="119" spans="1:12" s="46" customFormat="1" ht="15.75">
      <c r="A119" s="184">
        <v>4</v>
      </c>
      <c r="B119" s="184"/>
      <c r="C119" s="272" t="s">
        <v>134</v>
      </c>
      <c r="D119" s="246"/>
      <c r="E119" s="158" t="s">
        <v>13</v>
      </c>
      <c r="F119" s="41"/>
      <c r="G119" s="41"/>
      <c r="H119" s="158">
        <v>2</v>
      </c>
      <c r="I119" s="156" t="s">
        <v>65</v>
      </c>
      <c r="J119" s="145">
        <v>24000</v>
      </c>
      <c r="K119" s="78">
        <f t="shared" si="8"/>
        <v>48000</v>
      </c>
      <c r="L119" s="210"/>
    </row>
    <row r="120" spans="1:12" s="46" customFormat="1" ht="15.75">
      <c r="A120" s="184">
        <v>5</v>
      </c>
      <c r="B120" s="184"/>
      <c r="C120" s="166" t="s">
        <v>141</v>
      </c>
      <c r="D120" s="246"/>
      <c r="E120" s="158" t="s">
        <v>75</v>
      </c>
      <c r="F120" s="41"/>
      <c r="G120" s="41"/>
      <c r="H120" s="158">
        <v>5</v>
      </c>
      <c r="I120" s="156" t="s">
        <v>65</v>
      </c>
      <c r="J120" s="145">
        <v>49000</v>
      </c>
      <c r="K120" s="78">
        <f t="shared" si="8"/>
        <v>245000</v>
      </c>
      <c r="L120" s="210"/>
    </row>
    <row r="121" spans="1:12" s="46" customFormat="1" ht="15.75">
      <c r="A121" s="184">
        <v>6</v>
      </c>
      <c r="B121" s="184"/>
      <c r="C121" s="166" t="s">
        <v>135</v>
      </c>
      <c r="D121" s="246"/>
      <c r="E121" s="169" t="s">
        <v>43</v>
      </c>
      <c r="F121" s="41"/>
      <c r="G121" s="41"/>
      <c r="H121" s="169">
        <v>1</v>
      </c>
      <c r="I121" s="156" t="s">
        <v>65</v>
      </c>
      <c r="J121" s="145">
        <v>10500</v>
      </c>
      <c r="K121" s="78">
        <f t="shared" si="8"/>
        <v>10500</v>
      </c>
      <c r="L121" s="210"/>
    </row>
    <row r="122" spans="1:12" s="46" customFormat="1" ht="15.75">
      <c r="A122" s="184">
        <v>7</v>
      </c>
      <c r="B122" s="184"/>
      <c r="C122" s="165" t="s">
        <v>136</v>
      </c>
      <c r="D122" s="246"/>
      <c r="E122" s="158" t="s">
        <v>142</v>
      </c>
      <c r="F122" s="41"/>
      <c r="G122" s="41"/>
      <c r="H122" s="158">
        <v>3</v>
      </c>
      <c r="I122" s="156" t="s">
        <v>65</v>
      </c>
      <c r="J122" s="145">
        <v>4000</v>
      </c>
      <c r="K122" s="78">
        <f t="shared" si="8"/>
        <v>12000</v>
      </c>
      <c r="L122" s="210"/>
    </row>
    <row r="123" spans="1:12" s="285" customFormat="1" ht="15.75">
      <c r="A123" s="264">
        <v>8</v>
      </c>
      <c r="B123" s="291"/>
      <c r="C123" s="272" t="s">
        <v>137</v>
      </c>
      <c r="D123" s="246"/>
      <c r="E123" s="292" t="s">
        <v>29</v>
      </c>
      <c r="F123" s="276"/>
      <c r="G123" s="276"/>
      <c r="H123" s="292">
        <v>2</v>
      </c>
      <c r="I123" s="290" t="s">
        <v>65</v>
      </c>
      <c r="J123" s="283">
        <v>2800</v>
      </c>
      <c r="K123" s="284">
        <f t="shared" si="8"/>
        <v>5600</v>
      </c>
      <c r="L123" s="210"/>
    </row>
    <row r="124" spans="1:12" s="46" customFormat="1" ht="15.75">
      <c r="A124" s="184">
        <v>9</v>
      </c>
      <c r="B124" s="185"/>
      <c r="C124" s="165" t="s">
        <v>138</v>
      </c>
      <c r="D124" s="246"/>
      <c r="E124" s="169" t="s">
        <v>13</v>
      </c>
      <c r="F124" s="162"/>
      <c r="G124" s="162"/>
      <c r="H124" s="169">
        <v>1</v>
      </c>
      <c r="I124" s="156" t="s">
        <v>65</v>
      </c>
      <c r="J124" s="145">
        <v>30000</v>
      </c>
      <c r="K124" s="78">
        <f t="shared" si="8"/>
        <v>30000</v>
      </c>
      <c r="L124" s="210"/>
    </row>
    <row r="125" spans="1:12" s="46" customFormat="1" ht="15.75">
      <c r="A125" s="184">
        <v>10</v>
      </c>
      <c r="B125" s="185"/>
      <c r="C125" s="171" t="s">
        <v>139</v>
      </c>
      <c r="D125" s="246"/>
      <c r="E125" s="158" t="s">
        <v>20</v>
      </c>
      <c r="F125" s="162"/>
      <c r="G125" s="162"/>
      <c r="H125" s="158">
        <v>1</v>
      </c>
      <c r="I125" s="156" t="s">
        <v>65</v>
      </c>
      <c r="J125" s="145">
        <v>18000</v>
      </c>
      <c r="K125" s="78">
        <f t="shared" si="8"/>
        <v>18000</v>
      </c>
      <c r="L125" s="210"/>
    </row>
    <row r="126" spans="1:12" s="46" customFormat="1" ht="15.75">
      <c r="A126" s="184">
        <v>11</v>
      </c>
      <c r="B126" s="185"/>
      <c r="C126" s="166" t="s">
        <v>140</v>
      </c>
      <c r="D126" s="246"/>
      <c r="E126" s="169" t="s">
        <v>13</v>
      </c>
      <c r="F126" s="162"/>
      <c r="G126" s="162"/>
      <c r="H126" s="169">
        <v>5</v>
      </c>
      <c r="I126" s="156" t="s">
        <v>65</v>
      </c>
      <c r="J126" s="145">
        <v>6500</v>
      </c>
      <c r="K126" s="78">
        <f t="shared" si="8"/>
        <v>32500</v>
      </c>
      <c r="L126" s="211"/>
    </row>
    <row r="127" spans="1:12" s="46" customFormat="1" ht="15.75">
      <c r="A127" s="220" t="s">
        <v>21</v>
      </c>
      <c r="B127" s="221"/>
      <c r="C127" s="221"/>
      <c r="D127" s="221"/>
      <c r="E127" s="221"/>
      <c r="F127" s="221"/>
      <c r="G127" s="221"/>
      <c r="H127" s="221"/>
      <c r="I127" s="221"/>
      <c r="J127" s="221"/>
      <c r="K127" s="82">
        <f>SUM(K116:K126)</f>
        <v>438100</v>
      </c>
      <c r="L127" s="61"/>
    </row>
    <row r="128" spans="1:12" s="46" customFormat="1" ht="20.25" customHeight="1">
      <c r="A128" s="241" t="s">
        <v>49</v>
      </c>
      <c r="B128" s="241"/>
      <c r="C128" s="241"/>
      <c r="D128" s="241"/>
      <c r="E128" s="241"/>
      <c r="F128" s="241"/>
      <c r="G128" s="241"/>
      <c r="H128" s="241"/>
      <c r="I128" s="241"/>
      <c r="J128" s="241"/>
      <c r="K128" s="90">
        <f>SUM(K10:K127)/2</f>
        <v>4602400</v>
      </c>
      <c r="L128" s="50"/>
    </row>
    <row r="129" spans="1:14" s="46" customFormat="1" ht="20.25" customHeight="1">
      <c r="A129" s="91"/>
      <c r="B129" s="91"/>
      <c r="C129" s="92"/>
      <c r="D129" s="91"/>
      <c r="E129" s="91"/>
      <c r="F129" s="91"/>
      <c r="G129" s="91"/>
      <c r="H129" s="91"/>
      <c r="I129" s="91"/>
      <c r="J129" s="93"/>
      <c r="K129" s="172"/>
      <c r="L129" s="94"/>
    </row>
    <row r="130" spans="1:14" s="96" customFormat="1" ht="15.75" customHeight="1">
      <c r="A130" s="244" t="s">
        <v>149</v>
      </c>
      <c r="B130" s="244"/>
      <c r="C130" s="97"/>
      <c r="D130" s="97" t="s">
        <v>144</v>
      </c>
      <c r="E130" s="97"/>
      <c r="F130" s="95"/>
      <c r="G130" s="244" t="s">
        <v>143</v>
      </c>
      <c r="H130" s="244"/>
      <c r="I130" s="98"/>
      <c r="J130" s="242" t="s">
        <v>146</v>
      </c>
      <c r="K130" s="242"/>
      <c r="L130" s="99"/>
    </row>
    <row r="131" spans="1:14" s="107" customFormat="1" ht="15.75">
      <c r="A131" s="178"/>
      <c r="B131" s="101"/>
      <c r="C131" s="102"/>
      <c r="D131" s="188"/>
      <c r="E131" s="188"/>
      <c r="F131" s="188"/>
      <c r="G131" s="188"/>
      <c r="H131" s="104"/>
      <c r="I131" s="105"/>
      <c r="J131" s="243" t="s">
        <v>50</v>
      </c>
      <c r="K131" s="243"/>
      <c r="L131" s="109">
        <f>K128*1.1</f>
        <v>5062640</v>
      </c>
    </row>
    <row r="132" spans="1:14" s="112" customFormat="1" ht="15.75">
      <c r="A132" s="179"/>
      <c r="B132" s="108"/>
      <c r="C132" s="102"/>
      <c r="D132" s="188"/>
      <c r="E132" s="188"/>
      <c r="F132" s="188"/>
      <c r="G132" s="188"/>
      <c r="H132" s="104"/>
      <c r="I132" s="105"/>
      <c r="J132" s="109"/>
      <c r="K132" s="188"/>
      <c r="L132" s="110"/>
    </row>
    <row r="133" spans="1:14" s="112" customFormat="1" ht="15.75">
      <c r="A133" s="179"/>
      <c r="B133" s="108"/>
      <c r="C133" s="102"/>
      <c r="D133" s="188"/>
      <c r="E133" s="188"/>
      <c r="F133" s="188"/>
      <c r="G133" s="188"/>
      <c r="H133" s="104"/>
      <c r="I133" s="105"/>
      <c r="J133" s="109"/>
      <c r="K133" s="188"/>
      <c r="L133" s="110"/>
    </row>
    <row r="134" spans="1:14" s="121" customFormat="1" ht="15.75">
      <c r="A134" s="179"/>
      <c r="B134" s="108"/>
      <c r="C134" s="113"/>
      <c r="D134" s="114"/>
      <c r="E134" s="115"/>
      <c r="F134" s="108"/>
      <c r="G134" s="108"/>
      <c r="H134" s="116"/>
      <c r="I134" s="117"/>
      <c r="J134" s="118"/>
      <c r="K134" s="119"/>
      <c r="L134" s="120"/>
    </row>
    <row r="135" spans="1:14" s="124" customFormat="1" ht="15.75">
      <c r="A135" s="179"/>
      <c r="B135" s="108"/>
      <c r="C135" s="122"/>
      <c r="D135" s="119"/>
      <c r="E135" s="115"/>
      <c r="F135" s="108"/>
      <c r="G135" s="108"/>
      <c r="H135" s="116"/>
      <c r="I135" s="117"/>
      <c r="J135" s="118"/>
      <c r="K135" s="119"/>
      <c r="L135" s="123"/>
    </row>
    <row r="136" spans="1:14" s="124" customFormat="1" ht="15.75">
      <c r="A136" s="178"/>
      <c r="B136" s="125"/>
      <c r="C136" s="122"/>
      <c r="D136" s="278" t="s">
        <v>145</v>
      </c>
      <c r="E136" s="173"/>
      <c r="G136" s="173" t="s">
        <v>51</v>
      </c>
      <c r="H136" s="126"/>
      <c r="I136" s="127"/>
      <c r="J136" s="128"/>
      <c r="K136" s="114"/>
      <c r="L136" s="123"/>
    </row>
    <row r="137" spans="1:14" s="124" customFormat="1" ht="15.75">
      <c r="A137" s="119"/>
      <c r="B137" s="119"/>
      <c r="C137" s="129"/>
      <c r="D137" s="12"/>
      <c r="E137" s="12"/>
      <c r="F137" s="130"/>
      <c r="G137" s="130"/>
      <c r="H137" s="10"/>
      <c r="I137" s="131"/>
      <c r="J137" s="231" t="s">
        <v>52</v>
      </c>
      <c r="K137" s="231"/>
      <c r="L137" s="123"/>
    </row>
    <row r="138" spans="1:14" s="135" customFormat="1" ht="15.75">
      <c r="A138" s="132"/>
      <c r="B138" s="132"/>
      <c r="C138" s="129"/>
      <c r="D138" s="12"/>
      <c r="E138" s="12"/>
      <c r="F138" s="130"/>
      <c r="G138" s="130"/>
      <c r="H138" s="10"/>
      <c r="I138" s="131"/>
      <c r="J138" s="187"/>
      <c r="K138" s="1"/>
      <c r="L138" s="134"/>
    </row>
    <row r="139" spans="1:14" ht="15.75">
      <c r="C139" s="129"/>
      <c r="D139" s="12"/>
      <c r="E139" s="12"/>
      <c r="F139" s="130"/>
      <c r="G139" s="130"/>
      <c r="H139" s="10"/>
      <c r="I139" s="131"/>
      <c r="J139" s="187"/>
    </row>
    <row r="140" spans="1:14" ht="15.75">
      <c r="C140" s="129"/>
      <c r="D140" s="12"/>
      <c r="E140" s="12"/>
      <c r="F140" s="130"/>
      <c r="G140" s="130"/>
      <c r="H140" s="10"/>
      <c r="I140" s="131"/>
      <c r="J140" s="187"/>
    </row>
    <row r="141" spans="1:14" s="8" customFormat="1" ht="15.75">
      <c r="A141" s="1"/>
      <c r="B141" s="1"/>
      <c r="C141" s="129"/>
      <c r="D141" s="12"/>
      <c r="E141" s="12"/>
      <c r="F141" s="130"/>
      <c r="G141" s="130"/>
      <c r="H141" s="10"/>
      <c r="I141" s="131"/>
      <c r="J141" s="187"/>
      <c r="K141" s="1"/>
    </row>
    <row r="142" spans="1:14" s="8" customFormat="1" ht="15.75">
      <c r="A142" s="1"/>
      <c r="B142" s="1"/>
      <c r="C142" s="129"/>
      <c r="D142" s="12"/>
      <c r="E142" s="12"/>
      <c r="F142" s="130"/>
      <c r="G142" s="130"/>
      <c r="H142" s="10"/>
      <c r="I142" s="131"/>
      <c r="J142" s="187"/>
      <c r="K142" s="1"/>
    </row>
    <row r="143" spans="1:14" s="8" customFormat="1" ht="15.75">
      <c r="A143" s="1"/>
      <c r="B143" s="1"/>
      <c r="C143" s="129"/>
      <c r="D143" s="12"/>
      <c r="E143" s="12"/>
      <c r="F143" s="130"/>
      <c r="G143" s="130"/>
      <c r="H143" s="10"/>
      <c r="I143" s="131"/>
      <c r="J143" s="187"/>
      <c r="K143" s="1"/>
      <c r="M143" s="9"/>
      <c r="N143" s="9"/>
    </row>
    <row r="144" spans="1:14" s="8" customFormat="1" ht="15.75">
      <c r="A144" s="1"/>
      <c r="B144" s="1"/>
      <c r="C144" s="232"/>
      <c r="D144" s="232"/>
      <c r="E144" s="232"/>
      <c r="F144" s="232"/>
      <c r="G144" s="232"/>
      <c r="H144" s="232"/>
      <c r="I144" s="232"/>
      <c r="J144" s="232"/>
      <c r="K144" s="1"/>
      <c r="M144" s="9"/>
      <c r="N144" s="9"/>
    </row>
    <row r="146" spans="1:14" s="8" customFormat="1" ht="15.75">
      <c r="A146" s="232"/>
      <c r="B146" s="232"/>
      <c r="C146" s="232"/>
      <c r="D146" s="232"/>
      <c r="E146" s="232"/>
      <c r="F146" s="232"/>
      <c r="G146" s="232"/>
      <c r="H146" s="232"/>
      <c r="I146" s="232"/>
      <c r="J146" s="232"/>
      <c r="K146" s="232"/>
      <c r="M146" s="9"/>
      <c r="N146" s="9"/>
    </row>
    <row r="148" spans="1:14" s="8" customFormat="1">
      <c r="A148" s="180"/>
      <c r="B148" s="9"/>
      <c r="C148" s="136"/>
      <c r="D148" s="1"/>
      <c r="E148" s="1"/>
      <c r="F148" s="9"/>
      <c r="G148" s="9"/>
      <c r="H148" s="9"/>
      <c r="I148" s="137"/>
      <c r="J148" s="138"/>
      <c r="K148" s="1"/>
      <c r="M148" s="9"/>
      <c r="N148" s="9"/>
    </row>
  </sheetData>
  <autoFilter ref="A8:K128"/>
  <mergeCells count="43">
    <mergeCell ref="L10:L21"/>
    <mergeCell ref="A4:K4"/>
    <mergeCell ref="B5:C5"/>
    <mergeCell ref="H5:K5"/>
    <mergeCell ref="H6:K6"/>
    <mergeCell ref="D10:D21"/>
    <mergeCell ref="A22:J22"/>
    <mergeCell ref="D24:D25"/>
    <mergeCell ref="L24:L25"/>
    <mergeCell ref="A26:J26"/>
    <mergeCell ref="D28:D37"/>
    <mergeCell ref="L28:L37"/>
    <mergeCell ref="A69:J69"/>
    <mergeCell ref="A38:J38"/>
    <mergeCell ref="B39:F39"/>
    <mergeCell ref="D40:D43"/>
    <mergeCell ref="L40:L43"/>
    <mergeCell ref="A44:J44"/>
    <mergeCell ref="B45:F45"/>
    <mergeCell ref="D46:D50"/>
    <mergeCell ref="L46:L50"/>
    <mergeCell ref="A51:J51"/>
    <mergeCell ref="D53:D68"/>
    <mergeCell ref="L53:L68"/>
    <mergeCell ref="A128:J128"/>
    <mergeCell ref="D71:D102"/>
    <mergeCell ref="L71:L97"/>
    <mergeCell ref="A103:J103"/>
    <mergeCell ref="A104:E104"/>
    <mergeCell ref="D105:D113"/>
    <mergeCell ref="L105:L113"/>
    <mergeCell ref="A114:J114"/>
    <mergeCell ref="A115:E115"/>
    <mergeCell ref="D116:D126"/>
    <mergeCell ref="L116:L126"/>
    <mergeCell ref="A127:J127"/>
    <mergeCell ref="A146:K146"/>
    <mergeCell ref="A130:B130"/>
    <mergeCell ref="G130:H130"/>
    <mergeCell ref="J130:K130"/>
    <mergeCell ref="J131:K131"/>
    <mergeCell ref="J137:K137"/>
    <mergeCell ref="C144:J144"/>
  </mergeCells>
  <pageMargins left="0.23622047244094491" right="0.19685039370078741" top="0.31496062992125984" bottom="0.27559055118110237" header="0.31496062992125984" footer="0.31496062992125984"/>
  <pageSetup scale="87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vpp thang6</vt:lpstr>
      <vt:lpstr>vpp thang6 (2)</vt:lpstr>
      <vt:lpstr>'vpp thang6'!Print_Area</vt:lpstr>
      <vt:lpstr>'vpp thang6 (2)'!Print_Area</vt:lpstr>
      <vt:lpstr>'vpp thang6'!Print_Titles</vt:lpstr>
      <vt:lpstr>'vpp thang6 (2)'!Print_Titles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mai.giang</dc:creator>
  <cp:lastModifiedBy>ly</cp:lastModifiedBy>
  <cp:lastPrinted>2016-05-24T03:34:49Z</cp:lastPrinted>
  <dcterms:created xsi:type="dcterms:W3CDTF">2016-05-24T02:52:43Z</dcterms:created>
  <dcterms:modified xsi:type="dcterms:W3CDTF">2016-07-07T05:19:37Z</dcterms:modified>
</cp:coreProperties>
</file>