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45" windowWidth="18195" windowHeight="10620" activeTab="1"/>
  </bookViews>
  <sheets>
    <sheet name="xuất hóa đơn" sheetId="16" r:id="rId1"/>
    <sheet name="thực tế" sheetId="17" r:id="rId2"/>
  </sheets>
  <definedNames>
    <definedName name="_xlnm.Print_Area" localSheetId="0">'xuất hóa đơn'!$A$1:$J$24</definedName>
  </definedNames>
  <calcPr calcId="124519"/>
</workbook>
</file>

<file path=xl/calcChain.xml><?xml version="1.0" encoding="utf-8"?>
<calcChain xmlns="http://schemas.openxmlformats.org/spreadsheetml/2006/main">
  <c r="H14" i="17"/>
  <c r="G11" l="1"/>
  <c r="H11" s="1"/>
  <c r="G12"/>
  <c r="G9"/>
  <c r="G11" i="16"/>
  <c r="G9"/>
  <c r="H12" i="17"/>
  <c r="H10"/>
  <c r="H9"/>
  <c r="H8"/>
  <c r="G12" i="16"/>
  <c r="H11"/>
  <c r="H13" i="17" l="1"/>
  <c r="C18" s="1"/>
  <c r="H12" i="16"/>
  <c r="H15" i="17" l="1"/>
  <c r="C19" s="1"/>
  <c r="H10" i="16"/>
  <c r="H9"/>
  <c r="H8"/>
  <c r="C20" i="17" l="1"/>
  <c r="H14" i="16"/>
  <c r="H15" s="1"/>
  <c r="H16" s="1"/>
</calcChain>
</file>

<file path=xl/sharedStrings.xml><?xml version="1.0" encoding="utf-8"?>
<sst xmlns="http://schemas.openxmlformats.org/spreadsheetml/2006/main" count="77" uniqueCount="42">
  <si>
    <t>Hộp khăn giấy</t>
  </si>
  <si>
    <t>Giấy vệ sinh</t>
  </si>
  <si>
    <t>Fax: 08.37400 553</t>
  </si>
  <si>
    <t>Tel: 08.37400 551</t>
  </si>
  <si>
    <t>CÔNG TY TNHH TIẾP VẬN SITC TÂN CẢNG</t>
  </si>
  <si>
    <t>216 Trần Não, Khu phố 2, P. Bình An, Quận 2, TP. Hồ Chí Minh</t>
  </si>
  <si>
    <t>低值易耗品购买申请
ĐƠN XIN MUA VẬT TƯ TIÊU HAO</t>
  </si>
  <si>
    <t>序号
TT</t>
  </si>
  <si>
    <t>使用人
Người 
sử dụng</t>
  </si>
  <si>
    <t>物资名称
Tên vật tư</t>
  </si>
  <si>
    <t>单位
ĐVT</t>
  </si>
  <si>
    <t>数量
Số 
lượng</t>
  </si>
  <si>
    <t>预计单价
Đơn gía 
dự tính</t>
  </si>
  <si>
    <t>预计金额
Thành tiền
 dự tính</t>
  </si>
  <si>
    <t>移交签字确认
Ký nhận theo đề xuất được duyệt</t>
  </si>
  <si>
    <t>备注
Ghi chú</t>
  </si>
  <si>
    <t>合计 TỔNG CỘNG</t>
  </si>
  <si>
    <t>卫生纸</t>
  </si>
  <si>
    <t>cái/ 个</t>
  </si>
  <si>
    <t>loc/ 卷</t>
  </si>
  <si>
    <t>hộp/ 盒</t>
  </si>
  <si>
    <t>抽纸</t>
  </si>
  <si>
    <t>vat 10%</t>
  </si>
  <si>
    <t>Total</t>
  </si>
  <si>
    <t>总经理
Tổng giám đốc</t>
  </si>
  <si>
    <t xml:space="preserve">     申请人    
Người đề xuất   </t>
  </si>
  <si>
    <t>Zhang Feng Tian</t>
  </si>
  <si>
    <t>Giấy A4</t>
  </si>
  <si>
    <t>A4纸</t>
  </si>
  <si>
    <t>thùng/ 箱</t>
  </si>
  <si>
    <t>Nguyễn Thảo Mai Trâm</t>
  </si>
  <si>
    <t>Bìa hồ sơ</t>
  </si>
  <si>
    <t>档案袋</t>
  </si>
  <si>
    <t>办公室用品</t>
  </si>
  <si>
    <t>Bút bi</t>
  </si>
  <si>
    <t>圆珠笔</t>
  </si>
  <si>
    <t>申请购买部门：行政人事</t>
  </si>
  <si>
    <t xml:space="preserve">填表日期：         2017  年03 月 03 日
Ngày điền biểu:     </t>
  </si>
  <si>
    <t>Chuyển khoản</t>
  </si>
  <si>
    <t>Hạng mục khác</t>
  </si>
  <si>
    <t>total</t>
  </si>
  <si>
    <t>低值易耗品购买申请（第二李）
ĐƠN XIN MUA VẬT TƯ TIÊU HAO (QUÝ 2)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</si>
</sst>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_(* #,##0.00_);_(* \(#,##0.00\);_(* \-??_);_(@_)"/>
    <numFmt numFmtId="167" formatCode="_(* #,##0_);_(* \(#,##0\);_(* &quot;-&quot;??_);_(@_)"/>
  </numFmts>
  <fonts count="3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2"/>
      <name val="Times New Roman"/>
      <family val="1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sz val="12"/>
      <name val="VNI-Times"/>
    </font>
    <font>
      <i/>
      <sz val="12"/>
      <color theme="1"/>
      <name val="Times New Roman"/>
      <family val="1"/>
    </font>
    <font>
      <i/>
      <sz val="12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sz val="15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sz val="20"/>
      <color rgb="FFFF0000"/>
      <name val="Times New Roman"/>
      <family val="1"/>
    </font>
    <font>
      <sz val="18"/>
      <color rgb="FFFF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62">
    <xf numFmtId="0" fontId="0" fillId="0" borderId="0"/>
    <xf numFmtId="164" fontId="4" fillId="0" borderId="0" applyFont="0" applyFill="0" applyBorder="0" applyAlignment="0" applyProtection="0"/>
    <xf numFmtId="0" fontId="5" fillId="0" borderId="0"/>
    <xf numFmtId="0" fontId="7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8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2" fillId="0" borderId="0" applyFill="0" applyBorder="0" applyAlignment="0" applyProtection="0"/>
    <xf numFmtId="0" fontId="13" fillId="21" borderId="9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8" fillId="0" borderId="12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8" applyNumberFormat="0" applyAlignment="0" applyProtection="0"/>
    <xf numFmtId="0" fontId="5" fillId="0" borderId="0"/>
    <xf numFmtId="0" fontId="20" fillId="0" borderId="13" applyNumberFormat="0" applyFill="0" applyAlignment="0" applyProtection="0"/>
    <xf numFmtId="0" fontId="21" fillId="22" borderId="0" applyNumberFormat="0" applyBorder="0" applyAlignment="0" applyProtection="0"/>
    <xf numFmtId="0" fontId="7" fillId="0" borderId="0"/>
    <xf numFmtId="0" fontId="12" fillId="0" borderId="0"/>
    <xf numFmtId="0" fontId="12" fillId="23" borderId="14" applyNumberFormat="0" applyAlignment="0" applyProtection="0"/>
    <xf numFmtId="0" fontId="22" fillId="20" borderId="15" applyNumberFormat="0" applyAlignment="0" applyProtection="0"/>
    <xf numFmtId="0" fontId="23" fillId="0" borderId="0" applyNumberFormat="0" applyFill="0" applyBorder="0" applyAlignment="0" applyProtection="0"/>
    <xf numFmtId="0" fontId="24" fillId="0" borderId="16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</cellStyleXfs>
  <cellXfs count="82">
    <xf numFmtId="0" fontId="0" fillId="0" borderId="0" xfId="0"/>
    <xf numFmtId="0" fontId="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167" fontId="6" fillId="0" borderId="0" xfId="1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7" fontId="12" fillId="0" borderId="0" xfId="1" applyNumberFormat="1" applyFont="1" applyAlignment="1">
      <alignment vertical="center"/>
    </xf>
    <xf numFmtId="0" fontId="12" fillId="0" borderId="0" xfId="44" applyFont="1"/>
    <xf numFmtId="167" fontId="12" fillId="0" borderId="0" xfId="1" applyNumberFormat="1" applyFont="1"/>
    <xf numFmtId="0" fontId="12" fillId="0" borderId="0" xfId="44" applyFont="1" applyAlignment="1">
      <alignment horizontal="center" vertical="center"/>
    </xf>
    <xf numFmtId="0" fontId="12" fillId="0" borderId="0" xfId="44" applyFont="1" applyAlignment="1">
      <alignment vertical="center"/>
    </xf>
    <xf numFmtId="0" fontId="3" fillId="0" borderId="0" xfId="44" applyFont="1"/>
    <xf numFmtId="0" fontId="12" fillId="0" borderId="0" xfId="44" applyFont="1" applyFill="1" applyAlignment="1">
      <alignment horizontal="center" vertical="center"/>
    </xf>
    <xf numFmtId="0" fontId="30" fillId="0" borderId="1" xfId="44" applyFont="1" applyFill="1" applyBorder="1" applyAlignment="1">
      <alignment horizontal="center" vertical="center" wrapText="1"/>
    </xf>
    <xf numFmtId="167" fontId="30" fillId="0" borderId="1" xfId="1" applyNumberFormat="1" applyFont="1" applyFill="1" applyBorder="1" applyAlignment="1">
      <alignment horizontal="center" vertical="center" wrapText="1"/>
    </xf>
    <xf numFmtId="0" fontId="30" fillId="0" borderId="1" xfId="44" applyFont="1" applyBorder="1" applyAlignment="1">
      <alignment horizontal="center" vertical="center" wrapText="1"/>
    </xf>
    <xf numFmtId="0" fontId="30" fillId="0" borderId="1" xfId="44" applyFont="1" applyFill="1" applyBorder="1" applyAlignment="1">
      <alignment horizontal="center" vertical="center"/>
    </xf>
    <xf numFmtId="0" fontId="30" fillId="24" borderId="1" xfId="44" applyFont="1" applyFill="1" applyBorder="1" applyAlignment="1">
      <alignment horizontal="center" vertical="center"/>
    </xf>
    <xf numFmtId="167" fontId="30" fillId="24" borderId="1" xfId="1" applyNumberFormat="1" applyFont="1" applyFill="1" applyBorder="1" applyAlignment="1">
      <alignment horizontal="center" vertical="center"/>
    </xf>
    <xf numFmtId="167" fontId="31" fillId="0" borderId="1" xfId="1" applyNumberFormat="1" applyFont="1" applyBorder="1" applyAlignment="1">
      <alignment vertical="center"/>
    </xf>
    <xf numFmtId="0" fontId="30" fillId="0" borderId="1" xfId="44" applyFont="1" applyBorder="1" applyAlignment="1">
      <alignment vertical="center"/>
    </xf>
    <xf numFmtId="0" fontId="30" fillId="0" borderId="0" xfId="44" applyFont="1"/>
    <xf numFmtId="167" fontId="30" fillId="0" borderId="0" xfId="1" applyNumberFormat="1" applyFont="1"/>
    <xf numFmtId="0" fontId="3" fillId="0" borderId="17" xfId="44" applyFont="1" applyBorder="1" applyAlignment="1">
      <alignment horizontal="center" wrapText="1"/>
    </xf>
    <xf numFmtId="165" fontId="30" fillId="24" borderId="1" xfId="1" applyNumberFormat="1" applyFont="1" applyFill="1" applyBorder="1" applyAlignment="1">
      <alignment horizontal="center" vertical="center"/>
    </xf>
    <xf numFmtId="167" fontId="12" fillId="0" borderId="0" xfId="44" applyNumberFormat="1" applyFont="1" applyAlignment="1">
      <alignment vertical="center"/>
    </xf>
    <xf numFmtId="0" fontId="12" fillId="0" borderId="1" xfId="44" applyFont="1" applyBorder="1"/>
    <xf numFmtId="9" fontId="12" fillId="0" borderId="1" xfId="44" applyNumberFormat="1" applyFont="1" applyBorder="1"/>
    <xf numFmtId="167" fontId="12" fillId="0" borderId="1" xfId="44" applyNumberFormat="1" applyFont="1" applyBorder="1"/>
    <xf numFmtId="0" fontId="30" fillId="24" borderId="1" xfId="0" applyFont="1" applyFill="1" applyBorder="1" applyAlignment="1">
      <alignment horizontal="center" vertical="center"/>
    </xf>
    <xf numFmtId="0" fontId="30" fillId="24" borderId="1" xfId="0" applyFont="1" applyFill="1" applyBorder="1" applyAlignment="1">
      <alignment horizontal="left" vertical="center"/>
    </xf>
    <xf numFmtId="0" fontId="33" fillId="0" borderId="0" xfId="44" applyFont="1"/>
    <xf numFmtId="0" fontId="33" fillId="0" borderId="1" xfId="44" applyFont="1" applyFill="1" applyBorder="1" applyAlignment="1">
      <alignment horizontal="center" vertical="center" wrapText="1"/>
    </xf>
    <xf numFmtId="167" fontId="33" fillId="0" borderId="1" xfId="1" applyNumberFormat="1" applyFont="1" applyFill="1" applyBorder="1" applyAlignment="1">
      <alignment horizontal="center" vertical="center" wrapText="1"/>
    </xf>
    <xf numFmtId="0" fontId="33" fillId="0" borderId="1" xfId="44" applyFont="1" applyBorder="1" applyAlignment="1">
      <alignment horizontal="center" vertical="center" wrapText="1"/>
    </xf>
    <xf numFmtId="0" fontId="33" fillId="0" borderId="1" xfId="44" applyFont="1" applyFill="1" applyBorder="1" applyAlignment="1">
      <alignment horizontal="center" vertical="center"/>
    </xf>
    <xf numFmtId="0" fontId="33" fillId="24" borderId="1" xfId="0" applyFont="1" applyFill="1" applyBorder="1" applyAlignment="1">
      <alignment horizontal="left" vertical="center"/>
    </xf>
    <xf numFmtId="0" fontId="33" fillId="24" borderId="1" xfId="0" applyFont="1" applyFill="1" applyBorder="1" applyAlignment="1">
      <alignment horizontal="center" vertical="center"/>
    </xf>
    <xf numFmtId="0" fontId="33" fillId="24" borderId="1" xfId="44" applyFont="1" applyFill="1" applyBorder="1" applyAlignment="1">
      <alignment horizontal="center" vertical="center"/>
    </xf>
    <xf numFmtId="165" fontId="33" fillId="24" borderId="1" xfId="1" applyNumberFormat="1" applyFont="1" applyFill="1" applyBorder="1" applyAlignment="1">
      <alignment horizontal="center" vertical="center"/>
    </xf>
    <xf numFmtId="167" fontId="33" fillId="24" borderId="1" xfId="1" applyNumberFormat="1" applyFont="1" applyFill="1" applyBorder="1" applyAlignment="1">
      <alignment horizontal="center" vertical="center"/>
    </xf>
    <xf numFmtId="0" fontId="33" fillId="0" borderId="1" xfId="44" applyFont="1" applyBorder="1" applyAlignment="1">
      <alignment horizontal="center" vertical="center"/>
    </xf>
    <xf numFmtId="0" fontId="33" fillId="0" borderId="2" xfId="44" applyFont="1" applyBorder="1" applyAlignment="1">
      <alignment vertical="center" wrapText="1"/>
    </xf>
    <xf numFmtId="0" fontId="33" fillId="0" borderId="1" xfId="44" applyFont="1" applyBorder="1" applyAlignment="1">
      <alignment horizontal="left" vertical="center" wrapText="1"/>
    </xf>
    <xf numFmtId="167" fontId="33" fillId="0" borderId="1" xfId="1" applyNumberFormat="1" applyFont="1" applyBorder="1" applyAlignment="1">
      <alignment horizontal="center" vertical="center"/>
    </xf>
    <xf numFmtId="167" fontId="34" fillId="0" borderId="1" xfId="1" applyNumberFormat="1" applyFont="1" applyBorder="1" applyAlignment="1">
      <alignment vertical="center"/>
    </xf>
    <xf numFmtId="0" fontId="33" fillId="0" borderId="1" xfId="44" applyFont="1" applyBorder="1" applyAlignment="1">
      <alignment vertical="center"/>
    </xf>
    <xf numFmtId="0" fontId="33" fillId="0" borderId="17" xfId="44" applyFont="1" applyBorder="1" applyAlignment="1">
      <alignment horizontal="center" wrapText="1"/>
    </xf>
    <xf numFmtId="167" fontId="33" fillId="0" borderId="0" xfId="1" applyNumberFormat="1" applyFont="1"/>
    <xf numFmtId="167" fontId="33" fillId="0" borderId="0" xfId="44" applyNumberFormat="1" applyFont="1"/>
    <xf numFmtId="165" fontId="35" fillId="24" borderId="1" xfId="1" applyNumberFormat="1" applyFont="1" applyFill="1" applyBorder="1" applyAlignment="1">
      <alignment horizontal="center" vertical="center"/>
    </xf>
    <xf numFmtId="165" fontId="36" fillId="24" borderId="1" xfId="1" applyNumberFormat="1" applyFont="1" applyFill="1" applyBorder="1" applyAlignment="1">
      <alignment horizontal="center" vertical="center"/>
    </xf>
    <xf numFmtId="0" fontId="33" fillId="0" borderId="0" xfId="44" applyFont="1" applyAlignment="1">
      <alignment horizontal="center"/>
    </xf>
    <xf numFmtId="0" fontId="30" fillId="0" borderId="0" xfId="44" applyFont="1" applyAlignment="1">
      <alignment horizontal="center"/>
    </xf>
    <xf numFmtId="0" fontId="34" fillId="0" borderId="0" xfId="44" applyFont="1" applyAlignment="1">
      <alignment horizontal="center" vertical="center" wrapText="1"/>
    </xf>
    <xf numFmtId="0" fontId="34" fillId="0" borderId="0" xfId="44" applyFont="1" applyAlignment="1">
      <alignment horizontal="center" vertical="center"/>
    </xf>
    <xf numFmtId="0" fontId="33" fillId="0" borderId="0" xfId="44" applyFont="1" applyBorder="1" applyAlignment="1">
      <alignment horizontal="left" vertical="center" wrapText="1"/>
    </xf>
    <xf numFmtId="0" fontId="33" fillId="0" borderId="7" xfId="44" applyFont="1" applyFill="1" applyBorder="1" applyAlignment="1">
      <alignment horizontal="center" vertical="center" wrapText="1"/>
    </xf>
    <xf numFmtId="0" fontId="33" fillId="0" borderId="5" xfId="44" applyFont="1" applyFill="1" applyBorder="1" applyAlignment="1">
      <alignment horizontal="center" vertical="center" wrapText="1"/>
    </xf>
    <xf numFmtId="0" fontId="34" fillId="0" borderId="7" xfId="44" applyFont="1" applyBorder="1" applyAlignment="1">
      <alignment horizontal="center" vertical="center"/>
    </xf>
    <xf numFmtId="0" fontId="34" fillId="0" borderId="6" xfId="44" applyFont="1" applyBorder="1" applyAlignment="1">
      <alignment horizontal="center" vertical="center"/>
    </xf>
    <xf numFmtId="0" fontId="34" fillId="0" borderId="5" xfId="44" applyFont="1" applyBorder="1" applyAlignment="1">
      <alignment horizontal="center" vertical="center"/>
    </xf>
    <xf numFmtId="0" fontId="33" fillId="0" borderId="3" xfId="44" applyFont="1" applyFill="1" applyBorder="1" applyAlignment="1">
      <alignment horizontal="center" vertical="center" wrapText="1"/>
    </xf>
    <xf numFmtId="0" fontId="33" fillId="0" borderId="4" xfId="44" applyFont="1" applyFill="1" applyBorder="1" applyAlignment="1">
      <alignment horizontal="center" vertical="center" wrapText="1"/>
    </xf>
    <xf numFmtId="0" fontId="33" fillId="0" borderId="0" xfId="44" applyFont="1" applyAlignment="1">
      <alignment horizontal="center" wrapText="1"/>
    </xf>
    <xf numFmtId="0" fontId="33" fillId="0" borderId="17" xfId="44" applyFont="1" applyBorder="1" applyAlignment="1">
      <alignment horizontal="center" wrapText="1"/>
    </xf>
    <xf numFmtId="0" fontId="12" fillId="0" borderId="7" xfId="44" applyFont="1" applyBorder="1" applyAlignment="1">
      <alignment horizontal="center"/>
    </xf>
    <xf numFmtId="0" fontId="12" fillId="0" borderId="5" xfId="44" applyFont="1" applyBorder="1" applyAlignment="1">
      <alignment horizontal="center"/>
    </xf>
    <xf numFmtId="0" fontId="31" fillId="0" borderId="7" xfId="44" applyFont="1" applyBorder="1" applyAlignment="1">
      <alignment horizontal="center" vertical="center"/>
    </xf>
    <xf numFmtId="0" fontId="31" fillId="0" borderId="6" xfId="44" applyFont="1" applyBorder="1" applyAlignment="1">
      <alignment horizontal="center" vertical="center"/>
    </xf>
    <xf numFmtId="0" fontId="31" fillId="0" borderId="5" xfId="44" applyFont="1" applyBorder="1" applyAlignment="1">
      <alignment horizontal="center" vertical="center"/>
    </xf>
    <xf numFmtId="0" fontId="3" fillId="0" borderId="0" xfId="44" applyFont="1" applyAlignment="1">
      <alignment horizontal="center" wrapText="1"/>
    </xf>
    <xf numFmtId="0" fontId="3" fillId="0" borderId="17" xfId="44" applyFont="1" applyBorder="1" applyAlignment="1">
      <alignment horizontal="center" wrapText="1"/>
    </xf>
    <xf numFmtId="0" fontId="12" fillId="0" borderId="0" xfId="44" applyFont="1" applyAlignment="1">
      <alignment horizontal="center"/>
    </xf>
    <xf numFmtId="0" fontId="32" fillId="0" borderId="0" xfId="44" applyFont="1" applyAlignment="1">
      <alignment horizontal="center" vertical="center" wrapText="1"/>
    </xf>
    <xf numFmtId="0" fontId="32" fillId="0" borderId="0" xfId="44" applyFont="1" applyAlignment="1">
      <alignment horizontal="center" vertical="center"/>
    </xf>
    <xf numFmtId="0" fontId="12" fillId="0" borderId="0" xfId="44" applyFont="1" applyBorder="1" applyAlignment="1">
      <alignment horizontal="left" vertical="center" wrapText="1"/>
    </xf>
    <xf numFmtId="0" fontId="30" fillId="0" borderId="7" xfId="44" applyFont="1" applyFill="1" applyBorder="1" applyAlignment="1">
      <alignment horizontal="center" vertical="center" wrapText="1"/>
    </xf>
    <xf numFmtId="0" fontId="30" fillId="0" borderId="5" xfId="44" applyFont="1" applyFill="1" applyBorder="1" applyAlignment="1">
      <alignment horizontal="center" vertical="center" wrapText="1"/>
    </xf>
    <xf numFmtId="0" fontId="30" fillId="0" borderId="3" xfId="44" applyFont="1" applyFill="1" applyBorder="1" applyAlignment="1">
      <alignment horizontal="center" vertical="center" wrapText="1"/>
    </xf>
    <xf numFmtId="0" fontId="30" fillId="0" borderId="4" xfId="44" applyFont="1" applyFill="1" applyBorder="1" applyAlignment="1">
      <alignment horizontal="center" vertical="center" wrapText="1"/>
    </xf>
  </cellXfs>
  <cellStyles count="62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3"/>
    <cellStyle name="Comma" xfId="1" builtinId="3"/>
    <cellStyle name="Comma 13" xfId="57"/>
    <cellStyle name="Comma 2" xfId="30"/>
    <cellStyle name="Comma 3" xfId="31"/>
    <cellStyle name="Comma 4" xfId="32"/>
    <cellStyle name="Comma 5" xfId="52"/>
    <cellStyle name="Comma 6" xfId="54"/>
    <cellStyle name="Explanatory Text 2" xfId="34"/>
    <cellStyle name="Good 2" xfId="35"/>
    <cellStyle name="Heading 1 2" xfId="36"/>
    <cellStyle name="Heading 2 2" xfId="37"/>
    <cellStyle name="Heading 3 2" xfId="38"/>
    <cellStyle name="Heading 4 2" xfId="39"/>
    <cellStyle name="Input 2" xfId="40"/>
    <cellStyle name="Ledger 17 x 11 in" xfId="41"/>
    <cellStyle name="Linked Cell 2" xfId="42"/>
    <cellStyle name="Neutral 2" xfId="43"/>
    <cellStyle name="Normal" xfId="0" builtinId="0"/>
    <cellStyle name="Normal 15" xfId="59"/>
    <cellStyle name="Normal 17" xfId="60"/>
    <cellStyle name="Normal 2" xfId="2"/>
    <cellStyle name="Normal 23" xfId="55"/>
    <cellStyle name="Normal 25" xfId="58"/>
    <cellStyle name="Normal 27" xfId="61"/>
    <cellStyle name="Normal 3" xfId="3"/>
    <cellStyle name="Normal 4" xfId="44"/>
    <cellStyle name="Normal 5" xfId="45"/>
    <cellStyle name="Normal 6" xfId="51"/>
    <cellStyle name="Normal 7" xfId="53"/>
    <cellStyle name="Normal 9" xfId="56"/>
    <cellStyle name="Note 2" xfId="46"/>
    <cellStyle name="Output 2" xfId="47"/>
    <cellStyle name="Title 2" xfId="48"/>
    <cellStyle name="Total 2" xfId="49"/>
    <cellStyle name="Warning Text 2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76199</xdr:rowOff>
    </xdr:from>
    <xdr:ext cx="969818" cy="571501"/>
    <xdr:pic>
      <xdr:nvPicPr>
        <xdr:cNvPr id="2" name="Picture 1" descr="C:\Users\Huong\AppData\Roaming\Tencent\Users\2445852443\QQ\WinTemp\RichOle\~X%`X5U@94J4CUYA8[`%]P4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r="3204"/>
        <a:stretch>
          <a:fillRect/>
        </a:stretch>
      </xdr:blipFill>
      <xdr:spPr bwMode="auto">
        <a:xfrm>
          <a:off x="0" y="76199"/>
          <a:ext cx="969818" cy="571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76199</xdr:rowOff>
    </xdr:from>
    <xdr:ext cx="969818" cy="571501"/>
    <xdr:pic>
      <xdr:nvPicPr>
        <xdr:cNvPr id="2" name="Picture 1" descr="C:\Users\Huong\AppData\Roaming\Tencent\Users\2445852443\QQ\WinTemp\RichOle\~X%`X5U@94J4CUYA8[`%]P4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r="3204"/>
        <a:stretch>
          <a:fillRect/>
        </a:stretch>
      </xdr:blipFill>
      <xdr:spPr bwMode="auto">
        <a:xfrm>
          <a:off x="0" y="76199"/>
          <a:ext cx="969818" cy="571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view="pageBreakPreview" zoomScale="60" workbookViewId="0">
      <selection activeCell="A16" sqref="A16:G16"/>
    </sheetView>
  </sheetViews>
  <sheetFormatPr defaultColWidth="9.140625" defaultRowHeight="15.75"/>
  <cols>
    <col min="1" max="1" width="10" style="8" customWidth="1"/>
    <col min="2" max="2" width="13.7109375" style="8" customWidth="1"/>
    <col min="3" max="3" width="24.42578125" style="8" customWidth="1"/>
    <col min="4" max="4" width="16" style="8" customWidth="1"/>
    <col min="5" max="5" width="16.140625" style="8" customWidth="1"/>
    <col min="6" max="6" width="10.5703125" style="8" bestFit="1" customWidth="1"/>
    <col min="7" max="7" width="18.7109375" style="9" customWidth="1"/>
    <col min="8" max="8" width="19.85546875" style="9" customWidth="1"/>
    <col min="9" max="9" width="28.42578125" style="8" customWidth="1"/>
    <col min="10" max="10" width="18" style="8" hidden="1" customWidth="1"/>
    <col min="11" max="16384" width="9.140625" style="8"/>
  </cols>
  <sheetData>
    <row r="1" spans="1:10" s="1" customFormat="1">
      <c r="C1" s="2" t="s">
        <v>4</v>
      </c>
      <c r="D1" s="2"/>
      <c r="G1" s="3"/>
      <c r="H1" s="3"/>
    </row>
    <row r="2" spans="1:10" s="1" customFormat="1">
      <c r="C2" s="4" t="s">
        <v>5</v>
      </c>
      <c r="D2" s="4"/>
      <c r="G2" s="3"/>
      <c r="H2" s="3"/>
    </row>
    <row r="3" spans="1:10" s="5" customFormat="1" ht="27" customHeight="1">
      <c r="B3" s="6"/>
      <c r="C3" s="6" t="s">
        <v>3</v>
      </c>
      <c r="D3" s="6"/>
      <c r="E3" s="6" t="s">
        <v>2</v>
      </c>
      <c r="G3" s="7"/>
      <c r="H3" s="7"/>
    </row>
    <row r="4" spans="1:10" ht="46.5" customHeight="1">
      <c r="A4" s="55" t="s">
        <v>41</v>
      </c>
      <c r="B4" s="56"/>
      <c r="C4" s="56"/>
      <c r="D4" s="56"/>
      <c r="E4" s="56"/>
      <c r="F4" s="56"/>
      <c r="G4" s="56"/>
      <c r="H4" s="56"/>
      <c r="I4" s="56"/>
    </row>
    <row r="5" spans="1:10" ht="7.5" customHeight="1"/>
    <row r="6" spans="1:10" ht="48" customHeight="1">
      <c r="A6" s="57" t="s">
        <v>36</v>
      </c>
      <c r="B6" s="57"/>
      <c r="C6" s="57"/>
      <c r="D6" s="57"/>
      <c r="E6" s="57"/>
      <c r="F6" s="57" t="s">
        <v>37</v>
      </c>
      <c r="G6" s="57"/>
      <c r="H6" s="57"/>
      <c r="I6" s="57"/>
      <c r="J6" s="32"/>
    </row>
    <row r="7" spans="1:10" ht="75" customHeight="1">
      <c r="A7" s="33" t="s">
        <v>7</v>
      </c>
      <c r="B7" s="33" t="s">
        <v>8</v>
      </c>
      <c r="C7" s="58" t="s">
        <v>9</v>
      </c>
      <c r="D7" s="59"/>
      <c r="E7" s="33" t="s">
        <v>10</v>
      </c>
      <c r="F7" s="33" t="s">
        <v>11</v>
      </c>
      <c r="G7" s="34" t="s">
        <v>12</v>
      </c>
      <c r="H7" s="34" t="s">
        <v>13</v>
      </c>
      <c r="I7" s="33" t="s">
        <v>14</v>
      </c>
      <c r="J7" s="35" t="s">
        <v>15</v>
      </c>
    </row>
    <row r="8" spans="1:10" s="13" customFormat="1" ht="30" customHeight="1">
      <c r="A8" s="36">
        <v>1</v>
      </c>
      <c r="B8" s="63" t="s">
        <v>33</v>
      </c>
      <c r="C8" s="37" t="s">
        <v>31</v>
      </c>
      <c r="D8" s="37" t="s">
        <v>32</v>
      </c>
      <c r="E8" s="38" t="s">
        <v>18</v>
      </c>
      <c r="F8" s="39">
        <v>1000</v>
      </c>
      <c r="G8" s="52">
        <v>4600</v>
      </c>
      <c r="H8" s="41">
        <f t="shared" ref="H8:H10" si="0">F8*G8</f>
        <v>4600000</v>
      </c>
      <c r="I8" s="39"/>
      <c r="J8" s="33"/>
    </row>
    <row r="9" spans="1:10" s="13" customFormat="1" ht="27.75" customHeight="1">
      <c r="A9" s="36">
        <v>2</v>
      </c>
      <c r="B9" s="63"/>
      <c r="C9" s="37" t="s">
        <v>1</v>
      </c>
      <c r="D9" s="37" t="s">
        <v>17</v>
      </c>
      <c r="E9" s="38" t="s">
        <v>19</v>
      </c>
      <c r="F9" s="39">
        <v>10</v>
      </c>
      <c r="G9" s="40">
        <f>4200*12</f>
        <v>50400</v>
      </c>
      <c r="H9" s="41">
        <f t="shared" si="0"/>
        <v>504000</v>
      </c>
      <c r="I9" s="39"/>
      <c r="J9" s="33"/>
    </row>
    <row r="10" spans="1:10" s="13" customFormat="1" ht="27.75" customHeight="1">
      <c r="A10" s="36">
        <v>3</v>
      </c>
      <c r="B10" s="63"/>
      <c r="C10" s="37" t="s">
        <v>0</v>
      </c>
      <c r="D10" s="37" t="s">
        <v>21</v>
      </c>
      <c r="E10" s="38" t="s">
        <v>20</v>
      </c>
      <c r="F10" s="39">
        <v>18</v>
      </c>
      <c r="G10" s="52">
        <v>20000</v>
      </c>
      <c r="H10" s="41">
        <f t="shared" si="0"/>
        <v>360000</v>
      </c>
      <c r="I10" s="39"/>
      <c r="J10" s="33"/>
    </row>
    <row r="11" spans="1:10" s="13" customFormat="1" ht="27.75" customHeight="1">
      <c r="A11" s="36">
        <v>4</v>
      </c>
      <c r="B11" s="63"/>
      <c r="C11" s="37" t="s">
        <v>34</v>
      </c>
      <c r="D11" s="37" t="s">
        <v>35</v>
      </c>
      <c r="E11" s="38" t="s">
        <v>20</v>
      </c>
      <c r="F11" s="39">
        <v>2</v>
      </c>
      <c r="G11" s="40">
        <f>1800*20</f>
        <v>36000</v>
      </c>
      <c r="H11" s="41">
        <f>G11*F11</f>
        <v>72000</v>
      </c>
      <c r="I11" s="39"/>
      <c r="J11" s="33"/>
    </row>
    <row r="12" spans="1:10" s="13" customFormat="1" ht="25.5" customHeight="1">
      <c r="A12" s="36">
        <v>5</v>
      </c>
      <c r="B12" s="64"/>
      <c r="C12" s="37" t="s">
        <v>27</v>
      </c>
      <c r="D12" s="37" t="s">
        <v>28</v>
      </c>
      <c r="E12" s="38" t="s">
        <v>29</v>
      </c>
      <c r="F12" s="39">
        <v>5</v>
      </c>
      <c r="G12" s="40">
        <f>46000*5</f>
        <v>230000</v>
      </c>
      <c r="H12" s="41">
        <f>F12*G12</f>
        <v>1150000</v>
      </c>
      <c r="I12" s="39"/>
      <c r="J12" s="33"/>
    </row>
    <row r="13" spans="1:10" s="10" customFormat="1" ht="8.25" customHeight="1">
      <c r="A13" s="42"/>
      <c r="B13" s="43"/>
      <c r="C13" s="44"/>
      <c r="D13" s="44"/>
      <c r="E13" s="35"/>
      <c r="F13" s="42"/>
      <c r="G13" s="45"/>
      <c r="H13" s="45"/>
      <c r="I13" s="42"/>
      <c r="J13" s="42"/>
    </row>
    <row r="14" spans="1:10" s="11" customFormat="1" ht="39.75" customHeight="1">
      <c r="A14" s="60" t="s">
        <v>16</v>
      </c>
      <c r="B14" s="61"/>
      <c r="C14" s="61"/>
      <c r="D14" s="61"/>
      <c r="E14" s="61"/>
      <c r="F14" s="61"/>
      <c r="G14" s="62"/>
      <c r="H14" s="46">
        <f>SUM(H8:H13)</f>
        <v>6686000</v>
      </c>
      <c r="I14" s="47"/>
      <c r="J14" s="47"/>
    </row>
    <row r="15" spans="1:10" s="11" customFormat="1" ht="39.75" customHeight="1">
      <c r="A15" s="60" t="s">
        <v>22</v>
      </c>
      <c r="B15" s="61"/>
      <c r="C15" s="61"/>
      <c r="D15" s="61"/>
      <c r="E15" s="61"/>
      <c r="F15" s="61"/>
      <c r="G15" s="62"/>
      <c r="H15" s="46">
        <f>H14*10%</f>
        <v>668600</v>
      </c>
      <c r="I15" s="47"/>
      <c r="J15" s="47"/>
    </row>
    <row r="16" spans="1:10" s="11" customFormat="1" ht="39.75" customHeight="1">
      <c r="A16" s="60" t="s">
        <v>23</v>
      </c>
      <c r="B16" s="61"/>
      <c r="C16" s="61"/>
      <c r="D16" s="61"/>
      <c r="E16" s="61"/>
      <c r="F16" s="61"/>
      <c r="G16" s="62"/>
      <c r="H16" s="46">
        <f>SUM(H14:H15)</f>
        <v>7354600</v>
      </c>
      <c r="I16" s="47"/>
      <c r="J16" s="47"/>
    </row>
    <row r="17" spans="1:10" s="12" customFormat="1" ht="48.75" customHeight="1">
      <c r="A17" s="65" t="s">
        <v>24</v>
      </c>
      <c r="B17" s="65"/>
      <c r="C17" s="48"/>
      <c r="D17" s="48"/>
      <c r="E17" s="66"/>
      <c r="F17" s="66"/>
      <c r="G17" s="32"/>
      <c r="H17" s="66" t="s">
        <v>25</v>
      </c>
      <c r="I17" s="66"/>
      <c r="J17" s="66"/>
    </row>
    <row r="18" spans="1:10" ht="23.25">
      <c r="A18" s="32"/>
      <c r="B18" s="32"/>
      <c r="C18" s="32"/>
      <c r="D18" s="32"/>
      <c r="E18" s="32"/>
      <c r="F18" s="32"/>
      <c r="G18" s="49"/>
      <c r="H18" s="49"/>
      <c r="I18" s="32"/>
      <c r="J18" s="32"/>
    </row>
    <row r="19" spans="1:10" ht="23.25">
      <c r="A19" s="32"/>
      <c r="B19" s="32"/>
      <c r="C19" s="32"/>
      <c r="D19" s="32"/>
      <c r="E19" s="32"/>
      <c r="F19" s="32"/>
      <c r="G19" s="49"/>
      <c r="H19" s="49"/>
      <c r="I19" s="32"/>
      <c r="J19" s="32"/>
    </row>
    <row r="20" spans="1:10" ht="23.25">
      <c r="A20" s="32"/>
      <c r="B20" s="32"/>
      <c r="C20" s="32"/>
      <c r="D20" s="50"/>
      <c r="E20" s="32"/>
      <c r="F20" s="32"/>
      <c r="G20" s="49"/>
      <c r="H20" s="49"/>
      <c r="I20" s="32"/>
      <c r="J20" s="32"/>
    </row>
    <row r="21" spans="1:10" ht="23.25">
      <c r="A21" s="32"/>
      <c r="B21" s="32"/>
      <c r="C21" s="32"/>
      <c r="D21" s="32"/>
      <c r="E21" s="32"/>
      <c r="F21" s="32"/>
      <c r="G21" s="49"/>
      <c r="H21" s="49"/>
      <c r="I21" s="32"/>
      <c r="J21" s="32"/>
    </row>
    <row r="22" spans="1:10" ht="23.25">
      <c r="A22" s="32"/>
      <c r="B22" s="32"/>
      <c r="C22" s="32"/>
      <c r="D22" s="32"/>
      <c r="E22" s="32"/>
      <c r="F22" s="32"/>
      <c r="G22" s="49"/>
      <c r="H22" s="49"/>
      <c r="I22" s="32"/>
      <c r="J22" s="32"/>
    </row>
    <row r="23" spans="1:10" ht="23.25">
      <c r="A23" s="53" t="s">
        <v>26</v>
      </c>
      <c r="B23" s="53"/>
      <c r="C23" s="32"/>
      <c r="D23" s="32"/>
      <c r="E23" s="32"/>
      <c r="F23" s="32"/>
      <c r="G23" s="49"/>
      <c r="H23" s="53" t="s">
        <v>30</v>
      </c>
      <c r="I23" s="53"/>
      <c r="J23" s="32"/>
    </row>
    <row r="24" spans="1:10" ht="26.25">
      <c r="A24" s="22"/>
      <c r="B24" s="22"/>
      <c r="C24" s="22"/>
      <c r="D24" s="22"/>
      <c r="E24" s="22"/>
      <c r="F24" s="22"/>
      <c r="G24" s="23"/>
      <c r="H24" s="23"/>
      <c r="I24" s="22"/>
      <c r="J24" s="22"/>
    </row>
    <row r="25" spans="1:10" ht="26.25">
      <c r="A25" s="22"/>
      <c r="B25" s="22"/>
      <c r="C25" s="22"/>
      <c r="D25" s="22"/>
      <c r="E25" s="22"/>
      <c r="F25" s="22"/>
      <c r="G25" s="23"/>
      <c r="H25" s="23"/>
      <c r="I25" s="22"/>
      <c r="J25" s="22"/>
    </row>
    <row r="26" spans="1:10" ht="26.25">
      <c r="A26" s="22"/>
      <c r="B26" s="22"/>
      <c r="C26" s="22"/>
      <c r="D26" s="22"/>
      <c r="E26" s="22"/>
      <c r="F26" s="22"/>
      <c r="G26" s="23"/>
      <c r="H26" s="23"/>
      <c r="I26" s="22"/>
      <c r="J26" s="22"/>
    </row>
    <row r="27" spans="1:10" ht="26.25">
      <c r="A27" s="22"/>
      <c r="B27" s="22"/>
      <c r="C27" s="22"/>
      <c r="D27" s="22"/>
      <c r="E27" s="22"/>
      <c r="F27" s="22"/>
      <c r="G27" s="23"/>
      <c r="H27" s="23"/>
      <c r="I27" s="22"/>
      <c r="J27" s="22"/>
    </row>
    <row r="28" spans="1:10" ht="26.25">
      <c r="A28" s="22"/>
      <c r="B28" s="22"/>
      <c r="C28" s="22"/>
      <c r="D28" s="22"/>
      <c r="E28" s="22"/>
      <c r="F28" s="22"/>
      <c r="G28" s="23"/>
      <c r="H28" s="23"/>
      <c r="I28" s="22"/>
      <c r="J28" s="22"/>
    </row>
    <row r="29" spans="1:10" ht="26.25">
      <c r="A29" s="22"/>
      <c r="B29" s="22"/>
      <c r="C29" s="22"/>
      <c r="D29" s="22"/>
      <c r="E29" s="22"/>
      <c r="F29" s="22"/>
      <c r="G29" s="23"/>
      <c r="H29" s="23"/>
      <c r="I29" s="22"/>
      <c r="J29" s="22"/>
    </row>
    <row r="30" spans="1:10" ht="26.25">
      <c r="A30" s="22"/>
      <c r="B30" s="22"/>
      <c r="C30" s="22"/>
      <c r="D30" s="22"/>
      <c r="E30" s="22"/>
      <c r="F30" s="22"/>
      <c r="G30" s="23"/>
      <c r="H30" s="54"/>
      <c r="I30" s="54"/>
      <c r="J30" s="22"/>
    </row>
    <row r="31" spans="1:10" ht="26.25">
      <c r="A31" s="22"/>
      <c r="B31" s="22"/>
      <c r="C31" s="22"/>
      <c r="D31" s="22"/>
      <c r="E31" s="22"/>
      <c r="F31" s="22"/>
      <c r="G31" s="23"/>
      <c r="H31" s="23"/>
      <c r="I31" s="22"/>
      <c r="J31" s="22"/>
    </row>
    <row r="32" spans="1:10" ht="26.25">
      <c r="A32" s="22"/>
      <c r="B32" s="22"/>
      <c r="C32" s="22"/>
      <c r="D32" s="22"/>
      <c r="E32" s="22"/>
      <c r="F32" s="22"/>
      <c r="G32" s="23"/>
      <c r="H32" s="23"/>
      <c r="I32" s="22"/>
      <c r="J32" s="22"/>
    </row>
    <row r="33" spans="1:10" ht="26.25">
      <c r="A33" s="22"/>
      <c r="B33" s="22"/>
      <c r="C33" s="22"/>
      <c r="D33" s="22"/>
      <c r="E33" s="22"/>
      <c r="F33" s="22"/>
      <c r="G33" s="23"/>
      <c r="H33" s="23"/>
      <c r="I33" s="22"/>
      <c r="J33" s="22"/>
    </row>
    <row r="34" spans="1:10" ht="26.25">
      <c r="A34" s="22"/>
      <c r="B34" s="22"/>
      <c r="C34" s="22"/>
      <c r="D34" s="22"/>
      <c r="E34" s="22"/>
      <c r="F34" s="22"/>
      <c r="G34" s="23"/>
      <c r="H34" s="23"/>
      <c r="I34" s="22"/>
      <c r="J34" s="22"/>
    </row>
  </sheetData>
  <mergeCells count="14">
    <mergeCell ref="H23:I23"/>
    <mergeCell ref="H30:I30"/>
    <mergeCell ref="A4:I4"/>
    <mergeCell ref="A6:E6"/>
    <mergeCell ref="F6:I6"/>
    <mergeCell ref="C7:D7"/>
    <mergeCell ref="A14:G14"/>
    <mergeCell ref="B8:B12"/>
    <mergeCell ref="A15:G15"/>
    <mergeCell ref="A16:G16"/>
    <mergeCell ref="A17:B17"/>
    <mergeCell ref="E17:F17"/>
    <mergeCell ref="H17:J17"/>
    <mergeCell ref="A23:B23"/>
  </mergeCells>
  <pageMargins left="0.38" right="0.17" top="0.37" bottom="0.75" header="0.3" footer="0.3"/>
  <pageSetup paperSize="9" scale="6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4"/>
  <sheetViews>
    <sheetView tabSelected="1" topLeftCell="A7" workbookViewId="0">
      <selection activeCell="E19" sqref="E19"/>
    </sheetView>
  </sheetViews>
  <sheetFormatPr defaultColWidth="9.140625" defaultRowHeight="15.75"/>
  <cols>
    <col min="1" max="1" width="10" style="8" customWidth="1"/>
    <col min="2" max="2" width="15.5703125" style="8" customWidth="1"/>
    <col min="3" max="3" width="24.42578125" style="8" customWidth="1"/>
    <col min="4" max="4" width="16" style="8" customWidth="1"/>
    <col min="5" max="5" width="16.140625" style="8" customWidth="1"/>
    <col min="6" max="6" width="10.5703125" style="8" bestFit="1" customWidth="1"/>
    <col min="7" max="7" width="19.7109375" style="9" customWidth="1"/>
    <col min="8" max="8" width="25.5703125" style="9" customWidth="1"/>
    <col min="9" max="9" width="15.5703125" style="8" customWidth="1"/>
    <col min="10" max="10" width="18" style="8" hidden="1" customWidth="1"/>
    <col min="11" max="11" width="9.140625" style="8"/>
    <col min="12" max="12" width="9.85546875" style="8" bestFit="1" customWidth="1"/>
    <col min="13" max="16384" width="9.140625" style="8"/>
  </cols>
  <sheetData>
    <row r="1" spans="1:12" s="1" customFormat="1">
      <c r="C1" s="2" t="s">
        <v>4</v>
      </c>
      <c r="D1" s="2"/>
      <c r="G1" s="3"/>
      <c r="H1" s="3"/>
    </row>
    <row r="2" spans="1:12" s="1" customFormat="1">
      <c r="C2" s="4" t="s">
        <v>5</v>
      </c>
      <c r="D2" s="4"/>
      <c r="G2" s="3"/>
      <c r="H2" s="3"/>
    </row>
    <row r="3" spans="1:12" s="5" customFormat="1" ht="27" customHeight="1">
      <c r="B3" s="6"/>
      <c r="C3" s="6" t="s">
        <v>3</v>
      </c>
      <c r="D3" s="6"/>
      <c r="E3" s="6" t="s">
        <v>2</v>
      </c>
      <c r="G3" s="7"/>
      <c r="H3" s="7"/>
    </row>
    <row r="4" spans="1:12" ht="56.25" customHeight="1">
      <c r="A4" s="75" t="s">
        <v>6</v>
      </c>
      <c r="B4" s="76"/>
      <c r="C4" s="76"/>
      <c r="D4" s="76"/>
      <c r="E4" s="76"/>
      <c r="F4" s="76"/>
      <c r="G4" s="76"/>
      <c r="H4" s="76"/>
      <c r="I4" s="76"/>
    </row>
    <row r="5" spans="1:12" ht="7.5" customHeight="1"/>
    <row r="6" spans="1:12" ht="38.25" customHeight="1">
      <c r="A6" s="77" t="s">
        <v>36</v>
      </c>
      <c r="B6" s="77"/>
      <c r="C6" s="77"/>
      <c r="D6" s="77"/>
      <c r="E6" s="77"/>
      <c r="F6" s="77" t="s">
        <v>37</v>
      </c>
      <c r="G6" s="77"/>
      <c r="H6" s="77"/>
      <c r="I6" s="77"/>
    </row>
    <row r="7" spans="1:12" ht="78" customHeight="1">
      <c r="A7" s="14" t="s">
        <v>7</v>
      </c>
      <c r="B7" s="14" t="s">
        <v>8</v>
      </c>
      <c r="C7" s="78" t="s">
        <v>9</v>
      </c>
      <c r="D7" s="79"/>
      <c r="E7" s="14" t="s">
        <v>10</v>
      </c>
      <c r="F7" s="14" t="s">
        <v>11</v>
      </c>
      <c r="G7" s="15" t="s">
        <v>12</v>
      </c>
      <c r="H7" s="15" t="s">
        <v>13</v>
      </c>
      <c r="I7" s="14" t="s">
        <v>14</v>
      </c>
      <c r="J7" s="16" t="s">
        <v>15</v>
      </c>
    </row>
    <row r="8" spans="1:12" s="13" customFormat="1" ht="36.75" customHeight="1">
      <c r="A8" s="17">
        <v>1</v>
      </c>
      <c r="B8" s="80" t="s">
        <v>33</v>
      </c>
      <c r="C8" s="31" t="s">
        <v>31</v>
      </c>
      <c r="D8" s="31" t="s">
        <v>32</v>
      </c>
      <c r="E8" s="30" t="s">
        <v>18</v>
      </c>
      <c r="F8" s="18">
        <v>1000</v>
      </c>
      <c r="G8" s="51">
        <v>3900</v>
      </c>
      <c r="H8" s="19">
        <f t="shared" ref="H8:H10" si="0">F8*G8</f>
        <v>3900000</v>
      </c>
      <c r="I8" s="18"/>
      <c r="J8" s="14"/>
    </row>
    <row r="9" spans="1:12" s="13" customFormat="1" ht="36.75" customHeight="1">
      <c r="A9" s="17">
        <v>2</v>
      </c>
      <c r="B9" s="80"/>
      <c r="C9" s="31" t="s">
        <v>1</v>
      </c>
      <c r="D9" s="31" t="s">
        <v>17</v>
      </c>
      <c r="E9" s="30" t="s">
        <v>19</v>
      </c>
      <c r="F9" s="18">
        <v>10</v>
      </c>
      <c r="G9" s="25">
        <f>2900*12</f>
        <v>34800</v>
      </c>
      <c r="H9" s="19">
        <f t="shared" si="0"/>
        <v>348000</v>
      </c>
      <c r="I9" s="18"/>
      <c r="J9" s="14"/>
    </row>
    <row r="10" spans="1:12" s="13" customFormat="1" ht="36.75" customHeight="1">
      <c r="A10" s="17">
        <v>3</v>
      </c>
      <c r="B10" s="80"/>
      <c r="C10" s="31" t="s">
        <v>0</v>
      </c>
      <c r="D10" s="31" t="s">
        <v>21</v>
      </c>
      <c r="E10" s="30" t="s">
        <v>20</v>
      </c>
      <c r="F10" s="18">
        <v>18</v>
      </c>
      <c r="G10" s="51">
        <v>20000</v>
      </c>
      <c r="H10" s="19">
        <f t="shared" si="0"/>
        <v>360000</v>
      </c>
      <c r="I10" s="18"/>
      <c r="J10" s="14"/>
    </row>
    <row r="11" spans="1:12" s="13" customFormat="1" ht="36.75" customHeight="1">
      <c r="A11" s="17">
        <v>4</v>
      </c>
      <c r="B11" s="80"/>
      <c r="C11" s="31" t="s">
        <v>34</v>
      </c>
      <c r="D11" s="31" t="s">
        <v>35</v>
      </c>
      <c r="E11" s="30" t="s">
        <v>20</v>
      </c>
      <c r="F11" s="18">
        <v>2</v>
      </c>
      <c r="G11" s="25">
        <f>1800*20</f>
        <v>36000</v>
      </c>
      <c r="H11" s="19">
        <f>G11*F11</f>
        <v>72000</v>
      </c>
      <c r="I11" s="18"/>
      <c r="J11" s="14"/>
    </row>
    <row r="12" spans="1:12" s="13" customFormat="1" ht="36.75" customHeight="1">
      <c r="A12" s="17">
        <v>5</v>
      </c>
      <c r="B12" s="81"/>
      <c r="C12" s="31" t="s">
        <v>27</v>
      </c>
      <c r="D12" s="31" t="s">
        <v>28</v>
      </c>
      <c r="E12" s="30" t="s">
        <v>29</v>
      </c>
      <c r="F12" s="18">
        <v>5</v>
      </c>
      <c r="G12" s="25">
        <f>46000*5</f>
        <v>230000</v>
      </c>
      <c r="H12" s="19">
        <f>F12*G12</f>
        <v>1150000</v>
      </c>
      <c r="I12" s="18"/>
      <c r="J12" s="14"/>
    </row>
    <row r="13" spans="1:12" s="11" customFormat="1" ht="39.75" customHeight="1">
      <c r="A13" s="69" t="s">
        <v>16</v>
      </c>
      <c r="B13" s="70"/>
      <c r="C13" s="70"/>
      <c r="D13" s="70"/>
      <c r="E13" s="70"/>
      <c r="F13" s="70"/>
      <c r="G13" s="71"/>
      <c r="H13" s="20">
        <f>SUM(H8:H12)</f>
        <v>5830000</v>
      </c>
      <c r="I13" s="21"/>
      <c r="J13" s="21"/>
    </row>
    <row r="14" spans="1:12" s="11" customFormat="1" ht="39.75" customHeight="1">
      <c r="A14" s="69" t="s">
        <v>22</v>
      </c>
      <c r="B14" s="70"/>
      <c r="C14" s="70"/>
      <c r="D14" s="70"/>
      <c r="E14" s="70"/>
      <c r="F14" s="70"/>
      <c r="G14" s="71"/>
      <c r="H14" s="20">
        <f>'xuất hóa đơn'!H15</f>
        <v>668600</v>
      </c>
      <c r="I14" s="21"/>
      <c r="J14" s="21"/>
    </row>
    <row r="15" spans="1:12" s="11" customFormat="1" ht="39.75" customHeight="1">
      <c r="A15" s="69" t="s">
        <v>23</v>
      </c>
      <c r="B15" s="70"/>
      <c r="C15" s="70"/>
      <c r="D15" s="70"/>
      <c r="E15" s="70"/>
      <c r="F15" s="70"/>
      <c r="G15" s="71"/>
      <c r="H15" s="20">
        <f>SUM(H13:H14)</f>
        <v>6498600</v>
      </c>
      <c r="I15" s="21"/>
      <c r="J15" s="21"/>
      <c r="L15" s="26"/>
    </row>
    <row r="16" spans="1:12" s="12" customFormat="1" ht="48.75" customHeight="1">
      <c r="A16" s="72"/>
      <c r="B16" s="72"/>
      <c r="C16" s="24"/>
      <c r="D16" s="24"/>
      <c r="E16" s="73"/>
      <c r="F16" s="73"/>
      <c r="H16" s="73"/>
      <c r="I16" s="73"/>
      <c r="J16" s="73"/>
    </row>
    <row r="17" spans="1:10">
      <c r="B17" s="67" t="s">
        <v>38</v>
      </c>
      <c r="C17" s="68"/>
    </row>
    <row r="18" spans="1:10">
      <c r="B18" s="28">
        <v>0.06</v>
      </c>
      <c r="C18" s="29">
        <f>H13*B18</f>
        <v>349800</v>
      </c>
    </row>
    <row r="19" spans="1:10">
      <c r="B19" s="27" t="s">
        <v>39</v>
      </c>
      <c r="C19" s="29">
        <f>'xuất hóa đơn'!H16-H15</f>
        <v>856000</v>
      </c>
    </row>
    <row r="20" spans="1:10">
      <c r="B20" s="27" t="s">
        <v>40</v>
      </c>
      <c r="C20" s="29">
        <f>SUM(C18:C19)</f>
        <v>1205800</v>
      </c>
    </row>
    <row r="23" spans="1:10">
      <c r="H23" s="74"/>
      <c r="I23" s="74"/>
    </row>
    <row r="24" spans="1:10" ht="26.25">
      <c r="A24" s="22"/>
      <c r="B24" s="22"/>
      <c r="C24" s="22"/>
      <c r="D24" s="22"/>
      <c r="E24" s="22"/>
      <c r="F24" s="22"/>
      <c r="G24" s="23"/>
      <c r="H24" s="23"/>
      <c r="I24" s="22"/>
      <c r="J24" s="22"/>
    </row>
    <row r="25" spans="1:10" ht="26.25">
      <c r="A25" s="22"/>
      <c r="B25" s="22"/>
      <c r="C25" s="22"/>
      <c r="D25" s="22"/>
      <c r="E25" s="22"/>
      <c r="F25" s="22"/>
      <c r="G25" s="23"/>
      <c r="H25" s="23"/>
      <c r="I25" s="22"/>
      <c r="J25" s="22"/>
    </row>
    <row r="26" spans="1:10" ht="26.25">
      <c r="A26" s="22"/>
      <c r="B26" s="22"/>
      <c r="C26" s="22"/>
      <c r="D26" s="22"/>
      <c r="E26" s="22"/>
      <c r="F26" s="22"/>
      <c r="G26" s="23"/>
      <c r="H26" s="23"/>
      <c r="I26" s="22"/>
      <c r="J26" s="22"/>
    </row>
    <row r="27" spans="1:10" ht="26.25">
      <c r="A27" s="22"/>
      <c r="B27" s="22"/>
      <c r="C27" s="22"/>
      <c r="D27" s="22"/>
      <c r="E27" s="22"/>
      <c r="F27" s="22"/>
      <c r="G27" s="23"/>
      <c r="H27" s="23"/>
      <c r="I27" s="22"/>
      <c r="J27" s="22"/>
    </row>
    <row r="28" spans="1:10" ht="26.25">
      <c r="A28" s="22"/>
      <c r="B28" s="22"/>
      <c r="C28" s="22"/>
      <c r="D28" s="22"/>
      <c r="E28" s="22"/>
      <c r="F28" s="22"/>
      <c r="G28" s="23"/>
      <c r="H28" s="23"/>
      <c r="I28" s="22"/>
      <c r="J28" s="22"/>
    </row>
    <row r="29" spans="1:10" ht="26.25">
      <c r="A29" s="22"/>
      <c r="B29" s="22"/>
      <c r="C29" s="22"/>
      <c r="D29" s="22"/>
      <c r="E29" s="22"/>
      <c r="F29" s="22"/>
      <c r="G29" s="23"/>
      <c r="H29" s="23"/>
      <c r="I29" s="22"/>
      <c r="J29" s="22"/>
    </row>
    <row r="30" spans="1:10" ht="26.25">
      <c r="A30" s="22"/>
      <c r="B30" s="22"/>
      <c r="C30" s="22"/>
      <c r="D30" s="22"/>
      <c r="E30" s="22"/>
      <c r="F30" s="22"/>
      <c r="G30" s="23"/>
      <c r="H30" s="54"/>
      <c r="I30" s="54"/>
      <c r="J30" s="22"/>
    </row>
    <row r="31" spans="1:10" ht="26.25">
      <c r="A31" s="22"/>
      <c r="B31" s="22"/>
      <c r="C31" s="22"/>
      <c r="D31" s="22"/>
      <c r="E31" s="22"/>
      <c r="F31" s="22"/>
      <c r="G31" s="23"/>
      <c r="H31" s="23"/>
      <c r="I31" s="22"/>
      <c r="J31" s="22"/>
    </row>
    <row r="32" spans="1:10" ht="26.25">
      <c r="A32" s="22"/>
      <c r="B32" s="22"/>
      <c r="C32" s="22"/>
      <c r="D32" s="22"/>
      <c r="E32" s="22"/>
      <c r="F32" s="22"/>
      <c r="G32" s="23"/>
      <c r="H32" s="23"/>
      <c r="I32" s="22"/>
      <c r="J32" s="22"/>
    </row>
    <row r="33" spans="1:10" ht="26.25">
      <c r="A33" s="22"/>
      <c r="B33" s="22"/>
      <c r="C33" s="22"/>
      <c r="D33" s="22"/>
      <c r="E33" s="22"/>
      <c r="F33" s="22"/>
      <c r="G33" s="23"/>
      <c r="H33" s="23"/>
      <c r="I33" s="22"/>
      <c r="J33" s="22"/>
    </row>
    <row r="34" spans="1:10" ht="26.25">
      <c r="A34" s="22"/>
      <c r="B34" s="22"/>
      <c r="C34" s="22"/>
      <c r="D34" s="22"/>
      <c r="E34" s="22"/>
      <c r="F34" s="22"/>
      <c r="G34" s="23"/>
      <c r="H34" s="23"/>
      <c r="I34" s="22"/>
      <c r="J34" s="22"/>
    </row>
  </sheetData>
  <mergeCells count="14">
    <mergeCell ref="A13:G13"/>
    <mergeCell ref="A4:I4"/>
    <mergeCell ref="A6:E6"/>
    <mergeCell ref="F6:I6"/>
    <mergeCell ref="C7:D7"/>
    <mergeCell ref="B8:B12"/>
    <mergeCell ref="H30:I30"/>
    <mergeCell ref="B17:C17"/>
    <mergeCell ref="A14:G14"/>
    <mergeCell ref="A15:G15"/>
    <mergeCell ref="A16:B16"/>
    <mergeCell ref="E16:F16"/>
    <mergeCell ref="H16:J16"/>
    <mergeCell ref="H23:I2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xuất hóa đơn</vt:lpstr>
      <vt:lpstr>thực tế</vt:lpstr>
      <vt:lpstr>'xuất hóa đơn'!Print_Area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</dc:creator>
  <cp:lastModifiedBy>ly</cp:lastModifiedBy>
  <cp:lastPrinted>2017-03-03T04:00:09Z</cp:lastPrinted>
  <dcterms:created xsi:type="dcterms:W3CDTF">2014-01-02T08:15:41Z</dcterms:created>
  <dcterms:modified xsi:type="dcterms:W3CDTF">2017-03-03T09:35:28Z</dcterms:modified>
</cp:coreProperties>
</file>