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'!$A$13:$F$127</definedName>
  </definedNames>
  <calcPr calcId="124519"/>
</workbook>
</file>

<file path=xl/calcChain.xml><?xml version="1.0" encoding="utf-8"?>
<calcChain xmlns="http://schemas.openxmlformats.org/spreadsheetml/2006/main">
  <c r="L103" i="8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F80"/>
  <c r="F81"/>
  <c r="F82"/>
  <c r="F83"/>
  <c r="F84"/>
  <c r="F85"/>
  <c r="F126"/>
  <c r="F125"/>
  <c r="F124"/>
  <c r="F123"/>
  <c r="F122"/>
  <c r="D121"/>
  <c r="F121" s="1"/>
  <c r="D120"/>
  <c r="F120" s="1"/>
  <c r="F119"/>
  <c r="F118"/>
  <c r="F117"/>
  <c r="F116"/>
  <c r="F115"/>
  <c r="F114"/>
  <c r="F113"/>
  <c r="F112"/>
  <c r="F111"/>
  <c r="F109"/>
  <c r="F108"/>
  <c r="F107"/>
  <c r="F106"/>
  <c r="F105"/>
  <c r="F104"/>
  <c r="F103"/>
  <c r="F102"/>
  <c r="F101"/>
  <c r="F100"/>
  <c r="F99"/>
  <c r="F98"/>
  <c r="F97"/>
  <c r="F96"/>
  <c r="F95"/>
  <c r="F93"/>
  <c r="F92"/>
  <c r="F91"/>
  <c r="F89"/>
  <c r="F88"/>
  <c r="F87"/>
  <c r="F78"/>
  <c r="F77"/>
  <c r="F76"/>
  <c r="F74"/>
  <c r="F73"/>
  <c r="F72"/>
  <c r="F71"/>
  <c r="F69"/>
  <c r="D68"/>
  <c r="F68" s="1"/>
  <c r="F67"/>
  <c r="F66"/>
  <c r="D65"/>
  <c r="F65" s="1"/>
  <c r="F64"/>
  <c r="F63"/>
  <c r="F62"/>
  <c r="D61"/>
  <c r="F61" s="1"/>
  <c r="F60"/>
  <c r="F58"/>
  <c r="F57"/>
  <c r="F56"/>
  <c r="F55"/>
  <c r="F53"/>
  <c r="F52"/>
  <c r="F51"/>
  <c r="F50"/>
  <c r="F48"/>
  <c r="F46"/>
  <c r="F45"/>
  <c r="F44"/>
  <c r="F42"/>
  <c r="F41"/>
  <c r="F40"/>
  <c r="F39"/>
  <c r="F38"/>
  <c r="F36"/>
  <c r="F35"/>
  <c r="F34"/>
  <c r="F33"/>
  <c r="F32"/>
  <c r="F30"/>
  <c r="F29"/>
  <c r="F28"/>
  <c r="F27"/>
  <c r="F26"/>
  <c r="F24"/>
  <c r="F23"/>
  <c r="F21"/>
  <c r="F20"/>
  <c r="F19"/>
  <c r="F18"/>
  <c r="F17"/>
  <c r="F16"/>
  <c r="F15"/>
</calcChain>
</file>

<file path=xl/sharedStrings.xml><?xml version="1.0" encoding="utf-8"?>
<sst xmlns="http://schemas.openxmlformats.org/spreadsheetml/2006/main" count="281" uniqueCount="117">
  <si>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</si>
  <si>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</si>
  <si>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</si>
  <si>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</si>
  <si>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</si>
  <si>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</si>
  <si>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</si>
  <si>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</si>
  <si>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</si>
  <si>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www.vppp.com</t>
  </si>
  <si>
    <t xml:space="preserve">Quý công ty xem xét báo giá như trên. Mọi thắc mắc xin vui lòng liên hệ: 37584761 _ Kim Anh: 0908 44 64 82 </t>
  </si>
  <si>
    <t>ĐVT</t>
  </si>
  <si>
    <t>SL</t>
  </si>
  <si>
    <t>Phòng Hành Chính Nhân Sự</t>
  </si>
  <si>
    <t>Băng keo Văn phòng</t>
  </si>
  <si>
    <t>Cuộn</t>
  </si>
  <si>
    <t>Bìa nút My Clear khổ F</t>
  </si>
  <si>
    <t>Cái</t>
  </si>
  <si>
    <t>Bút chì gỗ Staedtler 134 2B</t>
  </si>
  <si>
    <t>Cây</t>
  </si>
  <si>
    <t>Bút dạ quang Toyo vỏ trong</t>
  </si>
  <si>
    <t>Bút xóa nước CP02-TL 12ml</t>
  </si>
  <si>
    <t>Giấy trắng A4 72 Excel( photo)</t>
  </si>
  <si>
    <t>Ram</t>
  </si>
  <si>
    <t>Kéo K20</t>
  </si>
  <si>
    <t>Vệ Sinh</t>
  </si>
  <si>
    <t>Tập 100 trang</t>
  </si>
  <si>
    <t>cuốn</t>
  </si>
  <si>
    <t xml:space="preserve">Viết xanh </t>
  </si>
  <si>
    <t>cây</t>
  </si>
  <si>
    <t>Vật tư</t>
  </si>
  <si>
    <t>Bút bi TL 027 (đỏ)</t>
  </si>
  <si>
    <t>Bút bi TL 027 (xanh)</t>
  </si>
  <si>
    <t>Giấy ghi chú Pronoti 3 x 3</t>
  </si>
  <si>
    <t>Xấp</t>
  </si>
  <si>
    <t>xấp</t>
  </si>
  <si>
    <t>Thu mua</t>
  </si>
  <si>
    <t>Bút bi TL-036 Metal Grip TL (xanh)</t>
  </si>
  <si>
    <t>Chuốt chì</t>
  </si>
  <si>
    <t>Kẹp bướm 32 mm</t>
  </si>
  <si>
    <t>Hộp</t>
  </si>
  <si>
    <t>RD</t>
  </si>
  <si>
    <t>Giấy Decal A4 (đế xanh)</t>
  </si>
  <si>
    <t>Khăn lau bàn 30*30</t>
  </si>
  <si>
    <t>Tập VT 200T</t>
  </si>
  <si>
    <t>Quyển</t>
  </si>
  <si>
    <t>Bảo trì</t>
  </si>
  <si>
    <t>Bút lông dầu PM-09 (Hộp 12 cây) TL</t>
  </si>
  <si>
    <t>Thước mica cứng TL 30cm</t>
  </si>
  <si>
    <t>Mix</t>
  </si>
  <si>
    <t>Fastfood</t>
  </si>
  <si>
    <t>Băng keo trong 5cm</t>
  </si>
  <si>
    <t>Bìa lỗ A4 (4.5)</t>
  </si>
  <si>
    <t>Cùi xé 2 liên nhỏ 5.7cmx9cm</t>
  </si>
  <si>
    <t>Cuốn</t>
  </si>
  <si>
    <t>Kim bấm N.10 Plus</t>
  </si>
  <si>
    <t>Kinh doanh trường học_ Chú Sang</t>
  </si>
  <si>
    <t>Văn phòng nhà máy</t>
  </si>
  <si>
    <t>Cặp 12 ngăn</t>
  </si>
  <si>
    <t>Keo nước TL G 08 30 ml</t>
  </si>
  <si>
    <t>Chai</t>
  </si>
  <si>
    <t>Tập VT 96T</t>
  </si>
  <si>
    <t>KCS</t>
  </si>
  <si>
    <t>Bìa trình ký đơn (loại tốt)</t>
  </si>
  <si>
    <t>Kẹp giấy C62</t>
  </si>
  <si>
    <t>Sản xuất</t>
  </si>
  <si>
    <t>Bút gel mini (xanh)</t>
  </si>
  <si>
    <t>Bút lông bảng WB-03 (Xanh)</t>
  </si>
  <si>
    <t>Đông lạnh</t>
  </si>
  <si>
    <t>Order</t>
  </si>
  <si>
    <t>Gỡ kim Kwtrio</t>
  </si>
  <si>
    <t>Giấy liên tục 4 liên</t>
  </si>
  <si>
    <t>Thùng</t>
  </si>
  <si>
    <t>Giấy trắng A4 72 Excel( 70gr)</t>
  </si>
  <si>
    <t>Giấy trắng A4 82 Excel( 80gr)</t>
  </si>
  <si>
    <t>Kẹp bướm 41mm</t>
  </si>
  <si>
    <t>hộp</t>
  </si>
  <si>
    <t>Kẹp bướm 51mm</t>
  </si>
  <si>
    <t>Ruy băng LQ 300 hồng</t>
  </si>
  <si>
    <t>Ruy băng LQ 310 xanh</t>
  </si>
  <si>
    <t>Thun loại trung</t>
  </si>
  <si>
    <t>bịch</t>
  </si>
  <si>
    <t>Marketing</t>
  </si>
  <si>
    <t>Bấm kim PS 10 E plus</t>
  </si>
  <si>
    <t>Bìa lá A4 Plus M</t>
  </si>
  <si>
    <t>Giấy trắng A4 72 Excel</t>
  </si>
  <si>
    <t>Giấy trắng A4 82 Excel</t>
  </si>
  <si>
    <t>Kẹp Bướm 15mm</t>
  </si>
  <si>
    <t>Thước dẻo Qui Lực 20cm</t>
  </si>
  <si>
    <t xml:space="preserve">Tháng T 04/2016 </t>
  </si>
  <si>
    <t>Kính gửi:  CÔNG TY CỔ PHẦN CHẾ BIẾN THỰC PHẨM TÂN VIỆT SIN</t>
  </si>
  <si>
    <t>Địa chỉ: A27/12 Quốc lộ 50, xã Bình Hưng, huyện Bình Chánh</t>
  </si>
  <si>
    <t>Điện thoại :   37580995  (996)   Fax : 37584795</t>
  </si>
  <si>
    <t>Người giao dịch: Chị Mai</t>
  </si>
  <si>
    <t>Giấy tomy 105</t>
  </si>
  <si>
    <t>Khăn giấy hộp pupply</t>
  </si>
  <si>
    <r>
      <t xml:space="preserve">*  </t>
    </r>
    <r>
      <rPr>
        <b/>
        <u/>
        <sz val="12"/>
        <rFont val="Arial"/>
        <family val="2"/>
      </rPr>
      <t>Xuất xứ:</t>
    </r>
    <r>
      <rPr>
        <b/>
        <sz val="12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</si>
  <si>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2"/>
        <rFont val="Arial"/>
        <family val="2"/>
      </rPr>
      <t>Giao hàng:</t>
    </r>
    <r>
      <rPr>
        <b/>
        <sz val="12"/>
        <rFont val="Arial"/>
        <family val="2"/>
      </rPr>
      <t xml:space="preserve"> Trong vòng 3 ngày hoặc linh động ) kể từ ngày nhận được Đơn đặt hàng</t>
    </r>
  </si>
  <si>
    <t>Tên sản phẩm</t>
  </si>
  <si>
    <t>Đơn giá</t>
  </si>
  <si>
    <t>Thành tiền</t>
  </si>
  <si>
    <t>Sổ nhập kho 3 liên</t>
  </si>
  <si>
    <t>Kho nguyên liệu</t>
  </si>
  <si>
    <t>Kế toán</t>
  </si>
  <si>
    <t>Tp Hồ Chí Minh, ngày 25 tháng 03 năm 2016</t>
  </si>
  <si>
    <t>Bìa còng bật 2 mặt 7P F4 KingStar</t>
  </si>
  <si>
    <t>Bìa một nút A5</t>
  </si>
  <si>
    <t>Gôm E09 TL</t>
  </si>
  <si>
    <t>Cục</t>
  </si>
  <si>
    <t>Giấy liên tục 3 liên</t>
  </si>
  <si>
    <t>Giấy trắng A4 82 Excel( in)</t>
  </si>
  <si>
    <t>Kẹp bướm 25mm</t>
  </si>
  <si>
    <t>Ruột bút chì</t>
  </si>
  <si>
    <r>
      <t xml:space="preserve">Pin tiểu Maxcel </t>
    </r>
    <r>
      <rPr>
        <b/>
        <sz val="12"/>
        <color rgb="FFFF0000"/>
        <rFont val="Cambria"/>
        <family val="1"/>
        <scheme val="major"/>
      </rPr>
      <t>2A</t>
    </r>
  </si>
  <si>
    <t>cục</t>
  </si>
  <si>
    <t>Accor nhựa UNC</t>
  </si>
  <si>
    <t>Bấm Lỗ</t>
  </si>
</sst>
</file>

<file path=xl/styles.xml><?xml version="1.0" encoding="utf-8"?>
<styleSheet xmlns="http://schemas.openxmlformats.org/spreadsheetml/2006/main">
  <numFmts count="1">
    <numFmt numFmtId="164" formatCode="#,##0_);\(#,##0\);&quot;-&quot;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sz val="12"/>
      <name val="Times New Roman"/>
      <family val="1"/>
      <charset val="163"/>
    </font>
    <font>
      <sz val="12"/>
      <color theme="1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charset val="163"/>
      <scheme val="maj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mbria"/>
      <family val="1"/>
      <charset val="163"/>
      <scheme val="maj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charset val="163"/>
      <scheme val="major"/>
    </font>
    <font>
      <b/>
      <sz val="12"/>
      <color rgb="FFFF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06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8" fillId="0" borderId="0" xfId="0" applyFont="1" applyBorder="1" applyAlignment="1">
      <alignment horizontal="left"/>
    </xf>
    <xf numFmtId="0" fontId="17" fillId="0" borderId="0" xfId="0" applyFont="1"/>
    <xf numFmtId="0" fontId="17" fillId="3" borderId="0" xfId="0" applyFont="1" applyFill="1"/>
    <xf numFmtId="0" fontId="17" fillId="0" borderId="0" xfId="0" applyFont="1" applyFill="1"/>
    <xf numFmtId="0" fontId="16" fillId="3" borderId="0" xfId="0" applyFont="1" applyFill="1"/>
    <xf numFmtId="3" fontId="19" fillId="0" borderId="1" xfId="1" applyNumberFormat="1" applyFont="1" applyFill="1" applyBorder="1" applyAlignment="1"/>
    <xf numFmtId="3" fontId="19" fillId="0" borderId="1" xfId="1" applyNumberFormat="1" applyFont="1" applyFill="1" applyBorder="1" applyAlignment="1">
      <alignment horizontal="center" vertical="center"/>
    </xf>
    <xf numFmtId="3" fontId="20" fillId="0" borderId="1" xfId="0" applyNumberFormat="1" applyFont="1" applyBorder="1"/>
    <xf numFmtId="0" fontId="20" fillId="0" borderId="0" xfId="0" applyFont="1"/>
    <xf numFmtId="3" fontId="19" fillId="0" borderId="1" xfId="1" applyNumberFormat="1" applyFont="1" applyFill="1" applyBorder="1" applyAlignment="1">
      <alignment horizontal="left"/>
    </xf>
    <xf numFmtId="3" fontId="21" fillId="0" borderId="1" xfId="1" applyNumberFormat="1" applyFont="1" applyFill="1" applyBorder="1" applyAlignment="1">
      <alignment horizontal="left"/>
    </xf>
    <xf numFmtId="3" fontId="21" fillId="0" borderId="1" xfId="1" applyNumberFormat="1" applyFont="1" applyFill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0" fontId="20" fillId="0" borderId="0" xfId="0" applyFont="1" applyFill="1"/>
    <xf numFmtId="3" fontId="22" fillId="0" borderId="1" xfId="1" applyNumberFormat="1" applyFont="1" applyFill="1" applyBorder="1" applyAlignment="1">
      <alignment horizontal="right"/>
    </xf>
    <xf numFmtId="3" fontId="19" fillId="0" borderId="0" xfId="1" applyNumberFormat="1" applyFont="1" applyFill="1" applyBorder="1" applyAlignment="1">
      <alignment horizontal="center" vertical="center"/>
    </xf>
    <xf numFmtId="0" fontId="20" fillId="3" borderId="0" xfId="0" applyFont="1" applyFill="1"/>
    <xf numFmtId="3" fontId="19" fillId="0" borderId="5" xfId="1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/>
    <xf numFmtId="3" fontId="23" fillId="0" borderId="1" xfId="0" applyNumberFormat="1" applyFont="1" applyFill="1" applyBorder="1" applyAlignment="1">
      <alignment horizontal="right"/>
    </xf>
    <xf numFmtId="3" fontId="21" fillId="0" borderId="1" xfId="1" applyNumberFormat="1" applyFont="1" applyFill="1" applyBorder="1" applyAlignment="1"/>
    <xf numFmtId="3" fontId="19" fillId="0" borderId="1" xfId="1" applyNumberFormat="1" applyFont="1" applyFill="1" applyBorder="1" applyAlignment="1">
      <alignment horizontal="left" vertical="center"/>
    </xf>
    <xf numFmtId="3" fontId="21" fillId="0" borderId="1" xfId="1" applyNumberFormat="1" applyFont="1" applyFill="1" applyBorder="1" applyAlignment="1">
      <alignment horizontal="left" vertical="center"/>
    </xf>
    <xf numFmtId="3" fontId="19" fillId="0" borderId="1" xfId="1" applyNumberFormat="1" applyFont="1" applyFill="1" applyBorder="1" applyAlignment="1">
      <alignment vertical="center"/>
    </xf>
    <xf numFmtId="3" fontId="21" fillId="0" borderId="1" xfId="1" applyNumberFormat="1" applyFont="1" applyFill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8" fillId="0" borderId="0" xfId="0" applyFont="1"/>
    <xf numFmtId="3" fontId="20" fillId="0" borderId="1" xfId="0" applyNumberFormat="1" applyFont="1" applyFill="1" applyBorder="1"/>
    <xf numFmtId="3" fontId="20" fillId="0" borderId="1" xfId="0" applyNumberFormat="1" applyFont="1" applyFill="1" applyBorder="1" applyAlignment="1">
      <alignment horizontal="center"/>
    </xf>
    <xf numFmtId="3" fontId="20" fillId="0" borderId="1" xfId="0" applyNumberFormat="1" applyFont="1" applyFill="1" applyBorder="1" applyAlignment="1">
      <alignment vertical="center"/>
    </xf>
    <xf numFmtId="3" fontId="20" fillId="0" borderId="1" xfId="0" applyNumberFormat="1" applyFont="1" applyFill="1" applyBorder="1" applyAlignment="1">
      <alignment horizontal="center" vertical="center"/>
    </xf>
    <xf numFmtId="3" fontId="25" fillId="0" borderId="0" xfId="0" applyNumberFormat="1" applyFont="1"/>
    <xf numFmtId="0" fontId="20" fillId="0" borderId="0" xfId="0" applyFont="1" applyBorder="1"/>
    <xf numFmtId="0" fontId="13" fillId="0" borderId="0" xfId="0" applyFont="1" applyAlignment="1"/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8" fillId="0" borderId="0" xfId="0" applyFont="1" applyBorder="1" applyAlignment="1"/>
    <xf numFmtId="164" fontId="9" fillId="0" borderId="0" xfId="0" applyNumberFormat="1" applyFont="1" applyFill="1" applyAlignment="1">
      <alignment vertical="top"/>
    </xf>
    <xf numFmtId="3" fontId="17" fillId="0" borderId="0" xfId="0" applyNumberFormat="1" applyFont="1" applyBorder="1" applyAlignment="1">
      <alignment horizontal="right"/>
    </xf>
    <xf numFmtId="3" fontId="20" fillId="0" borderId="6" xfId="0" applyNumberFormat="1" applyFont="1" applyBorder="1" applyAlignment="1"/>
    <xf numFmtId="3" fontId="20" fillId="0" borderId="0" xfId="0" applyNumberFormat="1" applyFont="1"/>
    <xf numFmtId="3" fontId="20" fillId="0" borderId="0" xfId="0" applyNumberFormat="1" applyFont="1" applyFill="1"/>
    <xf numFmtId="0" fontId="20" fillId="3" borderId="2" xfId="0" applyFont="1" applyFill="1" applyBorder="1" applyAlignment="1">
      <alignment horizontal="center" vertical="center"/>
    </xf>
    <xf numFmtId="0" fontId="22" fillId="0" borderId="1" xfId="1" applyNumberFormat="1" applyFont="1" applyFill="1" applyBorder="1" applyAlignment="1">
      <alignment horizontal="left" vertical="center"/>
    </xf>
    <xf numFmtId="0" fontId="22" fillId="0" borderId="1" xfId="1" applyNumberFormat="1" applyFont="1" applyFill="1" applyBorder="1" applyAlignment="1">
      <alignment horizontal="center" vertical="center"/>
    </xf>
    <xf numFmtId="0" fontId="22" fillId="0" borderId="1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3" fontId="22" fillId="0" borderId="1" xfId="0" applyNumberFormat="1" applyFont="1" applyBorder="1"/>
    <xf numFmtId="0" fontId="20" fillId="4" borderId="2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3" fontId="22" fillId="4" borderId="1" xfId="0" applyNumberFormat="1" applyFont="1" applyFill="1" applyBorder="1"/>
    <xf numFmtId="3" fontId="24" fillId="2" borderId="2" xfId="0" applyNumberFormat="1" applyFont="1" applyFill="1" applyBorder="1" applyAlignment="1">
      <alignment horizontal="center"/>
    </xf>
    <xf numFmtId="3" fontId="24" fillId="2" borderId="3" xfId="0" applyNumberFormat="1" applyFont="1" applyFill="1" applyBorder="1" applyAlignment="1">
      <alignment horizontal="center"/>
    </xf>
    <xf numFmtId="3" fontId="24" fillId="2" borderId="4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3" fontId="29" fillId="2" borderId="2" xfId="1" applyNumberFormat="1" applyFont="1" applyFill="1" applyBorder="1" applyAlignment="1">
      <alignment horizontal="center"/>
    </xf>
    <xf numFmtId="3" fontId="29" fillId="2" borderId="3" xfId="1" applyNumberFormat="1" applyFont="1" applyFill="1" applyBorder="1" applyAlignment="1">
      <alignment horizontal="center"/>
    </xf>
    <xf numFmtId="3" fontId="29" fillId="2" borderId="4" xfId="1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12" fillId="0" borderId="7" xfId="0" applyNumberFormat="1" applyFont="1" applyFill="1" applyBorder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9" fillId="2" borderId="2" xfId="1" applyNumberFormat="1" applyFont="1" applyFill="1" applyBorder="1" applyAlignment="1">
      <alignment horizontal="center"/>
    </xf>
    <xf numFmtId="0" fontId="29" fillId="2" borderId="3" xfId="1" applyNumberFormat="1" applyFont="1" applyFill="1" applyBorder="1" applyAlignment="1">
      <alignment horizontal="center"/>
    </xf>
    <xf numFmtId="0" fontId="29" fillId="2" borderId="4" xfId="1" applyNumberFormat="1" applyFont="1" applyFill="1" applyBorder="1" applyAlignment="1">
      <alignment horizontal="center"/>
    </xf>
    <xf numFmtId="164" fontId="12" fillId="0" borderId="0" xfId="0" applyNumberFormat="1" applyFont="1" applyFill="1" applyAlignment="1">
      <alignment horizontal="center" vertical="top"/>
    </xf>
    <xf numFmtId="0" fontId="24" fillId="2" borderId="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9" fillId="0" borderId="1" xfId="1" applyNumberFormat="1" applyFont="1" applyFill="1" applyBorder="1" applyAlignment="1">
      <alignment horizontal="left" vertical="center"/>
    </xf>
    <xf numFmtId="0" fontId="19" fillId="0" borderId="1" xfId="1" applyNumberFormat="1" applyFont="1" applyFill="1" applyBorder="1" applyAlignment="1">
      <alignment horizontal="center" vertical="center"/>
    </xf>
    <xf numFmtId="0" fontId="21" fillId="0" borderId="1" xfId="1" applyNumberFormat="1" applyFont="1" applyFill="1" applyBorder="1" applyAlignment="1">
      <alignment horizontal="left" vertical="center"/>
    </xf>
    <xf numFmtId="0" fontId="21" fillId="0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vertical="center"/>
    </xf>
    <xf numFmtId="0" fontId="21" fillId="0" borderId="1" xfId="1" applyNumberFormat="1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314327</xdr:colOff>
      <xdr:row>0</xdr:row>
      <xdr:rowOff>57150</xdr:rowOff>
    </xdr:from>
    <xdr:to>
      <xdr:col>1</xdr:col>
      <xdr:colOff>409575</xdr:colOff>
      <xdr:row>2</xdr:row>
      <xdr:rowOff>381000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7" y="57150"/>
          <a:ext cx="542923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6"/>
  <sheetViews>
    <sheetView tabSelected="1" topLeftCell="A70" workbookViewId="0">
      <selection activeCell="H76" sqref="H76"/>
    </sheetView>
  </sheetViews>
  <sheetFormatPr defaultColWidth="9.140625" defaultRowHeight="15"/>
  <cols>
    <col min="1" max="1" width="6.7109375" style="55" customWidth="1"/>
    <col min="2" max="2" width="38.42578125" style="1" customWidth="1"/>
    <col min="3" max="3" width="9.85546875" style="3" customWidth="1"/>
    <col min="4" max="4" width="8.5703125" style="4" customWidth="1"/>
    <col min="5" max="5" width="13.28515625" style="4" customWidth="1"/>
    <col min="6" max="6" width="15.5703125" style="1" customWidth="1"/>
    <col min="7" max="7" width="9.140625" style="1"/>
    <col min="8" max="8" width="31.140625" style="1" customWidth="1"/>
    <col min="9" max="16384" width="9.140625" style="1"/>
  </cols>
  <sheetData>
    <row r="1" spans="1:6" ht="16.5">
      <c r="B1" s="81" t="s">
        <v>7</v>
      </c>
      <c r="C1" s="81"/>
      <c r="D1" s="81"/>
      <c r="E1" s="81"/>
      <c r="F1" s="81"/>
    </row>
    <row r="2" spans="1:6" ht="16.5">
      <c r="B2" s="81" t="s">
        <v>8</v>
      </c>
      <c r="C2" s="81"/>
      <c r="D2" s="81"/>
      <c r="E2" s="81"/>
      <c r="F2" s="81"/>
    </row>
    <row r="3" spans="1:6" ht="36" customHeight="1">
      <c r="B3" s="82" t="s">
        <v>9</v>
      </c>
      <c r="C3" s="82"/>
      <c r="D3" s="82"/>
      <c r="E3" s="82"/>
      <c r="F3" s="82"/>
    </row>
    <row r="4" spans="1:6" ht="16.5">
      <c r="B4" s="6"/>
      <c r="C4" s="10"/>
      <c r="D4" s="10"/>
      <c r="E4" s="10"/>
    </row>
    <row r="5" spans="1:6" ht="28.5" customHeight="1">
      <c r="A5" s="88" t="s">
        <v>6</v>
      </c>
      <c r="B5" s="88"/>
      <c r="C5" s="88"/>
      <c r="D5" s="88"/>
      <c r="E5" s="88"/>
      <c r="F5" s="88"/>
    </row>
    <row r="6" spans="1:6" ht="15.75">
      <c r="B6" s="6"/>
      <c r="C6" s="6"/>
      <c r="D6" s="6"/>
      <c r="E6" s="86" t="s">
        <v>89</v>
      </c>
      <c r="F6" s="86"/>
    </row>
    <row r="7" spans="1:6" ht="16.5" customHeight="1">
      <c r="A7" s="63" t="s">
        <v>90</v>
      </c>
      <c r="B7" s="63"/>
      <c r="C7" s="63"/>
      <c r="D7" s="63"/>
    </row>
    <row r="8" spans="1:6" ht="16.5" customHeight="1">
      <c r="A8" s="15" t="s">
        <v>91</v>
      </c>
      <c r="B8" s="15"/>
      <c r="C8" s="15"/>
      <c r="D8" s="15"/>
    </row>
    <row r="9" spans="1:6" ht="16.5" customHeight="1">
      <c r="A9" s="15" t="s">
        <v>92</v>
      </c>
      <c r="B9" s="15"/>
      <c r="C9" s="15"/>
      <c r="D9" s="15"/>
    </row>
    <row r="10" spans="1:6" ht="16.5" customHeight="1">
      <c r="A10" s="64" t="s">
        <v>93</v>
      </c>
      <c r="B10" s="64"/>
      <c r="C10" s="7"/>
      <c r="D10" s="7"/>
    </row>
    <row r="11" spans="1:6" ht="15.75">
      <c r="A11" s="8"/>
      <c r="B11" s="9"/>
      <c r="C11" s="8"/>
      <c r="D11" s="8"/>
    </row>
    <row r="12" spans="1:6" ht="15.75">
      <c r="A12" s="87" t="s">
        <v>1</v>
      </c>
      <c r="B12" s="87"/>
      <c r="C12" s="87"/>
      <c r="D12" s="87"/>
      <c r="E12" s="87"/>
      <c r="F12" s="87"/>
    </row>
    <row r="13" spans="1:6" s="42" customFormat="1" ht="18">
      <c r="A13" s="56" t="s">
        <v>0</v>
      </c>
      <c r="B13" s="40" t="s">
        <v>98</v>
      </c>
      <c r="C13" s="40" t="s">
        <v>11</v>
      </c>
      <c r="D13" s="41" t="s">
        <v>12</v>
      </c>
      <c r="E13" s="41" t="s">
        <v>99</v>
      </c>
      <c r="F13" s="40" t="s">
        <v>100</v>
      </c>
    </row>
    <row r="14" spans="1:6" s="16" customFormat="1" ht="20.25">
      <c r="A14" s="93" t="s">
        <v>13</v>
      </c>
      <c r="B14" s="94"/>
      <c r="C14" s="94"/>
      <c r="D14" s="94"/>
      <c r="E14" s="94"/>
      <c r="F14" s="95"/>
    </row>
    <row r="15" spans="1:6" s="23" customFormat="1" ht="15.75">
      <c r="A15" s="57">
        <v>1</v>
      </c>
      <c r="B15" s="20" t="s">
        <v>14</v>
      </c>
      <c r="C15" s="21" t="s">
        <v>15</v>
      </c>
      <c r="D15" s="21">
        <v>2</v>
      </c>
      <c r="E15" s="22">
        <v>1100</v>
      </c>
      <c r="F15" s="22">
        <f>E15*D15</f>
        <v>2200</v>
      </c>
    </row>
    <row r="16" spans="1:6" s="23" customFormat="1" ht="15.75">
      <c r="A16" s="57">
        <v>2</v>
      </c>
      <c r="B16" s="24" t="s">
        <v>16</v>
      </c>
      <c r="C16" s="21" t="s">
        <v>17</v>
      </c>
      <c r="D16" s="21">
        <v>5</v>
      </c>
      <c r="E16" s="22">
        <v>2600</v>
      </c>
      <c r="F16" s="22">
        <f t="shared" ref="F16:F21" si="0">E16*D16</f>
        <v>13000</v>
      </c>
    </row>
    <row r="17" spans="1:7" s="23" customFormat="1" ht="15.75">
      <c r="A17" s="57">
        <v>3</v>
      </c>
      <c r="B17" s="24" t="s">
        <v>18</v>
      </c>
      <c r="C17" s="21" t="s">
        <v>19</v>
      </c>
      <c r="D17" s="21">
        <v>2</v>
      </c>
      <c r="E17" s="22">
        <v>3000</v>
      </c>
      <c r="F17" s="22">
        <f t="shared" si="0"/>
        <v>6000</v>
      </c>
    </row>
    <row r="18" spans="1:7" s="23" customFormat="1" ht="15.75">
      <c r="A18" s="57">
        <v>4</v>
      </c>
      <c r="B18" s="24" t="s">
        <v>20</v>
      </c>
      <c r="C18" s="21" t="s">
        <v>19</v>
      </c>
      <c r="D18" s="21">
        <v>2</v>
      </c>
      <c r="E18" s="22">
        <v>5000</v>
      </c>
      <c r="F18" s="22">
        <f t="shared" si="0"/>
        <v>10000</v>
      </c>
    </row>
    <row r="19" spans="1:7" s="23" customFormat="1" ht="15.75">
      <c r="A19" s="57">
        <v>5</v>
      </c>
      <c r="B19" s="20" t="s">
        <v>21</v>
      </c>
      <c r="C19" s="21" t="s">
        <v>19</v>
      </c>
      <c r="D19" s="21">
        <v>2</v>
      </c>
      <c r="E19" s="22">
        <v>14000</v>
      </c>
      <c r="F19" s="22">
        <f t="shared" si="0"/>
        <v>28000</v>
      </c>
    </row>
    <row r="20" spans="1:7" s="23" customFormat="1" ht="15.75">
      <c r="A20" s="57">
        <v>6</v>
      </c>
      <c r="B20" s="25" t="s">
        <v>22</v>
      </c>
      <c r="C20" s="26" t="s">
        <v>23</v>
      </c>
      <c r="D20" s="26">
        <v>4</v>
      </c>
      <c r="E20" s="22">
        <v>40000</v>
      </c>
      <c r="F20" s="22">
        <f t="shared" si="0"/>
        <v>160000</v>
      </c>
      <c r="G20" s="67"/>
    </row>
    <row r="21" spans="1:7" s="23" customFormat="1" ht="15.75">
      <c r="A21" s="57">
        <v>7</v>
      </c>
      <c r="B21" s="22" t="s">
        <v>24</v>
      </c>
      <c r="C21" s="27" t="s">
        <v>19</v>
      </c>
      <c r="D21" s="27">
        <v>2</v>
      </c>
      <c r="E21" s="22">
        <v>22000</v>
      </c>
      <c r="F21" s="22">
        <f t="shared" si="0"/>
        <v>44000</v>
      </c>
    </row>
    <row r="22" spans="1:7" s="17" customFormat="1" ht="20.25">
      <c r="A22" s="78" t="s">
        <v>25</v>
      </c>
      <c r="B22" s="79"/>
      <c r="C22" s="79"/>
      <c r="D22" s="79"/>
      <c r="E22" s="79"/>
      <c r="F22" s="80"/>
    </row>
    <row r="23" spans="1:7" s="28" customFormat="1" ht="15.75">
      <c r="A23" s="58">
        <v>1</v>
      </c>
      <c r="B23" s="25" t="s">
        <v>26</v>
      </c>
      <c r="C23" s="26" t="s">
        <v>27</v>
      </c>
      <c r="D23" s="26">
        <v>2</v>
      </c>
      <c r="E23" s="22">
        <v>4000</v>
      </c>
      <c r="F23" s="22">
        <f>E23*D23</f>
        <v>8000</v>
      </c>
    </row>
    <row r="24" spans="1:7" s="28" customFormat="1" ht="15.75">
      <c r="A24" s="58">
        <v>2</v>
      </c>
      <c r="B24" s="25" t="s">
        <v>28</v>
      </c>
      <c r="C24" s="26" t="s">
        <v>29</v>
      </c>
      <c r="D24" s="26">
        <v>2</v>
      </c>
      <c r="E24" s="22">
        <v>2100</v>
      </c>
      <c r="F24" s="22">
        <f>E24*D24</f>
        <v>4200</v>
      </c>
    </row>
    <row r="25" spans="1:7" s="18" customFormat="1" ht="20.25">
      <c r="A25" s="83" t="s">
        <v>30</v>
      </c>
      <c r="B25" s="84"/>
      <c r="C25" s="84"/>
      <c r="D25" s="84"/>
      <c r="E25" s="84"/>
      <c r="F25" s="85"/>
    </row>
    <row r="26" spans="1:7" s="28" customFormat="1" ht="15.75">
      <c r="A26" s="58">
        <v>1</v>
      </c>
      <c r="B26" s="24" t="s">
        <v>31</v>
      </c>
      <c r="C26" s="21" t="s">
        <v>19</v>
      </c>
      <c r="D26" s="21">
        <v>2</v>
      </c>
      <c r="E26" s="29">
        <v>2100</v>
      </c>
      <c r="F26" s="29">
        <f>E26*D26</f>
        <v>4200</v>
      </c>
    </row>
    <row r="27" spans="1:7" s="28" customFormat="1" ht="15.75">
      <c r="A27" s="58">
        <v>2</v>
      </c>
      <c r="B27" s="25" t="s">
        <v>32</v>
      </c>
      <c r="C27" s="26" t="s">
        <v>19</v>
      </c>
      <c r="D27" s="26">
        <v>2</v>
      </c>
      <c r="E27" s="29">
        <v>2100</v>
      </c>
      <c r="F27" s="29">
        <f t="shared" ref="F27:F30" si="1">E27*D27</f>
        <v>4200</v>
      </c>
    </row>
    <row r="28" spans="1:7" s="28" customFormat="1" ht="15.75">
      <c r="A28" s="58">
        <v>3</v>
      </c>
      <c r="B28" s="24" t="s">
        <v>33</v>
      </c>
      <c r="C28" s="21" t="s">
        <v>34</v>
      </c>
      <c r="D28" s="21">
        <v>1</v>
      </c>
      <c r="E28" s="29">
        <v>5200</v>
      </c>
      <c r="F28" s="29">
        <f t="shared" si="1"/>
        <v>5200</v>
      </c>
    </row>
    <row r="29" spans="1:7" s="28" customFormat="1" ht="15.75">
      <c r="A29" s="58">
        <v>4</v>
      </c>
      <c r="B29" s="25" t="s">
        <v>22</v>
      </c>
      <c r="C29" s="26" t="s">
        <v>23</v>
      </c>
      <c r="D29" s="26">
        <v>2</v>
      </c>
      <c r="E29" s="29">
        <v>40000</v>
      </c>
      <c r="F29" s="29">
        <f t="shared" si="1"/>
        <v>80000</v>
      </c>
      <c r="G29" s="68"/>
    </row>
    <row r="30" spans="1:7" s="28" customFormat="1" ht="15.75">
      <c r="A30" s="58">
        <v>5</v>
      </c>
      <c r="B30" s="43" t="s">
        <v>94</v>
      </c>
      <c r="C30" s="44" t="s">
        <v>35</v>
      </c>
      <c r="D30" s="44">
        <v>1</v>
      </c>
      <c r="E30" s="29">
        <v>7500</v>
      </c>
      <c r="F30" s="29">
        <f t="shared" si="1"/>
        <v>7500</v>
      </c>
    </row>
    <row r="31" spans="1:7" s="18" customFormat="1" ht="20.25">
      <c r="A31" s="83" t="s">
        <v>36</v>
      </c>
      <c r="B31" s="84"/>
      <c r="C31" s="84"/>
      <c r="D31" s="84"/>
      <c r="E31" s="84"/>
      <c r="F31" s="85"/>
    </row>
    <row r="32" spans="1:7" s="28" customFormat="1" ht="15.75">
      <c r="A32" s="58">
        <v>1</v>
      </c>
      <c r="B32" s="24" t="s">
        <v>37</v>
      </c>
      <c r="C32" s="21" t="s">
        <v>19</v>
      </c>
      <c r="D32" s="21">
        <v>6</v>
      </c>
      <c r="E32" s="22">
        <v>6800</v>
      </c>
      <c r="F32" s="22">
        <f>E32*D32</f>
        <v>40800</v>
      </c>
    </row>
    <row r="33" spans="1:6" s="28" customFormat="1" ht="15.75">
      <c r="A33" s="58">
        <v>2</v>
      </c>
      <c r="B33" s="25" t="s">
        <v>18</v>
      </c>
      <c r="C33" s="26" t="s">
        <v>19</v>
      </c>
      <c r="D33" s="26">
        <v>1</v>
      </c>
      <c r="E33" s="22">
        <v>3000</v>
      </c>
      <c r="F33" s="22">
        <f t="shared" ref="F33:F36" si="2">E33*D33</f>
        <v>3000</v>
      </c>
    </row>
    <row r="34" spans="1:6" s="28" customFormat="1" ht="15.75">
      <c r="A34" s="58">
        <v>3</v>
      </c>
      <c r="B34" s="20" t="s">
        <v>38</v>
      </c>
      <c r="C34" s="21" t="s">
        <v>17</v>
      </c>
      <c r="D34" s="21">
        <v>1</v>
      </c>
      <c r="E34" s="22">
        <v>2800</v>
      </c>
      <c r="F34" s="22">
        <f t="shared" si="2"/>
        <v>2800</v>
      </c>
    </row>
    <row r="35" spans="1:6" s="28" customFormat="1" ht="15.75">
      <c r="A35" s="58">
        <v>4</v>
      </c>
      <c r="B35" s="25" t="s">
        <v>22</v>
      </c>
      <c r="C35" s="26" t="s">
        <v>23</v>
      </c>
      <c r="D35" s="26">
        <v>2</v>
      </c>
      <c r="E35" s="22">
        <v>40000</v>
      </c>
      <c r="F35" s="22">
        <f t="shared" si="2"/>
        <v>80000</v>
      </c>
    </row>
    <row r="36" spans="1:6" s="28" customFormat="1" ht="15.75">
      <c r="A36" s="58">
        <v>5</v>
      </c>
      <c r="B36" s="25" t="s">
        <v>39</v>
      </c>
      <c r="C36" s="26" t="s">
        <v>40</v>
      </c>
      <c r="D36" s="26">
        <v>1</v>
      </c>
      <c r="E36" s="22">
        <v>8500</v>
      </c>
      <c r="F36" s="22">
        <f t="shared" si="2"/>
        <v>8500</v>
      </c>
    </row>
    <row r="37" spans="1:6" s="18" customFormat="1" ht="20.25">
      <c r="A37" s="83" t="s">
        <v>41</v>
      </c>
      <c r="B37" s="84"/>
      <c r="C37" s="84"/>
      <c r="D37" s="84"/>
      <c r="E37" s="84"/>
      <c r="F37" s="85"/>
    </row>
    <row r="38" spans="1:6" s="28" customFormat="1" ht="15.75">
      <c r="A38" s="58">
        <v>1</v>
      </c>
      <c r="B38" s="24" t="s">
        <v>32</v>
      </c>
      <c r="C38" s="21" t="s">
        <v>19</v>
      </c>
      <c r="D38" s="21">
        <v>2</v>
      </c>
      <c r="E38" s="22">
        <v>2100</v>
      </c>
      <c r="F38" s="22">
        <f>E38*D38</f>
        <v>4200</v>
      </c>
    </row>
    <row r="39" spans="1:6" s="28" customFormat="1" ht="15.75">
      <c r="A39" s="58">
        <v>2</v>
      </c>
      <c r="B39" s="24" t="s">
        <v>42</v>
      </c>
      <c r="C39" s="21" t="s">
        <v>34</v>
      </c>
      <c r="D39" s="21">
        <v>1</v>
      </c>
      <c r="E39" s="22">
        <v>62000</v>
      </c>
      <c r="F39" s="22">
        <f t="shared" ref="F39:F42" si="3">E39*D39</f>
        <v>62000</v>
      </c>
    </row>
    <row r="40" spans="1:6" s="28" customFormat="1" ht="15.75">
      <c r="A40" s="58">
        <v>3</v>
      </c>
      <c r="B40" s="24" t="s">
        <v>43</v>
      </c>
      <c r="C40" s="21" t="s">
        <v>17</v>
      </c>
      <c r="D40" s="21">
        <v>3</v>
      </c>
      <c r="E40" s="22">
        <v>3500</v>
      </c>
      <c r="F40" s="22">
        <f t="shared" si="3"/>
        <v>10500</v>
      </c>
    </row>
    <row r="41" spans="1:6" s="28" customFormat="1" ht="15.75">
      <c r="A41" s="58">
        <v>4</v>
      </c>
      <c r="B41" s="24" t="s">
        <v>44</v>
      </c>
      <c r="C41" s="21" t="s">
        <v>45</v>
      </c>
      <c r="D41" s="21">
        <v>2</v>
      </c>
      <c r="E41" s="22">
        <v>8000</v>
      </c>
      <c r="F41" s="22">
        <f t="shared" si="3"/>
        <v>16000</v>
      </c>
    </row>
    <row r="42" spans="1:6" s="28" customFormat="1" ht="15.75">
      <c r="A42" s="58">
        <v>5</v>
      </c>
      <c r="B42" s="22" t="s">
        <v>101</v>
      </c>
      <c r="C42" s="27" t="s">
        <v>27</v>
      </c>
      <c r="D42" s="27">
        <v>3</v>
      </c>
      <c r="E42" s="22">
        <v>19500</v>
      </c>
      <c r="F42" s="22">
        <f t="shared" si="3"/>
        <v>58500</v>
      </c>
    </row>
    <row r="43" spans="1:6" s="18" customFormat="1" ht="20.25">
      <c r="A43" s="83" t="s">
        <v>46</v>
      </c>
      <c r="B43" s="84"/>
      <c r="C43" s="84"/>
      <c r="D43" s="84"/>
      <c r="E43" s="84"/>
      <c r="F43" s="85"/>
    </row>
    <row r="44" spans="1:6" s="28" customFormat="1" ht="15.75">
      <c r="A44" s="58">
        <v>1</v>
      </c>
      <c r="B44" s="25" t="s">
        <v>32</v>
      </c>
      <c r="C44" s="26" t="s">
        <v>19</v>
      </c>
      <c r="D44" s="26">
        <v>2</v>
      </c>
      <c r="E44" s="22">
        <v>2100</v>
      </c>
      <c r="F44" s="22">
        <f>E44*D44</f>
        <v>4200</v>
      </c>
    </row>
    <row r="45" spans="1:6" s="28" customFormat="1" ht="15.75">
      <c r="A45" s="58">
        <v>2</v>
      </c>
      <c r="B45" s="24" t="s">
        <v>47</v>
      </c>
      <c r="C45" s="21" t="s">
        <v>19</v>
      </c>
      <c r="D45" s="21">
        <v>2</v>
      </c>
      <c r="E45" s="22">
        <v>6500</v>
      </c>
      <c r="F45" s="22">
        <f t="shared" ref="F45:F46" si="4">E45*D45</f>
        <v>13000</v>
      </c>
    </row>
    <row r="46" spans="1:6" s="28" customFormat="1" ht="15.75">
      <c r="A46" s="58">
        <v>3</v>
      </c>
      <c r="B46" s="24" t="s">
        <v>48</v>
      </c>
      <c r="C46" s="21" t="s">
        <v>19</v>
      </c>
      <c r="D46" s="21">
        <v>1</v>
      </c>
      <c r="E46" s="22">
        <v>3300</v>
      </c>
      <c r="F46" s="22">
        <f t="shared" si="4"/>
        <v>3300</v>
      </c>
    </row>
    <row r="47" spans="1:6" s="18" customFormat="1" ht="20.25">
      <c r="A47" s="83" t="s">
        <v>49</v>
      </c>
      <c r="B47" s="84"/>
      <c r="C47" s="84"/>
      <c r="D47" s="84"/>
      <c r="E47" s="84"/>
      <c r="F47" s="85"/>
    </row>
    <row r="48" spans="1:6" s="28" customFormat="1" ht="15.75">
      <c r="A48" s="58">
        <v>1</v>
      </c>
      <c r="B48" s="24" t="s">
        <v>32</v>
      </c>
      <c r="C48" s="21" t="s">
        <v>19</v>
      </c>
      <c r="D48" s="30">
        <v>2</v>
      </c>
      <c r="E48" s="22">
        <v>2100</v>
      </c>
      <c r="F48" s="22">
        <f>E48*D48</f>
        <v>4200</v>
      </c>
    </row>
    <row r="49" spans="1:6" s="18" customFormat="1" ht="20.25">
      <c r="A49" s="78" t="s">
        <v>50</v>
      </c>
      <c r="B49" s="79"/>
      <c r="C49" s="79"/>
      <c r="D49" s="79"/>
      <c r="E49" s="79"/>
      <c r="F49" s="80"/>
    </row>
    <row r="50" spans="1:6" s="28" customFormat="1" ht="15.75">
      <c r="A50" s="58">
        <v>1</v>
      </c>
      <c r="B50" s="20" t="s">
        <v>51</v>
      </c>
      <c r="C50" s="21" t="s">
        <v>15</v>
      </c>
      <c r="D50" s="21">
        <v>2</v>
      </c>
      <c r="E50" s="22">
        <v>9500</v>
      </c>
      <c r="F50" s="22">
        <f>E50*D50</f>
        <v>19000</v>
      </c>
    </row>
    <row r="51" spans="1:6" s="31" customFormat="1" ht="15.75">
      <c r="A51" s="58">
        <v>2</v>
      </c>
      <c r="B51" s="24" t="s">
        <v>52</v>
      </c>
      <c r="C51" s="21" t="s">
        <v>34</v>
      </c>
      <c r="D51" s="21">
        <v>1</v>
      </c>
      <c r="E51" s="22">
        <v>37000</v>
      </c>
      <c r="F51" s="22">
        <f t="shared" ref="F51:F53" si="5">E51*D51</f>
        <v>37000</v>
      </c>
    </row>
    <row r="52" spans="1:6" s="31" customFormat="1" ht="15.75">
      <c r="A52" s="58">
        <v>3</v>
      </c>
      <c r="B52" s="24" t="s">
        <v>53</v>
      </c>
      <c r="C52" s="32" t="s">
        <v>54</v>
      </c>
      <c r="D52" s="21">
        <v>50</v>
      </c>
      <c r="E52" s="22">
        <v>2700</v>
      </c>
      <c r="F52" s="22">
        <f t="shared" si="5"/>
        <v>135000</v>
      </c>
    </row>
    <row r="53" spans="1:6" s="31" customFormat="1" ht="15.75">
      <c r="A53" s="58">
        <v>4</v>
      </c>
      <c r="B53" s="25" t="s">
        <v>55</v>
      </c>
      <c r="C53" s="26" t="s">
        <v>40</v>
      </c>
      <c r="D53" s="26">
        <v>2</v>
      </c>
      <c r="E53" s="22">
        <v>2800</v>
      </c>
      <c r="F53" s="22">
        <f t="shared" si="5"/>
        <v>5600</v>
      </c>
    </row>
    <row r="54" spans="1:6" s="17" customFormat="1" ht="20.25">
      <c r="A54" s="83" t="s">
        <v>56</v>
      </c>
      <c r="B54" s="84"/>
      <c r="C54" s="84"/>
      <c r="D54" s="84"/>
      <c r="E54" s="84"/>
      <c r="F54" s="85"/>
    </row>
    <row r="55" spans="1:6" s="31" customFormat="1" ht="15.75">
      <c r="A55" s="59">
        <v>1</v>
      </c>
      <c r="B55" s="24" t="s">
        <v>52</v>
      </c>
      <c r="C55" s="21" t="s">
        <v>34</v>
      </c>
      <c r="D55" s="21">
        <v>1</v>
      </c>
      <c r="E55" s="22">
        <v>37000</v>
      </c>
      <c r="F55" s="22">
        <f>E55*D55</f>
        <v>37000</v>
      </c>
    </row>
    <row r="56" spans="1:6" s="31" customFormat="1" ht="15.75">
      <c r="A56" s="59">
        <v>2</v>
      </c>
      <c r="B56" s="24" t="s">
        <v>31</v>
      </c>
      <c r="C56" s="21" t="s">
        <v>19</v>
      </c>
      <c r="D56" s="21">
        <v>2</v>
      </c>
      <c r="E56" s="22">
        <v>2100</v>
      </c>
      <c r="F56" s="22">
        <f t="shared" ref="F56:F58" si="6">E56*D56</f>
        <v>4200</v>
      </c>
    </row>
    <row r="57" spans="1:6" s="31" customFormat="1" ht="15.75">
      <c r="A57" s="59">
        <v>3</v>
      </c>
      <c r="B57" s="25" t="s">
        <v>32</v>
      </c>
      <c r="C57" s="26" t="s">
        <v>19</v>
      </c>
      <c r="D57" s="26">
        <v>10</v>
      </c>
      <c r="E57" s="22">
        <v>2100</v>
      </c>
      <c r="F57" s="22">
        <f t="shared" si="6"/>
        <v>21000</v>
      </c>
    </row>
    <row r="58" spans="1:6" s="31" customFormat="1" ht="15.75">
      <c r="A58" s="59">
        <v>4</v>
      </c>
      <c r="B58" s="25" t="s">
        <v>22</v>
      </c>
      <c r="C58" s="26" t="s">
        <v>23</v>
      </c>
      <c r="D58" s="26">
        <v>3</v>
      </c>
      <c r="E58" s="22">
        <v>40000</v>
      </c>
      <c r="F58" s="22">
        <f t="shared" si="6"/>
        <v>120000</v>
      </c>
    </row>
    <row r="59" spans="1:6" s="19" customFormat="1" ht="20.25">
      <c r="A59" s="78" t="s">
        <v>57</v>
      </c>
      <c r="B59" s="79"/>
      <c r="C59" s="79"/>
      <c r="D59" s="79"/>
      <c r="E59" s="79"/>
      <c r="F59" s="80"/>
    </row>
    <row r="60" spans="1:6" s="31" customFormat="1" ht="15.75">
      <c r="A60" s="59">
        <v>1</v>
      </c>
      <c r="B60" s="24" t="s">
        <v>16</v>
      </c>
      <c r="C60" s="21" t="s">
        <v>17</v>
      </c>
      <c r="D60" s="21">
        <v>5</v>
      </c>
      <c r="E60" s="22">
        <v>2600</v>
      </c>
      <c r="F60" s="22">
        <f>E60*D60</f>
        <v>13000</v>
      </c>
    </row>
    <row r="61" spans="1:6" s="31" customFormat="1" ht="15.75">
      <c r="A61" s="59">
        <v>2</v>
      </c>
      <c r="B61" s="25" t="s">
        <v>32</v>
      </c>
      <c r="C61" s="26" t="s">
        <v>19</v>
      </c>
      <c r="D61" s="26">
        <f>6+2</f>
        <v>8</v>
      </c>
      <c r="E61" s="22">
        <v>2100</v>
      </c>
      <c r="F61" s="22">
        <f t="shared" ref="F61:F69" si="7">E61*D61</f>
        <v>16800</v>
      </c>
    </row>
    <row r="62" spans="1:6" s="31" customFormat="1" ht="15.75">
      <c r="A62" s="59">
        <v>3</v>
      </c>
      <c r="B62" s="24" t="s">
        <v>20</v>
      </c>
      <c r="C62" s="21" t="s">
        <v>19</v>
      </c>
      <c r="D62" s="21">
        <v>1</v>
      </c>
      <c r="E62" s="22">
        <v>5000</v>
      </c>
      <c r="F62" s="22">
        <f t="shared" si="7"/>
        <v>5000</v>
      </c>
    </row>
    <row r="63" spans="1:6" s="31" customFormat="1" ht="15.75">
      <c r="A63" s="59">
        <v>4</v>
      </c>
      <c r="B63" s="20" t="s">
        <v>58</v>
      </c>
      <c r="C63" s="32" t="s">
        <v>17</v>
      </c>
      <c r="D63" s="21">
        <v>1</v>
      </c>
      <c r="E63" s="22">
        <v>36000</v>
      </c>
      <c r="F63" s="22">
        <f t="shared" si="7"/>
        <v>36000</v>
      </c>
    </row>
    <row r="64" spans="1:6" s="31" customFormat="1" ht="15.75">
      <c r="A64" s="59">
        <v>5</v>
      </c>
      <c r="B64" s="25" t="s">
        <v>42</v>
      </c>
      <c r="C64" s="26" t="s">
        <v>34</v>
      </c>
      <c r="D64" s="26">
        <v>4</v>
      </c>
      <c r="E64" s="22">
        <v>62000</v>
      </c>
      <c r="F64" s="22">
        <f t="shared" si="7"/>
        <v>248000</v>
      </c>
    </row>
    <row r="65" spans="1:12" s="31" customFormat="1" ht="15.75">
      <c r="A65" s="59">
        <v>6</v>
      </c>
      <c r="B65" s="24" t="s">
        <v>33</v>
      </c>
      <c r="C65" s="21" t="s">
        <v>34</v>
      </c>
      <c r="D65" s="21">
        <f>1+2</f>
        <v>3</v>
      </c>
      <c r="E65" s="22">
        <v>5200</v>
      </c>
      <c r="F65" s="22">
        <f t="shared" si="7"/>
        <v>15600</v>
      </c>
    </row>
    <row r="66" spans="1:12" s="31" customFormat="1" ht="15.75">
      <c r="A66" s="59">
        <v>7</v>
      </c>
      <c r="B66" s="25" t="s">
        <v>59</v>
      </c>
      <c r="C66" s="26" t="s">
        <v>60</v>
      </c>
      <c r="D66" s="26">
        <v>2</v>
      </c>
      <c r="E66" s="22">
        <v>2600</v>
      </c>
      <c r="F66" s="22">
        <f t="shared" si="7"/>
        <v>5200</v>
      </c>
    </row>
    <row r="67" spans="1:12" s="31" customFormat="1" ht="15.75">
      <c r="A67" s="59">
        <v>8</v>
      </c>
      <c r="B67" s="24" t="s">
        <v>44</v>
      </c>
      <c r="C67" s="21" t="s">
        <v>45</v>
      </c>
      <c r="D67" s="21">
        <v>2</v>
      </c>
      <c r="E67" s="22">
        <v>8000</v>
      </c>
      <c r="F67" s="22">
        <f t="shared" si="7"/>
        <v>16000</v>
      </c>
    </row>
    <row r="68" spans="1:12" s="31" customFormat="1" ht="15.75">
      <c r="A68" s="59">
        <v>9</v>
      </c>
      <c r="B68" s="25" t="s">
        <v>61</v>
      </c>
      <c r="C68" s="26" t="s">
        <v>45</v>
      </c>
      <c r="D68" s="26">
        <f>2+2</f>
        <v>4</v>
      </c>
      <c r="E68" s="22">
        <v>4000</v>
      </c>
      <c r="F68" s="22">
        <f t="shared" si="7"/>
        <v>16000</v>
      </c>
    </row>
    <row r="69" spans="1:12" s="31" customFormat="1" ht="15.75">
      <c r="A69" s="59">
        <v>10</v>
      </c>
      <c r="B69" s="25" t="s">
        <v>22</v>
      </c>
      <c r="C69" s="26" t="s">
        <v>23</v>
      </c>
      <c r="D69" s="26">
        <v>15</v>
      </c>
      <c r="E69" s="22">
        <v>40000</v>
      </c>
      <c r="F69" s="22">
        <f t="shared" si="7"/>
        <v>600000</v>
      </c>
    </row>
    <row r="70" spans="1:12" s="17" customFormat="1" ht="20.25">
      <c r="A70" s="83" t="s">
        <v>62</v>
      </c>
      <c r="B70" s="84"/>
      <c r="C70" s="84"/>
      <c r="D70" s="84"/>
      <c r="E70" s="84"/>
      <c r="F70" s="85"/>
    </row>
    <row r="71" spans="1:12" s="31" customFormat="1" ht="15.75">
      <c r="A71" s="59">
        <v>1</v>
      </c>
      <c r="B71" s="20" t="s">
        <v>63</v>
      </c>
      <c r="C71" s="21" t="s">
        <v>17</v>
      </c>
      <c r="D71" s="21">
        <v>2</v>
      </c>
      <c r="E71" s="22">
        <v>22000</v>
      </c>
      <c r="F71" s="22">
        <f>E71*D71</f>
        <v>44000</v>
      </c>
    </row>
    <row r="72" spans="1:12" s="31" customFormat="1" ht="15.75">
      <c r="A72" s="59">
        <v>2</v>
      </c>
      <c r="B72" s="25" t="s">
        <v>32</v>
      </c>
      <c r="C72" s="26" t="s">
        <v>19</v>
      </c>
      <c r="D72" s="26">
        <v>6</v>
      </c>
      <c r="E72" s="22">
        <v>2100</v>
      </c>
      <c r="F72" s="22">
        <f t="shared" ref="F72:F74" si="8">E72*D72</f>
        <v>12600</v>
      </c>
    </row>
    <row r="73" spans="1:12" s="31" customFormat="1" ht="15.75">
      <c r="A73" s="59">
        <v>3</v>
      </c>
      <c r="B73" s="24" t="s">
        <v>33</v>
      </c>
      <c r="C73" s="21" t="s">
        <v>34</v>
      </c>
      <c r="D73" s="21">
        <v>2</v>
      </c>
      <c r="E73" s="22">
        <v>5200</v>
      </c>
      <c r="F73" s="22">
        <f t="shared" si="8"/>
        <v>10400</v>
      </c>
    </row>
    <row r="74" spans="1:12" s="31" customFormat="1" ht="15.75">
      <c r="A74" s="59">
        <v>4</v>
      </c>
      <c r="B74" s="33" t="s">
        <v>64</v>
      </c>
      <c r="C74" s="26" t="s">
        <v>40</v>
      </c>
      <c r="D74" s="26">
        <v>1</v>
      </c>
      <c r="E74" s="22">
        <v>2500</v>
      </c>
      <c r="F74" s="22">
        <f t="shared" si="8"/>
        <v>2500</v>
      </c>
    </row>
    <row r="75" spans="1:12" s="17" customFormat="1" ht="20.25">
      <c r="A75" s="78" t="s">
        <v>102</v>
      </c>
      <c r="B75" s="79"/>
      <c r="C75" s="79"/>
      <c r="D75" s="79"/>
      <c r="E75" s="79"/>
      <c r="F75" s="80"/>
    </row>
    <row r="76" spans="1:12" s="31" customFormat="1" ht="15.75">
      <c r="A76" s="59">
        <v>1</v>
      </c>
      <c r="B76" s="24" t="s">
        <v>32</v>
      </c>
      <c r="C76" s="21" t="s">
        <v>19</v>
      </c>
      <c r="D76" s="21">
        <v>1</v>
      </c>
      <c r="E76" s="34">
        <v>2100</v>
      </c>
      <c r="F76" s="34">
        <f>E76*D76</f>
        <v>2100</v>
      </c>
    </row>
    <row r="77" spans="1:12" s="31" customFormat="1" ht="15.75">
      <c r="A77" s="59">
        <v>2</v>
      </c>
      <c r="B77" s="35" t="s">
        <v>21</v>
      </c>
      <c r="C77" s="26" t="s">
        <v>19</v>
      </c>
      <c r="D77" s="26">
        <v>1</v>
      </c>
      <c r="E77" s="34">
        <v>14000</v>
      </c>
      <c r="F77" s="34">
        <f t="shared" ref="F77:F78" si="9">E77*D77</f>
        <v>14000</v>
      </c>
    </row>
    <row r="78" spans="1:12" s="31" customFormat="1" ht="15.75">
      <c r="A78" s="59">
        <v>3</v>
      </c>
      <c r="B78" s="24" t="s">
        <v>44</v>
      </c>
      <c r="C78" s="21" t="s">
        <v>45</v>
      </c>
      <c r="D78" s="21">
        <v>1</v>
      </c>
      <c r="E78" s="34">
        <v>8000</v>
      </c>
      <c r="F78" s="34">
        <f t="shared" si="9"/>
        <v>8000</v>
      </c>
    </row>
    <row r="79" spans="1:12" s="31" customFormat="1" ht="18">
      <c r="A79" s="89" t="s">
        <v>103</v>
      </c>
      <c r="B79" s="90"/>
      <c r="C79" s="90"/>
      <c r="D79" s="90"/>
      <c r="E79" s="90"/>
      <c r="F79" s="91"/>
    </row>
    <row r="80" spans="1:12" s="31" customFormat="1" ht="15.75">
      <c r="A80" s="69">
        <v>1</v>
      </c>
      <c r="B80" s="70" t="s">
        <v>16</v>
      </c>
      <c r="C80" s="71" t="s">
        <v>17</v>
      </c>
      <c r="D80" s="71">
        <v>4</v>
      </c>
      <c r="E80" s="74">
        <v>2600</v>
      </c>
      <c r="F80" s="74">
        <f>E80*D80</f>
        <v>10400</v>
      </c>
      <c r="G80" s="96">
        <v>1</v>
      </c>
      <c r="H80" s="97" t="s">
        <v>105</v>
      </c>
      <c r="I80" s="98" t="s">
        <v>17</v>
      </c>
      <c r="J80" s="98">
        <v>3</v>
      </c>
      <c r="K80" s="29">
        <v>44000</v>
      </c>
      <c r="L80" s="29">
        <f>K80*J80</f>
        <v>132000</v>
      </c>
    </row>
    <row r="81" spans="1:12" s="31" customFormat="1" ht="15.75">
      <c r="A81" s="69">
        <v>2</v>
      </c>
      <c r="B81" s="70" t="s">
        <v>32</v>
      </c>
      <c r="C81" s="71" t="s">
        <v>19</v>
      </c>
      <c r="D81" s="71">
        <v>2</v>
      </c>
      <c r="E81" s="74">
        <v>2100</v>
      </c>
      <c r="F81" s="74">
        <f t="shared" ref="F81:F85" si="10">E81*D81</f>
        <v>4200</v>
      </c>
      <c r="G81" s="96">
        <v>2</v>
      </c>
      <c r="H81" s="97" t="s">
        <v>84</v>
      </c>
      <c r="I81" s="98" t="s">
        <v>17</v>
      </c>
      <c r="J81" s="98">
        <v>5</v>
      </c>
      <c r="K81" s="29">
        <v>1600</v>
      </c>
      <c r="L81" s="29">
        <f t="shared" ref="L81:L103" si="11">K81*J81</f>
        <v>8000</v>
      </c>
    </row>
    <row r="82" spans="1:12" s="31" customFormat="1" ht="15.75">
      <c r="A82" s="69">
        <v>3</v>
      </c>
      <c r="B82" s="72" t="s">
        <v>71</v>
      </c>
      <c r="C82" s="71" t="s">
        <v>72</v>
      </c>
      <c r="D82" s="71">
        <v>1</v>
      </c>
      <c r="E82" s="74">
        <v>267000</v>
      </c>
      <c r="F82" s="74">
        <f t="shared" si="10"/>
        <v>267000</v>
      </c>
      <c r="G82" s="96">
        <v>3</v>
      </c>
      <c r="H82" s="99" t="s">
        <v>52</v>
      </c>
      <c r="I82" s="100" t="s">
        <v>34</v>
      </c>
      <c r="J82" s="100">
        <v>4</v>
      </c>
      <c r="K82" s="29">
        <v>37000</v>
      </c>
      <c r="L82" s="29">
        <f t="shared" si="11"/>
        <v>148000</v>
      </c>
    </row>
    <row r="83" spans="1:12" s="31" customFormat="1" ht="15.75">
      <c r="A83" s="69">
        <v>4</v>
      </c>
      <c r="B83" s="73" t="s">
        <v>64</v>
      </c>
      <c r="C83" s="71" t="s">
        <v>40</v>
      </c>
      <c r="D83" s="71">
        <v>1</v>
      </c>
      <c r="E83" s="74">
        <v>2500</v>
      </c>
      <c r="F83" s="74">
        <f t="shared" si="10"/>
        <v>2500</v>
      </c>
      <c r="G83" s="96">
        <v>4</v>
      </c>
      <c r="H83" s="101" t="s">
        <v>106</v>
      </c>
      <c r="I83" s="98" t="s">
        <v>17</v>
      </c>
      <c r="J83" s="98">
        <v>5</v>
      </c>
      <c r="K83" s="29">
        <v>2300</v>
      </c>
      <c r="L83" s="29">
        <f t="shared" si="11"/>
        <v>11500</v>
      </c>
    </row>
    <row r="84" spans="1:12" s="31" customFormat="1" ht="15.75">
      <c r="A84" s="69">
        <v>5</v>
      </c>
      <c r="B84" s="70" t="s">
        <v>55</v>
      </c>
      <c r="C84" s="71" t="s">
        <v>40</v>
      </c>
      <c r="D84" s="71">
        <v>1</v>
      </c>
      <c r="E84" s="74">
        <v>2800</v>
      </c>
      <c r="F84" s="74">
        <f t="shared" si="10"/>
        <v>2800</v>
      </c>
      <c r="G84" s="96">
        <v>5</v>
      </c>
      <c r="H84" s="97" t="s">
        <v>16</v>
      </c>
      <c r="I84" s="98" t="s">
        <v>17</v>
      </c>
      <c r="J84" s="98">
        <v>9</v>
      </c>
      <c r="K84" s="29">
        <v>2600</v>
      </c>
      <c r="L84" s="29">
        <f t="shared" si="11"/>
        <v>23400</v>
      </c>
    </row>
    <row r="85" spans="1:12" s="31" customFormat="1" ht="15.75">
      <c r="A85" s="75">
        <v>6</v>
      </c>
      <c r="B85" s="25" t="s">
        <v>79</v>
      </c>
      <c r="C85" s="76" t="s">
        <v>29</v>
      </c>
      <c r="D85" s="76">
        <v>1</v>
      </c>
      <c r="E85" s="77">
        <v>64000</v>
      </c>
      <c r="F85" s="77">
        <f t="shared" si="10"/>
        <v>64000</v>
      </c>
      <c r="G85" s="96">
        <v>6</v>
      </c>
      <c r="H85" s="99" t="s">
        <v>32</v>
      </c>
      <c r="I85" s="100" t="s">
        <v>19</v>
      </c>
      <c r="J85" s="100">
        <v>7</v>
      </c>
      <c r="K85" s="29">
        <v>2100</v>
      </c>
      <c r="L85" s="29">
        <f t="shared" si="11"/>
        <v>14700</v>
      </c>
    </row>
    <row r="86" spans="1:12" s="17" customFormat="1" ht="20.25">
      <c r="A86" s="83" t="s">
        <v>65</v>
      </c>
      <c r="B86" s="84"/>
      <c r="C86" s="84"/>
      <c r="D86" s="84"/>
      <c r="E86" s="84"/>
      <c r="F86" s="85"/>
      <c r="G86" s="96">
        <v>7</v>
      </c>
      <c r="H86" s="97" t="s">
        <v>18</v>
      </c>
      <c r="I86" s="98" t="s">
        <v>19</v>
      </c>
      <c r="J86" s="98">
        <v>1</v>
      </c>
      <c r="K86" s="29">
        <v>3000</v>
      </c>
      <c r="L86" s="29">
        <f t="shared" si="11"/>
        <v>3000</v>
      </c>
    </row>
    <row r="87" spans="1:12" s="31" customFormat="1" ht="15.75">
      <c r="A87" s="59">
        <v>1</v>
      </c>
      <c r="B87" s="35" t="s">
        <v>66</v>
      </c>
      <c r="C87" s="26" t="s">
        <v>19</v>
      </c>
      <c r="D87" s="26">
        <v>3</v>
      </c>
      <c r="E87" s="22">
        <v>3000</v>
      </c>
      <c r="F87" s="22">
        <f>E87*D87</f>
        <v>9000</v>
      </c>
      <c r="G87" s="96">
        <v>8</v>
      </c>
      <c r="H87" s="97" t="s">
        <v>47</v>
      </c>
      <c r="I87" s="98" t="s">
        <v>19</v>
      </c>
      <c r="J87" s="98">
        <v>1</v>
      </c>
      <c r="K87" s="29">
        <v>6500</v>
      </c>
      <c r="L87" s="29">
        <f t="shared" si="11"/>
        <v>6500</v>
      </c>
    </row>
    <row r="88" spans="1:12" s="31" customFormat="1" ht="15.75">
      <c r="A88" s="59">
        <v>2</v>
      </c>
      <c r="B88" s="24" t="s">
        <v>67</v>
      </c>
      <c r="C88" s="21" t="s">
        <v>19</v>
      </c>
      <c r="D88" s="21">
        <v>4</v>
      </c>
      <c r="E88" s="22">
        <v>5600</v>
      </c>
      <c r="F88" s="22">
        <f t="shared" ref="F88:F89" si="12">E88*D88</f>
        <v>22400</v>
      </c>
      <c r="G88" s="96">
        <v>9</v>
      </c>
      <c r="H88" s="101" t="s">
        <v>58</v>
      </c>
      <c r="I88" s="98" t="s">
        <v>17</v>
      </c>
      <c r="J88" s="98">
        <v>1</v>
      </c>
      <c r="K88" s="29">
        <v>36000</v>
      </c>
      <c r="L88" s="29">
        <f t="shared" si="11"/>
        <v>36000</v>
      </c>
    </row>
    <row r="89" spans="1:12" s="31" customFormat="1" ht="15.75">
      <c r="A89" s="59">
        <v>3</v>
      </c>
      <c r="B89" s="25" t="s">
        <v>61</v>
      </c>
      <c r="C89" s="26" t="s">
        <v>45</v>
      </c>
      <c r="D89" s="26">
        <v>1</v>
      </c>
      <c r="E89" s="22">
        <v>4000</v>
      </c>
      <c r="F89" s="22">
        <f t="shared" si="12"/>
        <v>4000</v>
      </c>
      <c r="G89" s="96">
        <v>10</v>
      </c>
      <c r="H89" s="97" t="s">
        <v>107</v>
      </c>
      <c r="I89" s="98" t="s">
        <v>108</v>
      </c>
      <c r="J89" s="98">
        <v>1</v>
      </c>
      <c r="K89" s="29">
        <v>3000</v>
      </c>
      <c r="L89" s="29">
        <f t="shared" si="11"/>
        <v>3000</v>
      </c>
    </row>
    <row r="90" spans="1:12" s="31" customFormat="1" ht="18">
      <c r="A90" s="83" t="s">
        <v>68</v>
      </c>
      <c r="B90" s="84"/>
      <c r="C90" s="84"/>
      <c r="D90" s="84"/>
      <c r="E90" s="84"/>
      <c r="F90" s="85"/>
      <c r="G90" s="96">
        <v>11</v>
      </c>
      <c r="H90" s="99" t="s">
        <v>33</v>
      </c>
      <c r="I90" s="100" t="s">
        <v>34</v>
      </c>
      <c r="J90" s="100">
        <v>1</v>
      </c>
      <c r="K90" s="29">
        <v>5200</v>
      </c>
      <c r="L90" s="29">
        <f t="shared" si="11"/>
        <v>5200</v>
      </c>
    </row>
    <row r="91" spans="1:12" s="31" customFormat="1" ht="15.75">
      <c r="A91" s="59">
        <v>1</v>
      </c>
      <c r="B91" s="25" t="s">
        <v>32</v>
      </c>
      <c r="C91" s="26" t="s">
        <v>19</v>
      </c>
      <c r="D91" s="26">
        <v>6</v>
      </c>
      <c r="E91" s="22">
        <v>2100</v>
      </c>
      <c r="F91" s="22">
        <f>E91*D91</f>
        <v>12600</v>
      </c>
      <c r="G91" s="96">
        <v>12</v>
      </c>
      <c r="H91" s="101" t="s">
        <v>109</v>
      </c>
      <c r="I91" s="98" t="s">
        <v>72</v>
      </c>
      <c r="J91" s="98">
        <v>1</v>
      </c>
      <c r="K91" s="29">
        <v>267000</v>
      </c>
      <c r="L91" s="29">
        <f t="shared" si="11"/>
        <v>267000</v>
      </c>
    </row>
    <row r="92" spans="1:12" s="31" customFormat="1" ht="15.75">
      <c r="A92" s="59">
        <v>2</v>
      </c>
      <c r="B92" s="25" t="s">
        <v>44</v>
      </c>
      <c r="C92" s="26" t="s">
        <v>45</v>
      </c>
      <c r="D92" s="26">
        <v>2</v>
      </c>
      <c r="E92" s="22">
        <v>8000</v>
      </c>
      <c r="F92" s="22">
        <f t="shared" ref="F92:F93" si="13">E92*D92</f>
        <v>16000</v>
      </c>
      <c r="G92" s="96">
        <v>13</v>
      </c>
      <c r="H92" s="97" t="s">
        <v>22</v>
      </c>
      <c r="I92" s="98" t="s">
        <v>23</v>
      </c>
      <c r="J92" s="98">
        <v>2</v>
      </c>
      <c r="K92" s="29">
        <v>40000</v>
      </c>
      <c r="L92" s="29">
        <f t="shared" si="11"/>
        <v>80000</v>
      </c>
    </row>
    <row r="93" spans="1:12" s="31" customFormat="1" ht="15.75">
      <c r="A93" s="59">
        <v>3</v>
      </c>
      <c r="B93" s="24" t="s">
        <v>61</v>
      </c>
      <c r="C93" s="21" t="s">
        <v>45</v>
      </c>
      <c r="D93" s="21">
        <v>4</v>
      </c>
      <c r="E93" s="22">
        <v>4000</v>
      </c>
      <c r="F93" s="22">
        <f t="shared" si="13"/>
        <v>16000</v>
      </c>
      <c r="G93" s="96">
        <v>14</v>
      </c>
      <c r="H93" s="102" t="s">
        <v>110</v>
      </c>
      <c r="I93" s="100" t="s">
        <v>23</v>
      </c>
      <c r="J93" s="100">
        <v>4</v>
      </c>
      <c r="K93" s="29">
        <v>49000</v>
      </c>
      <c r="L93" s="29">
        <f t="shared" si="11"/>
        <v>196000</v>
      </c>
    </row>
    <row r="94" spans="1:12" s="31" customFormat="1" ht="18">
      <c r="A94" s="78" t="s">
        <v>69</v>
      </c>
      <c r="B94" s="79"/>
      <c r="C94" s="79"/>
      <c r="D94" s="79"/>
      <c r="E94" s="79"/>
      <c r="F94" s="80"/>
      <c r="G94" s="96">
        <v>15</v>
      </c>
      <c r="H94" s="101" t="s">
        <v>111</v>
      </c>
      <c r="I94" s="98" t="s">
        <v>40</v>
      </c>
      <c r="J94" s="98">
        <v>2</v>
      </c>
      <c r="K94" s="29">
        <v>6000</v>
      </c>
      <c r="L94" s="29">
        <f t="shared" si="11"/>
        <v>12000</v>
      </c>
    </row>
    <row r="95" spans="1:12" s="31" customFormat="1" ht="15.75">
      <c r="A95" s="59">
        <v>1</v>
      </c>
      <c r="B95" s="24" t="s">
        <v>31</v>
      </c>
      <c r="C95" s="21" t="s">
        <v>19</v>
      </c>
      <c r="D95" s="21">
        <v>20</v>
      </c>
      <c r="E95" s="22">
        <v>2100</v>
      </c>
      <c r="F95" s="22">
        <f>E95*D95</f>
        <v>42000</v>
      </c>
      <c r="G95" s="96">
        <v>16</v>
      </c>
      <c r="H95" s="103" t="s">
        <v>64</v>
      </c>
      <c r="I95" s="100" t="s">
        <v>40</v>
      </c>
      <c r="J95" s="100">
        <v>2</v>
      </c>
      <c r="K95" s="29">
        <v>2500</v>
      </c>
      <c r="L95" s="29">
        <f t="shared" si="11"/>
        <v>5000</v>
      </c>
    </row>
    <row r="96" spans="1:12" s="31" customFormat="1" ht="15.75">
      <c r="A96" s="59">
        <v>2</v>
      </c>
      <c r="B96" s="25" t="s">
        <v>32</v>
      </c>
      <c r="C96" s="26" t="s">
        <v>19</v>
      </c>
      <c r="D96" s="26">
        <v>40</v>
      </c>
      <c r="E96" s="22">
        <v>2100</v>
      </c>
      <c r="F96" s="22">
        <f t="shared" ref="F96:F109" si="14">E96*D96</f>
        <v>84000</v>
      </c>
      <c r="G96" s="96">
        <v>17</v>
      </c>
      <c r="H96" s="99" t="s">
        <v>55</v>
      </c>
      <c r="I96" s="100" t="s">
        <v>40</v>
      </c>
      <c r="J96" s="100">
        <v>5</v>
      </c>
      <c r="K96" s="29">
        <v>2800</v>
      </c>
      <c r="L96" s="29">
        <f t="shared" si="11"/>
        <v>14000</v>
      </c>
    </row>
    <row r="97" spans="1:12" s="31" customFormat="1" ht="15.75">
      <c r="A97" s="59">
        <v>3</v>
      </c>
      <c r="B97" s="20" t="s">
        <v>70</v>
      </c>
      <c r="C97" s="21" t="s">
        <v>17</v>
      </c>
      <c r="D97" s="21">
        <v>2</v>
      </c>
      <c r="E97" s="22">
        <v>6000</v>
      </c>
      <c r="F97" s="22">
        <f t="shared" si="14"/>
        <v>12000</v>
      </c>
      <c r="G97" s="96">
        <v>18</v>
      </c>
      <c r="H97" s="97" t="s">
        <v>43</v>
      </c>
      <c r="I97" s="98" t="s">
        <v>17</v>
      </c>
      <c r="J97" s="98">
        <v>1</v>
      </c>
      <c r="K97" s="29">
        <v>3500</v>
      </c>
      <c r="L97" s="29">
        <f t="shared" si="11"/>
        <v>3500</v>
      </c>
    </row>
    <row r="98" spans="1:12" s="31" customFormat="1" ht="15.75">
      <c r="A98" s="59">
        <v>4</v>
      </c>
      <c r="B98" s="35" t="s">
        <v>71</v>
      </c>
      <c r="C98" s="26" t="s">
        <v>72</v>
      </c>
      <c r="D98" s="26">
        <v>28</v>
      </c>
      <c r="E98" s="22">
        <v>267000</v>
      </c>
      <c r="F98" s="22">
        <f t="shared" si="14"/>
        <v>7476000</v>
      </c>
      <c r="G98" s="96">
        <v>19</v>
      </c>
      <c r="H98" s="101" t="s">
        <v>112</v>
      </c>
      <c r="I98" s="98" t="s">
        <v>76</v>
      </c>
      <c r="J98" s="98">
        <v>1</v>
      </c>
      <c r="K98" s="29">
        <v>3000</v>
      </c>
      <c r="L98" s="29">
        <f t="shared" si="11"/>
        <v>3000</v>
      </c>
    </row>
    <row r="99" spans="1:12" s="31" customFormat="1" ht="15.75">
      <c r="A99" s="59">
        <v>5</v>
      </c>
      <c r="B99" s="25" t="s">
        <v>73</v>
      </c>
      <c r="C99" s="26" t="s">
        <v>23</v>
      </c>
      <c r="D99" s="26">
        <v>18</v>
      </c>
      <c r="E99" s="22">
        <v>40000</v>
      </c>
      <c r="F99" s="22">
        <f t="shared" si="14"/>
        <v>720000</v>
      </c>
      <c r="G99" s="96">
        <v>20</v>
      </c>
      <c r="H99" s="97" t="s">
        <v>61</v>
      </c>
      <c r="I99" s="98" t="s">
        <v>45</v>
      </c>
      <c r="J99" s="98">
        <v>1</v>
      </c>
      <c r="K99" s="29">
        <v>4000</v>
      </c>
      <c r="L99" s="29">
        <f t="shared" si="11"/>
        <v>4000</v>
      </c>
    </row>
    <row r="100" spans="1:12" s="31" customFormat="1" ht="15.75">
      <c r="A100" s="59">
        <v>6</v>
      </c>
      <c r="B100" s="35" t="s">
        <v>74</v>
      </c>
      <c r="C100" s="26" t="s">
        <v>23</v>
      </c>
      <c r="D100" s="26">
        <v>20</v>
      </c>
      <c r="E100" s="22">
        <v>49000</v>
      </c>
      <c r="F100" s="22">
        <f t="shared" si="14"/>
        <v>980000</v>
      </c>
      <c r="G100" s="96">
        <v>21</v>
      </c>
      <c r="H100" s="97" t="s">
        <v>48</v>
      </c>
      <c r="I100" s="98" t="s">
        <v>19</v>
      </c>
      <c r="J100" s="98">
        <v>1</v>
      </c>
      <c r="K100" s="29">
        <v>3300</v>
      </c>
      <c r="L100" s="29">
        <f t="shared" si="11"/>
        <v>3300</v>
      </c>
    </row>
    <row r="101" spans="1:12" s="31" customFormat="1" ht="15.75">
      <c r="A101" s="59">
        <v>7</v>
      </c>
      <c r="B101" s="25" t="s">
        <v>39</v>
      </c>
      <c r="C101" s="26" t="s">
        <v>40</v>
      </c>
      <c r="D101" s="26">
        <v>1</v>
      </c>
      <c r="E101" s="22">
        <v>8500</v>
      </c>
      <c r="F101" s="22">
        <f t="shared" si="14"/>
        <v>8500</v>
      </c>
      <c r="G101" s="96">
        <v>22</v>
      </c>
      <c r="H101" s="104" t="s">
        <v>113</v>
      </c>
      <c r="I101" s="57" t="s">
        <v>114</v>
      </c>
      <c r="J101" s="105">
        <v>10</v>
      </c>
      <c r="K101" s="29">
        <v>2500</v>
      </c>
      <c r="L101" s="29">
        <f t="shared" si="11"/>
        <v>25000</v>
      </c>
    </row>
    <row r="102" spans="1:12" s="31" customFormat="1" ht="15.75">
      <c r="A102" s="59">
        <v>8</v>
      </c>
      <c r="B102" s="20" t="s">
        <v>75</v>
      </c>
      <c r="C102" s="21" t="s">
        <v>76</v>
      </c>
      <c r="D102" s="21">
        <v>1</v>
      </c>
      <c r="E102" s="22">
        <v>13000</v>
      </c>
      <c r="F102" s="22">
        <f t="shared" si="14"/>
        <v>13000</v>
      </c>
      <c r="G102" s="96">
        <v>23</v>
      </c>
      <c r="H102" s="97" t="s">
        <v>115</v>
      </c>
      <c r="I102" s="98" t="s">
        <v>40</v>
      </c>
      <c r="J102" s="98">
        <v>2</v>
      </c>
      <c r="K102" s="29">
        <v>13500</v>
      </c>
      <c r="L102" s="29">
        <f t="shared" si="11"/>
        <v>27000</v>
      </c>
    </row>
    <row r="103" spans="1:12" s="31" customFormat="1" ht="15.75">
      <c r="A103" s="59">
        <v>9</v>
      </c>
      <c r="B103" s="20" t="s">
        <v>77</v>
      </c>
      <c r="C103" s="21" t="s">
        <v>40</v>
      </c>
      <c r="D103" s="21">
        <v>1</v>
      </c>
      <c r="E103" s="22">
        <v>19000</v>
      </c>
      <c r="F103" s="22">
        <f t="shared" si="14"/>
        <v>19000</v>
      </c>
      <c r="G103" s="96">
        <v>24</v>
      </c>
      <c r="H103" s="101" t="s">
        <v>116</v>
      </c>
      <c r="I103" s="98" t="s">
        <v>17</v>
      </c>
      <c r="J103" s="98">
        <v>2</v>
      </c>
      <c r="K103" s="29">
        <v>33000</v>
      </c>
      <c r="L103" s="29">
        <f t="shared" si="11"/>
        <v>66000</v>
      </c>
    </row>
    <row r="104" spans="1:12" s="31" customFormat="1" ht="15.75">
      <c r="A104" s="59">
        <v>10</v>
      </c>
      <c r="B104" s="33" t="s">
        <v>64</v>
      </c>
      <c r="C104" s="26" t="s">
        <v>40</v>
      </c>
      <c r="D104" s="26">
        <v>10</v>
      </c>
      <c r="E104" s="22">
        <v>2500</v>
      </c>
      <c r="F104" s="22">
        <f t="shared" si="14"/>
        <v>25000</v>
      </c>
    </row>
    <row r="105" spans="1:12" s="31" customFormat="1" ht="15.75">
      <c r="A105" s="59">
        <v>11</v>
      </c>
      <c r="B105" s="25" t="s">
        <v>55</v>
      </c>
      <c r="C105" s="26" t="s">
        <v>40</v>
      </c>
      <c r="D105" s="26">
        <v>20</v>
      </c>
      <c r="E105" s="22">
        <v>2800</v>
      </c>
      <c r="F105" s="22">
        <f t="shared" si="14"/>
        <v>56000</v>
      </c>
    </row>
    <row r="106" spans="1:12" s="31" customFormat="1" ht="15.75">
      <c r="A106" s="59">
        <v>12</v>
      </c>
      <c r="B106" s="25" t="s">
        <v>78</v>
      </c>
      <c r="C106" s="26" t="s">
        <v>17</v>
      </c>
      <c r="D106" s="26">
        <v>10</v>
      </c>
      <c r="E106" s="22">
        <v>60000</v>
      </c>
      <c r="F106" s="22">
        <f t="shared" si="14"/>
        <v>600000</v>
      </c>
    </row>
    <row r="107" spans="1:12" s="31" customFormat="1" ht="15.75">
      <c r="A107" s="59">
        <v>13</v>
      </c>
      <c r="B107" s="25" t="s">
        <v>48</v>
      </c>
      <c r="C107" s="26" t="s">
        <v>19</v>
      </c>
      <c r="D107" s="26">
        <v>2</v>
      </c>
      <c r="E107" s="22">
        <v>3300</v>
      </c>
      <c r="F107" s="22">
        <f t="shared" si="14"/>
        <v>6600</v>
      </c>
    </row>
    <row r="108" spans="1:12" s="31" customFormat="1" ht="15.75">
      <c r="A108" s="59">
        <v>14</v>
      </c>
      <c r="B108" s="25" t="s">
        <v>79</v>
      </c>
      <c r="C108" s="26" t="s">
        <v>17</v>
      </c>
      <c r="D108" s="27">
        <v>12</v>
      </c>
      <c r="E108" s="22">
        <v>64000</v>
      </c>
      <c r="F108" s="22">
        <f t="shared" si="14"/>
        <v>768000</v>
      </c>
    </row>
    <row r="109" spans="1:12" s="31" customFormat="1" ht="15.75">
      <c r="A109" s="59">
        <v>15</v>
      </c>
      <c r="B109" s="22" t="s">
        <v>80</v>
      </c>
      <c r="C109" s="27" t="s">
        <v>81</v>
      </c>
      <c r="D109" s="27">
        <v>1</v>
      </c>
      <c r="E109" s="22">
        <v>30000</v>
      </c>
      <c r="F109" s="22">
        <f t="shared" si="14"/>
        <v>30000</v>
      </c>
    </row>
    <row r="110" spans="1:12" s="31" customFormat="1" ht="18">
      <c r="A110" s="78" t="s">
        <v>82</v>
      </c>
      <c r="B110" s="79"/>
      <c r="C110" s="79"/>
      <c r="D110" s="79"/>
      <c r="E110" s="79"/>
      <c r="F110" s="80"/>
    </row>
    <row r="111" spans="1:12" s="31" customFormat="1" ht="15.75">
      <c r="A111" s="59">
        <v>1</v>
      </c>
      <c r="B111" s="36" t="s">
        <v>83</v>
      </c>
      <c r="C111" s="21" t="s">
        <v>17</v>
      </c>
      <c r="D111" s="21">
        <v>1</v>
      </c>
      <c r="E111" s="22">
        <v>24000</v>
      </c>
      <c r="F111" s="22">
        <f>E111*D111</f>
        <v>24000</v>
      </c>
    </row>
    <row r="112" spans="1:12" s="19" customFormat="1" ht="20.25">
      <c r="A112" s="59">
        <v>2</v>
      </c>
      <c r="B112" s="36" t="s">
        <v>84</v>
      </c>
      <c r="C112" s="21" t="s">
        <v>17</v>
      </c>
      <c r="D112" s="21">
        <v>10</v>
      </c>
      <c r="E112" s="22">
        <v>1600</v>
      </c>
      <c r="F112" s="22">
        <f t="shared" ref="F112:F126" si="15">E112*D112</f>
        <v>16000</v>
      </c>
    </row>
    <row r="113" spans="1:6" s="31" customFormat="1" ht="15.75">
      <c r="A113" s="59">
        <v>3</v>
      </c>
      <c r="B113" s="36" t="s">
        <v>16</v>
      </c>
      <c r="C113" s="21" t="s">
        <v>17</v>
      </c>
      <c r="D113" s="21">
        <v>5</v>
      </c>
      <c r="E113" s="22">
        <v>2600</v>
      </c>
      <c r="F113" s="22">
        <f t="shared" si="15"/>
        <v>13000</v>
      </c>
    </row>
    <row r="114" spans="1:6" s="31" customFormat="1" ht="15.75">
      <c r="A114" s="59">
        <v>4</v>
      </c>
      <c r="B114" s="37" t="s">
        <v>32</v>
      </c>
      <c r="C114" s="26" t="s">
        <v>19</v>
      </c>
      <c r="D114" s="26">
        <v>5</v>
      </c>
      <c r="E114" s="22">
        <v>2100</v>
      </c>
      <c r="F114" s="22">
        <f t="shared" si="15"/>
        <v>10500</v>
      </c>
    </row>
    <row r="115" spans="1:6" s="31" customFormat="1" ht="15.75">
      <c r="A115" s="59">
        <v>5</v>
      </c>
      <c r="B115" s="36" t="s">
        <v>18</v>
      </c>
      <c r="C115" s="21" t="s">
        <v>19</v>
      </c>
      <c r="D115" s="21">
        <v>2</v>
      </c>
      <c r="E115" s="22">
        <v>3000</v>
      </c>
      <c r="F115" s="22">
        <f t="shared" si="15"/>
        <v>6000</v>
      </c>
    </row>
    <row r="116" spans="1:6" s="31" customFormat="1" ht="15.75">
      <c r="A116" s="59">
        <v>6</v>
      </c>
      <c r="B116" s="36" t="s">
        <v>20</v>
      </c>
      <c r="C116" s="21" t="s">
        <v>19</v>
      </c>
      <c r="D116" s="21">
        <v>2</v>
      </c>
      <c r="E116" s="22">
        <v>5000</v>
      </c>
      <c r="F116" s="22">
        <f t="shared" si="15"/>
        <v>10000</v>
      </c>
    </row>
    <row r="117" spans="1:6" s="23" customFormat="1" ht="15.75">
      <c r="A117" s="59">
        <v>7</v>
      </c>
      <c r="B117" s="36" t="s">
        <v>67</v>
      </c>
      <c r="C117" s="21" t="s">
        <v>19</v>
      </c>
      <c r="D117" s="21">
        <v>2</v>
      </c>
      <c r="E117" s="22">
        <v>5600</v>
      </c>
      <c r="F117" s="22">
        <f t="shared" si="15"/>
        <v>11200</v>
      </c>
    </row>
    <row r="118" spans="1:6" s="23" customFormat="1" ht="15.75">
      <c r="A118" s="59">
        <v>8</v>
      </c>
      <c r="B118" s="38" t="s">
        <v>38</v>
      </c>
      <c r="C118" s="21" t="s">
        <v>17</v>
      </c>
      <c r="D118" s="21">
        <v>1</v>
      </c>
      <c r="E118" s="22">
        <v>2800</v>
      </c>
      <c r="F118" s="22">
        <f t="shared" si="15"/>
        <v>2800</v>
      </c>
    </row>
    <row r="119" spans="1:6" s="23" customFormat="1" ht="15.75">
      <c r="A119" s="59">
        <v>9</v>
      </c>
      <c r="B119" s="37" t="s">
        <v>33</v>
      </c>
      <c r="C119" s="26" t="s">
        <v>34</v>
      </c>
      <c r="D119" s="26">
        <v>3</v>
      </c>
      <c r="E119" s="22">
        <v>5200</v>
      </c>
      <c r="F119" s="22">
        <f t="shared" si="15"/>
        <v>15600</v>
      </c>
    </row>
    <row r="120" spans="1:6" s="23" customFormat="1" ht="15.75">
      <c r="A120" s="59">
        <v>10</v>
      </c>
      <c r="B120" s="36" t="s">
        <v>85</v>
      </c>
      <c r="C120" s="21" t="s">
        <v>23</v>
      </c>
      <c r="D120" s="21">
        <f>3+2</f>
        <v>5</v>
      </c>
      <c r="E120" s="22">
        <v>40000</v>
      </c>
      <c r="F120" s="22">
        <f t="shared" si="15"/>
        <v>200000</v>
      </c>
    </row>
    <row r="121" spans="1:6" s="23" customFormat="1" ht="15.75">
      <c r="A121" s="59">
        <v>11</v>
      </c>
      <c r="B121" s="39" t="s">
        <v>86</v>
      </c>
      <c r="C121" s="26" t="s">
        <v>23</v>
      </c>
      <c r="D121" s="26">
        <f>3+1+2</f>
        <v>6</v>
      </c>
      <c r="E121" s="22">
        <v>49000</v>
      </c>
      <c r="F121" s="22">
        <f t="shared" si="15"/>
        <v>294000</v>
      </c>
    </row>
    <row r="122" spans="1:6" s="23" customFormat="1" ht="15.75">
      <c r="A122" s="59">
        <v>12</v>
      </c>
      <c r="B122" s="38" t="s">
        <v>87</v>
      </c>
      <c r="C122" s="21" t="s">
        <v>40</v>
      </c>
      <c r="D122" s="21">
        <v>2</v>
      </c>
      <c r="E122" s="22">
        <v>3500</v>
      </c>
      <c r="F122" s="22">
        <f t="shared" si="15"/>
        <v>7000</v>
      </c>
    </row>
    <row r="123" spans="1:6" s="23" customFormat="1" ht="15.75">
      <c r="A123" s="59">
        <v>13</v>
      </c>
      <c r="B123" s="37" t="s">
        <v>55</v>
      </c>
      <c r="C123" s="26" t="s">
        <v>40</v>
      </c>
      <c r="D123" s="26">
        <v>2</v>
      </c>
      <c r="E123" s="22">
        <v>2800</v>
      </c>
      <c r="F123" s="22">
        <f t="shared" si="15"/>
        <v>5600</v>
      </c>
    </row>
    <row r="124" spans="1:6" s="23" customFormat="1" ht="15.75">
      <c r="A124" s="59">
        <v>14</v>
      </c>
      <c r="B124" s="38" t="s">
        <v>88</v>
      </c>
      <c r="C124" s="21" t="s">
        <v>19</v>
      </c>
      <c r="D124" s="21">
        <v>2</v>
      </c>
      <c r="E124" s="22">
        <v>2500</v>
      </c>
      <c r="F124" s="22">
        <f t="shared" si="15"/>
        <v>5000</v>
      </c>
    </row>
    <row r="125" spans="1:6" s="23" customFormat="1" ht="15.75">
      <c r="A125" s="59">
        <v>15</v>
      </c>
      <c r="B125" s="45" t="s">
        <v>95</v>
      </c>
      <c r="C125" s="46" t="s">
        <v>76</v>
      </c>
      <c r="D125" s="46">
        <v>2</v>
      </c>
      <c r="E125" s="43">
        <v>19500</v>
      </c>
      <c r="F125" s="43">
        <f t="shared" si="15"/>
        <v>39000</v>
      </c>
    </row>
    <row r="126" spans="1:6" s="23" customFormat="1" ht="15.75">
      <c r="A126" s="59">
        <v>16</v>
      </c>
      <c r="B126" s="36" t="s">
        <v>84</v>
      </c>
      <c r="C126" s="21" t="s">
        <v>17</v>
      </c>
      <c r="D126" s="21">
        <v>10</v>
      </c>
      <c r="E126" s="22">
        <v>1600</v>
      </c>
      <c r="F126" s="22">
        <f t="shared" si="15"/>
        <v>16000</v>
      </c>
    </row>
    <row r="127" spans="1:6" s="23" customFormat="1" ht="20.25">
      <c r="A127" s="60"/>
      <c r="C127" s="66" t="s">
        <v>104</v>
      </c>
      <c r="E127" s="66"/>
      <c r="F127" s="65"/>
    </row>
    <row r="128" spans="1:6" s="23" customFormat="1" ht="20.25">
      <c r="A128" s="60"/>
      <c r="B128" s="65"/>
    </row>
    <row r="129" spans="1:6" s="54" customFormat="1" ht="12.75">
      <c r="A129" s="11" t="s">
        <v>10</v>
      </c>
      <c r="C129" s="12"/>
      <c r="D129" s="12"/>
      <c r="E129" s="12"/>
      <c r="F129" s="53"/>
    </row>
    <row r="130" spans="1:6" s="48" customFormat="1" ht="15.75">
      <c r="A130" s="13" t="s">
        <v>2</v>
      </c>
      <c r="C130" s="14"/>
      <c r="D130" s="14"/>
      <c r="E130" s="14"/>
      <c r="F130" s="47"/>
    </row>
    <row r="131" spans="1:6" s="5" customFormat="1" ht="15.75">
      <c r="A131" s="49" t="s">
        <v>96</v>
      </c>
      <c r="C131" s="49"/>
      <c r="D131" s="50"/>
      <c r="E131" s="51"/>
      <c r="F131" s="52"/>
    </row>
    <row r="132" spans="1:6" s="47" customFormat="1" ht="15.75">
      <c r="A132" s="49" t="s">
        <v>3</v>
      </c>
      <c r="C132" s="49"/>
      <c r="D132" s="50"/>
      <c r="E132" s="51"/>
      <c r="F132" s="52"/>
    </row>
    <row r="133" spans="1:6" s="52" customFormat="1" ht="15.75">
      <c r="A133" s="49" t="s">
        <v>97</v>
      </c>
      <c r="C133" s="49"/>
      <c r="D133" s="50"/>
      <c r="E133" s="51"/>
    </row>
    <row r="134" spans="1:6" s="52" customFormat="1" ht="15.75">
      <c r="A134" s="13" t="s">
        <v>4</v>
      </c>
      <c r="C134" s="14"/>
      <c r="D134" s="14"/>
      <c r="E134" s="14"/>
      <c r="F134" s="47"/>
    </row>
    <row r="135" spans="1:6" s="52" customFormat="1" ht="15.75">
      <c r="A135" s="61"/>
      <c r="B135" s="8"/>
      <c r="C135" s="9"/>
      <c r="D135" s="8"/>
      <c r="E135" s="8"/>
    </row>
    <row r="136" spans="1:6" s="2" customFormat="1" ht="15.75">
      <c r="A136" s="62"/>
      <c r="B136" s="8"/>
      <c r="C136" s="9"/>
      <c r="D136" s="8"/>
      <c r="E136" s="8"/>
      <c r="F136" s="1"/>
    </row>
    <row r="137" spans="1:6" ht="15.75">
      <c r="B137" s="8"/>
      <c r="C137" s="9"/>
      <c r="D137" s="8"/>
      <c r="E137" s="8"/>
    </row>
    <row r="138" spans="1:6" ht="15.75">
      <c r="B138" s="8"/>
      <c r="C138" s="9"/>
      <c r="D138" s="8"/>
      <c r="E138" s="8"/>
    </row>
    <row r="139" spans="1:6" ht="15.75">
      <c r="B139" s="8"/>
      <c r="C139" s="9"/>
      <c r="D139" s="8"/>
      <c r="E139" s="8"/>
    </row>
    <row r="140" spans="1:6" ht="15.75">
      <c r="B140" s="8"/>
      <c r="C140" s="9"/>
      <c r="D140" s="8"/>
      <c r="E140" s="8"/>
    </row>
    <row r="141" spans="1:6" ht="15.75">
      <c r="B141" s="8"/>
      <c r="C141" s="9"/>
      <c r="D141" s="8"/>
      <c r="E141" s="8"/>
    </row>
    <row r="142" spans="1:6" ht="15.75">
      <c r="B142" s="92"/>
      <c r="C142" s="92"/>
      <c r="D142" s="92"/>
      <c r="E142" s="92"/>
    </row>
    <row r="144" spans="1:6" ht="15.75">
      <c r="A144" s="92" t="s">
        <v>5</v>
      </c>
      <c r="B144" s="92"/>
      <c r="C144" s="92"/>
      <c r="D144" s="92"/>
      <c r="E144" s="92"/>
      <c r="F144" s="92"/>
    </row>
    <row r="146" spans="1:5">
      <c r="A146" s="1"/>
      <c r="C146" s="1"/>
      <c r="D146" s="1"/>
      <c r="E146" s="1"/>
    </row>
  </sheetData>
  <autoFilter ref="A13:F127"/>
  <mergeCells count="25">
    <mergeCell ref="A144:F144"/>
    <mergeCell ref="B142:E142"/>
    <mergeCell ref="A14:F14"/>
    <mergeCell ref="A22:F22"/>
    <mergeCell ref="A25:F25"/>
    <mergeCell ref="A31:F31"/>
    <mergeCell ref="A37:F37"/>
    <mergeCell ref="A43:F43"/>
    <mergeCell ref="A47:F47"/>
    <mergeCell ref="A49:F49"/>
    <mergeCell ref="A54:F54"/>
    <mergeCell ref="A59:F59"/>
    <mergeCell ref="A70:F70"/>
    <mergeCell ref="A75:F75"/>
    <mergeCell ref="A86:F86"/>
    <mergeCell ref="A110:F110"/>
    <mergeCell ref="B1:F1"/>
    <mergeCell ref="B2:F2"/>
    <mergeCell ref="B3:F3"/>
    <mergeCell ref="A90:F90"/>
    <mergeCell ref="A94:F94"/>
    <mergeCell ref="E6:F6"/>
    <mergeCell ref="A12:F12"/>
    <mergeCell ref="A5:F5"/>
    <mergeCell ref="A79:F79"/>
  </mergeCells>
  <pageMargins left="0.9" right="0.19" top="0.32" bottom="0.2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phuongnam-server</cp:lastModifiedBy>
  <cp:lastPrinted>2016-03-22T03:38:23Z</cp:lastPrinted>
  <dcterms:created xsi:type="dcterms:W3CDTF">2015-11-18T08:01:54Z</dcterms:created>
  <dcterms:modified xsi:type="dcterms:W3CDTF">2016-03-29T04:06:25Z</dcterms:modified>
</cp:coreProperties>
</file>