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ests\GitHub\CompetitiveProgramming\ProjectEuler\101-150\"/>
    </mc:Choice>
  </mc:AlternateContent>
  <bookViews>
    <workbookView minimized="1" xWindow="0" yWindow="0" windowWidth="1474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U3" i="1"/>
  <c r="U4" i="1"/>
  <c r="U5" i="1"/>
  <c r="U6" i="1"/>
  <c r="U7" i="1"/>
  <c r="U8" i="1"/>
  <c r="U9" i="1"/>
  <c r="U2" i="1"/>
  <c r="S11" i="1"/>
  <c r="R11" i="1"/>
  <c r="R6" i="1"/>
  <c r="S6" i="1" s="1"/>
  <c r="T6" i="1"/>
  <c r="V6" i="1"/>
  <c r="R7" i="1"/>
  <c r="S7" i="1" s="1"/>
  <c r="T7" i="1"/>
  <c r="V7" i="1"/>
  <c r="R8" i="1"/>
  <c r="S8" i="1" s="1"/>
  <c r="T8" i="1"/>
  <c r="V8" i="1"/>
  <c r="R9" i="1"/>
  <c r="S9" i="1"/>
  <c r="T9" i="1"/>
  <c r="V9" i="1"/>
  <c r="V2" i="1"/>
  <c r="V3" i="1"/>
  <c r="V5" i="1"/>
  <c r="V4" i="1"/>
  <c r="R3" i="1"/>
  <c r="S3" i="1" s="1"/>
  <c r="T3" i="1"/>
  <c r="R4" i="1"/>
  <c r="S4" i="1" s="1"/>
  <c r="T4" i="1"/>
  <c r="R5" i="1"/>
  <c r="S5" i="1" s="1"/>
  <c r="T5" i="1"/>
  <c r="T2" i="1"/>
  <c r="R2" i="1"/>
  <c r="S2" i="1" s="1"/>
  <c r="P18" i="1"/>
  <c r="B13" i="1"/>
  <c r="B14" i="1"/>
  <c r="B15" i="1"/>
  <c r="B16" i="1"/>
  <c r="B17" i="1"/>
  <c r="B18" i="1"/>
  <c r="B19" i="1"/>
  <c r="B20" i="1"/>
  <c r="B21" i="1"/>
  <c r="B22" i="1"/>
  <c r="B23" i="1"/>
  <c r="B24" i="1"/>
  <c r="B12" i="1"/>
  <c r="R27" i="1"/>
  <c r="R26" i="1"/>
  <c r="O2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7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9" i="1"/>
  <c r="C9" i="1"/>
  <c r="I28" i="1" a="1"/>
  <c r="I28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H3" i="1"/>
  <c r="G4" i="1"/>
  <c r="H4" i="1" s="1"/>
  <c r="I4" i="1" s="1"/>
  <c r="I30" i="1" l="1"/>
  <c r="K29" i="1"/>
  <c r="J29" i="1"/>
  <c r="I29" i="1"/>
  <c r="K28" i="1"/>
  <c r="J28" i="1"/>
  <c r="J30" i="1"/>
  <c r="K30" i="1"/>
  <c r="G5" i="1"/>
  <c r="H5" i="1" s="1"/>
  <c r="I5" i="1" s="1"/>
  <c r="G6" i="1" l="1"/>
  <c r="G7" i="1" s="1"/>
  <c r="H7" i="1" s="1"/>
  <c r="H6" i="1" l="1"/>
  <c r="I6" i="1" s="1"/>
  <c r="G8" i="1"/>
  <c r="H8" i="1" s="1"/>
  <c r="I8" i="1" s="1"/>
  <c r="I7" i="1" l="1"/>
  <c r="G9" i="1"/>
  <c r="H9" i="1" s="1"/>
  <c r="I9" i="1" s="1"/>
  <c r="G10" i="1" l="1"/>
  <c r="H10" i="1" s="1"/>
  <c r="I10" i="1" s="1"/>
  <c r="G11" i="1" l="1"/>
  <c r="H11" i="1" s="1"/>
  <c r="I11" i="1" s="1"/>
  <c r="G12" i="1" l="1"/>
  <c r="H12" i="1" l="1"/>
  <c r="I12" i="1" s="1"/>
  <c r="G13" i="1"/>
  <c r="H13" i="1" l="1"/>
  <c r="I13" i="1" s="1"/>
  <c r="G14" i="1"/>
  <c r="H14" i="1" s="1"/>
  <c r="I14" i="1" s="1"/>
  <c r="G15" i="1" l="1"/>
  <c r="H15" i="1" l="1"/>
  <c r="I15" i="1" s="1"/>
  <c r="G16" i="1"/>
  <c r="H16" i="1" s="1"/>
  <c r="I16" i="1" l="1"/>
  <c r="G17" i="1"/>
  <c r="H17" i="1" s="1"/>
  <c r="I17" i="1" s="1"/>
  <c r="G18" i="1" l="1"/>
  <c r="H18" i="1" s="1"/>
  <c r="I18" i="1" s="1"/>
  <c r="G19" i="1" l="1"/>
  <c r="H19" i="1" s="1"/>
  <c r="I19" i="1" s="1"/>
  <c r="G20" i="1" l="1"/>
  <c r="H20" i="1" s="1"/>
  <c r="I20" i="1" s="1"/>
  <c r="G21" i="1" l="1"/>
  <c r="G22" i="1" s="1"/>
  <c r="H22" i="1" s="1"/>
  <c r="H21" i="1" l="1"/>
  <c r="I21" i="1" s="1"/>
  <c r="G23" i="1"/>
  <c r="H23" i="1" s="1"/>
  <c r="I23" i="1" s="1"/>
  <c r="G24" i="1" l="1"/>
  <c r="H24" i="1" s="1"/>
  <c r="I24" i="1" s="1"/>
  <c r="I22" i="1"/>
</calcChain>
</file>

<file path=xl/sharedStrings.xml><?xml version="1.0" encoding="utf-8"?>
<sst xmlns="http://schemas.openxmlformats.org/spreadsheetml/2006/main" count="24" uniqueCount="22">
  <si>
    <t>3,7</t>
  </si>
  <si>
    <t>3,2,7</t>
  </si>
  <si>
    <t>2,2,2,19</t>
  </si>
  <si>
    <t>2,2,2,37</t>
  </si>
  <si>
    <t>2,3,5,5,7</t>
  </si>
  <si>
    <t>3,7,97</t>
  </si>
  <si>
    <t>2,2,2,2</t>
  </si>
  <si>
    <t>2,5,11</t>
  </si>
  <si>
    <t>Fn=3*F(n+4)-G(n+4)</t>
  </si>
  <si>
    <t>G(n) = 3*F(n) - F(n-4)</t>
  </si>
  <si>
    <t>F1x+F2x2+f3x3+F4x4</t>
  </si>
  <si>
    <t>F5x+F6x2+f7x3+F8x4</t>
  </si>
  <si>
    <t>3*2-2</t>
  </si>
  <si>
    <t>3*15-2</t>
  </si>
  <si>
    <t>F(n) = (G(n) - F(n-4))/3</t>
  </si>
  <si>
    <t>AF(x) = (AG(x) -AF(x)/x^4)/3</t>
  </si>
  <si>
    <t>AG(x) = 3*AF(x) - AF(x)/x^4</t>
  </si>
  <si>
    <t>Ag(x) = x^3AF(x) + x^5AF(x)</t>
  </si>
  <si>
    <t>x^2AG(x) = AF(x) + x^5AF(x)</t>
  </si>
  <si>
    <t>AG(x) = AF(x)(1/x^2 + x^3) - 1/x - 1 + x^2 - x</t>
  </si>
  <si>
    <t>Modified Golden Nuggets</t>
  </si>
  <si>
    <t>Golden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</si>
</sst>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C1" workbookViewId="0">
      <selection activeCell="N3" sqref="N3"/>
    </sheetView>
  </sheetViews>
  <sheetFormatPr defaultRowHeight="15" x14ac:dyDescent="0.25"/>
  <cols>
    <col min="8" max="8" width="11" bestFit="1" customWidth="1"/>
  </cols>
  <sheetData>
    <row r="1" spans="1:22" ht="45" x14ac:dyDescent="0.25">
      <c r="K1" s="4" t="s">
        <v>20</v>
      </c>
      <c r="Q1" t="s">
        <v>21</v>
      </c>
      <c r="S1" s="4" t="s">
        <v>20</v>
      </c>
    </row>
    <row r="2" spans="1:22" x14ac:dyDescent="0.25">
      <c r="F2">
        <v>1</v>
      </c>
      <c r="G2">
        <v>1</v>
      </c>
      <c r="K2">
        <v>2</v>
      </c>
      <c r="Q2">
        <v>2</v>
      </c>
      <c r="R2" s="3">
        <f>(-(Q2+1)+SQRT((Q2+1)^2 + 4*Q2^2))/(2*Q2)</f>
        <v>0.5</v>
      </c>
      <c r="S2" s="3">
        <f>Q2*(1/R2^2+R2^3)-1/R2-1+R2^2-R2</f>
        <v>5</v>
      </c>
      <c r="T2" s="3">
        <f>(-(Q2+1)-SQRT((Q2+1)^2 + 4*Q2^2))/(2*Q2)</f>
        <v>-2</v>
      </c>
      <c r="U2" s="3">
        <f>Q2*(1/T2^2+T2^3)-1/T2-1+T2^2-T2</f>
        <v>-10</v>
      </c>
      <c r="V2" s="3">
        <f>SQRT((Q2+1)^2 + 4*Q2^2)</f>
        <v>5</v>
      </c>
    </row>
    <row r="3" spans="1:22" x14ac:dyDescent="0.25">
      <c r="F3">
        <v>2</v>
      </c>
      <c r="G3">
        <v>4</v>
      </c>
      <c r="H3">
        <f>G3*G2</f>
        <v>4</v>
      </c>
      <c r="K3">
        <v>5</v>
      </c>
      <c r="L3">
        <f>K3-K2</f>
        <v>3</v>
      </c>
      <c r="M3">
        <f>K3+K2</f>
        <v>7</v>
      </c>
      <c r="Q3">
        <v>15</v>
      </c>
      <c r="R3" s="3">
        <f>(-(Q3+1)+SQRT((Q3+1)^2 + 4*Q3^2))/(2*Q3)</f>
        <v>0.6</v>
      </c>
      <c r="S3" s="3">
        <f>Q3*(1/R3^2+R3^3)-1/R3-1+R3^2-R3</f>
        <v>42</v>
      </c>
      <c r="T3" s="3">
        <f>(-(Q3+1)-SQRT((Q3+1)^2 + 4*Q3^2))/(2*Q3)</f>
        <v>-1.6666666666666667</v>
      </c>
      <c r="U3" s="3">
        <f t="shared" ref="U3:U9" si="0">Q3*(1/T3^2+T3^3)-1/T3-1+T3^2-T3</f>
        <v>-60.000000000000014</v>
      </c>
      <c r="V3" s="3">
        <f>SQRT((Q3+1)^2 + 4*Q3^2)</f>
        <v>34</v>
      </c>
    </row>
    <row r="4" spans="1:22" x14ac:dyDescent="0.25">
      <c r="F4">
        <v>3</v>
      </c>
      <c r="G4">
        <f>G2+G3</f>
        <v>5</v>
      </c>
      <c r="H4">
        <f t="shared" ref="H4:H24" si="1">G4*G3</f>
        <v>20</v>
      </c>
      <c r="I4">
        <f>H4/H3</f>
        <v>5</v>
      </c>
      <c r="K4">
        <v>21</v>
      </c>
      <c r="L4">
        <f t="shared" ref="L4:L18" si="2">K4-K3</f>
        <v>16</v>
      </c>
      <c r="M4">
        <f t="shared" ref="M4:M18" si="3">K4+K3</f>
        <v>26</v>
      </c>
      <c r="N4">
        <f>K4-K2</f>
        <v>19</v>
      </c>
      <c r="O4" t="s">
        <v>0</v>
      </c>
      <c r="P4" t="s">
        <v>6</v>
      </c>
      <c r="Q4">
        <v>104</v>
      </c>
      <c r="R4" s="3">
        <f>(-(Q4+1)+SQRT((Q4+1)^2 + 4*Q4^2))/(2*Q4)</f>
        <v>0.61538461538461542</v>
      </c>
      <c r="S4" s="3">
        <f>Q4*(1/R4^2+R4^3)-1/R4-1+R4^2-R4</f>
        <v>295.99999999999994</v>
      </c>
      <c r="T4" s="3">
        <f>(-(Q4+1)-SQRT((Q4+1)^2 + 4*Q4^2))/(2*Q4)</f>
        <v>-1.625</v>
      </c>
      <c r="U4" s="3">
        <f t="shared" si="0"/>
        <v>-402.99999999999994</v>
      </c>
      <c r="V4" s="3">
        <f>SQRT((Q4+1)^2 + 4*Q4^2)</f>
        <v>233</v>
      </c>
    </row>
    <row r="5" spans="1:22" x14ac:dyDescent="0.25">
      <c r="F5">
        <v>4</v>
      </c>
      <c r="G5">
        <f t="shared" ref="G5:G24" si="4">G3+G4</f>
        <v>9</v>
      </c>
      <c r="H5">
        <f t="shared" si="1"/>
        <v>45</v>
      </c>
      <c r="I5">
        <f t="shared" ref="I5:I24" si="5">H5/H4</f>
        <v>2.25</v>
      </c>
      <c r="K5">
        <v>42</v>
      </c>
      <c r="L5">
        <f t="shared" si="2"/>
        <v>21</v>
      </c>
      <c r="M5">
        <f t="shared" si="3"/>
        <v>63</v>
      </c>
      <c r="N5">
        <f t="shared" ref="N5:N18" si="6">K5-K3</f>
        <v>37</v>
      </c>
      <c r="O5" t="s">
        <v>1</v>
      </c>
      <c r="P5" t="s">
        <v>0</v>
      </c>
      <c r="Q5">
        <v>714</v>
      </c>
      <c r="R5" s="3">
        <f>(-(Q5+1)+SQRT((Q5+1)^2 + 4*Q5^2))/(2*Q5)</f>
        <v>0.61764705882352944</v>
      </c>
      <c r="S5" s="3">
        <f>Q5*(1/R5^2+R5^3)-1/R5-1+R5^2-R5</f>
        <v>2037</v>
      </c>
      <c r="T5" s="3">
        <f>(-(Q5+1)-SQRT((Q5+1)^2 + 4*Q5^2))/(2*Q5)</f>
        <v>-1.6190476190476191</v>
      </c>
      <c r="U5" s="3">
        <f t="shared" si="0"/>
        <v>-2754.0000000000005</v>
      </c>
      <c r="V5" s="3">
        <f>SQRT((Q5+1)^2 + 4*Q5^2)</f>
        <v>1597</v>
      </c>
    </row>
    <row r="6" spans="1:22" x14ac:dyDescent="0.25">
      <c r="F6">
        <v>5</v>
      </c>
      <c r="G6">
        <f t="shared" si="4"/>
        <v>14</v>
      </c>
      <c r="H6">
        <f t="shared" si="1"/>
        <v>126</v>
      </c>
      <c r="I6">
        <f t="shared" si="5"/>
        <v>2.8</v>
      </c>
      <c r="K6">
        <v>152</v>
      </c>
      <c r="L6">
        <f t="shared" si="2"/>
        <v>110</v>
      </c>
      <c r="M6">
        <f t="shared" si="3"/>
        <v>194</v>
      </c>
      <c r="N6">
        <f t="shared" si="6"/>
        <v>131</v>
      </c>
      <c r="O6" t="s">
        <v>2</v>
      </c>
      <c r="P6" t="s">
        <v>7</v>
      </c>
      <c r="Q6" s="2">
        <v>4895</v>
      </c>
      <c r="R6" s="3">
        <f>(-(Q6+1)+SQRT((Q6+1)^2 + 4*Q6^2))/(2*Q6)</f>
        <v>0.6179775280898876</v>
      </c>
      <c r="S6" s="3">
        <f>Q6*(1/R6^2+R6^3)-1/R6-1+R6^2-R6</f>
        <v>13970.000000000002</v>
      </c>
      <c r="T6" s="3">
        <f>(-(Q6+1)-SQRT((Q6+1)^2 + 4*Q6^2))/(2*Q6)</f>
        <v>-1.6181818181818182</v>
      </c>
      <c r="U6" s="3">
        <f t="shared" si="0"/>
        <v>-18867.999999999996</v>
      </c>
      <c r="V6" s="3">
        <f>SQRT((Q6+1)^2 + 4*Q6^2)</f>
        <v>10946</v>
      </c>
    </row>
    <row r="7" spans="1:22" x14ac:dyDescent="0.25">
      <c r="A7">
        <v>1</v>
      </c>
      <c r="C7">
        <v>1</v>
      </c>
      <c r="D7">
        <v>1</v>
      </c>
      <c r="E7">
        <f>3*C7-D7</f>
        <v>2</v>
      </c>
      <c r="F7">
        <v>6</v>
      </c>
      <c r="G7">
        <f t="shared" si="4"/>
        <v>23</v>
      </c>
      <c r="H7">
        <f t="shared" si="1"/>
        <v>322</v>
      </c>
      <c r="I7">
        <f t="shared" si="5"/>
        <v>2.5555555555555554</v>
      </c>
      <c r="K7">
        <v>296</v>
      </c>
      <c r="L7">
        <f t="shared" si="2"/>
        <v>144</v>
      </c>
      <c r="M7">
        <f t="shared" si="3"/>
        <v>448</v>
      </c>
      <c r="N7">
        <f t="shared" si="6"/>
        <v>254</v>
      </c>
      <c r="O7" t="s">
        <v>3</v>
      </c>
      <c r="Q7">
        <v>33552</v>
      </c>
      <c r="R7" s="3">
        <f>(-(Q7+1)+SQRT((Q7+1)^2 + 4*Q7^2))/(2*Q7)</f>
        <v>0.61802575107296143</v>
      </c>
      <c r="S7" s="3">
        <f>Q7*(1/R7^2+R7^3)-1/R7-1+R7^2-R7</f>
        <v>95759.999999999971</v>
      </c>
      <c r="T7" s="3">
        <f>(-(Q7+1)-SQRT((Q7+1)^2 + 4*Q7^2))/(2*Q7)</f>
        <v>-1.6180555555555556</v>
      </c>
      <c r="U7" s="3">
        <f t="shared" si="0"/>
        <v>-129314.99999999999</v>
      </c>
      <c r="V7" s="3">
        <f>SQRT((Q7+1)^2 + 4*Q7^2)</f>
        <v>75025</v>
      </c>
    </row>
    <row r="8" spans="1:22" x14ac:dyDescent="0.25">
      <c r="A8">
        <v>2</v>
      </c>
      <c r="C8">
        <v>1</v>
      </c>
      <c r="D8">
        <v>4</v>
      </c>
      <c r="E8">
        <f t="shared" ref="E8:E24" si="7">3*C8-D8</f>
        <v>-1</v>
      </c>
      <c r="F8">
        <v>7</v>
      </c>
      <c r="G8">
        <f t="shared" si="4"/>
        <v>37</v>
      </c>
      <c r="H8">
        <f t="shared" si="1"/>
        <v>851</v>
      </c>
      <c r="I8">
        <f t="shared" si="5"/>
        <v>2.6428571428571428</v>
      </c>
      <c r="K8">
        <v>1050</v>
      </c>
      <c r="L8">
        <f t="shared" si="2"/>
        <v>754</v>
      </c>
      <c r="M8">
        <f t="shared" si="3"/>
        <v>1346</v>
      </c>
      <c r="N8">
        <f t="shared" si="6"/>
        <v>898</v>
      </c>
      <c r="O8" t="s">
        <v>4</v>
      </c>
      <c r="Q8">
        <v>229970</v>
      </c>
      <c r="R8" s="3">
        <f>(-(Q8+1)+SQRT((Q8+1)^2 + 4*Q8^2))/(2*Q8)</f>
        <v>0.61803278688524588</v>
      </c>
      <c r="S8" s="3">
        <f>Q8*(1/R8^2+R8^3)-1/R8-1+R8^2-R8</f>
        <v>656357.00000000012</v>
      </c>
      <c r="T8" s="3">
        <f>(-(Q8+1)-SQRT((Q8+1)^2 + 4*Q8^2))/(2*Q8)</f>
        <v>-1.6180371352785146</v>
      </c>
      <c r="U8" s="3">
        <f t="shared" si="0"/>
        <v>-886330.00000000012</v>
      </c>
      <c r="V8" s="3">
        <f>SQRT((Q8+1)^2 + 4*Q8^2)</f>
        <v>514229</v>
      </c>
    </row>
    <row r="9" spans="1:22" x14ac:dyDescent="0.25">
      <c r="A9">
        <v>3</v>
      </c>
      <c r="C9">
        <f>C8+C7</f>
        <v>2</v>
      </c>
      <c r="D9">
        <f>D8+D7</f>
        <v>5</v>
      </c>
      <c r="E9">
        <f t="shared" si="7"/>
        <v>1</v>
      </c>
      <c r="F9">
        <v>8</v>
      </c>
      <c r="G9">
        <f t="shared" si="4"/>
        <v>60</v>
      </c>
      <c r="H9">
        <f t="shared" si="1"/>
        <v>2220</v>
      </c>
      <c r="I9">
        <f t="shared" si="5"/>
        <v>2.6086956521739131</v>
      </c>
      <c r="K9">
        <v>2037</v>
      </c>
      <c r="L9">
        <f t="shared" si="2"/>
        <v>987</v>
      </c>
      <c r="M9">
        <f t="shared" si="3"/>
        <v>3087</v>
      </c>
      <c r="N9">
        <f t="shared" si="6"/>
        <v>1741</v>
      </c>
      <c r="O9" t="s">
        <v>5</v>
      </c>
      <c r="Q9">
        <v>1576239</v>
      </c>
      <c r="R9" s="3">
        <f>(-(Q9+1)+SQRT((Q9+1)^2 + 4*Q9^2))/(2*Q9)</f>
        <v>0.6180338134001252</v>
      </c>
      <c r="S9" s="3">
        <f>Q9*(1/R9^2+R9^3)-1/R9-1+R9^2-R9</f>
        <v>4498746.0000000009</v>
      </c>
      <c r="T9" s="3">
        <f>(-(Q9+1)-SQRT((Q9+1)^2 + 4*Q9^2))/(2*Q9)</f>
        <v>-1.6180344478216819</v>
      </c>
      <c r="U9" s="3">
        <f t="shared" si="0"/>
        <v>-6074988.0000000019</v>
      </c>
      <c r="V9" s="3">
        <f>SQRT((Q9+1)^2 + 4*Q9^2)</f>
        <v>3524578</v>
      </c>
    </row>
    <row r="10" spans="1:22" x14ac:dyDescent="0.25">
      <c r="A10">
        <v>4</v>
      </c>
      <c r="C10">
        <f t="shared" ref="C10:D10" si="8">C9+C8</f>
        <v>3</v>
      </c>
      <c r="D10">
        <f t="shared" si="8"/>
        <v>9</v>
      </c>
      <c r="E10">
        <f t="shared" si="7"/>
        <v>0</v>
      </c>
      <c r="F10">
        <v>9</v>
      </c>
      <c r="G10">
        <f t="shared" si="4"/>
        <v>97</v>
      </c>
      <c r="H10">
        <f t="shared" si="1"/>
        <v>5820</v>
      </c>
      <c r="I10">
        <f t="shared" si="5"/>
        <v>2.6216216216216215</v>
      </c>
      <c r="K10">
        <v>7205</v>
      </c>
      <c r="L10">
        <f t="shared" si="2"/>
        <v>5168</v>
      </c>
      <c r="M10">
        <f t="shared" si="3"/>
        <v>9242</v>
      </c>
      <c r="N10">
        <f t="shared" si="6"/>
        <v>6155</v>
      </c>
    </row>
    <row r="11" spans="1:22" x14ac:dyDescent="0.25">
      <c r="A11">
        <v>5</v>
      </c>
      <c r="C11">
        <f t="shared" ref="C11:D11" si="9">C10+C9</f>
        <v>5</v>
      </c>
      <c r="D11">
        <f t="shared" si="9"/>
        <v>14</v>
      </c>
      <c r="E11">
        <f t="shared" si="7"/>
        <v>1</v>
      </c>
      <c r="F11">
        <v>10</v>
      </c>
      <c r="G11">
        <f t="shared" si="4"/>
        <v>157</v>
      </c>
      <c r="H11">
        <f t="shared" si="1"/>
        <v>15229</v>
      </c>
      <c r="I11">
        <f t="shared" si="5"/>
        <v>2.6166666666666667</v>
      </c>
      <c r="K11">
        <v>13970</v>
      </c>
      <c r="L11">
        <f t="shared" si="2"/>
        <v>6765</v>
      </c>
      <c r="M11">
        <f t="shared" si="3"/>
        <v>21175</v>
      </c>
      <c r="N11">
        <f t="shared" si="6"/>
        <v>11933</v>
      </c>
      <c r="R11" s="3">
        <f>(1+SQRT(5))/2</f>
        <v>1.6180339887498949</v>
      </c>
      <c r="S11" s="3">
        <f>(1-SQRT(5))/2</f>
        <v>-0.6180339887498949</v>
      </c>
    </row>
    <row r="12" spans="1:22" x14ac:dyDescent="0.25">
      <c r="A12">
        <v>6</v>
      </c>
      <c r="B12">
        <f>C12+C7</f>
        <v>9</v>
      </c>
      <c r="C12">
        <f t="shared" ref="C12:D12" si="10">C11+C10</f>
        <v>8</v>
      </c>
      <c r="D12">
        <f t="shared" si="10"/>
        <v>23</v>
      </c>
      <c r="E12">
        <f t="shared" si="7"/>
        <v>1</v>
      </c>
      <c r="F12">
        <v>11</v>
      </c>
      <c r="G12">
        <f t="shared" si="4"/>
        <v>254</v>
      </c>
      <c r="H12">
        <f t="shared" si="1"/>
        <v>39878</v>
      </c>
      <c r="I12">
        <f t="shared" si="5"/>
        <v>2.6185567010309279</v>
      </c>
      <c r="K12">
        <v>49392</v>
      </c>
      <c r="L12">
        <f t="shared" si="2"/>
        <v>35422</v>
      </c>
      <c r="M12">
        <f t="shared" si="3"/>
        <v>63362</v>
      </c>
      <c r="N12">
        <f t="shared" si="6"/>
        <v>42187</v>
      </c>
    </row>
    <row r="13" spans="1:22" x14ac:dyDescent="0.25">
      <c r="A13">
        <v>7</v>
      </c>
      <c r="B13">
        <f t="shared" ref="B13:B24" si="11">C13+C8</f>
        <v>14</v>
      </c>
      <c r="C13">
        <f t="shared" ref="C13:D13" si="12">C12+C11</f>
        <v>13</v>
      </c>
      <c r="D13">
        <f t="shared" si="12"/>
        <v>37</v>
      </c>
      <c r="E13">
        <f t="shared" si="7"/>
        <v>2</v>
      </c>
      <c r="F13">
        <v>12</v>
      </c>
      <c r="G13">
        <f t="shared" si="4"/>
        <v>411</v>
      </c>
      <c r="H13">
        <f t="shared" si="1"/>
        <v>104394</v>
      </c>
      <c r="I13">
        <f t="shared" si="5"/>
        <v>2.6178343949044587</v>
      </c>
      <c r="K13">
        <v>95760</v>
      </c>
      <c r="L13">
        <f t="shared" si="2"/>
        <v>46368</v>
      </c>
      <c r="M13">
        <f t="shared" si="3"/>
        <v>145152</v>
      </c>
      <c r="N13">
        <f t="shared" si="6"/>
        <v>81790</v>
      </c>
    </row>
    <row r="14" spans="1:22" x14ac:dyDescent="0.25">
      <c r="B14">
        <f t="shared" si="11"/>
        <v>23</v>
      </c>
      <c r="C14">
        <f t="shared" ref="C14:D14" si="13">C13+C12</f>
        <v>21</v>
      </c>
      <c r="D14">
        <f t="shared" si="13"/>
        <v>60</v>
      </c>
      <c r="E14">
        <f t="shared" si="7"/>
        <v>3</v>
      </c>
      <c r="F14">
        <v>13</v>
      </c>
      <c r="G14">
        <f t="shared" si="4"/>
        <v>665</v>
      </c>
      <c r="H14">
        <f t="shared" si="1"/>
        <v>273315</v>
      </c>
      <c r="I14">
        <f t="shared" si="5"/>
        <v>2.6181102362204722</v>
      </c>
      <c r="K14">
        <v>338546</v>
      </c>
      <c r="L14">
        <f t="shared" si="2"/>
        <v>242786</v>
      </c>
      <c r="M14">
        <f t="shared" si="3"/>
        <v>434306</v>
      </c>
      <c r="N14">
        <f t="shared" si="6"/>
        <v>289154</v>
      </c>
    </row>
    <row r="15" spans="1:22" x14ac:dyDescent="0.25">
      <c r="B15">
        <f t="shared" si="11"/>
        <v>37</v>
      </c>
      <c r="C15">
        <f t="shared" ref="C15:D15" si="14">C14+C13</f>
        <v>34</v>
      </c>
      <c r="D15">
        <f t="shared" si="14"/>
        <v>97</v>
      </c>
      <c r="E15">
        <f t="shared" si="7"/>
        <v>5</v>
      </c>
      <c r="F15">
        <v>14</v>
      </c>
      <c r="G15">
        <f t="shared" si="4"/>
        <v>1076</v>
      </c>
      <c r="H15">
        <f t="shared" si="1"/>
        <v>715540</v>
      </c>
      <c r="I15">
        <f t="shared" si="5"/>
        <v>2.6180048661800486</v>
      </c>
      <c r="K15">
        <v>656357</v>
      </c>
      <c r="L15">
        <f t="shared" si="2"/>
        <v>317811</v>
      </c>
      <c r="M15">
        <f t="shared" si="3"/>
        <v>994903</v>
      </c>
      <c r="N15">
        <f t="shared" si="6"/>
        <v>560597</v>
      </c>
      <c r="P15" t="s">
        <v>17</v>
      </c>
    </row>
    <row r="16" spans="1:22" x14ac:dyDescent="0.25">
      <c r="B16">
        <f t="shared" si="11"/>
        <v>60</v>
      </c>
      <c r="C16">
        <f t="shared" ref="C16:D16" si="15">C15+C14</f>
        <v>55</v>
      </c>
      <c r="D16">
        <f t="shared" si="15"/>
        <v>157</v>
      </c>
      <c r="E16">
        <f t="shared" si="7"/>
        <v>8</v>
      </c>
      <c r="F16">
        <v>15</v>
      </c>
      <c r="G16">
        <f t="shared" si="4"/>
        <v>1741</v>
      </c>
      <c r="H16">
        <f t="shared" si="1"/>
        <v>1873316</v>
      </c>
      <c r="I16">
        <f t="shared" si="5"/>
        <v>2.6180451127819548</v>
      </c>
      <c r="K16">
        <v>2320437</v>
      </c>
      <c r="L16">
        <f t="shared" si="2"/>
        <v>1664080</v>
      </c>
      <c r="M16">
        <f t="shared" si="3"/>
        <v>2976794</v>
      </c>
      <c r="N16">
        <f t="shared" si="6"/>
        <v>1981891</v>
      </c>
      <c r="P16" t="s">
        <v>18</v>
      </c>
    </row>
    <row r="17" spans="2:18" x14ac:dyDescent="0.25">
      <c r="B17">
        <f t="shared" si="11"/>
        <v>97</v>
      </c>
      <c r="C17">
        <f t="shared" ref="C17:D17" si="16">C16+C15</f>
        <v>89</v>
      </c>
      <c r="D17">
        <f t="shared" si="16"/>
        <v>254</v>
      </c>
      <c r="E17">
        <f t="shared" si="7"/>
        <v>13</v>
      </c>
      <c r="F17">
        <v>16</v>
      </c>
      <c r="G17">
        <f t="shared" si="4"/>
        <v>2817</v>
      </c>
      <c r="H17">
        <f t="shared" si="1"/>
        <v>4904397</v>
      </c>
      <c r="I17">
        <f t="shared" si="5"/>
        <v>2.6180297397769516</v>
      </c>
      <c r="K17">
        <v>4498746</v>
      </c>
      <c r="L17">
        <f t="shared" si="2"/>
        <v>2178309</v>
      </c>
      <c r="M17">
        <f t="shared" si="3"/>
        <v>6819183</v>
      </c>
      <c r="N17">
        <f t="shared" si="6"/>
        <v>3842389</v>
      </c>
      <c r="P17" t="s">
        <v>19</v>
      </c>
    </row>
    <row r="18" spans="2:18" x14ac:dyDescent="0.25">
      <c r="B18">
        <f t="shared" si="11"/>
        <v>157</v>
      </c>
      <c r="C18">
        <f t="shared" ref="C18:D18" si="17">C17+C16</f>
        <v>144</v>
      </c>
      <c r="D18">
        <f t="shared" si="17"/>
        <v>411</v>
      </c>
      <c r="E18">
        <f t="shared" si="7"/>
        <v>21</v>
      </c>
      <c r="F18">
        <v>17</v>
      </c>
      <c r="G18">
        <f t="shared" si="4"/>
        <v>4558</v>
      </c>
      <c r="H18">
        <f t="shared" si="1"/>
        <v>12839886</v>
      </c>
      <c r="I18">
        <f t="shared" si="5"/>
        <v>2.6180356117174037</v>
      </c>
      <c r="K18">
        <v>15904520</v>
      </c>
      <c r="L18">
        <f t="shared" si="2"/>
        <v>11405774</v>
      </c>
      <c r="M18">
        <f t="shared" si="3"/>
        <v>20403266</v>
      </c>
      <c r="N18">
        <f t="shared" si="6"/>
        <v>13584083</v>
      </c>
      <c r="P18">
        <f>2*(4+1/8) -2 - 1 + 1/4 - 1/2</f>
        <v>5</v>
      </c>
    </row>
    <row r="19" spans="2:18" x14ac:dyDescent="0.25">
      <c r="B19">
        <f t="shared" si="11"/>
        <v>254</v>
      </c>
      <c r="C19">
        <f t="shared" ref="C19:D19" si="18">C18+C17</f>
        <v>233</v>
      </c>
      <c r="D19">
        <f t="shared" si="18"/>
        <v>665</v>
      </c>
      <c r="E19">
        <f t="shared" si="7"/>
        <v>34</v>
      </c>
      <c r="F19">
        <v>18</v>
      </c>
      <c r="G19">
        <f t="shared" si="4"/>
        <v>7375</v>
      </c>
      <c r="H19">
        <f t="shared" si="1"/>
        <v>33615250</v>
      </c>
      <c r="I19">
        <f t="shared" si="5"/>
        <v>2.6180333688320907</v>
      </c>
    </row>
    <row r="20" spans="2:18" x14ac:dyDescent="0.25">
      <c r="B20">
        <f t="shared" si="11"/>
        <v>411</v>
      </c>
      <c r="C20">
        <f t="shared" ref="C20:D20" si="19">C19+C18</f>
        <v>377</v>
      </c>
      <c r="D20">
        <f t="shared" si="19"/>
        <v>1076</v>
      </c>
      <c r="E20">
        <f t="shared" si="7"/>
        <v>55</v>
      </c>
      <c r="F20">
        <v>19</v>
      </c>
      <c r="G20">
        <f t="shared" si="4"/>
        <v>11933</v>
      </c>
      <c r="H20">
        <f t="shared" si="1"/>
        <v>88005875</v>
      </c>
      <c r="I20">
        <f t="shared" si="5"/>
        <v>2.6180342255375164</v>
      </c>
      <c r="O20" t="s">
        <v>14</v>
      </c>
    </row>
    <row r="21" spans="2:18" x14ac:dyDescent="0.25">
      <c r="B21">
        <f t="shared" si="11"/>
        <v>665</v>
      </c>
      <c r="C21">
        <f t="shared" ref="C21:D21" si="20">C20+C19</f>
        <v>610</v>
      </c>
      <c r="D21">
        <f t="shared" si="20"/>
        <v>1741</v>
      </c>
      <c r="E21">
        <f t="shared" si="7"/>
        <v>89</v>
      </c>
      <c r="F21">
        <v>20</v>
      </c>
      <c r="G21">
        <f t="shared" si="4"/>
        <v>19308</v>
      </c>
      <c r="H21">
        <f t="shared" si="1"/>
        <v>230402364</v>
      </c>
      <c r="I21">
        <f t="shared" si="5"/>
        <v>2.6180338983050846</v>
      </c>
    </row>
    <row r="22" spans="2:18" x14ac:dyDescent="0.25">
      <c r="B22">
        <f t="shared" si="11"/>
        <v>1076</v>
      </c>
      <c r="C22">
        <f t="shared" ref="C22:D22" si="21">C21+C20</f>
        <v>987</v>
      </c>
      <c r="D22">
        <f t="shared" si="21"/>
        <v>2817</v>
      </c>
      <c r="E22">
        <f t="shared" si="7"/>
        <v>144</v>
      </c>
      <c r="F22">
        <v>21</v>
      </c>
      <c r="G22">
        <f t="shared" si="4"/>
        <v>31241</v>
      </c>
      <c r="H22">
        <f t="shared" si="1"/>
        <v>603201228</v>
      </c>
      <c r="I22">
        <f t="shared" si="5"/>
        <v>2.6180340232967403</v>
      </c>
      <c r="K22" s="1" t="s">
        <v>8</v>
      </c>
      <c r="O22" t="s">
        <v>15</v>
      </c>
    </row>
    <row r="23" spans="2:18" x14ac:dyDescent="0.25">
      <c r="B23">
        <f t="shared" si="11"/>
        <v>1741</v>
      </c>
      <c r="C23">
        <f t="shared" ref="C23:D23" si="22">C22+C21</f>
        <v>1597</v>
      </c>
      <c r="D23">
        <f t="shared" si="22"/>
        <v>4558</v>
      </c>
      <c r="E23">
        <f t="shared" si="7"/>
        <v>233</v>
      </c>
      <c r="F23">
        <v>22</v>
      </c>
      <c r="G23">
        <f t="shared" si="4"/>
        <v>50549</v>
      </c>
      <c r="H23">
        <f t="shared" si="1"/>
        <v>1579201309</v>
      </c>
      <c r="I23">
        <f t="shared" si="5"/>
        <v>2.6180339755541744</v>
      </c>
    </row>
    <row r="24" spans="2:18" x14ac:dyDescent="0.25">
      <c r="B24">
        <f t="shared" si="11"/>
        <v>2817</v>
      </c>
      <c r="C24">
        <f t="shared" ref="C24:D24" si="23">C23+C22</f>
        <v>2584</v>
      </c>
      <c r="D24">
        <f t="shared" si="23"/>
        <v>7375</v>
      </c>
      <c r="E24">
        <f t="shared" si="7"/>
        <v>377</v>
      </c>
      <c r="F24">
        <v>23</v>
      </c>
      <c r="G24">
        <f t="shared" si="4"/>
        <v>81790</v>
      </c>
      <c r="H24">
        <f t="shared" si="1"/>
        <v>4134402710</v>
      </c>
      <c r="I24">
        <f t="shared" si="5"/>
        <v>2.6180339937902115</v>
      </c>
      <c r="K24" s="1" t="s">
        <v>9</v>
      </c>
      <c r="O24" t="s">
        <v>16</v>
      </c>
    </row>
    <row r="26" spans="2:18" x14ac:dyDescent="0.25">
      <c r="G26" t="s">
        <v>10</v>
      </c>
      <c r="N26" t="s">
        <v>12</v>
      </c>
      <c r="O26">
        <f>4</f>
        <v>4</v>
      </c>
      <c r="R26">
        <f>2*3-(2-1/2-1/4-2/8-3/16-5/32-8/64)/16</f>
        <v>5.966796875</v>
      </c>
    </row>
    <row r="27" spans="2:18" x14ac:dyDescent="0.25">
      <c r="G27" t="s">
        <v>11</v>
      </c>
      <c r="N27" t="s">
        <v>13</v>
      </c>
      <c r="O27">
        <v>43</v>
      </c>
      <c r="R27">
        <f>2*3-(2)*16</f>
        <v>-26</v>
      </c>
    </row>
    <row r="28" spans="2:18" x14ac:dyDescent="0.25">
      <c r="E28">
        <v>-9</v>
      </c>
      <c r="F28">
        <v>-4</v>
      </c>
      <c r="G28">
        <v>-14</v>
      </c>
      <c r="I28">
        <f t="array" ref="I28:K30">MMULT(E28:G30,E28:G30)</f>
        <v>161</v>
      </c>
      <c r="J28">
        <v>72</v>
      </c>
      <c r="K28">
        <v>224</v>
      </c>
    </row>
    <row r="29" spans="2:18" x14ac:dyDescent="0.25">
      <c r="E29">
        <v>-20</v>
      </c>
      <c r="F29">
        <v>-9</v>
      </c>
      <c r="G29">
        <v>-28</v>
      </c>
      <c r="I29">
        <v>360</v>
      </c>
      <c r="J29">
        <v>161</v>
      </c>
      <c r="K29">
        <v>504</v>
      </c>
    </row>
    <row r="30" spans="2:18" x14ac:dyDescent="0.25">
      <c r="E30">
        <v>0</v>
      </c>
      <c r="F30">
        <v>0</v>
      </c>
      <c r="G30">
        <v>1</v>
      </c>
      <c r="I30">
        <v>0</v>
      </c>
      <c r="J30">
        <v>0</v>
      </c>
      <c r="K3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 Moise</dc:creator>
  <cp:lastModifiedBy>Wesner Moise</cp:lastModifiedBy>
  <dcterms:created xsi:type="dcterms:W3CDTF">2017-09-07T15:41:46Z</dcterms:created>
  <dcterms:modified xsi:type="dcterms:W3CDTF">2017-09-08T14:38:32Z</dcterms:modified>
</cp:coreProperties>
</file>