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1"/>
  </bookViews>
  <sheets>
    <sheet name="Pure Rho" sheetId="1" r:id="rId1"/>
    <sheet name="Rho SPIA" sheetId="2" r:id="rId2"/>
  </sheets>
  <definedNames>
    <definedName name="_xlnm._FilterDatabase" localSheetId="1" hidden="1">'Rho SPIA'!$A$3:$H$123</definedName>
  </definedNames>
  <calcPr calcId="145621" calcOnSave="0"/>
</workbook>
</file>

<file path=xl/calcChain.xml><?xml version="1.0" encoding="utf-8"?>
<calcChain xmlns="http://schemas.openxmlformats.org/spreadsheetml/2006/main">
  <c r="O78" i="2" l="1"/>
  <c r="O77" i="2"/>
  <c r="O76" i="2"/>
  <c r="O75" i="2"/>
  <c r="O74" i="2"/>
  <c r="O73" i="2"/>
  <c r="O72" i="2"/>
  <c r="O71" i="2"/>
  <c r="O70" i="2"/>
  <c r="O69" i="2"/>
  <c r="O65" i="2"/>
  <c r="O64" i="2"/>
  <c r="O63" i="2"/>
  <c r="O62" i="2"/>
  <c r="O61" i="2"/>
  <c r="O60" i="2"/>
  <c r="O59" i="2"/>
  <c r="O58" i="2"/>
  <c r="O57" i="2"/>
  <c r="O56" i="2"/>
  <c r="O52" i="2"/>
  <c r="O51" i="2"/>
  <c r="O50" i="2"/>
  <c r="O49" i="2"/>
  <c r="O48" i="2"/>
  <c r="O47" i="2"/>
  <c r="O46" i="2"/>
  <c r="O45" i="2"/>
  <c r="O44" i="2"/>
  <c r="O43" i="2"/>
  <c r="O39" i="2"/>
  <c r="O38" i="2"/>
  <c r="O37" i="2"/>
  <c r="O36" i="2"/>
  <c r="O35" i="2"/>
  <c r="O34" i="2"/>
  <c r="O33" i="2"/>
  <c r="O32" i="2"/>
  <c r="O31" i="2"/>
  <c r="O30" i="2"/>
  <c r="O26" i="2"/>
  <c r="O25" i="2"/>
  <c r="O24" i="2"/>
  <c r="O23" i="2"/>
  <c r="O22" i="2"/>
  <c r="O21" i="2"/>
  <c r="O20" i="2"/>
  <c r="O19" i="2"/>
  <c r="O18" i="2"/>
  <c r="O17" i="2"/>
  <c r="O13" i="2"/>
  <c r="O12" i="2"/>
  <c r="O11" i="2"/>
  <c r="O10" i="2"/>
  <c r="O9" i="2"/>
  <c r="O8" i="2"/>
  <c r="O7" i="2"/>
  <c r="O6" i="2"/>
  <c r="O5" i="2"/>
  <c r="O4" i="2"/>
  <c r="J4" i="2"/>
  <c r="L123" i="2"/>
  <c r="K123" i="2"/>
  <c r="J123" i="2"/>
  <c r="K122" i="2"/>
  <c r="L122" i="2" s="1"/>
  <c r="J122" i="2"/>
  <c r="K121" i="2"/>
  <c r="J121" i="2"/>
  <c r="L121" i="2" s="1"/>
  <c r="K120" i="2"/>
  <c r="J120" i="2"/>
  <c r="L120" i="2" s="1"/>
  <c r="L119" i="2"/>
  <c r="K119" i="2"/>
  <c r="J119" i="2"/>
  <c r="K118" i="2"/>
  <c r="L118" i="2" s="1"/>
  <c r="J118" i="2"/>
  <c r="K117" i="2"/>
  <c r="J117" i="2"/>
  <c r="L117" i="2" s="1"/>
  <c r="K116" i="2"/>
  <c r="J116" i="2"/>
  <c r="L116" i="2" s="1"/>
  <c r="L115" i="2"/>
  <c r="K115" i="2"/>
  <c r="J115" i="2"/>
  <c r="K114" i="2"/>
  <c r="L114" i="2" s="1"/>
  <c r="J114" i="2"/>
  <c r="K113" i="2"/>
  <c r="J113" i="2"/>
  <c r="L113" i="2" s="1"/>
  <c r="K112" i="2"/>
  <c r="J112" i="2"/>
  <c r="L112" i="2" s="1"/>
  <c r="L111" i="2"/>
  <c r="K111" i="2"/>
  <c r="J111" i="2"/>
  <c r="K110" i="2"/>
  <c r="L110" i="2" s="1"/>
  <c r="J110" i="2"/>
  <c r="K109" i="2"/>
  <c r="J109" i="2"/>
  <c r="L109" i="2" s="1"/>
  <c r="K108" i="2"/>
  <c r="J108" i="2"/>
  <c r="L108" i="2" s="1"/>
  <c r="L107" i="2"/>
  <c r="K107" i="2"/>
  <c r="J107" i="2"/>
  <c r="K106" i="2"/>
  <c r="L106" i="2" s="1"/>
  <c r="J106" i="2"/>
  <c r="K105" i="2"/>
  <c r="J105" i="2"/>
  <c r="L105" i="2" s="1"/>
  <c r="K104" i="2"/>
  <c r="J104" i="2"/>
  <c r="L104" i="2" s="1"/>
  <c r="L103" i="2"/>
  <c r="K103" i="2"/>
  <c r="J103" i="2"/>
  <c r="K102" i="2"/>
  <c r="L102" i="2" s="1"/>
  <c r="J102" i="2"/>
  <c r="K101" i="2"/>
  <c r="J101" i="2"/>
  <c r="L101" i="2" s="1"/>
  <c r="K100" i="2"/>
  <c r="J100" i="2"/>
  <c r="L100" i="2" s="1"/>
  <c r="L99" i="2"/>
  <c r="K99" i="2"/>
  <c r="J99" i="2"/>
  <c r="K98" i="2"/>
  <c r="L98" i="2" s="1"/>
  <c r="J98" i="2"/>
  <c r="K97" i="2"/>
  <c r="J97" i="2"/>
  <c r="L97" i="2" s="1"/>
  <c r="K96" i="2"/>
  <c r="J96" i="2"/>
  <c r="L96" i="2" s="1"/>
  <c r="L95" i="2"/>
  <c r="K95" i="2"/>
  <c r="J95" i="2"/>
  <c r="K94" i="2"/>
  <c r="L94" i="2" s="1"/>
  <c r="J94" i="2"/>
  <c r="K93" i="2"/>
  <c r="J93" i="2"/>
  <c r="L93" i="2" s="1"/>
  <c r="K92" i="2"/>
  <c r="J92" i="2"/>
  <c r="L92" i="2" s="1"/>
  <c r="L91" i="2"/>
  <c r="K91" i="2"/>
  <c r="J91" i="2"/>
  <c r="K90" i="2"/>
  <c r="L90" i="2" s="1"/>
  <c r="J90" i="2"/>
  <c r="K89" i="2"/>
  <c r="J89" i="2"/>
  <c r="L89" i="2" s="1"/>
  <c r="K88" i="2"/>
  <c r="J88" i="2"/>
  <c r="L88" i="2" s="1"/>
  <c r="L87" i="2"/>
  <c r="K87" i="2"/>
  <c r="J87" i="2"/>
  <c r="K86" i="2"/>
  <c r="L86" i="2" s="1"/>
  <c r="J86" i="2"/>
  <c r="K85" i="2"/>
  <c r="J85" i="2"/>
  <c r="L85" i="2" s="1"/>
  <c r="K84" i="2"/>
  <c r="J84" i="2"/>
  <c r="L84" i="2" s="1"/>
  <c r="L83" i="2"/>
  <c r="K83" i="2"/>
  <c r="J83" i="2"/>
  <c r="K82" i="2"/>
  <c r="L82" i="2" s="1"/>
  <c r="J82" i="2"/>
  <c r="K81" i="2"/>
  <c r="J81" i="2"/>
  <c r="L81" i="2" s="1"/>
  <c r="K80" i="2"/>
  <c r="J80" i="2"/>
  <c r="L80" i="2" s="1"/>
  <c r="L79" i="2"/>
  <c r="K79" i="2"/>
  <c r="J79" i="2"/>
  <c r="K78" i="2"/>
  <c r="L78" i="2" s="1"/>
  <c r="J78" i="2"/>
  <c r="K77" i="2"/>
  <c r="J77" i="2"/>
  <c r="L77" i="2" s="1"/>
  <c r="K76" i="2"/>
  <c r="J76" i="2"/>
  <c r="L76" i="2" s="1"/>
  <c r="L75" i="2"/>
  <c r="K75" i="2"/>
  <c r="J75" i="2"/>
  <c r="K74" i="2"/>
  <c r="L74" i="2" s="1"/>
  <c r="J74" i="2"/>
  <c r="K73" i="2"/>
  <c r="J73" i="2"/>
  <c r="L73" i="2" s="1"/>
  <c r="K72" i="2"/>
  <c r="J72" i="2"/>
  <c r="L72" i="2" s="1"/>
  <c r="L71" i="2"/>
  <c r="K71" i="2"/>
  <c r="J71" i="2"/>
  <c r="K70" i="2"/>
  <c r="L70" i="2" s="1"/>
  <c r="J70" i="2"/>
  <c r="K69" i="2"/>
  <c r="J69" i="2"/>
  <c r="L69" i="2" s="1"/>
  <c r="K68" i="2"/>
  <c r="J68" i="2"/>
  <c r="L68" i="2" s="1"/>
  <c r="L67" i="2"/>
  <c r="K67" i="2"/>
  <c r="J67" i="2"/>
  <c r="K66" i="2"/>
  <c r="L66" i="2" s="1"/>
  <c r="J66" i="2"/>
  <c r="K65" i="2"/>
  <c r="J65" i="2"/>
  <c r="L65" i="2" s="1"/>
  <c r="K64" i="2"/>
  <c r="J64" i="2"/>
  <c r="L64" i="2" s="1"/>
  <c r="L63" i="2"/>
  <c r="K63" i="2"/>
  <c r="J63" i="2"/>
  <c r="K62" i="2"/>
  <c r="L62" i="2" s="1"/>
  <c r="J62" i="2"/>
  <c r="K61" i="2"/>
  <c r="J61" i="2"/>
  <c r="L61" i="2" s="1"/>
  <c r="K60" i="2"/>
  <c r="J60" i="2"/>
  <c r="L60" i="2" s="1"/>
  <c r="L59" i="2"/>
  <c r="K59" i="2"/>
  <c r="J59" i="2"/>
  <c r="K58" i="2"/>
  <c r="L58" i="2" s="1"/>
  <c r="J58" i="2"/>
  <c r="K57" i="2"/>
  <c r="J57" i="2"/>
  <c r="L57" i="2" s="1"/>
  <c r="K56" i="2"/>
  <c r="J56" i="2"/>
  <c r="L56" i="2" s="1"/>
  <c r="L55" i="2"/>
  <c r="K55" i="2"/>
  <c r="J55" i="2"/>
  <c r="K54" i="2"/>
  <c r="L54" i="2" s="1"/>
  <c r="J54" i="2"/>
  <c r="K53" i="2"/>
  <c r="J53" i="2"/>
  <c r="L53" i="2" s="1"/>
  <c r="K52" i="2"/>
  <c r="J52" i="2"/>
  <c r="L52" i="2" s="1"/>
  <c r="L51" i="2"/>
  <c r="K51" i="2"/>
  <c r="J51" i="2"/>
  <c r="K50" i="2"/>
  <c r="L50" i="2" s="1"/>
  <c r="J50" i="2"/>
  <c r="K49" i="2"/>
  <c r="J49" i="2"/>
  <c r="L49" i="2" s="1"/>
  <c r="K48" i="2"/>
  <c r="J48" i="2"/>
  <c r="L48" i="2" s="1"/>
  <c r="L47" i="2"/>
  <c r="K47" i="2"/>
  <c r="J47" i="2"/>
  <c r="K46" i="2"/>
  <c r="L46" i="2" s="1"/>
  <c r="J46" i="2"/>
  <c r="K45" i="2"/>
  <c r="J45" i="2"/>
  <c r="L45" i="2" s="1"/>
  <c r="K44" i="2"/>
  <c r="J44" i="2"/>
  <c r="L44" i="2" s="1"/>
  <c r="L43" i="2"/>
  <c r="K43" i="2"/>
  <c r="J43" i="2"/>
  <c r="K42" i="2"/>
  <c r="L42" i="2" s="1"/>
  <c r="J42" i="2"/>
  <c r="K41" i="2"/>
  <c r="J41" i="2"/>
  <c r="L41" i="2" s="1"/>
  <c r="K40" i="2"/>
  <c r="J40" i="2"/>
  <c r="L40" i="2" s="1"/>
  <c r="L39" i="2"/>
  <c r="K39" i="2"/>
  <c r="J39" i="2"/>
  <c r="K38" i="2"/>
  <c r="L38" i="2" s="1"/>
  <c r="J38" i="2"/>
  <c r="K37" i="2"/>
  <c r="J37" i="2"/>
  <c r="L37" i="2" s="1"/>
  <c r="K36" i="2"/>
  <c r="J36" i="2"/>
  <c r="L36" i="2" s="1"/>
  <c r="L35" i="2"/>
  <c r="K35" i="2"/>
  <c r="J35" i="2"/>
  <c r="K34" i="2"/>
  <c r="L34" i="2" s="1"/>
  <c r="J34" i="2"/>
  <c r="K33" i="2"/>
  <c r="J33" i="2"/>
  <c r="L33" i="2" s="1"/>
  <c r="K32" i="2"/>
  <c r="J32" i="2"/>
  <c r="L32" i="2" s="1"/>
  <c r="L31" i="2"/>
  <c r="K31" i="2"/>
  <c r="J31" i="2"/>
  <c r="K30" i="2"/>
  <c r="L30" i="2" s="1"/>
  <c r="J30" i="2"/>
  <c r="K29" i="2"/>
  <c r="J29" i="2"/>
  <c r="L29" i="2" s="1"/>
  <c r="K28" i="2"/>
  <c r="J28" i="2"/>
  <c r="L28" i="2" s="1"/>
  <c r="L27" i="2"/>
  <c r="K27" i="2"/>
  <c r="J27" i="2"/>
  <c r="K26" i="2"/>
  <c r="L26" i="2" s="1"/>
  <c r="J26" i="2"/>
  <c r="K25" i="2"/>
  <c r="J25" i="2"/>
  <c r="L25" i="2" s="1"/>
  <c r="K24" i="2"/>
  <c r="J24" i="2"/>
  <c r="L24" i="2" s="1"/>
  <c r="L23" i="2"/>
  <c r="K23" i="2"/>
  <c r="J23" i="2"/>
  <c r="K22" i="2"/>
  <c r="L22" i="2" s="1"/>
  <c r="J22" i="2"/>
  <c r="K21" i="2"/>
  <c r="J21" i="2"/>
  <c r="L21" i="2" s="1"/>
  <c r="K20" i="2"/>
  <c r="J20" i="2"/>
  <c r="L20" i="2" s="1"/>
  <c r="L19" i="2"/>
  <c r="K19" i="2"/>
  <c r="J19" i="2"/>
  <c r="K18" i="2"/>
  <c r="L18" i="2" s="1"/>
  <c r="J18" i="2"/>
  <c r="K17" i="2"/>
  <c r="J17" i="2"/>
  <c r="L17" i="2" s="1"/>
  <c r="K16" i="2"/>
  <c r="J16" i="2"/>
  <c r="L16" i="2" s="1"/>
  <c r="L15" i="2"/>
  <c r="K15" i="2"/>
  <c r="J15" i="2"/>
  <c r="K14" i="2"/>
  <c r="L14" i="2" s="1"/>
  <c r="J14" i="2"/>
  <c r="K13" i="2"/>
  <c r="J13" i="2"/>
  <c r="L13" i="2" s="1"/>
  <c r="K12" i="2"/>
  <c r="J12" i="2"/>
  <c r="L12" i="2" s="1"/>
  <c r="L11" i="2"/>
  <c r="K11" i="2"/>
  <c r="J11" i="2"/>
  <c r="K10" i="2"/>
  <c r="L10" i="2" s="1"/>
  <c r="J10" i="2"/>
  <c r="K9" i="2"/>
  <c r="J9" i="2"/>
  <c r="L9" i="2" s="1"/>
  <c r="K8" i="2"/>
  <c r="J8" i="2"/>
  <c r="L8" i="2" s="1"/>
  <c r="L7" i="2"/>
  <c r="K7" i="2"/>
  <c r="J7" i="2"/>
  <c r="K6" i="2"/>
  <c r="L6" i="2" s="1"/>
  <c r="J6" i="2"/>
  <c r="K5" i="2"/>
  <c r="J5" i="2"/>
  <c r="L5" i="2" s="1"/>
  <c r="K4" i="2"/>
  <c r="L4" i="2"/>
  <c r="O70" i="1" l="1"/>
  <c r="O71" i="1"/>
  <c r="O72" i="1"/>
  <c r="O73" i="1"/>
  <c r="O74" i="1"/>
  <c r="O75" i="1"/>
  <c r="O76" i="1"/>
  <c r="O77" i="1"/>
  <c r="O78" i="1"/>
  <c r="O69" i="1"/>
  <c r="O57" i="1"/>
  <c r="O58" i="1"/>
  <c r="O59" i="1"/>
  <c r="O60" i="1"/>
  <c r="O61" i="1"/>
  <c r="O62" i="1"/>
  <c r="O63" i="1"/>
  <c r="O64" i="1"/>
  <c r="O65" i="1"/>
  <c r="O56" i="1"/>
  <c r="O44" i="1"/>
  <c r="O45" i="1"/>
  <c r="O46" i="1"/>
  <c r="O47" i="1"/>
  <c r="O48" i="1"/>
  <c r="O49" i="1"/>
  <c r="O50" i="1"/>
  <c r="O51" i="1"/>
  <c r="O52" i="1"/>
  <c r="O43" i="1"/>
  <c r="O31" i="1"/>
  <c r="O32" i="1"/>
  <c r="O33" i="1"/>
  <c r="O34" i="1"/>
  <c r="O35" i="1"/>
  <c r="O36" i="1"/>
  <c r="O37" i="1"/>
  <c r="O38" i="1"/>
  <c r="O39" i="1"/>
  <c r="O30" i="1"/>
  <c r="O18" i="1"/>
  <c r="O19" i="1"/>
  <c r="O20" i="1"/>
  <c r="O21" i="1"/>
  <c r="O22" i="1"/>
  <c r="O23" i="1"/>
  <c r="O24" i="1"/>
  <c r="O25" i="1"/>
  <c r="O26" i="1"/>
  <c r="O17" i="1"/>
  <c r="O13" i="1"/>
  <c r="O5" i="1"/>
  <c r="O6" i="1"/>
  <c r="O7" i="1"/>
  <c r="O8" i="1"/>
  <c r="O9" i="1"/>
  <c r="O10" i="1"/>
  <c r="O11" i="1"/>
  <c r="O12" i="1"/>
  <c r="O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4" i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4" i="1"/>
  <c r="L4" i="1" s="1"/>
</calcChain>
</file>

<file path=xl/sharedStrings.xml><?xml version="1.0" encoding="utf-8"?>
<sst xmlns="http://schemas.openxmlformats.org/spreadsheetml/2006/main" count="676" uniqueCount="48">
  <si>
    <t>company</t>
  </si>
  <si>
    <t>block</t>
  </si>
  <si>
    <t>endYear</t>
  </si>
  <si>
    <t>run_subtype</t>
  </si>
  <si>
    <t>rho up fee</t>
  </si>
  <si>
    <t>rho dn fee</t>
  </si>
  <si>
    <t>rho up claim</t>
  </si>
  <si>
    <t>rho dn claim</t>
  </si>
  <si>
    <t>FSA</t>
  </si>
  <si>
    <t>DAP</t>
  </si>
  <si>
    <t>0-1</t>
  </si>
  <si>
    <t>15-20</t>
  </si>
  <si>
    <t>20-25</t>
  </si>
  <si>
    <t>25+</t>
  </si>
  <si>
    <t>GMAB</t>
  </si>
  <si>
    <t>GMWB</t>
  </si>
  <si>
    <t>VIX</t>
  </si>
  <si>
    <t>SAAL</t>
  </si>
  <si>
    <t>MLIR</t>
  </si>
  <si>
    <t>MLP</t>
  </si>
  <si>
    <t>VALIC</t>
  </si>
  <si>
    <t>fee</t>
  </si>
  <si>
    <t>claim</t>
  </si>
  <si>
    <t>Net</t>
  </si>
  <si>
    <t>AB</t>
  </si>
  <si>
    <t>ML</t>
  </si>
  <si>
    <t xml:space="preserve">select </t>
  </si>
  <si>
    <t>company,</t>
  </si>
  <si>
    <t>block,</t>
  </si>
  <si>
    <t>--left(run_subtype,CHARINDEX('-',run_subtype)) as startYear,</t>
  </si>
  <si>
    <t>right(run_subtype,len(run_subtype) - CHARINDEX('-',run_subtype)) as endYear,</t>
  </si>
  <si>
    <t>run_subtype,</t>
  </si>
  <si>
    <t>SUM(pv_chg_d) 'rho up fee',</t>
  </si>
  <si>
    <t>SUM(pv_chg_e) 'rho dn fee',</t>
  </si>
  <si>
    <t>SUM(pv_pay_d) 'rho up claim',</t>
  </si>
  <si>
    <t>SUM(pv_pay_e) 'rho dn claim'</t>
  </si>
  <si>
    <t>from vMosesPolicydata</t>
  </si>
  <si>
    <t>where run_date='20150930' and run_type='key' and for_rebalancing ='Y' and run_subtype &lt;&gt; '0-30'</t>
  </si>
  <si>
    <t>group by company,block,run_subtype</t>
  </si>
  <si>
    <t>order by company,block,endYear</t>
  </si>
  <si>
    <t>rho+spia up fee</t>
  </si>
  <si>
    <t>rho+spia dn fee</t>
  </si>
  <si>
    <t>rho+spia up claim</t>
  </si>
  <si>
    <t>rho+spia dn claim</t>
  </si>
  <si>
    <t>SUM(pv_chg_h) 'rho+spia up fee',</t>
  </si>
  <si>
    <t>SUM(pv_chg_i) 'rho+spia dn fee',</t>
  </si>
  <si>
    <t>SUM(pv_pay_h) 'rho+spia up claim',</t>
  </si>
  <si>
    <t>SUM(pv_pay_i) 'rho+spia dn claim'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</si>
</sst>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23"/>
  <sheetViews>
    <sheetView workbookViewId="0">
      <selection activeCell="U5" sqref="U5"/>
    </sheetView>
  </sheetViews>
  <sheetFormatPr defaultRowHeight="15" x14ac:dyDescent="0.25"/>
  <cols>
    <col min="5" max="6" width="12" bestFit="1" customWidth="1"/>
    <col min="12" max="12" width="15.28515625" bestFit="1" customWidth="1"/>
    <col min="15" max="15" width="15.28515625" bestFit="1" customWidth="1"/>
  </cols>
  <sheetData>
    <row r="3" spans="1:2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J3" t="s">
        <v>21</v>
      </c>
      <c r="K3" t="s">
        <v>22</v>
      </c>
      <c r="L3" t="s">
        <v>23</v>
      </c>
      <c r="N3" t="s">
        <v>8</v>
      </c>
      <c r="O3" t="s">
        <v>23</v>
      </c>
    </row>
    <row r="4" spans="1:22" x14ac:dyDescent="0.25">
      <c r="A4" t="s">
        <v>8</v>
      </c>
      <c r="B4" t="s">
        <v>9</v>
      </c>
      <c r="C4">
        <v>1</v>
      </c>
      <c r="D4" t="s">
        <v>10</v>
      </c>
      <c r="E4">
        <v>237460314.65179399</v>
      </c>
      <c r="F4">
        <v>239527466.41838101</v>
      </c>
      <c r="G4">
        <v>328550757.896106</v>
      </c>
      <c r="H4">
        <v>336163913.25916702</v>
      </c>
      <c r="J4">
        <f>E4-F4</f>
        <v>-2067151.766587019</v>
      </c>
      <c r="K4">
        <f>G4-H4</f>
        <v>-7613155.3630610108</v>
      </c>
      <c r="L4" s="2">
        <f>J4-K4</f>
        <v>5546003.5964739919</v>
      </c>
      <c r="N4">
        <v>1</v>
      </c>
      <c r="O4" s="3">
        <f>L4+L14+L24+L34</f>
        <v>7295785.0820927098</v>
      </c>
    </row>
    <row r="5" spans="1:22" x14ac:dyDescent="0.25">
      <c r="A5" t="s">
        <v>8</v>
      </c>
      <c r="B5" t="s">
        <v>9</v>
      </c>
      <c r="C5">
        <v>2</v>
      </c>
      <c r="D5" s="1">
        <v>42006</v>
      </c>
      <c r="E5">
        <v>237553875.01767299</v>
      </c>
      <c r="F5">
        <v>239436009.77436399</v>
      </c>
      <c r="G5">
        <v>328555626.63876998</v>
      </c>
      <c r="H5">
        <v>336163137.48090202</v>
      </c>
      <c r="J5">
        <f t="shared" ref="J5:J68" si="0">E5-F5</f>
        <v>-1882134.7566910088</v>
      </c>
      <c r="K5">
        <f t="shared" ref="K5:K68" si="1">G5-H5</f>
        <v>-7607510.8421320319</v>
      </c>
      <c r="L5" s="2">
        <f t="shared" ref="L5:L68" si="2">J5-K5</f>
        <v>5725376.0854410231</v>
      </c>
      <c r="N5">
        <v>2</v>
      </c>
      <c r="O5" s="3">
        <f t="shared" ref="O5:O13" si="3">L5+L15+L25+L35</f>
        <v>7512415.4329245025</v>
      </c>
      <c r="U5" t="s">
        <v>26</v>
      </c>
    </row>
    <row r="6" spans="1:22" x14ac:dyDescent="0.25">
      <c r="A6" t="s">
        <v>8</v>
      </c>
      <c r="B6" t="s">
        <v>9</v>
      </c>
      <c r="C6">
        <v>3</v>
      </c>
      <c r="D6" s="1">
        <v>42038</v>
      </c>
      <c r="E6">
        <v>237639933.038818</v>
      </c>
      <c r="F6">
        <v>239353942.463543</v>
      </c>
      <c r="G6">
        <v>328545909.18017298</v>
      </c>
      <c r="H6">
        <v>336186009.02237803</v>
      </c>
      <c r="J6">
        <f t="shared" si="0"/>
        <v>-1714009.4247249961</v>
      </c>
      <c r="K6">
        <f t="shared" si="1"/>
        <v>-7640099.8422050476</v>
      </c>
      <c r="L6" s="2">
        <f t="shared" si="2"/>
        <v>5926090.4174800515</v>
      </c>
      <c r="N6">
        <v>3</v>
      </c>
      <c r="O6" s="3">
        <f t="shared" si="3"/>
        <v>7722228.9824513094</v>
      </c>
      <c r="V6" t="s">
        <v>27</v>
      </c>
    </row>
    <row r="7" spans="1:22" x14ac:dyDescent="0.25">
      <c r="A7" t="s">
        <v>8</v>
      </c>
      <c r="B7" t="s">
        <v>9</v>
      </c>
      <c r="C7">
        <v>5</v>
      </c>
      <c r="D7" s="1">
        <v>42068</v>
      </c>
      <c r="E7">
        <v>237030532.83626199</v>
      </c>
      <c r="F7">
        <v>239990189.91405901</v>
      </c>
      <c r="G7">
        <v>324695344.72356498</v>
      </c>
      <c r="H7">
        <v>340185266.31298399</v>
      </c>
      <c r="J7">
        <f t="shared" si="0"/>
        <v>-2959657.0777970254</v>
      </c>
      <c r="K7">
        <f t="shared" si="1"/>
        <v>-15489921.589419007</v>
      </c>
      <c r="L7" s="2">
        <f t="shared" si="2"/>
        <v>12530264.511621982</v>
      </c>
      <c r="N7">
        <v>5</v>
      </c>
      <c r="O7" s="3">
        <f t="shared" si="3"/>
        <v>15963858.673505127</v>
      </c>
      <c r="V7" t="s">
        <v>28</v>
      </c>
    </row>
    <row r="8" spans="1:22" x14ac:dyDescent="0.25">
      <c r="A8" t="s">
        <v>8</v>
      </c>
      <c r="B8" t="s">
        <v>9</v>
      </c>
      <c r="C8">
        <v>7</v>
      </c>
      <c r="D8" s="1">
        <v>42131</v>
      </c>
      <c r="E8">
        <v>237313979.03334001</v>
      </c>
      <c r="F8">
        <v>239697101.58136401</v>
      </c>
      <c r="G8">
        <v>324655881.45709902</v>
      </c>
      <c r="H8">
        <v>340207921.13043702</v>
      </c>
      <c r="J8">
        <f t="shared" si="0"/>
        <v>-2383122.5480239987</v>
      </c>
      <c r="K8">
        <f t="shared" si="1"/>
        <v>-15552039.673337996</v>
      </c>
      <c r="L8" s="2">
        <f t="shared" si="2"/>
        <v>13168917.125313997</v>
      </c>
      <c r="N8">
        <v>7</v>
      </c>
      <c r="O8" s="3">
        <f t="shared" si="3"/>
        <v>16180959.153756822</v>
      </c>
      <c r="V8" t="s">
        <v>29</v>
      </c>
    </row>
    <row r="9" spans="1:22" x14ac:dyDescent="0.25">
      <c r="A9" t="s">
        <v>8</v>
      </c>
      <c r="B9" t="s">
        <v>9</v>
      </c>
      <c r="C9">
        <v>10</v>
      </c>
      <c r="D9" s="1">
        <v>42195</v>
      </c>
      <c r="E9">
        <v>237537437.62330201</v>
      </c>
      <c r="F9">
        <v>239457552.76703301</v>
      </c>
      <c r="G9">
        <v>322858336.88449401</v>
      </c>
      <c r="H9">
        <v>341999225.85987997</v>
      </c>
      <c r="J9">
        <f t="shared" si="0"/>
        <v>-1920115.143730998</v>
      </c>
      <c r="K9">
        <f t="shared" si="1"/>
        <v>-19140888.975385964</v>
      </c>
      <c r="L9" s="2">
        <f t="shared" si="2"/>
        <v>17220773.831654966</v>
      </c>
      <c r="N9">
        <v>10</v>
      </c>
      <c r="O9" s="3">
        <f t="shared" si="3"/>
        <v>20859743.624065682</v>
      </c>
      <c r="V9" t="s">
        <v>30</v>
      </c>
    </row>
    <row r="10" spans="1:22" x14ac:dyDescent="0.25">
      <c r="A10" t="s">
        <v>8</v>
      </c>
      <c r="B10" t="s">
        <v>9</v>
      </c>
      <c r="C10">
        <v>15</v>
      </c>
      <c r="D10" s="1">
        <v>42292</v>
      </c>
      <c r="E10">
        <v>238087677.428532</v>
      </c>
      <c r="F10">
        <v>238895346.47400701</v>
      </c>
      <c r="G10">
        <v>321826835.68910098</v>
      </c>
      <c r="H10">
        <v>343077369.01794899</v>
      </c>
      <c r="J10">
        <f t="shared" si="0"/>
        <v>-807669.0454750061</v>
      </c>
      <c r="K10">
        <f t="shared" si="1"/>
        <v>-21250533.328848004</v>
      </c>
      <c r="L10" s="2">
        <f t="shared" si="2"/>
        <v>20442864.283372998</v>
      </c>
      <c r="N10">
        <v>15</v>
      </c>
      <c r="O10" s="3">
        <f t="shared" si="3"/>
        <v>24463389.744367138</v>
      </c>
      <c r="V10" t="s">
        <v>31</v>
      </c>
    </row>
    <row r="11" spans="1:22" x14ac:dyDescent="0.25">
      <c r="A11" t="s">
        <v>8</v>
      </c>
      <c r="B11" t="s">
        <v>9</v>
      </c>
      <c r="C11">
        <v>20</v>
      </c>
      <c r="D11" t="s">
        <v>11</v>
      </c>
      <c r="E11">
        <v>238447734.03906599</v>
      </c>
      <c r="F11">
        <v>238534283.19932601</v>
      </c>
      <c r="G11">
        <v>326248130.97440898</v>
      </c>
      <c r="H11">
        <v>338563928.13151902</v>
      </c>
      <c r="J11">
        <f t="shared" si="0"/>
        <v>-86549.160260021687</v>
      </c>
      <c r="K11">
        <f t="shared" si="1"/>
        <v>-12315797.157110035</v>
      </c>
      <c r="L11" s="2">
        <f t="shared" si="2"/>
        <v>12229247.996850014</v>
      </c>
      <c r="N11">
        <v>20</v>
      </c>
      <c r="O11" s="3">
        <f t="shared" si="3"/>
        <v>14478543.92259231</v>
      </c>
      <c r="V11" t="s">
        <v>32</v>
      </c>
    </row>
    <row r="12" spans="1:22" x14ac:dyDescent="0.25">
      <c r="A12" t="s">
        <v>8</v>
      </c>
      <c r="B12" t="s">
        <v>9</v>
      </c>
      <c r="C12">
        <v>25</v>
      </c>
      <c r="D12" t="s">
        <v>12</v>
      </c>
      <c r="E12">
        <v>238476701.20924801</v>
      </c>
      <c r="F12">
        <v>238504166.290272</v>
      </c>
      <c r="G12">
        <v>329009891.77126002</v>
      </c>
      <c r="H12">
        <v>335744649.632465</v>
      </c>
      <c r="J12">
        <f t="shared" si="0"/>
        <v>-27465.081023991108</v>
      </c>
      <c r="K12">
        <f t="shared" si="1"/>
        <v>-6734757.8612049818</v>
      </c>
      <c r="L12" s="2">
        <f t="shared" si="2"/>
        <v>6707292.7801809907</v>
      </c>
      <c r="N12">
        <v>25</v>
      </c>
      <c r="O12" s="3">
        <f t="shared" si="3"/>
        <v>7864236.6368184853</v>
      </c>
      <c r="V12" t="s">
        <v>33</v>
      </c>
    </row>
    <row r="13" spans="1:22" x14ac:dyDescent="0.25">
      <c r="A13" t="s">
        <v>8</v>
      </c>
      <c r="B13" t="s">
        <v>9</v>
      </c>
      <c r="C13" t="s">
        <v>13</v>
      </c>
      <c r="D13" t="s">
        <v>13</v>
      </c>
      <c r="E13">
        <v>238486555.55952799</v>
      </c>
      <c r="F13">
        <v>238493941.06209201</v>
      </c>
      <c r="G13">
        <v>329584079.15599799</v>
      </c>
      <c r="H13">
        <v>335238432.83957899</v>
      </c>
      <c r="J13">
        <f t="shared" si="0"/>
        <v>-7385.5025640130043</v>
      </c>
      <c r="K13">
        <f t="shared" si="1"/>
        <v>-5654353.6835809946</v>
      </c>
      <c r="L13" s="2">
        <f t="shared" si="2"/>
        <v>5646968.1810169816</v>
      </c>
      <c r="N13" t="s">
        <v>13</v>
      </c>
      <c r="O13" s="3">
        <f>L13+L23+L33+L43</f>
        <v>6461038.8329982813</v>
      </c>
      <c r="V13" t="s">
        <v>34</v>
      </c>
    </row>
    <row r="14" spans="1:22" x14ac:dyDescent="0.25">
      <c r="A14" t="s">
        <v>8</v>
      </c>
      <c r="B14" t="s">
        <v>14</v>
      </c>
      <c r="C14">
        <v>1</v>
      </c>
      <c r="D14" t="s">
        <v>10</v>
      </c>
      <c r="E14">
        <v>83353.330154716998</v>
      </c>
      <c r="F14">
        <v>83407.069799721197</v>
      </c>
      <c r="G14">
        <v>1100327.1352999499</v>
      </c>
      <c r="H14">
        <v>1136044.9768349701</v>
      </c>
      <c r="J14">
        <f t="shared" si="0"/>
        <v>-53.739645004199701</v>
      </c>
      <c r="K14">
        <f t="shared" si="1"/>
        <v>-35717.841535020154</v>
      </c>
      <c r="L14" s="2">
        <f t="shared" si="2"/>
        <v>35664.101890015954</v>
      </c>
      <c r="V14" t="s">
        <v>35</v>
      </c>
    </row>
    <row r="15" spans="1:22" x14ac:dyDescent="0.25">
      <c r="A15" t="s">
        <v>8</v>
      </c>
      <c r="B15" t="s">
        <v>14</v>
      </c>
      <c r="C15">
        <v>2</v>
      </c>
      <c r="D15" s="1">
        <v>42006</v>
      </c>
      <c r="E15">
        <v>83370.450084984303</v>
      </c>
      <c r="F15">
        <v>83389.8398364186</v>
      </c>
      <c r="G15">
        <v>1106153.5131018599</v>
      </c>
      <c r="H15">
        <v>1130119.42750697</v>
      </c>
      <c r="J15">
        <f t="shared" si="0"/>
        <v>-19.389751434297068</v>
      </c>
      <c r="K15">
        <f t="shared" si="1"/>
        <v>-23965.914405110059</v>
      </c>
      <c r="L15" s="2">
        <f t="shared" si="2"/>
        <v>23946.524653675762</v>
      </c>
    </row>
    <row r="16" spans="1:22" x14ac:dyDescent="0.25">
      <c r="A16" t="s">
        <v>8</v>
      </c>
      <c r="B16" t="s">
        <v>14</v>
      </c>
      <c r="C16">
        <v>3</v>
      </c>
      <c r="D16" s="1">
        <v>42038</v>
      </c>
      <c r="E16">
        <v>83379.080137550802</v>
      </c>
      <c r="F16">
        <v>83381.060148537203</v>
      </c>
      <c r="G16">
        <v>1114620.87158172</v>
      </c>
      <c r="H16">
        <v>1121518.54614596</v>
      </c>
      <c r="J16">
        <f t="shared" si="0"/>
        <v>-1.9800109864008846</v>
      </c>
      <c r="K16">
        <f t="shared" si="1"/>
        <v>-6897.6745642400347</v>
      </c>
      <c r="L16" s="2">
        <f t="shared" si="2"/>
        <v>6895.6945532536338</v>
      </c>
      <c r="N16" t="s">
        <v>9</v>
      </c>
      <c r="U16" t="s">
        <v>36</v>
      </c>
    </row>
    <row r="17" spans="1:21" x14ac:dyDescent="0.25">
      <c r="A17" t="s">
        <v>8</v>
      </c>
      <c r="B17" t="s">
        <v>14</v>
      </c>
      <c r="C17">
        <v>5</v>
      </c>
      <c r="D17" s="1">
        <v>42068</v>
      </c>
      <c r="E17">
        <v>83380.090399086504</v>
      </c>
      <c r="F17">
        <v>83380.170385658697</v>
      </c>
      <c r="G17">
        <v>1117939.5941290599</v>
      </c>
      <c r="H17">
        <v>1118170.3138124801</v>
      </c>
      <c r="J17">
        <f t="shared" si="0"/>
        <v>-7.9986572192865424E-2</v>
      </c>
      <c r="K17">
        <f t="shared" si="1"/>
        <v>-230.71968342014588</v>
      </c>
      <c r="L17" s="2">
        <f t="shared" si="2"/>
        <v>230.63969684795302</v>
      </c>
      <c r="N17">
        <v>1</v>
      </c>
      <c r="O17" s="2">
        <f>L44</f>
        <v>66500075.238899708</v>
      </c>
      <c r="U17" t="s">
        <v>37</v>
      </c>
    </row>
    <row r="18" spans="1:21" x14ac:dyDescent="0.25">
      <c r="A18" t="s">
        <v>8</v>
      </c>
      <c r="B18" t="s">
        <v>14</v>
      </c>
      <c r="C18">
        <v>7</v>
      </c>
      <c r="D18" s="1">
        <v>42131</v>
      </c>
      <c r="E18">
        <v>83380.110418617696</v>
      </c>
      <c r="F18">
        <v>83380.150366127506</v>
      </c>
      <c r="G18">
        <v>1118043.66632983</v>
      </c>
      <c r="H18">
        <v>1118064.96349357</v>
      </c>
      <c r="J18">
        <f t="shared" si="0"/>
        <v>-3.9947509809280746E-2</v>
      </c>
      <c r="K18">
        <f t="shared" si="1"/>
        <v>-21.297163740033284</v>
      </c>
      <c r="L18" s="2">
        <f t="shared" si="2"/>
        <v>21.257216230224003</v>
      </c>
      <c r="N18">
        <v>2</v>
      </c>
      <c r="O18" s="2">
        <f t="shared" ref="O18:O26" si="4">L45</f>
        <v>68500361.511610508</v>
      </c>
      <c r="U18" t="s">
        <v>38</v>
      </c>
    </row>
    <row r="19" spans="1:21" x14ac:dyDescent="0.25">
      <c r="A19" t="s">
        <v>8</v>
      </c>
      <c r="B19" t="s">
        <v>14</v>
      </c>
      <c r="C19">
        <v>10</v>
      </c>
      <c r="D19" s="1">
        <v>42195</v>
      </c>
      <c r="E19">
        <v>83380.130377113805</v>
      </c>
      <c r="F19">
        <v>83380.130377113805</v>
      </c>
      <c r="G19">
        <v>1118050.4256961199</v>
      </c>
      <c r="H19">
        <v>1118057.97815393</v>
      </c>
      <c r="J19">
        <f t="shared" si="0"/>
        <v>0</v>
      </c>
      <c r="K19">
        <f t="shared" si="1"/>
        <v>-7.5524578101467341</v>
      </c>
      <c r="L19" s="2">
        <f t="shared" si="2"/>
        <v>7.5524578101467341</v>
      </c>
      <c r="N19">
        <v>3</v>
      </c>
      <c r="O19" s="2">
        <f t="shared" si="4"/>
        <v>70565346.19686985</v>
      </c>
      <c r="U19" t="s">
        <v>39</v>
      </c>
    </row>
    <row r="20" spans="1:21" x14ac:dyDescent="0.25">
      <c r="A20" t="s">
        <v>8</v>
      </c>
      <c r="B20" t="s">
        <v>14</v>
      </c>
      <c r="C20">
        <v>15</v>
      </c>
      <c r="D20" s="1">
        <v>42292</v>
      </c>
      <c r="E20">
        <v>83380.130377113805</v>
      </c>
      <c r="F20">
        <v>83380.130377113805</v>
      </c>
      <c r="G20">
        <v>1118054.22250246</v>
      </c>
      <c r="H20">
        <v>1118054.2425219901</v>
      </c>
      <c r="J20">
        <f t="shared" si="0"/>
        <v>0</v>
      </c>
      <c r="K20">
        <f t="shared" si="1"/>
        <v>-2.0019530085846782E-2</v>
      </c>
      <c r="L20" s="2">
        <f t="shared" si="2"/>
        <v>2.0019530085846782E-2</v>
      </c>
      <c r="N20">
        <v>5</v>
      </c>
      <c r="O20" s="2">
        <f t="shared" si="4"/>
        <v>148344739.94669008</v>
      </c>
    </row>
    <row r="21" spans="1:21" x14ac:dyDescent="0.25">
      <c r="A21" t="s">
        <v>8</v>
      </c>
      <c r="B21" t="s">
        <v>14</v>
      </c>
      <c r="C21">
        <v>20</v>
      </c>
      <c r="D21" t="s">
        <v>11</v>
      </c>
      <c r="E21">
        <v>83380.130377113805</v>
      </c>
      <c r="F21">
        <v>83380.130377113805</v>
      </c>
      <c r="G21">
        <v>1118054.22250246</v>
      </c>
      <c r="H21">
        <v>1118054.22250246</v>
      </c>
      <c r="J21">
        <f t="shared" si="0"/>
        <v>0</v>
      </c>
      <c r="K21">
        <f t="shared" si="1"/>
        <v>0</v>
      </c>
      <c r="L21" s="2">
        <f t="shared" si="2"/>
        <v>0</v>
      </c>
      <c r="N21">
        <v>7</v>
      </c>
      <c r="O21" s="2">
        <f t="shared" si="4"/>
        <v>154086293.93973017</v>
      </c>
    </row>
    <row r="22" spans="1:21" x14ac:dyDescent="0.25">
      <c r="A22" t="s">
        <v>8</v>
      </c>
      <c r="B22" t="s">
        <v>14</v>
      </c>
      <c r="C22">
        <v>25</v>
      </c>
      <c r="D22" t="s">
        <v>12</v>
      </c>
      <c r="E22">
        <v>83380.130377113805</v>
      </c>
      <c r="F22">
        <v>83380.130377113805</v>
      </c>
      <c r="G22">
        <v>1118054.22250246</v>
      </c>
      <c r="H22">
        <v>1118054.22250246</v>
      </c>
      <c r="J22">
        <f t="shared" si="0"/>
        <v>0</v>
      </c>
      <c r="K22">
        <f t="shared" si="1"/>
        <v>0</v>
      </c>
      <c r="L22" s="2">
        <f t="shared" si="2"/>
        <v>0</v>
      </c>
      <c r="N22">
        <v>10</v>
      </c>
      <c r="O22" s="2">
        <f t="shared" si="4"/>
        <v>199347296.39019966</v>
      </c>
    </row>
    <row r="23" spans="1:21" x14ac:dyDescent="0.25">
      <c r="A23" t="s">
        <v>8</v>
      </c>
      <c r="B23" t="s">
        <v>14</v>
      </c>
      <c r="C23" t="s">
        <v>13</v>
      </c>
      <c r="D23" t="s">
        <v>13</v>
      </c>
      <c r="E23">
        <v>83380.130377113805</v>
      </c>
      <c r="F23">
        <v>83380.130377113805</v>
      </c>
      <c r="G23">
        <v>1118054.22250246</v>
      </c>
      <c r="H23">
        <v>1118054.22250246</v>
      </c>
      <c r="J23">
        <f t="shared" si="0"/>
        <v>0</v>
      </c>
      <c r="K23">
        <f t="shared" si="1"/>
        <v>0</v>
      </c>
      <c r="L23" s="2">
        <f t="shared" si="2"/>
        <v>0</v>
      </c>
      <c r="N23">
        <v>15</v>
      </c>
      <c r="O23" s="2">
        <f t="shared" si="4"/>
        <v>234758375.67882013</v>
      </c>
    </row>
    <row r="24" spans="1:21" x14ac:dyDescent="0.25">
      <c r="A24" t="s">
        <v>8</v>
      </c>
      <c r="B24" t="s">
        <v>15</v>
      </c>
      <c r="C24">
        <v>1</v>
      </c>
      <c r="D24" t="s">
        <v>10</v>
      </c>
      <c r="E24">
        <v>16137807.468821799</v>
      </c>
      <c r="F24">
        <v>16284515.054698201</v>
      </c>
      <c r="G24">
        <v>41910332.1322928</v>
      </c>
      <c r="H24">
        <v>43016638.402021401</v>
      </c>
      <c r="J24">
        <f t="shared" si="0"/>
        <v>-146707.58587640151</v>
      </c>
      <c r="K24">
        <f t="shared" si="1"/>
        <v>-1106306.269728601</v>
      </c>
      <c r="L24" s="2">
        <f t="shared" si="2"/>
        <v>959598.68385219947</v>
      </c>
      <c r="N24">
        <v>20</v>
      </c>
      <c r="O24" s="2">
        <f t="shared" si="4"/>
        <v>138812008.83731031</v>
      </c>
    </row>
    <row r="25" spans="1:21" x14ac:dyDescent="0.25">
      <c r="A25" t="s">
        <v>8</v>
      </c>
      <c r="B25" t="s">
        <v>15</v>
      </c>
      <c r="C25">
        <v>2</v>
      </c>
      <c r="D25" s="1">
        <v>42006</v>
      </c>
      <c r="E25">
        <v>16145502.7241283</v>
      </c>
      <c r="F25">
        <v>16276461.613543101</v>
      </c>
      <c r="G25">
        <v>41909391.855154298</v>
      </c>
      <c r="H25">
        <v>43016257.747675903</v>
      </c>
      <c r="J25">
        <f t="shared" si="0"/>
        <v>-130958.88941480033</v>
      </c>
      <c r="K25">
        <f t="shared" si="1"/>
        <v>-1106865.8925216049</v>
      </c>
      <c r="L25" s="2">
        <f t="shared" si="2"/>
        <v>975907.00310680456</v>
      </c>
      <c r="N25">
        <v>25</v>
      </c>
      <c r="O25" s="2">
        <f t="shared" si="4"/>
        <v>74839693.345710278</v>
      </c>
    </row>
    <row r="26" spans="1:21" x14ac:dyDescent="0.25">
      <c r="A26" t="s">
        <v>8</v>
      </c>
      <c r="B26" t="s">
        <v>15</v>
      </c>
      <c r="C26">
        <v>3</v>
      </c>
      <c r="D26" s="1">
        <v>42038</v>
      </c>
      <c r="E26">
        <v>16152979.838368</v>
      </c>
      <c r="F26">
        <v>16268461.066945599</v>
      </c>
      <c r="G26">
        <v>41920257.034936897</v>
      </c>
      <c r="H26">
        <v>43002993.582485802</v>
      </c>
      <c r="J26">
        <f t="shared" si="0"/>
        <v>-115481.22857759893</v>
      </c>
      <c r="K26">
        <f t="shared" si="1"/>
        <v>-1082736.547548905</v>
      </c>
      <c r="L26" s="2">
        <f t="shared" si="2"/>
        <v>967255.31897130609</v>
      </c>
      <c r="N26" t="s">
        <v>13</v>
      </c>
      <c r="O26" s="2">
        <f t="shared" si="4"/>
        <v>58493938.398909569</v>
      </c>
    </row>
    <row r="27" spans="1:21" x14ac:dyDescent="0.25">
      <c r="A27" t="s">
        <v>8</v>
      </c>
      <c r="B27" t="s">
        <v>15</v>
      </c>
      <c r="C27">
        <v>5</v>
      </c>
      <c r="D27" s="1">
        <v>42068</v>
      </c>
      <c r="E27">
        <v>16122394.841553301</v>
      </c>
      <c r="F27">
        <v>16298708.324344199</v>
      </c>
      <c r="G27">
        <v>41485641.652882203</v>
      </c>
      <c r="H27">
        <v>43450178.412839599</v>
      </c>
      <c r="J27">
        <f t="shared" si="0"/>
        <v>-176313.48279089853</v>
      </c>
      <c r="K27">
        <f t="shared" si="1"/>
        <v>-1964536.7599573955</v>
      </c>
      <c r="L27" s="2">
        <f t="shared" si="2"/>
        <v>1788223.277166497</v>
      </c>
    </row>
    <row r="28" spans="1:21" x14ac:dyDescent="0.25">
      <c r="A28" t="s">
        <v>8</v>
      </c>
      <c r="B28" t="s">
        <v>15</v>
      </c>
      <c r="C28">
        <v>7</v>
      </c>
      <c r="D28" s="1">
        <v>42131</v>
      </c>
      <c r="E28">
        <v>16155458.7303949</v>
      </c>
      <c r="F28">
        <v>16264621.7195812</v>
      </c>
      <c r="G28">
        <v>41653529.7394085</v>
      </c>
      <c r="H28">
        <v>43272291.488684699</v>
      </c>
      <c r="J28">
        <f t="shared" si="0"/>
        <v>-109162.98918629996</v>
      </c>
      <c r="K28">
        <f t="shared" si="1"/>
        <v>-1618761.7492761984</v>
      </c>
      <c r="L28" s="2">
        <f t="shared" si="2"/>
        <v>1509598.7600898985</v>
      </c>
    </row>
    <row r="29" spans="1:21" x14ac:dyDescent="0.25">
      <c r="A29" t="s">
        <v>8</v>
      </c>
      <c r="B29" t="s">
        <v>15</v>
      </c>
      <c r="C29">
        <v>10</v>
      </c>
      <c r="D29" s="1">
        <v>42195</v>
      </c>
      <c r="E29">
        <v>16170408.190149801</v>
      </c>
      <c r="F29">
        <v>16249777.3031183</v>
      </c>
      <c r="G29">
        <v>41550252.4504219</v>
      </c>
      <c r="H29">
        <v>43379554.293919802</v>
      </c>
      <c r="J29">
        <f t="shared" si="0"/>
        <v>-79369.112968498841</v>
      </c>
      <c r="K29">
        <f t="shared" si="1"/>
        <v>-1829301.8434979022</v>
      </c>
      <c r="L29" s="2">
        <f t="shared" si="2"/>
        <v>1749932.7305294033</v>
      </c>
      <c r="N29" t="s">
        <v>24</v>
      </c>
    </row>
    <row r="30" spans="1:21" x14ac:dyDescent="0.25">
      <c r="A30" t="s">
        <v>8</v>
      </c>
      <c r="B30" t="s">
        <v>15</v>
      </c>
      <c r="C30">
        <v>15</v>
      </c>
      <c r="D30" s="1">
        <v>42292</v>
      </c>
      <c r="E30">
        <v>16189994.7026945</v>
      </c>
      <c r="F30">
        <v>16230438.406137999</v>
      </c>
      <c r="G30">
        <v>41513176.2372379</v>
      </c>
      <c r="H30">
        <v>43423772.502292901</v>
      </c>
      <c r="J30">
        <f t="shared" si="0"/>
        <v>-40443.703443499282</v>
      </c>
      <c r="K30">
        <f t="shared" si="1"/>
        <v>-1910596.2650550008</v>
      </c>
      <c r="L30" s="2">
        <f t="shared" si="2"/>
        <v>1870152.5616115015</v>
      </c>
      <c r="N30">
        <v>1</v>
      </c>
      <c r="O30" s="3">
        <f>L54</f>
        <v>237405.11256419623</v>
      </c>
    </row>
    <row r="31" spans="1:21" x14ac:dyDescent="0.25">
      <c r="A31" t="s">
        <v>8</v>
      </c>
      <c r="B31" t="s">
        <v>15</v>
      </c>
      <c r="C31">
        <v>20</v>
      </c>
      <c r="D31" t="s">
        <v>11</v>
      </c>
      <c r="E31">
        <v>16205370.708179999</v>
      </c>
      <c r="F31">
        <v>16215011.1924635</v>
      </c>
      <c r="G31">
        <v>41943815.527733698</v>
      </c>
      <c r="H31">
        <v>42980653.524498999</v>
      </c>
      <c r="J31">
        <f t="shared" si="0"/>
        <v>-9640.4842835012823</v>
      </c>
      <c r="K31">
        <f t="shared" si="1"/>
        <v>-1036837.9967653006</v>
      </c>
      <c r="L31" s="2">
        <f t="shared" si="2"/>
        <v>1027197.5124817993</v>
      </c>
      <c r="N31">
        <v>2</v>
      </c>
      <c r="O31" s="3">
        <f t="shared" ref="O31:O39" si="5">L55</f>
        <v>149286.72453343333</v>
      </c>
    </row>
    <row r="32" spans="1:21" x14ac:dyDescent="0.25">
      <c r="A32" t="s">
        <v>8</v>
      </c>
      <c r="B32" t="s">
        <v>15</v>
      </c>
      <c r="C32">
        <v>25</v>
      </c>
      <c r="D32" t="s">
        <v>12</v>
      </c>
      <c r="E32">
        <v>16208931.2986036</v>
      </c>
      <c r="F32">
        <v>16211393.811985601</v>
      </c>
      <c r="G32">
        <v>42198563.699373104</v>
      </c>
      <c r="H32">
        <v>42719969.611434802</v>
      </c>
      <c r="J32">
        <f t="shared" si="0"/>
        <v>-2462.5133820008487</v>
      </c>
      <c r="K32">
        <f t="shared" si="1"/>
        <v>-521405.91206169873</v>
      </c>
      <c r="L32" s="2">
        <f t="shared" si="2"/>
        <v>518943.39867969789</v>
      </c>
      <c r="N32">
        <v>3</v>
      </c>
      <c r="O32" s="3">
        <f t="shared" si="5"/>
        <v>27079.348097994342</v>
      </c>
    </row>
    <row r="33" spans="1:15" x14ac:dyDescent="0.25">
      <c r="A33" t="s">
        <v>8</v>
      </c>
      <c r="B33" t="s">
        <v>15</v>
      </c>
      <c r="C33" t="s">
        <v>13</v>
      </c>
      <c r="D33" t="s">
        <v>13</v>
      </c>
      <c r="E33">
        <v>16209925.8158918</v>
      </c>
      <c r="F33">
        <v>16210382.8731733</v>
      </c>
      <c r="G33">
        <v>42283879.288045503</v>
      </c>
      <c r="H33">
        <v>42636531.091718704</v>
      </c>
      <c r="J33">
        <f t="shared" si="0"/>
        <v>-457.05728149972856</v>
      </c>
      <c r="K33">
        <f t="shared" si="1"/>
        <v>-352651.80367320031</v>
      </c>
      <c r="L33" s="2">
        <f t="shared" si="2"/>
        <v>352194.74639170058</v>
      </c>
      <c r="N33">
        <v>5</v>
      </c>
      <c r="O33" s="3">
        <f t="shared" si="5"/>
        <v>838.5152948750183</v>
      </c>
    </row>
    <row r="34" spans="1:15" x14ac:dyDescent="0.25">
      <c r="A34" t="s">
        <v>8</v>
      </c>
      <c r="B34" t="s">
        <v>16</v>
      </c>
      <c r="C34">
        <v>1</v>
      </c>
      <c r="D34" t="s">
        <v>10</v>
      </c>
      <c r="E34">
        <v>29170064.791656502</v>
      </c>
      <c r="F34">
        <v>29405401.0967751</v>
      </c>
      <c r="G34">
        <v>43492301.358624302</v>
      </c>
      <c r="H34">
        <v>44482156.363619402</v>
      </c>
      <c r="J34">
        <f t="shared" si="0"/>
        <v>-235336.30511859804</v>
      </c>
      <c r="K34">
        <f t="shared" si="1"/>
        <v>-989855.0049951002</v>
      </c>
      <c r="L34" s="2">
        <f t="shared" si="2"/>
        <v>754518.69987650216</v>
      </c>
      <c r="N34">
        <v>7</v>
      </c>
      <c r="O34" s="3">
        <f t="shared" si="5"/>
        <v>294.85483199253213</v>
      </c>
    </row>
    <row r="35" spans="1:15" x14ac:dyDescent="0.25">
      <c r="A35" t="s">
        <v>8</v>
      </c>
      <c r="B35" t="s">
        <v>16</v>
      </c>
      <c r="C35">
        <v>2</v>
      </c>
      <c r="D35" s="1">
        <v>42006</v>
      </c>
      <c r="E35">
        <v>29180959.825763699</v>
      </c>
      <c r="F35">
        <v>29394670.2712593</v>
      </c>
      <c r="G35">
        <v>43486729.243847601</v>
      </c>
      <c r="H35">
        <v>44487625.509066202</v>
      </c>
      <c r="J35">
        <f t="shared" si="0"/>
        <v>-213710.44549560174</v>
      </c>
      <c r="K35">
        <f t="shared" si="1"/>
        <v>-1000896.2652186006</v>
      </c>
      <c r="L35" s="2">
        <f t="shared" si="2"/>
        <v>787185.81972299889</v>
      </c>
      <c r="N35">
        <v>10</v>
      </c>
      <c r="O35" s="3">
        <f t="shared" si="5"/>
        <v>124.77379616512917</v>
      </c>
    </row>
    <row r="36" spans="1:15" x14ac:dyDescent="0.25">
      <c r="A36" t="s">
        <v>8</v>
      </c>
      <c r="B36" t="s">
        <v>16</v>
      </c>
      <c r="C36">
        <v>3</v>
      </c>
      <c r="D36" s="1">
        <v>42038</v>
      </c>
      <c r="E36">
        <v>29190568.217014302</v>
      </c>
      <c r="F36">
        <v>29385288.986740101</v>
      </c>
      <c r="G36">
        <v>43479089.281582601</v>
      </c>
      <c r="H36">
        <v>44495797.6027551</v>
      </c>
      <c r="J36">
        <f t="shared" si="0"/>
        <v>-194720.76972579956</v>
      </c>
      <c r="K36">
        <f t="shared" si="1"/>
        <v>-1016708.3211724982</v>
      </c>
      <c r="L36" s="2">
        <f t="shared" si="2"/>
        <v>821987.55144669861</v>
      </c>
      <c r="N36">
        <v>15</v>
      </c>
      <c r="O36" s="3">
        <f t="shared" si="5"/>
        <v>0.27996443957090378</v>
      </c>
    </row>
    <row r="37" spans="1:15" x14ac:dyDescent="0.25">
      <c r="A37" t="s">
        <v>8</v>
      </c>
      <c r="B37" t="s">
        <v>16</v>
      </c>
      <c r="C37">
        <v>5</v>
      </c>
      <c r="D37" s="1">
        <v>42068</v>
      </c>
      <c r="E37">
        <v>29137268.5127373</v>
      </c>
      <c r="F37">
        <v>29440361.6848373</v>
      </c>
      <c r="G37">
        <v>43022241.875698797</v>
      </c>
      <c r="H37">
        <v>44970475.292818598</v>
      </c>
      <c r="J37">
        <f t="shared" si="0"/>
        <v>-303093.17210000008</v>
      </c>
      <c r="K37">
        <f t="shared" si="1"/>
        <v>-1948233.417119801</v>
      </c>
      <c r="L37" s="2">
        <f t="shared" si="2"/>
        <v>1645140.245019801</v>
      </c>
      <c r="N37">
        <v>20</v>
      </c>
      <c r="O37" s="3">
        <f t="shared" si="5"/>
        <v>0</v>
      </c>
    </row>
    <row r="38" spans="1:15" x14ac:dyDescent="0.25">
      <c r="A38" t="s">
        <v>8</v>
      </c>
      <c r="B38" t="s">
        <v>16</v>
      </c>
      <c r="C38">
        <v>7</v>
      </c>
      <c r="D38" s="1">
        <v>42131</v>
      </c>
      <c r="E38">
        <v>29193586.611930799</v>
      </c>
      <c r="F38">
        <v>29381212.546523999</v>
      </c>
      <c r="G38">
        <v>43145125.4350098</v>
      </c>
      <c r="H38">
        <v>44835173.380739696</v>
      </c>
      <c r="J38">
        <f t="shared" si="0"/>
        <v>-187625.93459320068</v>
      </c>
      <c r="K38">
        <f t="shared" si="1"/>
        <v>-1690047.9457298964</v>
      </c>
      <c r="L38" s="2">
        <f t="shared" si="2"/>
        <v>1502422.0111366957</v>
      </c>
      <c r="N38">
        <v>25</v>
      </c>
      <c r="O38" s="3">
        <f t="shared" si="5"/>
        <v>0</v>
      </c>
    </row>
    <row r="39" spans="1:15" x14ac:dyDescent="0.25">
      <c r="A39" t="s">
        <v>8</v>
      </c>
      <c r="B39" t="s">
        <v>16</v>
      </c>
      <c r="C39">
        <v>10</v>
      </c>
      <c r="D39" s="1">
        <v>42195</v>
      </c>
      <c r="E39">
        <v>29218861.052490201</v>
      </c>
      <c r="F39">
        <v>29355304.978630099</v>
      </c>
      <c r="G39">
        <v>42978965.217780098</v>
      </c>
      <c r="H39">
        <v>45004438.653343499</v>
      </c>
      <c r="J39">
        <f t="shared" si="0"/>
        <v>-136443.9261398986</v>
      </c>
      <c r="K39">
        <f t="shared" si="1"/>
        <v>-2025473.4355634004</v>
      </c>
      <c r="L39" s="2">
        <f t="shared" si="2"/>
        <v>1889029.5094235018</v>
      </c>
      <c r="N39" t="s">
        <v>13</v>
      </c>
      <c r="O39" s="3">
        <f t="shared" si="5"/>
        <v>0</v>
      </c>
    </row>
    <row r="40" spans="1:15" x14ac:dyDescent="0.25">
      <c r="A40" t="s">
        <v>8</v>
      </c>
      <c r="B40" t="s">
        <v>16</v>
      </c>
      <c r="C40">
        <v>15</v>
      </c>
      <c r="D40" s="1">
        <v>42292</v>
      </c>
      <c r="E40">
        <v>29259331.4013214</v>
      </c>
      <c r="F40">
        <v>29314520.359748799</v>
      </c>
      <c r="G40">
        <v>42892206.640677497</v>
      </c>
      <c r="H40">
        <v>45097768.478468001</v>
      </c>
      <c r="J40">
        <f t="shared" si="0"/>
        <v>-55188.958427399397</v>
      </c>
      <c r="K40">
        <f t="shared" si="1"/>
        <v>-2205561.8377905041</v>
      </c>
      <c r="L40" s="2">
        <f t="shared" si="2"/>
        <v>2150372.8793631047</v>
      </c>
    </row>
    <row r="41" spans="1:15" x14ac:dyDescent="0.25">
      <c r="A41" t="s">
        <v>8</v>
      </c>
      <c r="B41" t="s">
        <v>16</v>
      </c>
      <c r="C41">
        <v>20</v>
      </c>
      <c r="D41" t="s">
        <v>11</v>
      </c>
      <c r="E41">
        <v>29281821.463989299</v>
      </c>
      <c r="F41">
        <v>29291787.5976105</v>
      </c>
      <c r="G41">
        <v>43372228.4745856</v>
      </c>
      <c r="H41">
        <v>44604293.021467298</v>
      </c>
      <c r="J41">
        <f t="shared" si="0"/>
        <v>-9966.1336212009192</v>
      </c>
      <c r="K41">
        <f t="shared" si="1"/>
        <v>-1232064.5468816981</v>
      </c>
      <c r="L41" s="2">
        <f t="shared" si="2"/>
        <v>1222098.4132604972</v>
      </c>
    </row>
    <row r="42" spans="1:15" x14ac:dyDescent="0.25">
      <c r="A42" t="s">
        <v>8</v>
      </c>
      <c r="B42" t="s">
        <v>16</v>
      </c>
      <c r="C42">
        <v>25</v>
      </c>
      <c r="D42" t="s">
        <v>12</v>
      </c>
      <c r="E42">
        <v>29285263.810974099</v>
      </c>
      <c r="F42">
        <v>29288247.9130859</v>
      </c>
      <c r="G42">
        <v>43664325.925955802</v>
      </c>
      <c r="H42">
        <v>44305310.4860254</v>
      </c>
      <c r="J42">
        <f t="shared" si="0"/>
        <v>-2984.1021118015051</v>
      </c>
      <c r="K42">
        <f t="shared" si="1"/>
        <v>-640984.56006959826</v>
      </c>
      <c r="L42" s="2">
        <f t="shared" si="2"/>
        <v>638000.45795779675</v>
      </c>
      <c r="N42" t="s">
        <v>25</v>
      </c>
    </row>
    <row r="43" spans="1:15" x14ac:dyDescent="0.25">
      <c r="A43" t="s">
        <v>8</v>
      </c>
      <c r="B43" t="s">
        <v>16</v>
      </c>
      <c r="C43" t="s">
        <v>13</v>
      </c>
      <c r="D43" t="s">
        <v>13</v>
      </c>
      <c r="E43">
        <v>29286446.924194299</v>
      </c>
      <c r="F43">
        <v>29287035.221618701</v>
      </c>
      <c r="G43">
        <v>43755263.724295601</v>
      </c>
      <c r="H43">
        <v>44217727.927309602</v>
      </c>
      <c r="J43">
        <f t="shared" si="0"/>
        <v>-588.29742440208793</v>
      </c>
      <c r="K43">
        <f t="shared" si="1"/>
        <v>-462464.20301400125</v>
      </c>
      <c r="L43" s="2">
        <f t="shared" si="2"/>
        <v>461875.90558959916</v>
      </c>
      <c r="N43">
        <v>1</v>
      </c>
      <c r="O43" s="3">
        <f>L64+L74</f>
        <v>19770919.796793535</v>
      </c>
    </row>
    <row r="44" spans="1:15" x14ac:dyDescent="0.25">
      <c r="A44" t="s">
        <v>17</v>
      </c>
      <c r="B44" t="s">
        <v>9</v>
      </c>
      <c r="C44">
        <v>1</v>
      </c>
      <c r="D44" t="s">
        <v>10</v>
      </c>
      <c r="E44">
        <v>2758810045.67766</v>
      </c>
      <c r="F44">
        <v>2782523343.2676001</v>
      </c>
      <c r="G44">
        <v>3824686444.7978802</v>
      </c>
      <c r="H44">
        <v>3914899817.62672</v>
      </c>
      <c r="J44">
        <f t="shared" si="0"/>
        <v>-23713297.589940071</v>
      </c>
      <c r="K44">
        <f t="shared" si="1"/>
        <v>-90213372.828839779</v>
      </c>
      <c r="L44" s="2">
        <f t="shared" si="2"/>
        <v>66500075.238899708</v>
      </c>
      <c r="N44">
        <v>2</v>
      </c>
      <c r="O44" s="3">
        <f t="shared" ref="O44:O52" si="6">L65+L75</f>
        <v>20176108.05856654</v>
      </c>
    </row>
    <row r="45" spans="1:15" x14ac:dyDescent="0.25">
      <c r="A45" t="s">
        <v>17</v>
      </c>
      <c r="B45" t="s">
        <v>9</v>
      </c>
      <c r="C45">
        <v>2</v>
      </c>
      <c r="D45" s="1">
        <v>42006</v>
      </c>
      <c r="E45">
        <v>2759884182.7273502</v>
      </c>
      <c r="F45">
        <v>2781476883.8478498</v>
      </c>
      <c r="G45">
        <v>3824754932.47858</v>
      </c>
      <c r="H45">
        <v>3914847995.1106901</v>
      </c>
      <c r="J45">
        <f t="shared" si="0"/>
        <v>-21592701.120499611</v>
      </c>
      <c r="K45">
        <f t="shared" si="1"/>
        <v>-90093062.632110119</v>
      </c>
      <c r="L45" s="2">
        <f t="shared" si="2"/>
        <v>68500361.511610508</v>
      </c>
      <c r="N45">
        <v>3</v>
      </c>
      <c r="O45" s="3">
        <f t="shared" si="6"/>
        <v>20035909.515408725</v>
      </c>
    </row>
    <row r="46" spans="1:15" x14ac:dyDescent="0.25">
      <c r="A46" t="s">
        <v>17</v>
      </c>
      <c r="B46" t="s">
        <v>9</v>
      </c>
      <c r="C46">
        <v>3</v>
      </c>
      <c r="D46" s="1">
        <v>42038</v>
      </c>
      <c r="E46">
        <v>2760908825.9507599</v>
      </c>
      <c r="F46">
        <v>2780491142.22717</v>
      </c>
      <c r="G46">
        <v>3824779131.01334</v>
      </c>
      <c r="H46">
        <v>3914926793.4866199</v>
      </c>
      <c r="J46">
        <f t="shared" si="0"/>
        <v>-19582316.276410103</v>
      </c>
      <c r="K46">
        <f t="shared" si="1"/>
        <v>-90147662.473279953</v>
      </c>
      <c r="L46" s="2">
        <f t="shared" si="2"/>
        <v>70565346.19686985</v>
      </c>
      <c r="N46">
        <v>5</v>
      </c>
      <c r="O46" s="3">
        <f t="shared" si="6"/>
        <v>36577522.26033847</v>
      </c>
    </row>
    <row r="47" spans="1:15" x14ac:dyDescent="0.25">
      <c r="A47" t="s">
        <v>17</v>
      </c>
      <c r="B47" t="s">
        <v>9</v>
      </c>
      <c r="C47">
        <v>5</v>
      </c>
      <c r="D47" s="1">
        <v>42068</v>
      </c>
      <c r="E47">
        <v>2753994140.0408001</v>
      </c>
      <c r="F47">
        <v>2787706483.1247101</v>
      </c>
      <c r="G47">
        <v>3779721085.6340699</v>
      </c>
      <c r="H47">
        <v>3961778168.66467</v>
      </c>
      <c r="J47">
        <f t="shared" si="0"/>
        <v>-33712343.083909988</v>
      </c>
      <c r="K47">
        <f t="shared" si="1"/>
        <v>-182057083.03060007</v>
      </c>
      <c r="L47" s="2">
        <f t="shared" si="2"/>
        <v>148344739.94669008</v>
      </c>
      <c r="N47">
        <v>7</v>
      </c>
      <c r="O47" s="3">
        <f t="shared" si="6"/>
        <v>30758978.345063835</v>
      </c>
    </row>
    <row r="48" spans="1:15" x14ac:dyDescent="0.25">
      <c r="A48" t="s">
        <v>17</v>
      </c>
      <c r="B48" t="s">
        <v>9</v>
      </c>
      <c r="C48">
        <v>7</v>
      </c>
      <c r="D48" s="1">
        <v>42131</v>
      </c>
      <c r="E48">
        <v>2757355252.92627</v>
      </c>
      <c r="F48">
        <v>2784225080.3659801</v>
      </c>
      <c r="G48">
        <v>3780130797.3468099</v>
      </c>
      <c r="H48">
        <v>3961086918.7262502</v>
      </c>
      <c r="J48">
        <f t="shared" si="0"/>
        <v>-26869827.43971014</v>
      </c>
      <c r="K48">
        <f t="shared" si="1"/>
        <v>-180956121.37944031</v>
      </c>
      <c r="L48" s="2">
        <f t="shared" si="2"/>
        <v>154086293.93973017</v>
      </c>
      <c r="N48">
        <v>10</v>
      </c>
      <c r="O48" s="3">
        <f t="shared" si="6"/>
        <v>35523158.169775158</v>
      </c>
    </row>
    <row r="49" spans="1:15" x14ac:dyDescent="0.25">
      <c r="A49" t="s">
        <v>17</v>
      </c>
      <c r="B49" t="s">
        <v>9</v>
      </c>
      <c r="C49">
        <v>10</v>
      </c>
      <c r="D49" s="1">
        <v>42195</v>
      </c>
      <c r="E49">
        <v>2760093199.3371701</v>
      </c>
      <c r="F49">
        <v>2781309487.5190101</v>
      </c>
      <c r="G49">
        <v>3760284129.9453702</v>
      </c>
      <c r="H49">
        <v>3980847714.5174098</v>
      </c>
      <c r="J49">
        <f t="shared" si="0"/>
        <v>-21216288.181839943</v>
      </c>
      <c r="K49">
        <f t="shared" si="1"/>
        <v>-220563584.5720396</v>
      </c>
      <c r="L49" s="2">
        <f t="shared" si="2"/>
        <v>199347296.39019966</v>
      </c>
      <c r="N49">
        <v>15</v>
      </c>
      <c r="O49" s="3">
        <f t="shared" si="6"/>
        <v>37634575.461092085</v>
      </c>
    </row>
    <row r="50" spans="1:15" x14ac:dyDescent="0.25">
      <c r="A50" t="s">
        <v>17</v>
      </c>
      <c r="B50" t="s">
        <v>9</v>
      </c>
      <c r="C50">
        <v>15</v>
      </c>
      <c r="D50" s="1">
        <v>42292</v>
      </c>
      <c r="E50">
        <v>2766279451.0696502</v>
      </c>
      <c r="F50">
        <v>2775004079.02284</v>
      </c>
      <c r="G50">
        <v>3749111857.0170999</v>
      </c>
      <c r="H50">
        <v>3992594860.6491098</v>
      </c>
      <c r="J50">
        <f t="shared" si="0"/>
        <v>-8724627.9531898499</v>
      </c>
      <c r="K50">
        <f t="shared" si="1"/>
        <v>-243483003.63200998</v>
      </c>
      <c r="L50" s="2">
        <f t="shared" si="2"/>
        <v>234758375.67882013</v>
      </c>
      <c r="N50">
        <v>20</v>
      </c>
      <c r="O50" s="3">
        <f t="shared" si="6"/>
        <v>20395444.622022465</v>
      </c>
    </row>
    <row r="51" spans="1:15" x14ac:dyDescent="0.25">
      <c r="A51" t="s">
        <v>17</v>
      </c>
      <c r="B51" t="s">
        <v>9</v>
      </c>
      <c r="C51">
        <v>20</v>
      </c>
      <c r="D51" t="s">
        <v>11</v>
      </c>
      <c r="E51">
        <v>2770144957.53157</v>
      </c>
      <c r="F51">
        <v>2771124151.1108398</v>
      </c>
      <c r="G51">
        <v>3800389657.8320198</v>
      </c>
      <c r="H51">
        <v>3940180860.2486</v>
      </c>
      <c r="J51">
        <f t="shared" si="0"/>
        <v>-979193.57926988602</v>
      </c>
      <c r="K51">
        <f t="shared" si="1"/>
        <v>-139791202.4165802</v>
      </c>
      <c r="L51" s="2">
        <f t="shared" si="2"/>
        <v>138812008.83731031</v>
      </c>
      <c r="N51">
        <v>25</v>
      </c>
      <c r="O51" s="3">
        <f t="shared" si="6"/>
        <v>10031850.65832898</v>
      </c>
    </row>
    <row r="52" spans="1:15" x14ac:dyDescent="0.25">
      <c r="A52" t="s">
        <v>17</v>
      </c>
      <c r="B52" t="s">
        <v>9</v>
      </c>
      <c r="C52">
        <v>25</v>
      </c>
      <c r="D52" t="s">
        <v>12</v>
      </c>
      <c r="E52">
        <v>2770472078.7772598</v>
      </c>
      <c r="F52">
        <v>2770783350.2709799</v>
      </c>
      <c r="G52">
        <v>3832368413.6982698</v>
      </c>
      <c r="H52">
        <v>3907519378.5377002</v>
      </c>
      <c r="J52">
        <f t="shared" si="0"/>
        <v>-311271.49372005463</v>
      </c>
      <c r="K52">
        <f t="shared" si="1"/>
        <v>-75150964.839430332</v>
      </c>
      <c r="L52" s="2">
        <f t="shared" si="2"/>
        <v>74839693.345710278</v>
      </c>
      <c r="N52" t="s">
        <v>13</v>
      </c>
      <c r="O52" s="3">
        <f t="shared" si="6"/>
        <v>6481797.8798091859</v>
      </c>
    </row>
    <row r="53" spans="1:15" x14ac:dyDescent="0.25">
      <c r="A53" t="s">
        <v>17</v>
      </c>
      <c r="B53" t="s">
        <v>9</v>
      </c>
      <c r="C53" t="s">
        <v>13</v>
      </c>
      <c r="D53" t="s">
        <v>13</v>
      </c>
      <c r="E53">
        <v>2770586279.0444999</v>
      </c>
      <c r="F53">
        <v>2770665422.2887602</v>
      </c>
      <c r="G53">
        <v>3840936665.5089402</v>
      </c>
      <c r="H53">
        <v>3899509747.1521101</v>
      </c>
      <c r="J53">
        <f t="shared" si="0"/>
        <v>-79143.244260311127</v>
      </c>
      <c r="K53">
        <f t="shared" si="1"/>
        <v>-58573081.64316988</v>
      </c>
      <c r="L53" s="2">
        <f t="shared" si="2"/>
        <v>58493938.398909569</v>
      </c>
    </row>
    <row r="54" spans="1:15" x14ac:dyDescent="0.25">
      <c r="A54" t="s">
        <v>17</v>
      </c>
      <c r="B54" t="s">
        <v>14</v>
      </c>
      <c r="C54">
        <v>1</v>
      </c>
      <c r="D54" t="s">
        <v>10</v>
      </c>
      <c r="E54">
        <v>582324.63893306802</v>
      </c>
      <c r="F54">
        <v>582713.52009738097</v>
      </c>
      <c r="G54">
        <v>4872149.0332952105</v>
      </c>
      <c r="H54">
        <v>5109943.0270237196</v>
      </c>
      <c r="J54">
        <f t="shared" si="0"/>
        <v>-388.88116431294475</v>
      </c>
      <c r="K54">
        <f t="shared" si="1"/>
        <v>-237793.99372850917</v>
      </c>
      <c r="L54" s="2">
        <f t="shared" si="2"/>
        <v>237405.11256419623</v>
      </c>
    </row>
    <row r="55" spans="1:15" x14ac:dyDescent="0.25">
      <c r="A55" t="s">
        <v>17</v>
      </c>
      <c r="B55" t="s">
        <v>14</v>
      </c>
      <c r="C55">
        <v>2</v>
      </c>
      <c r="D55" s="1">
        <v>42006</v>
      </c>
      <c r="E55">
        <v>582475.77019084105</v>
      </c>
      <c r="F55">
        <v>582559.52035558806</v>
      </c>
      <c r="G55">
        <v>4915680.2293286901</v>
      </c>
      <c r="H55">
        <v>5065050.7040268704</v>
      </c>
      <c r="J55">
        <f t="shared" si="0"/>
        <v>-83.750164747005329</v>
      </c>
      <c r="K55">
        <f t="shared" si="1"/>
        <v>-149370.47469818033</v>
      </c>
      <c r="L55" s="2">
        <f t="shared" si="2"/>
        <v>149286.72453343333</v>
      </c>
      <c r="N55" t="s">
        <v>16</v>
      </c>
    </row>
    <row r="56" spans="1:15" x14ac:dyDescent="0.25">
      <c r="A56" t="s">
        <v>17</v>
      </c>
      <c r="B56" t="s">
        <v>14</v>
      </c>
      <c r="C56">
        <v>3</v>
      </c>
      <c r="D56" s="1">
        <v>42038</v>
      </c>
      <c r="E56">
        <v>582514.601178532</v>
      </c>
      <c r="F56">
        <v>582520.01130998705</v>
      </c>
      <c r="G56">
        <v>4976256.2541153803</v>
      </c>
      <c r="H56">
        <v>5003341.0123448297</v>
      </c>
      <c r="J56">
        <f t="shared" si="0"/>
        <v>-5.41013145504985</v>
      </c>
      <c r="K56">
        <f t="shared" si="1"/>
        <v>-27084.758229449391</v>
      </c>
      <c r="L56" s="2">
        <f t="shared" si="2"/>
        <v>27079.348097994342</v>
      </c>
      <c r="N56">
        <v>1</v>
      </c>
      <c r="O56" s="3">
        <f>L84</f>
        <v>13392982.915535986</v>
      </c>
    </row>
    <row r="57" spans="1:15" x14ac:dyDescent="0.25">
      <c r="A57" t="s">
        <v>17</v>
      </c>
      <c r="B57" t="s">
        <v>14</v>
      </c>
      <c r="C57">
        <v>5</v>
      </c>
      <c r="D57" s="1">
        <v>42068</v>
      </c>
      <c r="E57">
        <v>582517.09168947302</v>
      </c>
      <c r="F57">
        <v>582517.44170892797</v>
      </c>
      <c r="G57">
        <v>4989308.0794639699</v>
      </c>
      <c r="H57">
        <v>4990146.9447782999</v>
      </c>
      <c r="J57">
        <f t="shared" si="0"/>
        <v>-0.35001945495605469</v>
      </c>
      <c r="K57">
        <f t="shared" si="1"/>
        <v>-838.86531432997435</v>
      </c>
      <c r="L57" s="2">
        <f t="shared" si="2"/>
        <v>838.5152948750183</v>
      </c>
      <c r="N57">
        <v>2</v>
      </c>
      <c r="O57" s="3">
        <f t="shared" ref="O57:O65" si="7">L85</f>
        <v>13927859.078394949</v>
      </c>
    </row>
    <row r="58" spans="1:15" x14ac:dyDescent="0.25">
      <c r="A58" t="s">
        <v>17</v>
      </c>
      <c r="B58" t="s">
        <v>14</v>
      </c>
      <c r="C58">
        <v>7</v>
      </c>
      <c r="D58" s="1">
        <v>42131</v>
      </c>
      <c r="E58">
        <v>582517.12171877001</v>
      </c>
      <c r="F58">
        <v>582517.42168939696</v>
      </c>
      <c r="G58">
        <v>4989574.6198678203</v>
      </c>
      <c r="H58">
        <v>4989869.7746704398</v>
      </c>
      <c r="J58">
        <f t="shared" si="0"/>
        <v>-0.29997062694747001</v>
      </c>
      <c r="K58">
        <f t="shared" si="1"/>
        <v>-295.1548026194796</v>
      </c>
      <c r="L58" s="2">
        <f t="shared" si="2"/>
        <v>294.85483199253213</v>
      </c>
      <c r="N58">
        <v>3</v>
      </c>
      <c r="O58" s="3">
        <f t="shared" si="7"/>
        <v>14538075.140303016</v>
      </c>
    </row>
    <row r="59" spans="1:15" x14ac:dyDescent="0.25">
      <c r="A59" t="s">
        <v>17</v>
      </c>
      <c r="B59" t="s">
        <v>14</v>
      </c>
      <c r="C59">
        <v>10</v>
      </c>
      <c r="D59" s="1">
        <v>42195</v>
      </c>
      <c r="E59">
        <v>582517.31115472899</v>
      </c>
      <c r="F59">
        <v>582517.25135553395</v>
      </c>
      <c r="G59">
        <v>4989659.2065379303</v>
      </c>
      <c r="H59">
        <v>4989783.9205349004</v>
      </c>
      <c r="J59">
        <f t="shared" si="0"/>
        <v>5.9799195034429431E-2</v>
      </c>
      <c r="K59">
        <f t="shared" si="1"/>
        <v>-124.71399697009474</v>
      </c>
      <c r="L59" s="2">
        <f t="shared" si="2"/>
        <v>124.77379616512917</v>
      </c>
      <c r="N59">
        <v>5</v>
      </c>
      <c r="O59" s="3">
        <f t="shared" si="7"/>
        <v>29177088.309328079</v>
      </c>
    </row>
    <row r="60" spans="1:15" x14ac:dyDescent="0.25">
      <c r="A60" t="s">
        <v>17</v>
      </c>
      <c r="B60" t="s">
        <v>14</v>
      </c>
      <c r="C60">
        <v>15</v>
      </c>
      <c r="D60" s="1">
        <v>42292</v>
      </c>
      <c r="E60">
        <v>582517.331464177</v>
      </c>
      <c r="F60">
        <v>582517.331464177</v>
      </c>
      <c r="G60">
        <v>4989721.1087766504</v>
      </c>
      <c r="H60">
        <v>4989721.38874109</v>
      </c>
      <c r="J60">
        <f t="shared" si="0"/>
        <v>0</v>
      </c>
      <c r="K60">
        <f t="shared" si="1"/>
        <v>-0.27996443957090378</v>
      </c>
      <c r="L60" s="2">
        <f t="shared" si="2"/>
        <v>0.27996443957090378</v>
      </c>
      <c r="N60">
        <v>7</v>
      </c>
      <c r="O60" s="3">
        <f t="shared" si="7"/>
        <v>26565754.619193017</v>
      </c>
    </row>
    <row r="61" spans="1:15" x14ac:dyDescent="0.25">
      <c r="A61" t="s">
        <v>17</v>
      </c>
      <c r="B61" t="s">
        <v>14</v>
      </c>
      <c r="C61">
        <v>20</v>
      </c>
      <c r="D61" t="s">
        <v>11</v>
      </c>
      <c r="E61">
        <v>582517.331464177</v>
      </c>
      <c r="F61">
        <v>582517.331464177</v>
      </c>
      <c r="G61">
        <v>4989721.2487417096</v>
      </c>
      <c r="H61">
        <v>4989721.2487417096</v>
      </c>
      <c r="J61">
        <f t="shared" si="0"/>
        <v>0</v>
      </c>
      <c r="K61">
        <f t="shared" si="1"/>
        <v>0</v>
      </c>
      <c r="L61" s="2">
        <f t="shared" si="2"/>
        <v>0</v>
      </c>
      <c r="N61">
        <v>10</v>
      </c>
      <c r="O61" s="3">
        <f t="shared" si="7"/>
        <v>33220394.413533986</v>
      </c>
    </row>
    <row r="62" spans="1:15" x14ac:dyDescent="0.25">
      <c r="A62" t="s">
        <v>17</v>
      </c>
      <c r="B62" t="s">
        <v>14</v>
      </c>
      <c r="C62">
        <v>25</v>
      </c>
      <c r="D62" t="s">
        <v>12</v>
      </c>
      <c r="E62">
        <v>582517.331464177</v>
      </c>
      <c r="F62">
        <v>582517.331464177</v>
      </c>
      <c r="G62">
        <v>4989721.2487417096</v>
      </c>
      <c r="H62">
        <v>4989721.2487417096</v>
      </c>
      <c r="J62">
        <f t="shared" si="0"/>
        <v>0</v>
      </c>
      <c r="K62">
        <f t="shared" si="1"/>
        <v>0</v>
      </c>
      <c r="L62" s="2">
        <f t="shared" si="2"/>
        <v>0</v>
      </c>
      <c r="N62">
        <v>15</v>
      </c>
      <c r="O62" s="3">
        <f t="shared" si="7"/>
        <v>37868747.592722952</v>
      </c>
    </row>
    <row r="63" spans="1:15" x14ac:dyDescent="0.25">
      <c r="A63" t="s">
        <v>17</v>
      </c>
      <c r="B63" t="s">
        <v>14</v>
      </c>
      <c r="C63" t="s">
        <v>13</v>
      </c>
      <c r="D63" t="s">
        <v>13</v>
      </c>
      <c r="E63">
        <v>582517.331464177</v>
      </c>
      <c r="F63">
        <v>582517.331464177</v>
      </c>
      <c r="G63">
        <v>4989721.2487417096</v>
      </c>
      <c r="H63">
        <v>4989721.2487417096</v>
      </c>
      <c r="J63">
        <f t="shared" si="0"/>
        <v>0</v>
      </c>
      <c r="K63">
        <f t="shared" si="1"/>
        <v>0</v>
      </c>
      <c r="L63" s="2">
        <f t="shared" si="2"/>
        <v>0</v>
      </c>
      <c r="N63">
        <v>20</v>
      </c>
      <c r="O63" s="3">
        <f t="shared" si="7"/>
        <v>21652239.793378949</v>
      </c>
    </row>
    <row r="64" spans="1:15" x14ac:dyDescent="0.25">
      <c r="A64" t="s">
        <v>17</v>
      </c>
      <c r="B64" t="s">
        <v>18</v>
      </c>
      <c r="C64">
        <v>1</v>
      </c>
      <c r="D64" t="s">
        <v>10</v>
      </c>
      <c r="E64">
        <v>67962375.354011193</v>
      </c>
      <c r="F64">
        <v>68476228.491555601</v>
      </c>
      <c r="G64">
        <v>211444245.62719199</v>
      </c>
      <c r="H64">
        <v>217584690.73671299</v>
      </c>
      <c r="J64">
        <f t="shared" si="0"/>
        <v>-513853.13754440844</v>
      </c>
      <c r="K64">
        <f t="shared" si="1"/>
        <v>-6140445.1095210016</v>
      </c>
      <c r="L64" s="2">
        <f t="shared" si="2"/>
        <v>5626591.9719765931</v>
      </c>
      <c r="N64">
        <v>25</v>
      </c>
      <c r="O64" s="3">
        <f t="shared" si="7"/>
        <v>11396244.270969033</v>
      </c>
    </row>
    <row r="65" spans="1:15" x14ac:dyDescent="0.25">
      <c r="A65" t="s">
        <v>17</v>
      </c>
      <c r="B65" t="s">
        <v>18</v>
      </c>
      <c r="C65">
        <v>2</v>
      </c>
      <c r="D65" s="1">
        <v>42006</v>
      </c>
      <c r="E65">
        <v>67977756.126444697</v>
      </c>
      <c r="F65">
        <v>68459482.118179202</v>
      </c>
      <c r="G65">
        <v>211373743.06889001</v>
      </c>
      <c r="H65">
        <v>217648005.94010001</v>
      </c>
      <c r="J65">
        <f t="shared" si="0"/>
        <v>-481725.9917345047</v>
      </c>
      <c r="K65">
        <f t="shared" si="1"/>
        <v>-6274262.8712100089</v>
      </c>
      <c r="L65" s="2">
        <f t="shared" si="2"/>
        <v>5792536.8794755042</v>
      </c>
      <c r="N65" t="s">
        <v>13</v>
      </c>
      <c r="O65" s="3">
        <f t="shared" si="7"/>
        <v>8367569.6673689485</v>
      </c>
    </row>
    <row r="66" spans="1:15" x14ac:dyDescent="0.25">
      <c r="A66" t="s">
        <v>17</v>
      </c>
      <c r="B66" t="s">
        <v>18</v>
      </c>
      <c r="C66">
        <v>3</v>
      </c>
      <c r="D66" s="1">
        <v>42038</v>
      </c>
      <c r="E66">
        <v>68013849.990241706</v>
      </c>
      <c r="F66">
        <v>68421761.9854559</v>
      </c>
      <c r="G66">
        <v>211504328.41340101</v>
      </c>
      <c r="H66">
        <v>217510675.55875099</v>
      </c>
      <c r="J66">
        <f t="shared" si="0"/>
        <v>-407911.99521419406</v>
      </c>
      <c r="K66">
        <f t="shared" si="1"/>
        <v>-6006347.1453499794</v>
      </c>
      <c r="L66" s="2">
        <f t="shared" si="2"/>
        <v>5598435.1501357853</v>
      </c>
    </row>
    <row r="67" spans="1:15" x14ac:dyDescent="0.25">
      <c r="A67" t="s">
        <v>17</v>
      </c>
      <c r="B67" t="s">
        <v>18</v>
      </c>
      <c r="C67">
        <v>5</v>
      </c>
      <c r="D67" s="1">
        <v>42068</v>
      </c>
      <c r="E67">
        <v>67920673.300914705</v>
      </c>
      <c r="F67">
        <v>68513232.166723207</v>
      </c>
      <c r="G67">
        <v>209251764.839744</v>
      </c>
      <c r="H67">
        <v>219837058.33933499</v>
      </c>
      <c r="J67">
        <f t="shared" si="0"/>
        <v>-592558.86580850184</v>
      </c>
      <c r="K67">
        <f t="shared" si="1"/>
        <v>-10585293.499590993</v>
      </c>
      <c r="L67" s="2">
        <f t="shared" si="2"/>
        <v>9992734.6337824911</v>
      </c>
    </row>
    <row r="68" spans="1:15" x14ac:dyDescent="0.25">
      <c r="A68" t="s">
        <v>17</v>
      </c>
      <c r="B68" t="s">
        <v>18</v>
      </c>
      <c r="C68">
        <v>7</v>
      </c>
      <c r="D68" s="1">
        <v>42131</v>
      </c>
      <c r="E68">
        <v>68039533.409795895</v>
      </c>
      <c r="F68">
        <v>68393820.694356099</v>
      </c>
      <c r="G68">
        <v>210306910.72661501</v>
      </c>
      <c r="H68">
        <v>218739570.02142301</v>
      </c>
      <c r="J68">
        <f t="shared" si="0"/>
        <v>-354287.28456020355</v>
      </c>
      <c r="K68">
        <f t="shared" si="1"/>
        <v>-8432659.2948080003</v>
      </c>
      <c r="L68" s="2">
        <f t="shared" si="2"/>
        <v>8078372.0102477968</v>
      </c>
      <c r="N68" t="s">
        <v>20</v>
      </c>
    </row>
    <row r="69" spans="1:15" x14ac:dyDescent="0.25">
      <c r="A69" t="s">
        <v>17</v>
      </c>
      <c r="B69" t="s">
        <v>18</v>
      </c>
      <c r="C69">
        <v>10</v>
      </c>
      <c r="D69" s="1">
        <v>42195</v>
      </c>
      <c r="E69">
        <v>68094443.243411899</v>
      </c>
      <c r="F69">
        <v>68340831.345960796</v>
      </c>
      <c r="G69">
        <v>210118030.09013301</v>
      </c>
      <c r="H69">
        <v>218943993.55441901</v>
      </c>
      <c r="J69">
        <f t="shared" ref="J69:J123" si="8">E69-F69</f>
        <v>-246388.10254889727</v>
      </c>
      <c r="K69">
        <f t="shared" ref="K69:K123" si="9">G69-H69</f>
        <v>-8825963.4642859995</v>
      </c>
      <c r="L69" s="2">
        <f t="shared" ref="L69:L123" si="10">J69-K69</f>
        <v>8579575.3617371023</v>
      </c>
      <c r="N69">
        <v>1</v>
      </c>
      <c r="O69" s="3">
        <f>L94+L104+L114</f>
        <v>10549291.651898228</v>
      </c>
    </row>
    <row r="70" spans="1:15" x14ac:dyDescent="0.25">
      <c r="A70" t="s">
        <v>17</v>
      </c>
      <c r="B70" t="s">
        <v>18</v>
      </c>
      <c r="C70">
        <v>15</v>
      </c>
      <c r="D70" s="1">
        <v>42292</v>
      </c>
      <c r="E70">
        <v>68158458.062005699</v>
      </c>
      <c r="F70">
        <v>68277274.674892604</v>
      </c>
      <c r="G70">
        <v>210788074.184385</v>
      </c>
      <c r="H70">
        <v>218281989.11275199</v>
      </c>
      <c r="J70">
        <f t="shared" si="8"/>
        <v>-118816.61288690567</v>
      </c>
      <c r="K70">
        <f t="shared" si="9"/>
        <v>-7493914.9283669889</v>
      </c>
      <c r="L70" s="2">
        <f t="shared" si="10"/>
        <v>7375098.3154800832</v>
      </c>
      <c r="N70">
        <v>2</v>
      </c>
      <c r="O70" s="3">
        <f t="shared" ref="O70:O78" si="11">L95+L105+L115</f>
        <v>11288405.986685582</v>
      </c>
    </row>
    <row r="71" spans="1:15" x14ac:dyDescent="0.25">
      <c r="A71" t="s">
        <v>17</v>
      </c>
      <c r="B71" t="s">
        <v>18</v>
      </c>
      <c r="C71">
        <v>20</v>
      </c>
      <c r="D71" t="s">
        <v>11</v>
      </c>
      <c r="E71">
        <v>68204576.8797867</v>
      </c>
      <c r="F71">
        <v>68230564.156125203</v>
      </c>
      <c r="G71">
        <v>212936817.20872599</v>
      </c>
      <c r="H71">
        <v>216069857.273655</v>
      </c>
      <c r="J71">
        <f t="shared" si="8"/>
        <v>-25987.276338502765</v>
      </c>
      <c r="K71">
        <f t="shared" si="9"/>
        <v>-3133040.0649290085</v>
      </c>
      <c r="L71" s="2">
        <f t="shared" si="10"/>
        <v>3107052.7885905057</v>
      </c>
      <c r="N71">
        <v>3</v>
      </c>
      <c r="O71" s="3">
        <f t="shared" si="11"/>
        <v>11731727.875708789</v>
      </c>
    </row>
    <row r="72" spans="1:15" x14ac:dyDescent="0.25">
      <c r="A72" t="s">
        <v>17</v>
      </c>
      <c r="B72" t="s">
        <v>18</v>
      </c>
      <c r="C72">
        <v>25</v>
      </c>
      <c r="D72" t="s">
        <v>12</v>
      </c>
      <c r="E72">
        <v>68214367.518647403</v>
      </c>
      <c r="F72">
        <v>68220611.443383396</v>
      </c>
      <c r="G72">
        <v>213879306.49139601</v>
      </c>
      <c r="H72">
        <v>215105518.00058699</v>
      </c>
      <c r="J72">
        <f t="shared" si="8"/>
        <v>-6243.9247359931469</v>
      </c>
      <c r="K72">
        <f t="shared" si="9"/>
        <v>-1226211.5091909766</v>
      </c>
      <c r="L72" s="2">
        <f t="shared" si="10"/>
        <v>1219967.5844549835</v>
      </c>
      <c r="N72">
        <v>5</v>
      </c>
      <c r="O72" s="3">
        <f t="shared" si="11"/>
        <v>23364808.643912815</v>
      </c>
    </row>
    <row r="73" spans="1:15" x14ac:dyDescent="0.25">
      <c r="A73" t="s">
        <v>17</v>
      </c>
      <c r="B73" t="s">
        <v>18</v>
      </c>
      <c r="C73" t="s">
        <v>13</v>
      </c>
      <c r="D73" t="s">
        <v>13</v>
      </c>
      <c r="E73">
        <v>68216881.770592898</v>
      </c>
      <c r="F73">
        <v>68218047.159203693</v>
      </c>
      <c r="G73">
        <v>214167680.07166499</v>
      </c>
      <c r="H73">
        <v>214817932.93935299</v>
      </c>
      <c r="J73">
        <f t="shared" si="8"/>
        <v>-1165.3886107951403</v>
      </c>
      <c r="K73">
        <f t="shared" si="9"/>
        <v>-650252.8676880002</v>
      </c>
      <c r="L73" s="2">
        <f t="shared" si="10"/>
        <v>649087.47907720506</v>
      </c>
      <c r="N73">
        <v>7</v>
      </c>
      <c r="O73" s="3">
        <f t="shared" si="11"/>
        <v>21410373.219095603</v>
      </c>
    </row>
    <row r="74" spans="1:15" x14ac:dyDescent="0.25">
      <c r="A74" t="s">
        <v>17</v>
      </c>
      <c r="B74" t="s">
        <v>19</v>
      </c>
      <c r="C74">
        <v>1</v>
      </c>
      <c r="D74" t="s">
        <v>10</v>
      </c>
      <c r="E74">
        <v>273433168.543751</v>
      </c>
      <c r="F74">
        <v>275905407.93568897</v>
      </c>
      <c r="G74">
        <v>637056823.88970006</v>
      </c>
      <c r="H74">
        <v>653673391.10645497</v>
      </c>
      <c r="J74">
        <f t="shared" si="8"/>
        <v>-2472239.3919379711</v>
      </c>
      <c r="K74">
        <f t="shared" si="9"/>
        <v>-16616567.216754913</v>
      </c>
      <c r="L74" s="2">
        <f t="shared" si="10"/>
        <v>14144327.824816942</v>
      </c>
      <c r="N74">
        <v>10</v>
      </c>
      <c r="O74" s="3">
        <f t="shared" si="11"/>
        <v>26003434.471995384</v>
      </c>
    </row>
    <row r="75" spans="1:15" x14ac:dyDescent="0.25">
      <c r="A75" t="s">
        <v>17</v>
      </c>
      <c r="B75" t="s">
        <v>19</v>
      </c>
      <c r="C75">
        <v>2</v>
      </c>
      <c r="D75" s="1">
        <v>42006</v>
      </c>
      <c r="E75">
        <v>273551211.63570499</v>
      </c>
      <c r="F75">
        <v>275785456.01155001</v>
      </c>
      <c r="G75">
        <v>637053599.97603297</v>
      </c>
      <c r="H75">
        <v>653671415.53096902</v>
      </c>
      <c r="J75">
        <f t="shared" si="8"/>
        <v>-2234244.375845015</v>
      </c>
      <c r="K75">
        <f t="shared" si="9"/>
        <v>-16617815.554936051</v>
      </c>
      <c r="L75" s="2">
        <f t="shared" si="10"/>
        <v>14383571.179091036</v>
      </c>
      <c r="N75">
        <v>15</v>
      </c>
      <c r="O75" s="3">
        <f t="shared" si="11"/>
        <v>28394856.912235387</v>
      </c>
    </row>
    <row r="76" spans="1:15" x14ac:dyDescent="0.25">
      <c r="A76" t="s">
        <v>17</v>
      </c>
      <c r="B76" t="s">
        <v>19</v>
      </c>
      <c r="C76">
        <v>3</v>
      </c>
      <c r="D76" s="1">
        <v>42038</v>
      </c>
      <c r="E76">
        <v>273654944.47036701</v>
      </c>
      <c r="F76">
        <v>275676955.83657002</v>
      </c>
      <c r="G76">
        <v>637122920.56060004</v>
      </c>
      <c r="H76">
        <v>653582406.29207599</v>
      </c>
      <c r="J76">
        <f t="shared" si="8"/>
        <v>-2022011.3662030101</v>
      </c>
      <c r="K76">
        <f t="shared" si="9"/>
        <v>-16459485.731475949</v>
      </c>
      <c r="L76" s="2">
        <f t="shared" si="10"/>
        <v>14437474.365272939</v>
      </c>
      <c r="N76">
        <v>20</v>
      </c>
      <c r="O76" s="3">
        <f t="shared" si="11"/>
        <v>16169236.480551489</v>
      </c>
    </row>
    <row r="77" spans="1:15" x14ac:dyDescent="0.25">
      <c r="A77" t="s">
        <v>17</v>
      </c>
      <c r="B77" t="s">
        <v>19</v>
      </c>
      <c r="C77">
        <v>5</v>
      </c>
      <c r="D77" s="1">
        <v>42068</v>
      </c>
      <c r="E77">
        <v>273164244.11469603</v>
      </c>
      <c r="F77">
        <v>276160674.88458103</v>
      </c>
      <c r="G77">
        <v>630638915.750054</v>
      </c>
      <c r="H77">
        <v>660220134.14649498</v>
      </c>
      <c r="J77">
        <f t="shared" si="8"/>
        <v>-2996430.7698850036</v>
      </c>
      <c r="K77">
        <f t="shared" si="9"/>
        <v>-29581218.396440983</v>
      </c>
      <c r="L77" s="2">
        <f t="shared" si="10"/>
        <v>26584787.626555979</v>
      </c>
      <c r="N77">
        <v>25</v>
      </c>
      <c r="O77" s="3">
        <f t="shared" si="11"/>
        <v>8594739.3538181037</v>
      </c>
    </row>
    <row r="78" spans="1:15" x14ac:dyDescent="0.25">
      <c r="A78" t="s">
        <v>17</v>
      </c>
      <c r="B78" t="s">
        <v>19</v>
      </c>
      <c r="C78">
        <v>7</v>
      </c>
      <c r="D78" s="1">
        <v>42131</v>
      </c>
      <c r="E78">
        <v>273732332.03925002</v>
      </c>
      <c r="F78">
        <v>275572131.637263</v>
      </c>
      <c r="G78">
        <v>633100836.59427297</v>
      </c>
      <c r="H78">
        <v>657621242.52710199</v>
      </c>
      <c r="J78">
        <f t="shared" si="8"/>
        <v>-1839799.5980129838</v>
      </c>
      <c r="K78">
        <f t="shared" si="9"/>
        <v>-24520405.932829022</v>
      </c>
      <c r="L78" s="2">
        <f t="shared" si="10"/>
        <v>22680606.334816039</v>
      </c>
      <c r="N78" t="s">
        <v>13</v>
      </c>
      <c r="O78" s="3">
        <f t="shared" si="11"/>
        <v>6512035.8725130111</v>
      </c>
    </row>
    <row r="79" spans="1:15" x14ac:dyDescent="0.25">
      <c r="A79" t="s">
        <v>17</v>
      </c>
      <c r="B79" t="s">
        <v>19</v>
      </c>
      <c r="C79">
        <v>10</v>
      </c>
      <c r="D79" s="1">
        <v>42195</v>
      </c>
      <c r="E79">
        <v>273982546.50130498</v>
      </c>
      <c r="F79">
        <v>275322597.60504597</v>
      </c>
      <c r="G79">
        <v>631252825.88502395</v>
      </c>
      <c r="H79">
        <v>659536459.796803</v>
      </c>
      <c r="J79">
        <f t="shared" si="8"/>
        <v>-1340051.1037409902</v>
      </c>
      <c r="K79">
        <f t="shared" si="9"/>
        <v>-28283633.911779046</v>
      </c>
      <c r="L79" s="2">
        <f t="shared" si="10"/>
        <v>26943582.808038056</v>
      </c>
    </row>
    <row r="80" spans="1:15" x14ac:dyDescent="0.25">
      <c r="A80" t="s">
        <v>17</v>
      </c>
      <c r="B80" t="s">
        <v>19</v>
      </c>
      <c r="C80">
        <v>15</v>
      </c>
      <c r="D80" s="1">
        <v>42292</v>
      </c>
      <c r="E80">
        <v>274318085.47471499</v>
      </c>
      <c r="F80">
        <v>274991187.20977998</v>
      </c>
      <c r="G80">
        <v>629997013.21353805</v>
      </c>
      <c r="H80">
        <v>660929592.09421504</v>
      </c>
      <c r="J80">
        <f t="shared" si="8"/>
        <v>-673101.73506498337</v>
      </c>
      <c r="K80">
        <f t="shared" si="9"/>
        <v>-30932578.880676985</v>
      </c>
      <c r="L80" s="2">
        <f t="shared" si="10"/>
        <v>30259477.145612001</v>
      </c>
    </row>
    <row r="81" spans="1:12" x14ac:dyDescent="0.25">
      <c r="A81" t="s">
        <v>17</v>
      </c>
      <c r="B81" t="s">
        <v>19</v>
      </c>
      <c r="C81">
        <v>20</v>
      </c>
      <c r="D81" t="s">
        <v>11</v>
      </c>
      <c r="E81">
        <v>274576613.356951</v>
      </c>
      <c r="F81">
        <v>274732969.51999497</v>
      </c>
      <c r="G81">
        <v>636649924.67375505</v>
      </c>
      <c r="H81">
        <v>654094672.67023098</v>
      </c>
      <c r="J81">
        <f t="shared" si="8"/>
        <v>-156356.16304397583</v>
      </c>
      <c r="K81">
        <f t="shared" si="9"/>
        <v>-17444747.996475935</v>
      </c>
      <c r="L81" s="2">
        <f t="shared" si="10"/>
        <v>17288391.833431959</v>
      </c>
    </row>
    <row r="82" spans="1:12" x14ac:dyDescent="0.25">
      <c r="A82" t="s">
        <v>17</v>
      </c>
      <c r="B82" t="s">
        <v>19</v>
      </c>
      <c r="C82">
        <v>25</v>
      </c>
      <c r="D82" t="s">
        <v>12</v>
      </c>
      <c r="E82">
        <v>274635065.44916397</v>
      </c>
      <c r="F82">
        <v>274673913.79241401</v>
      </c>
      <c r="G82">
        <v>640895018.49512899</v>
      </c>
      <c r="H82">
        <v>649745749.91225302</v>
      </c>
      <c r="J82">
        <f t="shared" si="8"/>
        <v>-38848.34325003624</v>
      </c>
      <c r="K82">
        <f t="shared" si="9"/>
        <v>-8850731.417124033</v>
      </c>
      <c r="L82" s="2">
        <f t="shared" si="10"/>
        <v>8811883.0738739967</v>
      </c>
    </row>
    <row r="83" spans="1:12" x14ac:dyDescent="0.25">
      <c r="A83" t="s">
        <v>17</v>
      </c>
      <c r="B83" t="s">
        <v>19</v>
      </c>
      <c r="C83" t="s">
        <v>13</v>
      </c>
      <c r="D83" t="s">
        <v>13</v>
      </c>
      <c r="E83">
        <v>274650887.23628801</v>
      </c>
      <c r="F83">
        <v>274657892.77151299</v>
      </c>
      <c r="G83">
        <v>642413723.22561502</v>
      </c>
      <c r="H83">
        <v>648253439.16157198</v>
      </c>
      <c r="J83">
        <f t="shared" si="8"/>
        <v>-7005.5352249741554</v>
      </c>
      <c r="K83">
        <f t="shared" si="9"/>
        <v>-5839715.935956955</v>
      </c>
      <c r="L83" s="2">
        <f t="shared" si="10"/>
        <v>5832710.4007319808</v>
      </c>
    </row>
    <row r="84" spans="1:12" x14ac:dyDescent="0.25">
      <c r="A84" t="s">
        <v>17</v>
      </c>
      <c r="B84" t="s">
        <v>16</v>
      </c>
      <c r="C84">
        <v>1</v>
      </c>
      <c r="D84" t="s">
        <v>10</v>
      </c>
      <c r="E84">
        <v>514082149.57857102</v>
      </c>
      <c r="F84">
        <v>518202885.01311302</v>
      </c>
      <c r="G84">
        <v>780364782.98359799</v>
      </c>
      <c r="H84">
        <v>797878501.33367598</v>
      </c>
      <c r="J84">
        <f t="shared" si="8"/>
        <v>-4120735.4345420003</v>
      </c>
      <c r="K84">
        <f t="shared" si="9"/>
        <v>-17513718.350077987</v>
      </c>
      <c r="L84" s="2">
        <f t="shared" si="10"/>
        <v>13392982.915535986</v>
      </c>
    </row>
    <row r="85" spans="1:12" x14ac:dyDescent="0.25">
      <c r="A85" t="s">
        <v>17</v>
      </c>
      <c r="B85" t="s">
        <v>16</v>
      </c>
      <c r="C85">
        <v>2</v>
      </c>
      <c r="D85" s="1">
        <v>42006</v>
      </c>
      <c r="E85">
        <v>514289204.58108401</v>
      </c>
      <c r="F85">
        <v>517992406.44374198</v>
      </c>
      <c r="G85">
        <v>780302356.48024905</v>
      </c>
      <c r="H85">
        <v>797933417.42130196</v>
      </c>
      <c r="J85">
        <f t="shared" si="8"/>
        <v>-3703201.8626579642</v>
      </c>
      <c r="K85">
        <f t="shared" si="9"/>
        <v>-17631060.941052914</v>
      </c>
      <c r="L85" s="2">
        <f t="shared" si="10"/>
        <v>13927859.078394949</v>
      </c>
    </row>
    <row r="86" spans="1:12" x14ac:dyDescent="0.25">
      <c r="A86" t="s">
        <v>17</v>
      </c>
      <c r="B86" t="s">
        <v>16</v>
      </c>
      <c r="C86">
        <v>3</v>
      </c>
      <c r="D86" s="1">
        <v>42038</v>
      </c>
      <c r="E86">
        <v>514454938.10629803</v>
      </c>
      <c r="F86">
        <v>517830112.71068197</v>
      </c>
      <c r="G86">
        <v>780165112.74902499</v>
      </c>
      <c r="H86">
        <v>798078362.49371195</v>
      </c>
      <c r="J86">
        <f t="shared" si="8"/>
        <v>-3375174.6043839455</v>
      </c>
      <c r="K86">
        <f t="shared" si="9"/>
        <v>-17913249.744686961</v>
      </c>
      <c r="L86" s="2">
        <f t="shared" si="10"/>
        <v>14538075.140303016</v>
      </c>
    </row>
    <row r="87" spans="1:12" x14ac:dyDescent="0.25">
      <c r="A87" t="s">
        <v>17</v>
      </c>
      <c r="B87" t="s">
        <v>16</v>
      </c>
      <c r="C87">
        <v>5</v>
      </c>
      <c r="D87" s="1">
        <v>42068</v>
      </c>
      <c r="E87">
        <v>513496313.205437</v>
      </c>
      <c r="F87">
        <v>518820381.05561799</v>
      </c>
      <c r="G87">
        <v>772016468.82564795</v>
      </c>
      <c r="H87">
        <v>806517624.98515701</v>
      </c>
      <c r="J87">
        <f t="shared" si="8"/>
        <v>-5324067.8501809835</v>
      </c>
      <c r="K87">
        <f t="shared" si="9"/>
        <v>-34501156.159509063</v>
      </c>
      <c r="L87" s="2">
        <f t="shared" si="10"/>
        <v>29177088.309328079</v>
      </c>
    </row>
    <row r="88" spans="1:12" x14ac:dyDescent="0.25">
      <c r="A88" t="s">
        <v>17</v>
      </c>
      <c r="B88" t="s">
        <v>16</v>
      </c>
      <c r="C88">
        <v>7</v>
      </c>
      <c r="D88" s="1">
        <v>42131</v>
      </c>
      <c r="E88">
        <v>514500431.92632699</v>
      </c>
      <c r="F88">
        <v>517766246.88138801</v>
      </c>
      <c r="G88">
        <v>774257431.35282195</v>
      </c>
      <c r="H88">
        <v>804089000.92707598</v>
      </c>
      <c r="J88">
        <f t="shared" si="8"/>
        <v>-3265814.9550610185</v>
      </c>
      <c r="K88">
        <f t="shared" si="9"/>
        <v>-29831569.574254036</v>
      </c>
      <c r="L88" s="2">
        <f t="shared" si="10"/>
        <v>26565754.619193017</v>
      </c>
    </row>
    <row r="89" spans="1:12" x14ac:dyDescent="0.25">
      <c r="A89" t="s">
        <v>17</v>
      </c>
      <c r="B89" t="s">
        <v>16</v>
      </c>
      <c r="C89">
        <v>10</v>
      </c>
      <c r="D89" s="1">
        <v>42195</v>
      </c>
      <c r="E89">
        <v>514960577.17936498</v>
      </c>
      <c r="F89">
        <v>517295433.83261502</v>
      </c>
      <c r="G89">
        <v>771418862.91878998</v>
      </c>
      <c r="H89">
        <v>806974113.98557401</v>
      </c>
      <c r="J89">
        <f t="shared" si="8"/>
        <v>-2334856.6532500386</v>
      </c>
      <c r="K89">
        <f t="shared" si="9"/>
        <v>-35555251.066784024</v>
      </c>
      <c r="L89" s="2">
        <f t="shared" si="10"/>
        <v>33220394.413533986</v>
      </c>
    </row>
    <row r="90" spans="1:12" x14ac:dyDescent="0.25">
      <c r="A90" t="s">
        <v>17</v>
      </c>
      <c r="B90" t="s">
        <v>16</v>
      </c>
      <c r="C90">
        <v>15</v>
      </c>
      <c r="D90" s="1">
        <v>42292</v>
      </c>
      <c r="E90">
        <v>515646994.29234099</v>
      </c>
      <c r="F90">
        <v>516604721.77855498</v>
      </c>
      <c r="G90">
        <v>769853510.17993605</v>
      </c>
      <c r="H90">
        <v>808679985.25887299</v>
      </c>
      <c r="J90">
        <f t="shared" si="8"/>
        <v>-957727.48621398211</v>
      </c>
      <c r="K90">
        <f t="shared" si="9"/>
        <v>-38826475.078936934</v>
      </c>
      <c r="L90" s="2">
        <f t="shared" si="10"/>
        <v>37868747.592722952</v>
      </c>
    </row>
    <row r="91" spans="1:12" x14ac:dyDescent="0.25">
      <c r="A91" t="s">
        <v>17</v>
      </c>
      <c r="B91" t="s">
        <v>16</v>
      </c>
      <c r="C91">
        <v>20</v>
      </c>
      <c r="D91" t="s">
        <v>11</v>
      </c>
      <c r="E91">
        <v>516035194.24395901</v>
      </c>
      <c r="F91">
        <v>516211373.420587</v>
      </c>
      <c r="G91">
        <v>778249605.09428501</v>
      </c>
      <c r="H91">
        <v>800078024.06429195</v>
      </c>
      <c r="J91">
        <f t="shared" si="8"/>
        <v>-176179.17662799358</v>
      </c>
      <c r="K91">
        <f t="shared" si="9"/>
        <v>-21828418.970006943</v>
      </c>
      <c r="L91" s="2">
        <f t="shared" si="10"/>
        <v>21652239.793378949</v>
      </c>
    </row>
    <row r="92" spans="1:12" x14ac:dyDescent="0.25">
      <c r="A92" t="s">
        <v>17</v>
      </c>
      <c r="B92" t="s">
        <v>16</v>
      </c>
      <c r="C92">
        <v>25</v>
      </c>
      <c r="D92" t="s">
        <v>12</v>
      </c>
      <c r="E92">
        <v>516097036.50992</v>
      </c>
      <c r="F92">
        <v>516148048.67022097</v>
      </c>
      <c r="G92">
        <v>783379547.44020903</v>
      </c>
      <c r="H92">
        <v>794826803.87147903</v>
      </c>
      <c r="J92">
        <f t="shared" si="8"/>
        <v>-51012.160300970078</v>
      </c>
      <c r="K92">
        <f t="shared" si="9"/>
        <v>-11447256.431270003</v>
      </c>
      <c r="L92" s="2">
        <f t="shared" si="10"/>
        <v>11396244.270969033</v>
      </c>
    </row>
    <row r="93" spans="1:12" x14ac:dyDescent="0.25">
      <c r="A93" t="s">
        <v>17</v>
      </c>
      <c r="B93" t="s">
        <v>16</v>
      </c>
      <c r="C93" t="s">
        <v>13</v>
      </c>
      <c r="D93" t="s">
        <v>13</v>
      </c>
      <c r="E93">
        <v>516117354.51817501</v>
      </c>
      <c r="F93">
        <v>516127256.36899</v>
      </c>
      <c r="G93">
        <v>784946734.37770104</v>
      </c>
      <c r="H93">
        <v>793324205.89588499</v>
      </c>
      <c r="J93">
        <f t="shared" si="8"/>
        <v>-9901.8508149981499</v>
      </c>
      <c r="K93">
        <f t="shared" si="9"/>
        <v>-8377471.5181839466</v>
      </c>
      <c r="L93" s="2">
        <f t="shared" si="10"/>
        <v>8367569.6673689485</v>
      </c>
    </row>
    <row r="94" spans="1:12" x14ac:dyDescent="0.25">
      <c r="A94" t="s">
        <v>20</v>
      </c>
      <c r="B94" t="s">
        <v>9</v>
      </c>
      <c r="C94">
        <v>1</v>
      </c>
      <c r="D94" t="s">
        <v>10</v>
      </c>
      <c r="E94">
        <v>40951565.746311903</v>
      </c>
      <c r="F94">
        <v>41307091.712702297</v>
      </c>
      <c r="G94">
        <v>58383396.852205299</v>
      </c>
      <c r="H94">
        <v>60089330.788043998</v>
      </c>
      <c r="J94">
        <f t="shared" si="8"/>
        <v>-355525.96639039367</v>
      </c>
      <c r="K94">
        <f t="shared" si="9"/>
        <v>-1705933.9358386993</v>
      </c>
      <c r="L94" s="2">
        <f t="shared" si="10"/>
        <v>1350407.9694483057</v>
      </c>
    </row>
    <row r="95" spans="1:12" x14ac:dyDescent="0.25">
      <c r="A95" t="s">
        <v>20</v>
      </c>
      <c r="B95" t="s">
        <v>9</v>
      </c>
      <c r="C95">
        <v>2</v>
      </c>
      <c r="D95" s="1">
        <v>42006</v>
      </c>
      <c r="E95">
        <v>40970581.036404401</v>
      </c>
      <c r="F95">
        <v>41288921.232384399</v>
      </c>
      <c r="G95">
        <v>58394874.312097497</v>
      </c>
      <c r="H95">
        <v>60079235.510290101</v>
      </c>
      <c r="J95">
        <f t="shared" si="8"/>
        <v>-318340.19597999752</v>
      </c>
      <c r="K95">
        <f t="shared" si="9"/>
        <v>-1684361.1981926039</v>
      </c>
      <c r="L95" s="2">
        <f t="shared" si="10"/>
        <v>1366021.0022126064</v>
      </c>
    </row>
    <row r="96" spans="1:12" x14ac:dyDescent="0.25">
      <c r="A96" t="s">
        <v>20</v>
      </c>
      <c r="B96" t="s">
        <v>9</v>
      </c>
      <c r="C96">
        <v>3</v>
      </c>
      <c r="D96" s="1">
        <v>42038</v>
      </c>
      <c r="E96">
        <v>40987708.777867101</v>
      </c>
      <c r="F96">
        <v>41272435.721890204</v>
      </c>
      <c r="G96">
        <v>58406230.208746001</v>
      </c>
      <c r="H96">
        <v>60070530.837060899</v>
      </c>
      <c r="J96">
        <f t="shared" si="8"/>
        <v>-284726.94402310252</v>
      </c>
      <c r="K96">
        <f t="shared" si="9"/>
        <v>-1664300.6283148974</v>
      </c>
      <c r="L96" s="2">
        <f t="shared" si="10"/>
        <v>1379573.6842917949</v>
      </c>
    </row>
    <row r="97" spans="1:12" x14ac:dyDescent="0.25">
      <c r="A97" t="s">
        <v>20</v>
      </c>
      <c r="B97" t="s">
        <v>9</v>
      </c>
      <c r="C97">
        <v>5</v>
      </c>
      <c r="D97" s="1">
        <v>42068</v>
      </c>
      <c r="E97">
        <v>40893777.654599003</v>
      </c>
      <c r="F97">
        <v>41370228.188595504</v>
      </c>
      <c r="G97">
        <v>57635031.855052903</v>
      </c>
      <c r="H97">
        <v>60880629.066638902</v>
      </c>
      <c r="J97">
        <f t="shared" si="8"/>
        <v>-476450.53399650007</v>
      </c>
      <c r="K97">
        <f t="shared" si="9"/>
        <v>-3245597.2115859985</v>
      </c>
      <c r="L97" s="2">
        <f t="shared" si="10"/>
        <v>2769146.6775894985</v>
      </c>
    </row>
    <row r="98" spans="1:12" x14ac:dyDescent="0.25">
      <c r="A98" t="s">
        <v>20</v>
      </c>
      <c r="B98" t="s">
        <v>9</v>
      </c>
      <c r="C98">
        <v>7</v>
      </c>
      <c r="D98" s="1">
        <v>42131</v>
      </c>
      <c r="E98">
        <v>40957100.438458197</v>
      </c>
      <c r="F98">
        <v>41303310.329502799</v>
      </c>
      <c r="G98">
        <v>57764303.018028297</v>
      </c>
      <c r="H98">
        <v>60734838.777626</v>
      </c>
      <c r="J98">
        <f t="shared" si="8"/>
        <v>-346209.8910446018</v>
      </c>
      <c r="K98">
        <f t="shared" si="9"/>
        <v>-2970535.7595977038</v>
      </c>
      <c r="L98" s="2">
        <f t="shared" si="10"/>
        <v>2624325.868553102</v>
      </c>
    </row>
    <row r="99" spans="1:12" x14ac:dyDescent="0.25">
      <c r="A99" t="s">
        <v>20</v>
      </c>
      <c r="B99" t="s">
        <v>9</v>
      </c>
      <c r="C99">
        <v>10</v>
      </c>
      <c r="D99" s="1">
        <v>42195</v>
      </c>
      <c r="E99">
        <v>40988352.246647596</v>
      </c>
      <c r="F99">
        <v>41269831.508839399</v>
      </c>
      <c r="G99">
        <v>57467613.0634804</v>
      </c>
      <c r="H99">
        <v>61034088.618661903</v>
      </c>
      <c r="J99">
        <f t="shared" si="8"/>
        <v>-281479.26219180226</v>
      </c>
      <c r="K99">
        <f t="shared" si="9"/>
        <v>-3566475.5551815033</v>
      </c>
      <c r="L99" s="2">
        <f t="shared" si="10"/>
        <v>3284996.292989701</v>
      </c>
    </row>
    <row r="100" spans="1:12" x14ac:dyDescent="0.25">
      <c r="A100" t="s">
        <v>20</v>
      </c>
      <c r="B100" t="s">
        <v>9</v>
      </c>
      <c r="C100">
        <v>15</v>
      </c>
      <c r="D100" s="1">
        <v>42292</v>
      </c>
      <c r="E100">
        <v>41068936.786587499</v>
      </c>
      <c r="F100">
        <v>41187417.877842702</v>
      </c>
      <c r="G100">
        <v>57366559.158096299</v>
      </c>
      <c r="H100">
        <v>61141119.364927299</v>
      </c>
      <c r="J100">
        <f t="shared" si="8"/>
        <v>-118481.09125520289</v>
      </c>
      <c r="K100">
        <f t="shared" si="9"/>
        <v>-3774560.2068310007</v>
      </c>
      <c r="L100" s="2">
        <f t="shared" si="10"/>
        <v>3656079.1155757979</v>
      </c>
    </row>
    <row r="101" spans="1:12" x14ac:dyDescent="0.25">
      <c r="A101" t="s">
        <v>20</v>
      </c>
      <c r="B101" t="s">
        <v>9</v>
      </c>
      <c r="C101">
        <v>20</v>
      </c>
      <c r="D101" t="s">
        <v>11</v>
      </c>
      <c r="E101">
        <v>41121202.496098302</v>
      </c>
      <c r="F101">
        <v>41135641.030728102</v>
      </c>
      <c r="G101">
        <v>58141328.724323303</v>
      </c>
      <c r="H101">
        <v>60344436.555673599</v>
      </c>
      <c r="J101">
        <f t="shared" si="8"/>
        <v>-14438.534629799426</v>
      </c>
      <c r="K101">
        <f t="shared" si="9"/>
        <v>-2203107.8313502967</v>
      </c>
      <c r="L101" s="2">
        <f t="shared" si="10"/>
        <v>2188669.2967204973</v>
      </c>
    </row>
    <row r="102" spans="1:12" x14ac:dyDescent="0.25">
      <c r="A102" t="s">
        <v>20</v>
      </c>
      <c r="B102" t="s">
        <v>9</v>
      </c>
      <c r="C102">
        <v>25</v>
      </c>
      <c r="D102" t="s">
        <v>12</v>
      </c>
      <c r="E102">
        <v>41127422.407414198</v>
      </c>
      <c r="F102">
        <v>41129467.592198104</v>
      </c>
      <c r="G102">
        <v>58616249.505266197</v>
      </c>
      <c r="H102">
        <v>59857571.832149498</v>
      </c>
      <c r="J102">
        <f t="shared" si="8"/>
        <v>-2045.1847839057446</v>
      </c>
      <c r="K102">
        <f t="shared" si="9"/>
        <v>-1241322.3268833011</v>
      </c>
      <c r="L102" s="2">
        <f t="shared" si="10"/>
        <v>1239277.1420993954</v>
      </c>
    </row>
    <row r="103" spans="1:12" x14ac:dyDescent="0.25">
      <c r="A103" t="s">
        <v>20</v>
      </c>
      <c r="B103" t="s">
        <v>9</v>
      </c>
      <c r="C103" t="s">
        <v>13</v>
      </c>
      <c r="D103" t="s">
        <v>13</v>
      </c>
      <c r="E103">
        <v>41128307.013127103</v>
      </c>
      <c r="F103">
        <v>41128579.5126388</v>
      </c>
      <c r="G103">
        <v>58741809.753326401</v>
      </c>
      <c r="H103">
        <v>59741931.489872001</v>
      </c>
      <c r="J103">
        <f t="shared" si="8"/>
        <v>-272.49951169639826</v>
      </c>
      <c r="K103">
        <f t="shared" si="9"/>
        <v>-1000121.7365456</v>
      </c>
      <c r="L103" s="2">
        <f t="shared" si="10"/>
        <v>999849.2370339036</v>
      </c>
    </row>
    <row r="104" spans="1:12" x14ac:dyDescent="0.25">
      <c r="A104" t="s">
        <v>20</v>
      </c>
      <c r="B104" t="s">
        <v>15</v>
      </c>
      <c r="C104">
        <v>1</v>
      </c>
      <c r="D104" t="s">
        <v>10</v>
      </c>
      <c r="E104">
        <v>85041792.746978804</v>
      </c>
      <c r="F104">
        <v>85510802.615264893</v>
      </c>
      <c r="G104">
        <v>233497254.981222</v>
      </c>
      <c r="H104">
        <v>239097533.38742</v>
      </c>
      <c r="J104">
        <f t="shared" si="8"/>
        <v>-469009.86828608811</v>
      </c>
      <c r="K104">
        <f t="shared" si="9"/>
        <v>-5600278.4061979949</v>
      </c>
      <c r="L104" s="2">
        <f t="shared" si="10"/>
        <v>5131268.5379119068</v>
      </c>
    </row>
    <row r="105" spans="1:12" x14ac:dyDescent="0.25">
      <c r="A105" t="s">
        <v>20</v>
      </c>
      <c r="B105" t="s">
        <v>15</v>
      </c>
      <c r="C105">
        <v>2</v>
      </c>
      <c r="D105" s="1">
        <v>42006</v>
      </c>
      <c r="E105">
        <v>85039735.464523301</v>
      </c>
      <c r="F105">
        <v>85511810.103317305</v>
      </c>
      <c r="G105">
        <v>233238397.20628101</v>
      </c>
      <c r="H105">
        <v>239354356.93472299</v>
      </c>
      <c r="J105">
        <f t="shared" si="8"/>
        <v>-472074.63879400492</v>
      </c>
      <c r="K105">
        <f t="shared" si="9"/>
        <v>-6115959.7284419835</v>
      </c>
      <c r="L105" s="2">
        <f t="shared" si="10"/>
        <v>5643885.0896479785</v>
      </c>
    </row>
    <row r="106" spans="1:12" x14ac:dyDescent="0.25">
      <c r="A106" t="s">
        <v>20</v>
      </c>
      <c r="B106" t="s">
        <v>15</v>
      </c>
      <c r="C106">
        <v>3</v>
      </c>
      <c r="D106" s="1">
        <v>42038</v>
      </c>
      <c r="E106">
        <v>85045476.933364898</v>
      </c>
      <c r="F106">
        <v>85503934.605361894</v>
      </c>
      <c r="G106">
        <v>233087218.962044</v>
      </c>
      <c r="H106">
        <v>239501580.51679</v>
      </c>
      <c r="J106">
        <f t="shared" si="8"/>
        <v>-458457.67199699581</v>
      </c>
      <c r="K106">
        <f t="shared" si="9"/>
        <v>-6414361.554746002</v>
      </c>
      <c r="L106" s="2">
        <f t="shared" si="10"/>
        <v>5955903.8827490062</v>
      </c>
    </row>
    <row r="107" spans="1:12" x14ac:dyDescent="0.25">
      <c r="A107" t="s">
        <v>20</v>
      </c>
      <c r="B107" t="s">
        <v>15</v>
      </c>
      <c r="C107">
        <v>5</v>
      </c>
      <c r="D107" s="1">
        <v>42068</v>
      </c>
      <c r="E107">
        <v>84874345.148956299</v>
      </c>
      <c r="F107">
        <v>85672467.632309005</v>
      </c>
      <c r="G107">
        <v>230023456.273038</v>
      </c>
      <c r="H107">
        <v>242680788.29003701</v>
      </c>
      <c r="J107">
        <f t="shared" si="8"/>
        <v>-798122.48335270584</v>
      </c>
      <c r="K107">
        <f t="shared" si="9"/>
        <v>-12657332.016999006</v>
      </c>
      <c r="L107" s="2">
        <f t="shared" si="10"/>
        <v>11859209.5336463</v>
      </c>
    </row>
    <row r="108" spans="1:12" x14ac:dyDescent="0.25">
      <c r="A108" t="s">
        <v>20</v>
      </c>
      <c r="B108" t="s">
        <v>15</v>
      </c>
      <c r="C108">
        <v>7</v>
      </c>
      <c r="D108" s="1">
        <v>42131</v>
      </c>
      <c r="E108">
        <v>84985062.785751298</v>
      </c>
      <c r="F108">
        <v>85559882.0117798</v>
      </c>
      <c r="G108">
        <v>230684882.11315399</v>
      </c>
      <c r="H108">
        <v>241965197.27592799</v>
      </c>
      <c r="J108">
        <f t="shared" si="8"/>
        <v>-574819.22602850199</v>
      </c>
      <c r="K108">
        <f t="shared" si="9"/>
        <v>-11280315.162773997</v>
      </c>
      <c r="L108" s="2">
        <f t="shared" si="10"/>
        <v>10705495.936745495</v>
      </c>
    </row>
    <row r="109" spans="1:12" x14ac:dyDescent="0.25">
      <c r="A109" t="s">
        <v>20</v>
      </c>
      <c r="B109" t="s">
        <v>15</v>
      </c>
      <c r="C109">
        <v>10</v>
      </c>
      <c r="D109" s="1">
        <v>42195</v>
      </c>
      <c r="E109">
        <v>85058077.310760498</v>
      </c>
      <c r="F109">
        <v>85489920.611190796</v>
      </c>
      <c r="G109">
        <v>229806935.78741801</v>
      </c>
      <c r="H109">
        <v>242885257.23253</v>
      </c>
      <c r="J109">
        <f t="shared" si="8"/>
        <v>-431843.30043029785</v>
      </c>
      <c r="K109">
        <f t="shared" si="9"/>
        <v>-13078321.44511199</v>
      </c>
      <c r="L109" s="2">
        <f t="shared" si="10"/>
        <v>12646478.144681692</v>
      </c>
    </row>
    <row r="110" spans="1:12" x14ac:dyDescent="0.25">
      <c r="A110" t="s">
        <v>20</v>
      </c>
      <c r="B110" t="s">
        <v>15</v>
      </c>
      <c r="C110">
        <v>15</v>
      </c>
      <c r="D110" s="1">
        <v>42292</v>
      </c>
      <c r="E110">
        <v>85181817.419723496</v>
      </c>
      <c r="F110">
        <v>85366025.612731904</v>
      </c>
      <c r="G110">
        <v>229658406.17044199</v>
      </c>
      <c r="H110">
        <v>243075867.38207999</v>
      </c>
      <c r="J110">
        <f t="shared" si="8"/>
        <v>-184208.19300840795</v>
      </c>
      <c r="K110">
        <f t="shared" si="9"/>
        <v>-13417461.211638004</v>
      </c>
      <c r="L110" s="2">
        <f t="shared" si="10"/>
        <v>13233253.018629596</v>
      </c>
    </row>
    <row r="111" spans="1:12" x14ac:dyDescent="0.25">
      <c r="A111" t="s">
        <v>20</v>
      </c>
      <c r="B111" t="s">
        <v>15</v>
      </c>
      <c r="C111">
        <v>20</v>
      </c>
      <c r="D111" t="s">
        <v>11</v>
      </c>
      <c r="E111">
        <v>85262842.086959794</v>
      </c>
      <c r="F111">
        <v>85284097.933715805</v>
      </c>
      <c r="G111">
        <v>232823539.09855101</v>
      </c>
      <c r="H111">
        <v>239790662.47397199</v>
      </c>
      <c r="J111">
        <f t="shared" si="8"/>
        <v>-21255.846756011248</v>
      </c>
      <c r="K111">
        <f t="shared" si="9"/>
        <v>-6967123.3754209876</v>
      </c>
      <c r="L111" s="2">
        <f t="shared" si="10"/>
        <v>6945867.5286649764</v>
      </c>
    </row>
    <row r="112" spans="1:12" x14ac:dyDescent="0.25">
      <c r="A112" t="s">
        <v>20</v>
      </c>
      <c r="B112" t="s">
        <v>15</v>
      </c>
      <c r="C112">
        <v>25</v>
      </c>
      <c r="D112" t="s">
        <v>12</v>
      </c>
      <c r="E112">
        <v>85272672.009750396</v>
      </c>
      <c r="F112">
        <v>85274186.097091705</v>
      </c>
      <c r="G112">
        <v>234632992.99696699</v>
      </c>
      <c r="H112">
        <v>237932485.342338</v>
      </c>
      <c r="J112">
        <f t="shared" si="8"/>
        <v>-1514.0873413085937</v>
      </c>
      <c r="K112">
        <f t="shared" si="9"/>
        <v>-3299492.3453710079</v>
      </c>
      <c r="L112" s="2">
        <f t="shared" si="10"/>
        <v>3297978.2580296993</v>
      </c>
    </row>
    <row r="113" spans="1:12" x14ac:dyDescent="0.25">
      <c r="A113" t="s">
        <v>20</v>
      </c>
      <c r="B113" t="s">
        <v>15</v>
      </c>
      <c r="C113" t="s">
        <v>13</v>
      </c>
      <c r="D113" t="s">
        <v>13</v>
      </c>
      <c r="E113">
        <v>85273387.8138275</v>
      </c>
      <c r="F113">
        <v>85273459.563583404</v>
      </c>
      <c r="G113">
        <v>235257400.842834</v>
      </c>
      <c r="H113">
        <v>237314510.36043599</v>
      </c>
      <c r="J113">
        <f t="shared" si="8"/>
        <v>-71.749755904078484</v>
      </c>
      <c r="K113">
        <f t="shared" si="9"/>
        <v>-2057109.5176019967</v>
      </c>
      <c r="L113" s="2">
        <f t="shared" si="10"/>
        <v>2057037.7678460926</v>
      </c>
    </row>
    <row r="114" spans="1:12" x14ac:dyDescent="0.25">
      <c r="A114" t="s">
        <v>20</v>
      </c>
      <c r="B114" t="s">
        <v>16</v>
      </c>
      <c r="C114">
        <v>1</v>
      </c>
      <c r="D114" t="s">
        <v>10</v>
      </c>
      <c r="E114">
        <v>132188254.490703</v>
      </c>
      <c r="F114">
        <v>133253319.35962699</v>
      </c>
      <c r="G114">
        <v>210550722.14536101</v>
      </c>
      <c r="H114">
        <v>215683402.15882301</v>
      </c>
      <c r="J114">
        <f t="shared" si="8"/>
        <v>-1065064.8689239919</v>
      </c>
      <c r="K114">
        <f t="shared" si="9"/>
        <v>-5132680.013462007</v>
      </c>
      <c r="L114" s="2">
        <f t="shared" si="10"/>
        <v>4067615.1445380151</v>
      </c>
    </row>
    <row r="115" spans="1:12" x14ac:dyDescent="0.25">
      <c r="A115" t="s">
        <v>20</v>
      </c>
      <c r="B115" t="s">
        <v>16</v>
      </c>
      <c r="C115">
        <v>2</v>
      </c>
      <c r="D115" s="1">
        <v>42006</v>
      </c>
      <c r="E115">
        <v>132225247.428111</v>
      </c>
      <c r="F115">
        <v>133214900.59586</v>
      </c>
      <c r="G115">
        <v>210482151.740926</v>
      </c>
      <c r="H115">
        <v>215750304.8035</v>
      </c>
      <c r="J115">
        <f t="shared" si="8"/>
        <v>-989653.16774900258</v>
      </c>
      <c r="K115">
        <f t="shared" si="9"/>
        <v>-5268153.0625739992</v>
      </c>
      <c r="L115" s="2">
        <f t="shared" si="10"/>
        <v>4278499.8948249966</v>
      </c>
    </row>
    <row r="116" spans="1:12" x14ac:dyDescent="0.25">
      <c r="A116" t="s">
        <v>20</v>
      </c>
      <c r="B116" t="s">
        <v>16</v>
      </c>
      <c r="C116">
        <v>3</v>
      </c>
      <c r="D116" s="1">
        <v>42038</v>
      </c>
      <c r="E116">
        <v>132273818.396571</v>
      </c>
      <c r="F116">
        <v>133163581.92739899</v>
      </c>
      <c r="G116">
        <v>210470524.35626301</v>
      </c>
      <c r="H116">
        <v>215756538.195759</v>
      </c>
      <c r="J116">
        <f t="shared" si="8"/>
        <v>-889763.53082799911</v>
      </c>
      <c r="K116">
        <f t="shared" si="9"/>
        <v>-5286013.8394959867</v>
      </c>
      <c r="L116" s="2">
        <f t="shared" si="10"/>
        <v>4396250.3086679876</v>
      </c>
    </row>
    <row r="117" spans="1:12" x14ac:dyDescent="0.25">
      <c r="A117" t="s">
        <v>20</v>
      </c>
      <c r="B117" t="s">
        <v>16</v>
      </c>
      <c r="C117">
        <v>5</v>
      </c>
      <c r="D117" s="1">
        <v>42068</v>
      </c>
      <c r="E117">
        <v>132004519.307925</v>
      </c>
      <c r="F117">
        <v>133438086.133757</v>
      </c>
      <c r="G117">
        <v>208075839.66819999</v>
      </c>
      <c r="H117">
        <v>218245858.926709</v>
      </c>
      <c r="J117">
        <f t="shared" si="8"/>
        <v>-1433566.8258319944</v>
      </c>
      <c r="K117">
        <f t="shared" si="9"/>
        <v>-10170019.25850901</v>
      </c>
      <c r="L117" s="2">
        <f t="shared" si="10"/>
        <v>8736452.4326770157</v>
      </c>
    </row>
    <row r="118" spans="1:12" x14ac:dyDescent="0.25">
      <c r="A118" t="s">
        <v>20</v>
      </c>
      <c r="B118" t="s">
        <v>16</v>
      </c>
      <c r="C118">
        <v>7</v>
      </c>
      <c r="D118" s="1">
        <v>42131</v>
      </c>
      <c r="E118">
        <v>132223006.11651701</v>
      </c>
      <c r="F118">
        <v>133206400.70858</v>
      </c>
      <c r="G118">
        <v>208604087.28423601</v>
      </c>
      <c r="H118">
        <v>217668033.29009601</v>
      </c>
      <c r="J118">
        <f t="shared" si="8"/>
        <v>-983394.59206299484</v>
      </c>
      <c r="K118">
        <f t="shared" si="9"/>
        <v>-9063946.0058600008</v>
      </c>
      <c r="L118" s="2">
        <f t="shared" si="10"/>
        <v>8080551.413797006</v>
      </c>
    </row>
    <row r="119" spans="1:12" x14ac:dyDescent="0.25">
      <c r="A119" t="s">
        <v>20</v>
      </c>
      <c r="B119" t="s">
        <v>16</v>
      </c>
      <c r="C119">
        <v>10</v>
      </c>
      <c r="D119" s="1">
        <v>42195</v>
      </c>
      <c r="E119">
        <v>132330913.615742</v>
      </c>
      <c r="F119">
        <v>133095188.70299</v>
      </c>
      <c r="G119">
        <v>207723270.12347201</v>
      </c>
      <c r="H119">
        <v>218559505.24504399</v>
      </c>
      <c r="J119">
        <f t="shared" si="8"/>
        <v>-764275.08724799752</v>
      </c>
      <c r="K119">
        <f t="shared" si="9"/>
        <v>-10836235.121571988</v>
      </c>
      <c r="L119" s="2">
        <f t="shared" si="10"/>
        <v>10071960.03432399</v>
      </c>
    </row>
    <row r="120" spans="1:12" x14ac:dyDescent="0.25">
      <c r="A120" t="s">
        <v>20</v>
      </c>
      <c r="B120" t="s">
        <v>16</v>
      </c>
      <c r="C120">
        <v>15</v>
      </c>
      <c r="D120" s="1">
        <v>42292</v>
      </c>
      <c r="E120">
        <v>132541900.429869</v>
      </c>
      <c r="F120">
        <v>132881944.74312399</v>
      </c>
      <c r="G120">
        <v>207238560.306335</v>
      </c>
      <c r="H120">
        <v>219084129.39761999</v>
      </c>
      <c r="J120">
        <f t="shared" si="8"/>
        <v>-340044.31325499713</v>
      </c>
      <c r="K120">
        <f t="shared" si="9"/>
        <v>-11845569.09128499</v>
      </c>
      <c r="L120" s="2">
        <f t="shared" si="10"/>
        <v>11505524.778029993</v>
      </c>
    </row>
    <row r="121" spans="1:12" x14ac:dyDescent="0.25">
      <c r="A121" t="s">
        <v>20</v>
      </c>
      <c r="B121" t="s">
        <v>16</v>
      </c>
      <c r="C121">
        <v>20</v>
      </c>
      <c r="D121" t="s">
        <v>11</v>
      </c>
      <c r="E121">
        <v>132685685.85371301</v>
      </c>
      <c r="F121">
        <v>132737919.304121</v>
      </c>
      <c r="G121">
        <v>209581635.052495</v>
      </c>
      <c r="H121">
        <v>216668568.15806901</v>
      </c>
      <c r="J121">
        <f t="shared" si="8"/>
        <v>-52233.450407996774</v>
      </c>
      <c r="K121">
        <f t="shared" si="9"/>
        <v>-7086933.1055740118</v>
      </c>
      <c r="L121" s="2">
        <f t="shared" si="10"/>
        <v>7034699.655166015</v>
      </c>
    </row>
    <row r="122" spans="1:12" x14ac:dyDescent="0.25">
      <c r="A122" t="s">
        <v>20</v>
      </c>
      <c r="B122" t="s">
        <v>16</v>
      </c>
      <c r="C122">
        <v>25</v>
      </c>
      <c r="D122" t="s">
        <v>12</v>
      </c>
      <c r="E122">
        <v>132707364.17906</v>
      </c>
      <c r="F122">
        <v>132716264.67225499</v>
      </c>
      <c r="G122">
        <v>211072685.689331</v>
      </c>
      <c r="H122">
        <v>215139070.136215</v>
      </c>
      <c r="J122">
        <f t="shared" si="8"/>
        <v>-8900.4931949973106</v>
      </c>
      <c r="K122">
        <f t="shared" si="9"/>
        <v>-4066384.4468840063</v>
      </c>
      <c r="L122" s="2">
        <f t="shared" si="10"/>
        <v>4057483.953689009</v>
      </c>
    </row>
    <row r="123" spans="1:12" x14ac:dyDescent="0.25">
      <c r="A123" t="s">
        <v>20</v>
      </c>
      <c r="B123" t="s">
        <v>16</v>
      </c>
      <c r="C123" t="s">
        <v>13</v>
      </c>
      <c r="D123" t="s">
        <v>13</v>
      </c>
      <c r="E123">
        <v>132711138.612654</v>
      </c>
      <c r="F123">
        <v>132712454.574965</v>
      </c>
      <c r="G123">
        <v>211397321.923446</v>
      </c>
      <c r="H123">
        <v>214853786.75339001</v>
      </c>
      <c r="J123">
        <f t="shared" si="8"/>
        <v>-1315.9623109996319</v>
      </c>
      <c r="K123">
        <f t="shared" si="9"/>
        <v>-3456464.8299440145</v>
      </c>
      <c r="L123" s="2">
        <f t="shared" si="10"/>
        <v>3455148.8676330149</v>
      </c>
    </row>
  </sheetData>
  <sortState ref="A4:H123">
    <sortCondition ref="A4:A123"/>
    <sortCondition ref="B4:B123"/>
    <sortCondition ref="C4:C1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23"/>
  <sheetViews>
    <sheetView tabSelected="1" workbookViewId="0">
      <selection activeCell="O25" sqref="O25"/>
    </sheetView>
  </sheetViews>
  <sheetFormatPr defaultRowHeight="15" x14ac:dyDescent="0.25"/>
  <cols>
    <col min="15" max="15" width="15.28515625" bestFit="1" customWidth="1"/>
  </cols>
  <sheetData>
    <row r="3" spans="1:20" x14ac:dyDescent="0.25">
      <c r="A3" t="s">
        <v>0</v>
      </c>
      <c r="B3" t="s">
        <v>1</v>
      </c>
      <c r="C3" t="s">
        <v>2</v>
      </c>
      <c r="D3" t="s">
        <v>3</v>
      </c>
      <c r="E3" t="s">
        <v>40</v>
      </c>
      <c r="F3" t="s">
        <v>41</v>
      </c>
      <c r="G3" t="s">
        <v>42</v>
      </c>
      <c r="H3" t="s">
        <v>43</v>
      </c>
      <c r="J3" t="s">
        <v>21</v>
      </c>
      <c r="K3" t="s">
        <v>22</v>
      </c>
      <c r="L3" t="s">
        <v>23</v>
      </c>
      <c r="N3" t="s">
        <v>8</v>
      </c>
      <c r="O3" t="s">
        <v>23</v>
      </c>
      <c r="S3" t="s">
        <v>26</v>
      </c>
    </row>
    <row r="4" spans="1:20" x14ac:dyDescent="0.25">
      <c r="A4" t="s">
        <v>8</v>
      </c>
      <c r="B4" t="s">
        <v>9</v>
      </c>
      <c r="C4">
        <v>1</v>
      </c>
      <c r="D4" t="s">
        <v>10</v>
      </c>
      <c r="E4">
        <v>237460314.65179399</v>
      </c>
      <c r="F4">
        <v>239527466.41838101</v>
      </c>
      <c r="G4">
        <v>328550758.31529498</v>
      </c>
      <c r="H4">
        <v>336163913.25916702</v>
      </c>
      <c r="J4">
        <f>E4-F4</f>
        <v>-2067151.766587019</v>
      </c>
      <c r="K4">
        <f>G4-H4</f>
        <v>-7613154.9438720345</v>
      </c>
      <c r="L4">
        <f>J4-K4</f>
        <v>5546003.1772850156</v>
      </c>
      <c r="N4">
        <v>1</v>
      </c>
      <c r="O4" s="2">
        <f>L4+L14+L24+L34</f>
        <v>7295633.7370233312</v>
      </c>
      <c r="T4" t="s">
        <v>27</v>
      </c>
    </row>
    <row r="5" spans="1:20" x14ac:dyDescent="0.25">
      <c r="A5" t="s">
        <v>8</v>
      </c>
      <c r="B5" t="s">
        <v>9</v>
      </c>
      <c r="C5">
        <v>2</v>
      </c>
      <c r="D5" s="1">
        <v>42006</v>
      </c>
      <c r="E5">
        <v>237553875.01767299</v>
      </c>
      <c r="F5">
        <v>239436009.77436399</v>
      </c>
      <c r="G5">
        <v>328555627.077003</v>
      </c>
      <c r="H5">
        <v>336163137.48090202</v>
      </c>
      <c r="J5">
        <f t="shared" ref="J5:J68" si="0">E5-F5</f>
        <v>-1882134.7566910088</v>
      </c>
      <c r="K5">
        <f t="shared" ref="K5:K68" si="1">G5-H5</f>
        <v>-7607510.403899014</v>
      </c>
      <c r="L5">
        <f t="shared" ref="L5:L68" si="2">J5-K5</f>
        <v>5725375.6472080052</v>
      </c>
      <c r="N5">
        <v>2</v>
      </c>
      <c r="O5" s="2">
        <f t="shared" ref="O5:O12" si="3">L5+L15+L25+L35</f>
        <v>7512335.5047850767</v>
      </c>
      <c r="T5" t="s">
        <v>28</v>
      </c>
    </row>
    <row r="6" spans="1:20" x14ac:dyDescent="0.25">
      <c r="A6" t="s">
        <v>8</v>
      </c>
      <c r="B6" t="s">
        <v>9</v>
      </c>
      <c r="C6">
        <v>3</v>
      </c>
      <c r="D6" s="1">
        <v>42038</v>
      </c>
      <c r="E6">
        <v>237639933.038818</v>
      </c>
      <c r="F6">
        <v>239353942.463543</v>
      </c>
      <c r="G6">
        <v>328545909.93639898</v>
      </c>
      <c r="H6">
        <v>336186008.56852001</v>
      </c>
      <c r="J6">
        <f t="shared" si="0"/>
        <v>-1714009.4247249961</v>
      </c>
      <c r="K6">
        <f t="shared" si="1"/>
        <v>-7640098.6321210265</v>
      </c>
      <c r="L6">
        <f t="shared" si="2"/>
        <v>5926089.2073960304</v>
      </c>
      <c r="N6">
        <v>3</v>
      </c>
      <c r="O6" s="2">
        <f t="shared" si="3"/>
        <v>7721504.3166405829</v>
      </c>
      <c r="T6" t="s">
        <v>29</v>
      </c>
    </row>
    <row r="7" spans="1:20" x14ac:dyDescent="0.25">
      <c r="A7" t="s">
        <v>8</v>
      </c>
      <c r="B7" t="s">
        <v>9</v>
      </c>
      <c r="C7">
        <v>5</v>
      </c>
      <c r="D7" s="1">
        <v>42068</v>
      </c>
      <c r="E7">
        <v>237030532.83626199</v>
      </c>
      <c r="F7">
        <v>239990189.91405901</v>
      </c>
      <c r="G7">
        <v>324695407.35180002</v>
      </c>
      <c r="H7">
        <v>340185199.32598501</v>
      </c>
      <c r="J7">
        <f t="shared" si="0"/>
        <v>-2959657.0777970254</v>
      </c>
      <c r="K7">
        <f t="shared" si="1"/>
        <v>-15489791.97418499</v>
      </c>
      <c r="L7">
        <f t="shared" si="2"/>
        <v>12530134.896387964</v>
      </c>
      <c r="N7">
        <v>5</v>
      </c>
      <c r="O7" s="2">
        <f t="shared" si="3"/>
        <v>15953096.690702006</v>
      </c>
      <c r="T7" t="s">
        <v>30</v>
      </c>
    </row>
    <row r="8" spans="1:20" x14ac:dyDescent="0.25">
      <c r="A8" t="s">
        <v>8</v>
      </c>
      <c r="B8" t="s">
        <v>9</v>
      </c>
      <c r="C8">
        <v>7</v>
      </c>
      <c r="D8" s="1">
        <v>42131</v>
      </c>
      <c r="E8">
        <v>237313979.03334001</v>
      </c>
      <c r="F8">
        <v>239697101.58136401</v>
      </c>
      <c r="G8">
        <v>324658182.07390499</v>
      </c>
      <c r="H8">
        <v>340205465.899526</v>
      </c>
      <c r="J8">
        <f t="shared" si="0"/>
        <v>-2383122.5480239987</v>
      </c>
      <c r="K8">
        <f t="shared" si="1"/>
        <v>-15547283.825621009</v>
      </c>
      <c r="L8">
        <f t="shared" si="2"/>
        <v>13164161.27759701</v>
      </c>
      <c r="N8">
        <v>7</v>
      </c>
      <c r="O8" s="2">
        <f t="shared" si="3"/>
        <v>16119848.47991764</v>
      </c>
      <c r="T8" t="s">
        <v>31</v>
      </c>
    </row>
    <row r="9" spans="1:20" x14ac:dyDescent="0.25">
      <c r="A9" t="s">
        <v>8</v>
      </c>
      <c r="B9" t="s">
        <v>9</v>
      </c>
      <c r="C9">
        <v>10</v>
      </c>
      <c r="D9" s="1">
        <v>42195</v>
      </c>
      <c r="E9">
        <v>237537437.62330201</v>
      </c>
      <c r="F9">
        <v>239457552.76703301</v>
      </c>
      <c r="G9">
        <v>322973302.08302599</v>
      </c>
      <c r="H9">
        <v>341875328.42834598</v>
      </c>
      <c r="J9">
        <f t="shared" si="0"/>
        <v>-1920115.143730998</v>
      </c>
      <c r="K9">
        <f t="shared" si="1"/>
        <v>-18902026.345319986</v>
      </c>
      <c r="L9">
        <f t="shared" si="2"/>
        <v>16981911.201588988</v>
      </c>
      <c r="N9">
        <v>10</v>
      </c>
      <c r="O9" s="2">
        <f t="shared" si="3"/>
        <v>20312942.103688002</v>
      </c>
      <c r="T9" t="s">
        <v>44</v>
      </c>
    </row>
    <row r="10" spans="1:20" x14ac:dyDescent="0.25">
      <c r="A10" t="s">
        <v>8</v>
      </c>
      <c r="B10" t="s">
        <v>9</v>
      </c>
      <c r="C10">
        <v>15</v>
      </c>
      <c r="D10" s="1">
        <v>42292</v>
      </c>
      <c r="E10">
        <v>238087677.428532</v>
      </c>
      <c r="F10">
        <v>238895346.47400701</v>
      </c>
      <c r="G10">
        <v>323283308.73850101</v>
      </c>
      <c r="H10">
        <v>341521592.14239198</v>
      </c>
      <c r="J10">
        <f t="shared" si="0"/>
        <v>-807669.0454750061</v>
      </c>
      <c r="K10">
        <f t="shared" si="1"/>
        <v>-18238283.403890967</v>
      </c>
      <c r="L10">
        <f t="shared" si="2"/>
        <v>17430614.358415961</v>
      </c>
      <c r="N10">
        <v>15</v>
      </c>
      <c r="O10" s="2">
        <f t="shared" si="3"/>
        <v>20390732.766683385</v>
      </c>
      <c r="T10" t="s">
        <v>45</v>
      </c>
    </row>
    <row r="11" spans="1:20" x14ac:dyDescent="0.25">
      <c r="A11" t="s">
        <v>8</v>
      </c>
      <c r="B11" t="s">
        <v>9</v>
      </c>
      <c r="C11">
        <v>20</v>
      </c>
      <c r="D11" t="s">
        <v>11</v>
      </c>
      <c r="E11">
        <v>238447734.03906599</v>
      </c>
      <c r="F11">
        <v>238534283.19932601</v>
      </c>
      <c r="G11">
        <v>328393984.39467299</v>
      </c>
      <c r="H11">
        <v>336326613.42636198</v>
      </c>
      <c r="J11">
        <f t="shared" si="0"/>
        <v>-86549.160260021687</v>
      </c>
      <c r="K11">
        <f t="shared" si="1"/>
        <v>-7932629.0316889882</v>
      </c>
      <c r="L11">
        <f t="shared" si="2"/>
        <v>7846079.8714289665</v>
      </c>
      <c r="N11">
        <v>20</v>
      </c>
      <c r="O11" s="2">
        <f t="shared" si="3"/>
        <v>9197974.5440762695</v>
      </c>
      <c r="T11" t="s">
        <v>46</v>
      </c>
    </row>
    <row r="12" spans="1:20" x14ac:dyDescent="0.25">
      <c r="A12" t="s">
        <v>8</v>
      </c>
      <c r="B12" t="s">
        <v>9</v>
      </c>
      <c r="C12">
        <v>25</v>
      </c>
      <c r="D12" t="s">
        <v>12</v>
      </c>
      <c r="E12">
        <v>238476701.20924801</v>
      </c>
      <c r="F12">
        <v>238504166.290272</v>
      </c>
      <c r="G12">
        <v>330395612.323533</v>
      </c>
      <c r="H12">
        <v>334307220.68071401</v>
      </c>
      <c r="J12">
        <f t="shared" si="0"/>
        <v>-27465.081023991108</v>
      </c>
      <c r="K12">
        <f t="shared" si="1"/>
        <v>-3911608.3571810126</v>
      </c>
      <c r="L12">
        <f t="shared" si="2"/>
        <v>3884143.2761570215</v>
      </c>
      <c r="N12">
        <v>25</v>
      </c>
      <c r="O12" s="2">
        <f t="shared" si="3"/>
        <v>4556799.0392943192</v>
      </c>
      <c r="T12" t="s">
        <v>47</v>
      </c>
    </row>
    <row r="13" spans="1:20" x14ac:dyDescent="0.25">
      <c r="A13" t="s">
        <v>8</v>
      </c>
      <c r="B13" t="s">
        <v>9</v>
      </c>
      <c r="C13" t="s">
        <v>13</v>
      </c>
      <c r="D13" t="s">
        <v>13</v>
      </c>
      <c r="E13">
        <v>238486555.55952799</v>
      </c>
      <c r="F13">
        <v>238493941.06209201</v>
      </c>
      <c r="G13">
        <v>330699037.29856497</v>
      </c>
      <c r="H13">
        <v>334025645.17344201</v>
      </c>
      <c r="J13">
        <f t="shared" si="0"/>
        <v>-7385.5025640130043</v>
      </c>
      <c r="K13">
        <f t="shared" si="1"/>
        <v>-3326607.8748770356</v>
      </c>
      <c r="L13">
        <f t="shared" si="2"/>
        <v>3319222.3723130226</v>
      </c>
      <c r="N13" t="s">
        <v>13</v>
      </c>
      <c r="O13" s="2">
        <f>L13+L23+L33+L43</f>
        <v>3806217.3735858109</v>
      </c>
    </row>
    <row r="14" spans="1:20" x14ac:dyDescent="0.25">
      <c r="A14" t="s">
        <v>8</v>
      </c>
      <c r="B14" t="s">
        <v>14</v>
      </c>
      <c r="C14">
        <v>1</v>
      </c>
      <c r="D14" t="s">
        <v>10</v>
      </c>
      <c r="E14">
        <v>83353.330154716998</v>
      </c>
      <c r="F14">
        <v>83407.069799721197</v>
      </c>
      <c r="G14">
        <v>1100327.1352999499</v>
      </c>
      <c r="H14">
        <v>1136044.9768349701</v>
      </c>
      <c r="J14">
        <f t="shared" si="0"/>
        <v>-53.739645004199701</v>
      </c>
      <c r="K14">
        <f t="shared" si="1"/>
        <v>-35717.841535020154</v>
      </c>
      <c r="L14">
        <f t="shared" si="2"/>
        <v>35664.101890015954</v>
      </c>
      <c r="O14" s="2"/>
      <c r="S14" t="s">
        <v>36</v>
      </c>
    </row>
    <row r="15" spans="1:20" x14ac:dyDescent="0.25">
      <c r="A15" t="s">
        <v>8</v>
      </c>
      <c r="B15" t="s">
        <v>14</v>
      </c>
      <c r="C15">
        <v>2</v>
      </c>
      <c r="D15" s="1">
        <v>42006</v>
      </c>
      <c r="E15">
        <v>83370.450084984303</v>
      </c>
      <c r="F15">
        <v>83389.8398364186</v>
      </c>
      <c r="G15">
        <v>1106153.5131018599</v>
      </c>
      <c r="H15">
        <v>1130119.42750697</v>
      </c>
      <c r="J15">
        <f t="shared" si="0"/>
        <v>-19.389751434297068</v>
      </c>
      <c r="K15">
        <f t="shared" si="1"/>
        <v>-23965.914405110059</v>
      </c>
      <c r="L15">
        <f t="shared" si="2"/>
        <v>23946.524653675762</v>
      </c>
      <c r="O15" s="2"/>
      <c r="S15" t="s">
        <v>37</v>
      </c>
    </row>
    <row r="16" spans="1:20" x14ac:dyDescent="0.25">
      <c r="A16" t="s">
        <v>8</v>
      </c>
      <c r="B16" t="s">
        <v>14</v>
      </c>
      <c r="C16">
        <v>3</v>
      </c>
      <c r="D16" s="1">
        <v>42038</v>
      </c>
      <c r="E16">
        <v>83379.080137550802</v>
      </c>
      <c r="F16">
        <v>83381.060148537203</v>
      </c>
      <c r="G16">
        <v>1114620.87158172</v>
      </c>
      <c r="H16">
        <v>1121518.54614596</v>
      </c>
      <c r="J16">
        <f t="shared" si="0"/>
        <v>-1.9800109864008846</v>
      </c>
      <c r="K16">
        <f t="shared" si="1"/>
        <v>-6897.6745642400347</v>
      </c>
      <c r="L16">
        <f t="shared" si="2"/>
        <v>6895.6945532536338</v>
      </c>
      <c r="N16" t="s">
        <v>9</v>
      </c>
      <c r="O16" s="2"/>
      <c r="S16" t="s">
        <v>38</v>
      </c>
    </row>
    <row r="17" spans="1:19" x14ac:dyDescent="0.25">
      <c r="A17" t="s">
        <v>8</v>
      </c>
      <c r="B17" t="s">
        <v>14</v>
      </c>
      <c r="C17">
        <v>5</v>
      </c>
      <c r="D17" s="1">
        <v>42068</v>
      </c>
      <c r="E17">
        <v>83380.090399086504</v>
      </c>
      <c r="F17">
        <v>83380.170385658697</v>
      </c>
      <c r="G17">
        <v>1117939.5941290599</v>
      </c>
      <c r="H17">
        <v>1118170.3138124801</v>
      </c>
      <c r="J17">
        <f t="shared" si="0"/>
        <v>-7.9986572192865424E-2</v>
      </c>
      <c r="K17">
        <f t="shared" si="1"/>
        <v>-230.71968342014588</v>
      </c>
      <c r="L17">
        <f t="shared" si="2"/>
        <v>230.63969684795302</v>
      </c>
      <c r="N17">
        <v>1</v>
      </c>
      <c r="O17" s="2">
        <f>L44</f>
        <v>66500073.004189968</v>
      </c>
      <c r="S17" t="s">
        <v>39</v>
      </c>
    </row>
    <row r="18" spans="1:19" x14ac:dyDescent="0.25">
      <c r="A18" t="s">
        <v>8</v>
      </c>
      <c r="B18" t="s">
        <v>14</v>
      </c>
      <c r="C18">
        <v>7</v>
      </c>
      <c r="D18" s="1">
        <v>42131</v>
      </c>
      <c r="E18">
        <v>83380.110418617696</v>
      </c>
      <c r="F18">
        <v>83380.150366127506</v>
      </c>
      <c r="G18">
        <v>1118043.66632983</v>
      </c>
      <c r="H18">
        <v>1118064.96349357</v>
      </c>
      <c r="J18">
        <f t="shared" si="0"/>
        <v>-3.9947509809280746E-2</v>
      </c>
      <c r="K18">
        <f t="shared" si="1"/>
        <v>-21.297163740033284</v>
      </c>
      <c r="L18">
        <f t="shared" si="2"/>
        <v>21.257216230224003</v>
      </c>
      <c r="N18">
        <v>2</v>
      </c>
      <c r="O18" s="2">
        <f t="shared" ref="O18:O26" si="4">L45</f>
        <v>68500358.173350334</v>
      </c>
    </row>
    <row r="19" spans="1:19" x14ac:dyDescent="0.25">
      <c r="A19" t="s">
        <v>8</v>
      </c>
      <c r="B19" t="s">
        <v>14</v>
      </c>
      <c r="C19">
        <v>10</v>
      </c>
      <c r="D19" s="1">
        <v>42195</v>
      </c>
      <c r="E19">
        <v>83380.130377113805</v>
      </c>
      <c r="F19">
        <v>83380.130377113805</v>
      </c>
      <c r="G19">
        <v>1118050.4256961199</v>
      </c>
      <c r="H19">
        <v>1118057.97815393</v>
      </c>
      <c r="J19">
        <f t="shared" si="0"/>
        <v>0</v>
      </c>
      <c r="K19">
        <f t="shared" si="1"/>
        <v>-7.5524578101467341</v>
      </c>
      <c r="L19">
        <f t="shared" si="2"/>
        <v>7.5524578101467341</v>
      </c>
      <c r="N19">
        <v>3</v>
      </c>
      <c r="O19" s="2">
        <f t="shared" si="4"/>
        <v>70565329.061339855</v>
      </c>
    </row>
    <row r="20" spans="1:19" x14ac:dyDescent="0.25">
      <c r="A20" t="s">
        <v>8</v>
      </c>
      <c r="B20" t="s">
        <v>14</v>
      </c>
      <c r="C20">
        <v>15</v>
      </c>
      <c r="D20" s="1">
        <v>42292</v>
      </c>
      <c r="E20">
        <v>83380.130377113805</v>
      </c>
      <c r="F20">
        <v>83380.130377113805</v>
      </c>
      <c r="G20">
        <v>1118054.22250246</v>
      </c>
      <c r="H20">
        <v>1118054.2425219901</v>
      </c>
      <c r="J20">
        <f t="shared" si="0"/>
        <v>0</v>
      </c>
      <c r="K20">
        <f t="shared" si="1"/>
        <v>-2.0019530085846782E-2</v>
      </c>
      <c r="L20">
        <f t="shared" si="2"/>
        <v>2.0019530085846782E-2</v>
      </c>
      <c r="N20">
        <v>5</v>
      </c>
      <c r="O20" s="2">
        <f t="shared" si="4"/>
        <v>148341932.99814034</v>
      </c>
    </row>
    <row r="21" spans="1:19" x14ac:dyDescent="0.25">
      <c r="A21" t="s">
        <v>8</v>
      </c>
      <c r="B21" t="s">
        <v>14</v>
      </c>
      <c r="C21">
        <v>20</v>
      </c>
      <c r="D21" t="s">
        <v>11</v>
      </c>
      <c r="E21">
        <v>83380.130377113805</v>
      </c>
      <c r="F21">
        <v>83380.130377113805</v>
      </c>
      <c r="G21">
        <v>1118054.22250246</v>
      </c>
      <c r="H21">
        <v>1118054.22250246</v>
      </c>
      <c r="J21">
        <f t="shared" si="0"/>
        <v>0</v>
      </c>
      <c r="K21">
        <f t="shared" si="1"/>
        <v>0</v>
      </c>
      <c r="L21">
        <f t="shared" si="2"/>
        <v>0</v>
      </c>
      <c r="N21">
        <v>7</v>
      </c>
      <c r="O21" s="2">
        <f t="shared" si="4"/>
        <v>154001098.28754997</v>
      </c>
    </row>
    <row r="22" spans="1:19" x14ac:dyDescent="0.25">
      <c r="A22" t="s">
        <v>8</v>
      </c>
      <c r="B22" t="s">
        <v>14</v>
      </c>
      <c r="C22">
        <v>25</v>
      </c>
      <c r="D22" t="s">
        <v>12</v>
      </c>
      <c r="E22">
        <v>83380.130377113805</v>
      </c>
      <c r="F22">
        <v>83380.130377113805</v>
      </c>
      <c r="G22">
        <v>1118054.22250246</v>
      </c>
      <c r="H22">
        <v>1118054.22250246</v>
      </c>
      <c r="J22">
        <f t="shared" si="0"/>
        <v>0</v>
      </c>
      <c r="K22">
        <f t="shared" si="1"/>
        <v>0</v>
      </c>
      <c r="L22">
        <f t="shared" si="2"/>
        <v>0</v>
      </c>
      <c r="N22">
        <v>10</v>
      </c>
      <c r="O22" s="2">
        <f t="shared" si="4"/>
        <v>195980639.85946989</v>
      </c>
    </row>
    <row r="23" spans="1:19" x14ac:dyDescent="0.25">
      <c r="A23" t="s">
        <v>8</v>
      </c>
      <c r="B23" t="s">
        <v>14</v>
      </c>
      <c r="C23" t="s">
        <v>13</v>
      </c>
      <c r="D23" t="s">
        <v>13</v>
      </c>
      <c r="E23">
        <v>83380.130377113805</v>
      </c>
      <c r="F23">
        <v>83380.130377113805</v>
      </c>
      <c r="G23">
        <v>1118054.22250246</v>
      </c>
      <c r="H23">
        <v>1118054.22250246</v>
      </c>
      <c r="J23">
        <f t="shared" si="0"/>
        <v>0</v>
      </c>
      <c r="K23">
        <f t="shared" si="1"/>
        <v>0</v>
      </c>
      <c r="L23">
        <f t="shared" si="2"/>
        <v>0</v>
      </c>
      <c r="N23">
        <v>15</v>
      </c>
      <c r="O23" s="2">
        <f t="shared" si="4"/>
        <v>197824874.29130983</v>
      </c>
    </row>
    <row r="24" spans="1:19" x14ac:dyDescent="0.25">
      <c r="A24" t="s">
        <v>8</v>
      </c>
      <c r="B24" t="s">
        <v>15</v>
      </c>
      <c r="C24">
        <v>1</v>
      </c>
      <c r="D24" t="s">
        <v>10</v>
      </c>
      <c r="E24">
        <v>16137807.468821799</v>
      </c>
      <c r="F24">
        <v>16284515.054698201</v>
      </c>
      <c r="G24">
        <v>41910407.3540259</v>
      </c>
      <c r="H24">
        <v>43016562.733030297</v>
      </c>
      <c r="J24">
        <f t="shared" si="0"/>
        <v>-146707.58587640151</v>
      </c>
      <c r="K24">
        <f t="shared" si="1"/>
        <v>-1106155.3790043965</v>
      </c>
      <c r="L24">
        <f t="shared" si="2"/>
        <v>959447.79312799498</v>
      </c>
      <c r="N24">
        <v>20</v>
      </c>
      <c r="O24" s="2">
        <f t="shared" si="4"/>
        <v>88326522.178800106</v>
      </c>
    </row>
    <row r="25" spans="1:19" x14ac:dyDescent="0.25">
      <c r="A25" t="s">
        <v>8</v>
      </c>
      <c r="B25" t="s">
        <v>15</v>
      </c>
      <c r="C25">
        <v>2</v>
      </c>
      <c r="D25" s="1">
        <v>42006</v>
      </c>
      <c r="E25">
        <v>16145502.7241283</v>
      </c>
      <c r="F25">
        <v>16276461.613543101</v>
      </c>
      <c r="G25">
        <v>41909427.976332001</v>
      </c>
      <c r="H25">
        <v>43016221.343791001</v>
      </c>
      <c r="J25">
        <f t="shared" si="0"/>
        <v>-130958.88941480033</v>
      </c>
      <c r="K25">
        <f t="shared" si="1"/>
        <v>-1106793.3674589992</v>
      </c>
      <c r="L25">
        <f t="shared" si="2"/>
        <v>975834.47804419883</v>
      </c>
      <c r="N25">
        <v>25</v>
      </c>
      <c r="O25" s="2">
        <f t="shared" si="4"/>
        <v>43397664.194369793</v>
      </c>
    </row>
    <row r="26" spans="1:19" x14ac:dyDescent="0.25">
      <c r="A26" t="s">
        <v>8</v>
      </c>
      <c r="B26" t="s">
        <v>15</v>
      </c>
      <c r="C26">
        <v>3</v>
      </c>
      <c r="D26" s="1">
        <v>42038</v>
      </c>
      <c r="E26">
        <v>16152979.838368</v>
      </c>
      <c r="F26">
        <v>16268461.066945599</v>
      </c>
      <c r="G26">
        <v>41920504.250074401</v>
      </c>
      <c r="H26">
        <v>43002739.921761103</v>
      </c>
      <c r="J26">
        <f t="shared" si="0"/>
        <v>-115481.22857759893</v>
      </c>
      <c r="K26">
        <f t="shared" si="1"/>
        <v>-1082235.6716867015</v>
      </c>
      <c r="L26">
        <f t="shared" si="2"/>
        <v>966754.44310910255</v>
      </c>
      <c r="N26" t="s">
        <v>13</v>
      </c>
      <c r="O26" s="2">
        <f t="shared" si="4"/>
        <v>34657004.327159405</v>
      </c>
    </row>
    <row r="27" spans="1:19" x14ac:dyDescent="0.25">
      <c r="A27" t="s">
        <v>8</v>
      </c>
      <c r="B27" t="s">
        <v>15</v>
      </c>
      <c r="C27">
        <v>5</v>
      </c>
      <c r="D27" s="1">
        <v>42068</v>
      </c>
      <c r="E27">
        <v>16122394.841553301</v>
      </c>
      <c r="F27">
        <v>16298708.324344199</v>
      </c>
      <c r="G27">
        <v>41488229.523350403</v>
      </c>
      <c r="H27">
        <v>43447466.621991798</v>
      </c>
      <c r="J27">
        <f t="shared" si="0"/>
        <v>-176313.48279089853</v>
      </c>
      <c r="K27">
        <f t="shared" si="1"/>
        <v>-1959237.0986413956</v>
      </c>
      <c r="L27">
        <f t="shared" si="2"/>
        <v>1782923.615850497</v>
      </c>
      <c r="O27" s="2"/>
    </row>
    <row r="28" spans="1:19" x14ac:dyDescent="0.25">
      <c r="A28" t="s">
        <v>8</v>
      </c>
      <c r="B28" t="s">
        <v>15</v>
      </c>
      <c r="C28">
        <v>7</v>
      </c>
      <c r="D28" s="1">
        <v>42131</v>
      </c>
      <c r="E28">
        <v>16155458.7303949</v>
      </c>
      <c r="F28">
        <v>16264621.7195812</v>
      </c>
      <c r="G28">
        <v>41668091.982515298</v>
      </c>
      <c r="H28">
        <v>43257192.343184501</v>
      </c>
      <c r="J28">
        <f t="shared" si="0"/>
        <v>-109162.98918629996</v>
      </c>
      <c r="K28">
        <f t="shared" si="1"/>
        <v>-1589100.3606692031</v>
      </c>
      <c r="L28">
        <f t="shared" si="2"/>
        <v>1479937.3714829031</v>
      </c>
      <c r="O28" s="2"/>
    </row>
    <row r="29" spans="1:19" x14ac:dyDescent="0.25">
      <c r="A29" t="s">
        <v>8</v>
      </c>
      <c r="B29" t="s">
        <v>15</v>
      </c>
      <c r="C29">
        <v>10</v>
      </c>
      <c r="D29" s="1">
        <v>42195</v>
      </c>
      <c r="E29">
        <v>16170408.190149801</v>
      </c>
      <c r="F29">
        <v>16249777.3031183</v>
      </c>
      <c r="G29">
        <v>41630256.237846002</v>
      </c>
      <c r="H29">
        <v>43296206.5628279</v>
      </c>
      <c r="J29">
        <f t="shared" si="0"/>
        <v>-79369.112968498841</v>
      </c>
      <c r="K29">
        <f t="shared" si="1"/>
        <v>-1665950.3249818981</v>
      </c>
      <c r="L29">
        <f t="shared" si="2"/>
        <v>1586581.2120133992</v>
      </c>
      <c r="N29" t="s">
        <v>24</v>
      </c>
      <c r="O29" s="2"/>
    </row>
    <row r="30" spans="1:19" x14ac:dyDescent="0.25">
      <c r="A30" t="s">
        <v>8</v>
      </c>
      <c r="B30" t="s">
        <v>15</v>
      </c>
      <c r="C30">
        <v>15</v>
      </c>
      <c r="D30" s="1">
        <v>42292</v>
      </c>
      <c r="E30">
        <v>16189994.7026945</v>
      </c>
      <c r="F30">
        <v>16230438.406137999</v>
      </c>
      <c r="G30">
        <v>41763187.776886001</v>
      </c>
      <c r="H30">
        <v>43162053.432970397</v>
      </c>
      <c r="J30">
        <f t="shared" si="0"/>
        <v>-40443.703443499282</v>
      </c>
      <c r="K30">
        <f t="shared" si="1"/>
        <v>-1398865.6560843959</v>
      </c>
      <c r="L30">
        <f t="shared" si="2"/>
        <v>1358421.9526408967</v>
      </c>
      <c r="N30">
        <v>1</v>
      </c>
      <c r="O30" s="2">
        <f>L54</f>
        <v>237405.11256419623</v>
      </c>
    </row>
    <row r="31" spans="1:19" x14ac:dyDescent="0.25">
      <c r="A31" t="s">
        <v>8</v>
      </c>
      <c r="B31" t="s">
        <v>15</v>
      </c>
      <c r="C31">
        <v>20</v>
      </c>
      <c r="D31" t="s">
        <v>11</v>
      </c>
      <c r="E31">
        <v>16205370.708179999</v>
      </c>
      <c r="F31">
        <v>16215011.1924635</v>
      </c>
      <c r="G31">
        <v>42143154.015539497</v>
      </c>
      <c r="H31">
        <v>42773660.202492803</v>
      </c>
      <c r="J31">
        <f t="shared" si="0"/>
        <v>-9640.4842835012823</v>
      </c>
      <c r="K31">
        <f t="shared" si="1"/>
        <v>-630506.1869533062</v>
      </c>
      <c r="L31">
        <f t="shared" si="2"/>
        <v>620865.70266980492</v>
      </c>
      <c r="N31">
        <v>2</v>
      </c>
      <c r="O31" s="2">
        <f t="shared" ref="O31:O39" si="5">L55</f>
        <v>149286.72453343333</v>
      </c>
    </row>
    <row r="32" spans="1:19" x14ac:dyDescent="0.25">
      <c r="A32" t="s">
        <v>8</v>
      </c>
      <c r="B32" t="s">
        <v>15</v>
      </c>
      <c r="C32">
        <v>25</v>
      </c>
      <c r="D32" t="s">
        <v>12</v>
      </c>
      <c r="E32">
        <v>16208931.2986036</v>
      </c>
      <c r="F32">
        <v>16211393.811985601</v>
      </c>
      <c r="G32">
        <v>42304060.712086603</v>
      </c>
      <c r="H32">
        <v>42610596.332741603</v>
      </c>
      <c r="J32">
        <f t="shared" si="0"/>
        <v>-2462.5133820008487</v>
      </c>
      <c r="K32">
        <f t="shared" si="1"/>
        <v>-306535.62065500021</v>
      </c>
      <c r="L32">
        <f t="shared" si="2"/>
        <v>304073.10727299936</v>
      </c>
      <c r="N32">
        <v>3</v>
      </c>
      <c r="O32" s="2">
        <f t="shared" si="5"/>
        <v>27079.348097994342</v>
      </c>
    </row>
    <row r="33" spans="1:15" x14ac:dyDescent="0.25">
      <c r="A33" t="s">
        <v>8</v>
      </c>
      <c r="B33" t="s">
        <v>15</v>
      </c>
      <c r="C33" t="s">
        <v>13</v>
      </c>
      <c r="D33" t="s">
        <v>13</v>
      </c>
      <c r="E33">
        <v>16209925.8158918</v>
      </c>
      <c r="F33">
        <v>16210382.8731733</v>
      </c>
      <c r="G33">
        <v>42351431.593586303</v>
      </c>
      <c r="H33">
        <v>42563817.194508798</v>
      </c>
      <c r="J33">
        <f t="shared" si="0"/>
        <v>-457.05728149972856</v>
      </c>
      <c r="K33">
        <f t="shared" si="1"/>
        <v>-212385.60092249513</v>
      </c>
      <c r="L33">
        <f t="shared" si="2"/>
        <v>211928.5436409954</v>
      </c>
      <c r="N33">
        <v>5</v>
      </c>
      <c r="O33" s="2">
        <f t="shared" si="5"/>
        <v>838.5152948750183</v>
      </c>
    </row>
    <row r="34" spans="1:15" x14ac:dyDescent="0.25">
      <c r="A34" t="s">
        <v>8</v>
      </c>
      <c r="B34" t="s">
        <v>16</v>
      </c>
      <c r="C34">
        <v>1</v>
      </c>
      <c r="D34" t="s">
        <v>10</v>
      </c>
      <c r="E34">
        <v>29170064.791656502</v>
      </c>
      <c r="F34">
        <v>29405401.0967751</v>
      </c>
      <c r="G34">
        <v>43492301.3937805</v>
      </c>
      <c r="H34">
        <v>44482156.363619402</v>
      </c>
      <c r="J34">
        <f t="shared" si="0"/>
        <v>-235336.30511859804</v>
      </c>
      <c r="K34">
        <f t="shared" si="1"/>
        <v>-989854.96983890235</v>
      </c>
      <c r="L34">
        <f t="shared" si="2"/>
        <v>754518.66472030431</v>
      </c>
      <c r="N34">
        <v>7</v>
      </c>
      <c r="O34" s="2">
        <f t="shared" si="5"/>
        <v>294.85483199253213</v>
      </c>
    </row>
    <row r="35" spans="1:15" x14ac:dyDescent="0.25">
      <c r="A35" t="s">
        <v>8</v>
      </c>
      <c r="B35" t="s">
        <v>16</v>
      </c>
      <c r="C35">
        <v>2</v>
      </c>
      <c r="D35" s="1">
        <v>42006</v>
      </c>
      <c r="E35">
        <v>29180959.825763699</v>
      </c>
      <c r="F35">
        <v>29394670.2712593</v>
      </c>
      <c r="G35">
        <v>43486732.626660101</v>
      </c>
      <c r="H35">
        <v>44487621.9270349</v>
      </c>
      <c r="J35">
        <f t="shared" si="0"/>
        <v>-213710.44549560174</v>
      </c>
      <c r="K35">
        <f t="shared" si="1"/>
        <v>-1000889.3003747985</v>
      </c>
      <c r="L35">
        <f t="shared" si="2"/>
        <v>787178.85487919673</v>
      </c>
      <c r="N35">
        <v>10</v>
      </c>
      <c r="O35" s="2">
        <f t="shared" si="5"/>
        <v>124.77379616512917</v>
      </c>
    </row>
    <row r="36" spans="1:15" x14ac:dyDescent="0.25">
      <c r="A36" t="s">
        <v>8</v>
      </c>
      <c r="B36" t="s">
        <v>16</v>
      </c>
      <c r="C36">
        <v>3</v>
      </c>
      <c r="D36" s="1">
        <v>42038</v>
      </c>
      <c r="E36">
        <v>29190568.217014302</v>
      </c>
      <c r="F36">
        <v>29385288.986740101</v>
      </c>
      <c r="G36">
        <v>43479199.039639302</v>
      </c>
      <c r="H36">
        <v>44495684.780947298</v>
      </c>
      <c r="J36">
        <f t="shared" si="0"/>
        <v>-194720.76972579956</v>
      </c>
      <c r="K36">
        <f t="shared" si="1"/>
        <v>-1016485.7413079962</v>
      </c>
      <c r="L36">
        <f t="shared" si="2"/>
        <v>821764.97158219665</v>
      </c>
      <c r="N36">
        <v>15</v>
      </c>
      <c r="O36" s="2">
        <f t="shared" si="5"/>
        <v>0.27996443957090378</v>
      </c>
    </row>
    <row r="37" spans="1:15" x14ac:dyDescent="0.25">
      <c r="A37" t="s">
        <v>8</v>
      </c>
      <c r="B37" t="s">
        <v>16</v>
      </c>
      <c r="C37">
        <v>5</v>
      </c>
      <c r="D37" s="1">
        <v>42068</v>
      </c>
      <c r="E37">
        <v>29137268.5127373</v>
      </c>
      <c r="F37">
        <v>29440361.6848373</v>
      </c>
      <c r="G37">
        <v>43024854.666638203</v>
      </c>
      <c r="H37">
        <v>44967755.3775049</v>
      </c>
      <c r="J37">
        <f t="shared" si="0"/>
        <v>-303093.17210000008</v>
      </c>
      <c r="K37">
        <f t="shared" si="1"/>
        <v>-1942900.7108666971</v>
      </c>
      <c r="L37">
        <f t="shared" si="2"/>
        <v>1639807.538766697</v>
      </c>
      <c r="N37">
        <v>20</v>
      </c>
      <c r="O37" s="2">
        <f t="shared" si="5"/>
        <v>0</v>
      </c>
    </row>
    <row r="38" spans="1:15" x14ac:dyDescent="0.25">
      <c r="A38" t="s">
        <v>8</v>
      </c>
      <c r="B38" t="s">
        <v>16</v>
      </c>
      <c r="C38">
        <v>7</v>
      </c>
      <c r="D38" s="1">
        <v>42131</v>
      </c>
      <c r="E38">
        <v>29193586.611930799</v>
      </c>
      <c r="F38">
        <v>29381212.546523999</v>
      </c>
      <c r="G38">
        <v>43158255.789303601</v>
      </c>
      <c r="H38">
        <v>44821610.297518298</v>
      </c>
      <c r="J38">
        <f t="shared" si="0"/>
        <v>-187625.93459320068</v>
      </c>
      <c r="K38">
        <f t="shared" si="1"/>
        <v>-1663354.5082146972</v>
      </c>
      <c r="L38">
        <f t="shared" si="2"/>
        <v>1475728.5736214966</v>
      </c>
      <c r="N38">
        <v>25</v>
      </c>
      <c r="O38" s="2">
        <f t="shared" si="5"/>
        <v>0</v>
      </c>
    </row>
    <row r="39" spans="1:15" x14ac:dyDescent="0.25">
      <c r="A39" t="s">
        <v>8</v>
      </c>
      <c r="B39" t="s">
        <v>16</v>
      </c>
      <c r="C39">
        <v>10</v>
      </c>
      <c r="D39" s="1">
        <v>42195</v>
      </c>
      <c r="E39">
        <v>29218861.052490201</v>
      </c>
      <c r="F39">
        <v>29355304.978630099</v>
      </c>
      <c r="G39">
        <v>43049727.647467598</v>
      </c>
      <c r="H39">
        <v>44930613.7112353</v>
      </c>
      <c r="J39">
        <f t="shared" si="0"/>
        <v>-136443.9261398986</v>
      </c>
      <c r="K39">
        <f t="shared" si="1"/>
        <v>-1880886.0637677014</v>
      </c>
      <c r="L39">
        <f t="shared" si="2"/>
        <v>1744442.1376278028</v>
      </c>
      <c r="N39" t="s">
        <v>13</v>
      </c>
      <c r="O39" s="2">
        <f t="shared" si="5"/>
        <v>0</v>
      </c>
    </row>
    <row r="40" spans="1:15" x14ac:dyDescent="0.25">
      <c r="A40" t="s">
        <v>8</v>
      </c>
      <c r="B40" t="s">
        <v>16</v>
      </c>
      <c r="C40">
        <v>15</v>
      </c>
      <c r="D40" s="1">
        <v>42292</v>
      </c>
      <c r="E40">
        <v>29259331.4013214</v>
      </c>
      <c r="F40">
        <v>29314520.359748799</v>
      </c>
      <c r="G40">
        <v>43159766.392142303</v>
      </c>
      <c r="H40">
        <v>44816651.786176696</v>
      </c>
      <c r="J40">
        <f t="shared" si="0"/>
        <v>-55188.958427399397</v>
      </c>
      <c r="K40">
        <f t="shared" si="1"/>
        <v>-1656885.3940343931</v>
      </c>
      <c r="L40">
        <f t="shared" si="2"/>
        <v>1601696.4356069937</v>
      </c>
      <c r="O40" s="2"/>
    </row>
    <row r="41" spans="1:15" x14ac:dyDescent="0.25">
      <c r="A41" t="s">
        <v>8</v>
      </c>
      <c r="B41" t="s">
        <v>16</v>
      </c>
      <c r="C41">
        <v>20</v>
      </c>
      <c r="D41" t="s">
        <v>11</v>
      </c>
      <c r="E41">
        <v>29281821.463989299</v>
      </c>
      <c r="F41">
        <v>29291787.5976105</v>
      </c>
      <c r="G41">
        <v>43613093.820822701</v>
      </c>
      <c r="H41">
        <v>44354088.9244214</v>
      </c>
      <c r="J41">
        <f t="shared" si="0"/>
        <v>-9966.1336212009192</v>
      </c>
      <c r="K41">
        <f t="shared" si="1"/>
        <v>-740995.10359869897</v>
      </c>
      <c r="L41">
        <f t="shared" si="2"/>
        <v>731028.96997749805</v>
      </c>
      <c r="O41" s="2"/>
    </row>
    <row r="42" spans="1:15" x14ac:dyDescent="0.25">
      <c r="A42" t="s">
        <v>8</v>
      </c>
      <c r="B42" t="s">
        <v>16</v>
      </c>
      <c r="C42">
        <v>25</v>
      </c>
      <c r="D42" t="s">
        <v>12</v>
      </c>
      <c r="E42">
        <v>29285263.810974099</v>
      </c>
      <c r="F42">
        <v>29288247.9130859</v>
      </c>
      <c r="G42">
        <v>43796604.618979499</v>
      </c>
      <c r="H42">
        <v>44168171.376955599</v>
      </c>
      <c r="J42">
        <f t="shared" si="0"/>
        <v>-2984.1021118015051</v>
      </c>
      <c r="K42">
        <f t="shared" si="1"/>
        <v>-371566.75797609985</v>
      </c>
      <c r="L42">
        <f t="shared" si="2"/>
        <v>368582.65586429834</v>
      </c>
      <c r="N42" t="s">
        <v>25</v>
      </c>
      <c r="O42" s="2"/>
    </row>
    <row r="43" spans="1:15" x14ac:dyDescent="0.25">
      <c r="A43" t="s">
        <v>8</v>
      </c>
      <c r="B43" t="s">
        <v>16</v>
      </c>
      <c r="C43" t="s">
        <v>13</v>
      </c>
      <c r="D43" t="s">
        <v>13</v>
      </c>
      <c r="E43">
        <v>29286446.924194299</v>
      </c>
      <c r="F43">
        <v>29287035.221618701</v>
      </c>
      <c r="G43">
        <v>43845097.232739203</v>
      </c>
      <c r="H43">
        <v>44120751.987795398</v>
      </c>
      <c r="J43">
        <f t="shared" si="0"/>
        <v>-588.29742440208793</v>
      </c>
      <c r="K43">
        <f t="shared" si="1"/>
        <v>-275654.75505619496</v>
      </c>
      <c r="L43">
        <f t="shared" si="2"/>
        <v>275066.45763179287</v>
      </c>
      <c r="N43">
        <v>1</v>
      </c>
      <c r="O43" s="2">
        <f>L64+L74</f>
        <v>19769740.477688625</v>
      </c>
    </row>
    <row r="44" spans="1:15" x14ac:dyDescent="0.25">
      <c r="A44" t="s">
        <v>17</v>
      </c>
      <c r="B44" t="s">
        <v>9</v>
      </c>
      <c r="C44">
        <v>1</v>
      </c>
      <c r="D44" t="s">
        <v>10</v>
      </c>
      <c r="E44">
        <v>2758810045.67766</v>
      </c>
      <c r="F44">
        <v>2782523343.2676001</v>
      </c>
      <c r="G44">
        <v>3824686446.3325901</v>
      </c>
      <c r="H44">
        <v>3914899816.9267201</v>
      </c>
      <c r="J44">
        <f t="shared" si="0"/>
        <v>-23713297.589940071</v>
      </c>
      <c r="K44">
        <f t="shared" si="1"/>
        <v>-90213370.594130039</v>
      </c>
      <c r="L44">
        <f t="shared" si="2"/>
        <v>66500073.004189968</v>
      </c>
      <c r="N44">
        <v>2</v>
      </c>
      <c r="O44" s="2">
        <f t="shared" ref="O44:O52" si="6">L65+L75</f>
        <v>20173850.969349444</v>
      </c>
    </row>
    <row r="45" spans="1:15" x14ac:dyDescent="0.25">
      <c r="A45" t="s">
        <v>17</v>
      </c>
      <c r="B45" t="s">
        <v>9</v>
      </c>
      <c r="C45">
        <v>2</v>
      </c>
      <c r="D45" s="1">
        <v>42006</v>
      </c>
      <c r="E45">
        <v>2759884182.7273502</v>
      </c>
      <c r="F45">
        <v>2781476883.8478498</v>
      </c>
      <c r="G45">
        <v>3824754934.4985499</v>
      </c>
      <c r="H45">
        <v>3914847993.7923999</v>
      </c>
      <c r="J45">
        <f t="shared" si="0"/>
        <v>-21592701.120499611</v>
      </c>
      <c r="K45">
        <f t="shared" si="1"/>
        <v>-90093059.293849945</v>
      </c>
      <c r="L45">
        <f t="shared" si="2"/>
        <v>68500358.173350334</v>
      </c>
      <c r="N45">
        <v>3</v>
      </c>
      <c r="O45" s="2">
        <f t="shared" si="6"/>
        <v>20027061.503925771</v>
      </c>
    </row>
    <row r="46" spans="1:15" x14ac:dyDescent="0.25">
      <c r="A46" t="s">
        <v>17</v>
      </c>
      <c r="B46" t="s">
        <v>9</v>
      </c>
      <c r="C46">
        <v>3</v>
      </c>
      <c r="D46" s="1">
        <v>42038</v>
      </c>
      <c r="E46">
        <v>2760908825.9507599</v>
      </c>
      <c r="F46">
        <v>2780491142.22717</v>
      </c>
      <c r="G46">
        <v>3824779139.8833799</v>
      </c>
      <c r="H46">
        <v>3914926785.2211299</v>
      </c>
      <c r="J46">
        <f t="shared" si="0"/>
        <v>-19582316.276410103</v>
      </c>
      <c r="K46">
        <f t="shared" si="1"/>
        <v>-90147645.337749958</v>
      </c>
      <c r="L46">
        <f t="shared" si="2"/>
        <v>70565329.061339855</v>
      </c>
      <c r="N46">
        <v>5</v>
      </c>
      <c r="O46" s="2">
        <f t="shared" si="6"/>
        <v>36479562.606784388</v>
      </c>
    </row>
    <row r="47" spans="1:15" x14ac:dyDescent="0.25">
      <c r="A47" t="s">
        <v>17</v>
      </c>
      <c r="B47" t="s">
        <v>9</v>
      </c>
      <c r="C47">
        <v>5</v>
      </c>
      <c r="D47" s="1">
        <v>42068</v>
      </c>
      <c r="E47">
        <v>2753994140.0408001</v>
      </c>
      <c r="F47">
        <v>2787706483.1247101</v>
      </c>
      <c r="G47">
        <v>3779722442.6652098</v>
      </c>
      <c r="H47">
        <v>3961776718.7472601</v>
      </c>
      <c r="J47">
        <f t="shared" si="0"/>
        <v>-33712343.083909988</v>
      </c>
      <c r="K47">
        <f t="shared" si="1"/>
        <v>-182054276.08205032</v>
      </c>
      <c r="L47">
        <f t="shared" si="2"/>
        <v>148341932.99814034</v>
      </c>
      <c r="N47">
        <v>7</v>
      </c>
      <c r="O47" s="2">
        <f t="shared" si="6"/>
        <v>30152957.383694828</v>
      </c>
    </row>
    <row r="48" spans="1:15" x14ac:dyDescent="0.25">
      <c r="A48" t="s">
        <v>17</v>
      </c>
      <c r="B48" t="s">
        <v>9</v>
      </c>
      <c r="C48">
        <v>7</v>
      </c>
      <c r="D48" s="1">
        <v>42131</v>
      </c>
      <c r="E48">
        <v>2757355252.92627</v>
      </c>
      <c r="F48">
        <v>2784225080.3659801</v>
      </c>
      <c r="G48">
        <v>3780172055.85888</v>
      </c>
      <c r="H48">
        <v>3961042981.5861402</v>
      </c>
      <c r="J48">
        <f t="shared" si="0"/>
        <v>-26869827.43971014</v>
      </c>
      <c r="K48">
        <f t="shared" si="1"/>
        <v>-180870925.72726011</v>
      </c>
      <c r="L48">
        <f t="shared" si="2"/>
        <v>154001098.28754997</v>
      </c>
      <c r="N48">
        <v>10</v>
      </c>
      <c r="O48" s="2">
        <f t="shared" si="6"/>
        <v>32120540.758863032</v>
      </c>
    </row>
    <row r="49" spans="1:15" x14ac:dyDescent="0.25">
      <c r="A49" t="s">
        <v>17</v>
      </c>
      <c r="B49" t="s">
        <v>9</v>
      </c>
      <c r="C49">
        <v>10</v>
      </c>
      <c r="D49" s="1">
        <v>42195</v>
      </c>
      <c r="E49">
        <v>2760093199.3371701</v>
      </c>
      <c r="F49">
        <v>2781309487.5190101</v>
      </c>
      <c r="G49">
        <v>3761907386.11619</v>
      </c>
      <c r="H49">
        <v>3979104314.1574998</v>
      </c>
      <c r="J49">
        <f t="shared" si="0"/>
        <v>-21216288.181839943</v>
      </c>
      <c r="K49">
        <f t="shared" si="1"/>
        <v>-217196928.04130983</v>
      </c>
      <c r="L49">
        <f t="shared" si="2"/>
        <v>195980639.85946989</v>
      </c>
      <c r="N49">
        <v>15</v>
      </c>
      <c r="O49" s="2">
        <f t="shared" si="6"/>
        <v>27253927.237292081</v>
      </c>
    </row>
    <row r="50" spans="1:15" x14ac:dyDescent="0.25">
      <c r="A50" t="s">
        <v>17</v>
      </c>
      <c r="B50" t="s">
        <v>9</v>
      </c>
      <c r="C50">
        <v>15</v>
      </c>
      <c r="D50" s="1">
        <v>42292</v>
      </c>
      <c r="E50">
        <v>2766279451.0696502</v>
      </c>
      <c r="F50">
        <v>2775004079.02284</v>
      </c>
      <c r="G50">
        <v>3766984578.3308902</v>
      </c>
      <c r="H50">
        <v>3973534080.5753899</v>
      </c>
      <c r="J50">
        <f t="shared" si="0"/>
        <v>-8724627.9531898499</v>
      </c>
      <c r="K50">
        <f t="shared" si="1"/>
        <v>-206549502.24449968</v>
      </c>
      <c r="L50">
        <f t="shared" si="2"/>
        <v>197824874.29130983</v>
      </c>
      <c r="N50">
        <v>20</v>
      </c>
      <c r="O50" s="2">
        <f t="shared" si="6"/>
        <v>12342162.402387545</v>
      </c>
    </row>
    <row r="51" spans="1:15" x14ac:dyDescent="0.25">
      <c r="A51" t="s">
        <v>17</v>
      </c>
      <c r="B51" t="s">
        <v>9</v>
      </c>
      <c r="C51">
        <v>20</v>
      </c>
      <c r="D51" t="s">
        <v>11</v>
      </c>
      <c r="E51">
        <v>2770144957.53157</v>
      </c>
      <c r="F51">
        <v>2771124151.1108398</v>
      </c>
      <c r="G51">
        <v>3825111980.5329499</v>
      </c>
      <c r="H51">
        <v>3914417696.2910199</v>
      </c>
      <c r="J51">
        <f t="shared" si="0"/>
        <v>-979193.57926988602</v>
      </c>
      <c r="K51">
        <f t="shared" si="1"/>
        <v>-89305715.758069992</v>
      </c>
      <c r="L51">
        <f t="shared" si="2"/>
        <v>88326522.178800106</v>
      </c>
      <c r="N51">
        <v>25</v>
      </c>
      <c r="O51" s="2">
        <f t="shared" si="6"/>
        <v>5900393.5823639333</v>
      </c>
    </row>
    <row r="52" spans="1:15" x14ac:dyDescent="0.25">
      <c r="A52" t="s">
        <v>17</v>
      </c>
      <c r="B52" t="s">
        <v>9</v>
      </c>
      <c r="C52">
        <v>25</v>
      </c>
      <c r="D52" t="s">
        <v>12</v>
      </c>
      <c r="E52">
        <v>2770472078.7772598</v>
      </c>
      <c r="F52">
        <v>2770783350.2709799</v>
      </c>
      <c r="G52">
        <v>3847802267.2583899</v>
      </c>
      <c r="H52">
        <v>3891511202.9464798</v>
      </c>
      <c r="J52">
        <f t="shared" si="0"/>
        <v>-311271.49372005463</v>
      </c>
      <c r="K52">
        <f t="shared" si="1"/>
        <v>-43708935.688089848</v>
      </c>
      <c r="L52">
        <f t="shared" si="2"/>
        <v>43397664.194369793</v>
      </c>
      <c r="N52" t="s">
        <v>13</v>
      </c>
      <c r="O52" s="2">
        <f t="shared" si="6"/>
        <v>3913115.5643863231</v>
      </c>
    </row>
    <row r="53" spans="1:15" x14ac:dyDescent="0.25">
      <c r="A53" t="s">
        <v>17</v>
      </c>
      <c r="B53" t="s">
        <v>9</v>
      </c>
      <c r="C53" t="s">
        <v>13</v>
      </c>
      <c r="D53" t="s">
        <v>13</v>
      </c>
      <c r="E53">
        <v>2770586279.0444999</v>
      </c>
      <c r="F53">
        <v>2770665422.2887602</v>
      </c>
      <c r="G53">
        <v>3852381209.1194501</v>
      </c>
      <c r="H53">
        <v>3887117356.6908698</v>
      </c>
      <c r="J53">
        <f t="shared" si="0"/>
        <v>-79143.244260311127</v>
      </c>
      <c r="K53">
        <f t="shared" si="1"/>
        <v>-34736147.571419716</v>
      </c>
      <c r="L53">
        <f t="shared" si="2"/>
        <v>34657004.327159405</v>
      </c>
      <c r="O53" s="2"/>
    </row>
    <row r="54" spans="1:15" x14ac:dyDescent="0.25">
      <c r="A54" t="s">
        <v>17</v>
      </c>
      <c r="B54" t="s">
        <v>14</v>
      </c>
      <c r="C54">
        <v>1</v>
      </c>
      <c r="D54" t="s">
        <v>10</v>
      </c>
      <c r="E54">
        <v>582324.63893306802</v>
      </c>
      <c r="F54">
        <v>582713.52009738097</v>
      </c>
      <c r="G54">
        <v>4872149.0332952105</v>
      </c>
      <c r="H54">
        <v>5109943.0270237196</v>
      </c>
      <c r="J54">
        <f t="shared" si="0"/>
        <v>-388.88116431294475</v>
      </c>
      <c r="K54">
        <f t="shared" si="1"/>
        <v>-237793.99372850917</v>
      </c>
      <c r="L54">
        <f t="shared" si="2"/>
        <v>237405.11256419623</v>
      </c>
      <c r="O54" s="2"/>
    </row>
    <row r="55" spans="1:15" x14ac:dyDescent="0.25">
      <c r="A55" t="s">
        <v>17</v>
      </c>
      <c r="B55" t="s">
        <v>14</v>
      </c>
      <c r="C55">
        <v>2</v>
      </c>
      <c r="D55" s="1">
        <v>42006</v>
      </c>
      <c r="E55">
        <v>582475.77019084105</v>
      </c>
      <c r="F55">
        <v>582559.52035558806</v>
      </c>
      <c r="G55">
        <v>4915680.2293286901</v>
      </c>
      <c r="H55">
        <v>5065050.7040268704</v>
      </c>
      <c r="J55">
        <f t="shared" si="0"/>
        <v>-83.750164747005329</v>
      </c>
      <c r="K55">
        <f t="shared" si="1"/>
        <v>-149370.47469818033</v>
      </c>
      <c r="L55">
        <f t="shared" si="2"/>
        <v>149286.72453343333</v>
      </c>
      <c r="N55" t="s">
        <v>16</v>
      </c>
      <c r="O55" s="2"/>
    </row>
    <row r="56" spans="1:15" x14ac:dyDescent="0.25">
      <c r="A56" t="s">
        <v>17</v>
      </c>
      <c r="B56" t="s">
        <v>14</v>
      </c>
      <c r="C56">
        <v>3</v>
      </c>
      <c r="D56" s="1">
        <v>42038</v>
      </c>
      <c r="E56">
        <v>582514.601178532</v>
      </c>
      <c r="F56">
        <v>582520.01130998705</v>
      </c>
      <c r="G56">
        <v>4976256.2541153803</v>
      </c>
      <c r="H56">
        <v>5003341.0123448297</v>
      </c>
      <c r="J56">
        <f t="shared" si="0"/>
        <v>-5.41013145504985</v>
      </c>
      <c r="K56">
        <f t="shared" si="1"/>
        <v>-27084.758229449391</v>
      </c>
      <c r="L56">
        <f t="shared" si="2"/>
        <v>27079.348097994342</v>
      </c>
      <c r="N56">
        <v>1</v>
      </c>
      <c r="O56" s="2">
        <f>L84</f>
        <v>13392980.348890007</v>
      </c>
    </row>
    <row r="57" spans="1:15" x14ac:dyDescent="0.25">
      <c r="A57" t="s">
        <v>17</v>
      </c>
      <c r="B57" t="s">
        <v>14</v>
      </c>
      <c r="C57">
        <v>5</v>
      </c>
      <c r="D57" s="1">
        <v>42068</v>
      </c>
      <c r="E57">
        <v>582517.09168947302</v>
      </c>
      <c r="F57">
        <v>582517.44170892797</v>
      </c>
      <c r="G57">
        <v>4989308.0794639699</v>
      </c>
      <c r="H57">
        <v>4990146.9447782999</v>
      </c>
      <c r="J57">
        <f t="shared" si="0"/>
        <v>-0.35001945495605469</v>
      </c>
      <c r="K57">
        <f t="shared" si="1"/>
        <v>-838.86531432997435</v>
      </c>
      <c r="L57">
        <f t="shared" si="2"/>
        <v>838.5152948750183</v>
      </c>
      <c r="N57">
        <v>2</v>
      </c>
      <c r="O57" s="2">
        <f t="shared" ref="O57:O65" si="7">L85</f>
        <v>13927615.229978025</v>
      </c>
    </row>
    <row r="58" spans="1:15" x14ac:dyDescent="0.25">
      <c r="A58" t="s">
        <v>17</v>
      </c>
      <c r="B58" t="s">
        <v>14</v>
      </c>
      <c r="C58">
        <v>7</v>
      </c>
      <c r="D58" s="1">
        <v>42131</v>
      </c>
      <c r="E58">
        <v>582517.12171877001</v>
      </c>
      <c r="F58">
        <v>582517.42168939696</v>
      </c>
      <c r="G58">
        <v>4989574.6198678203</v>
      </c>
      <c r="H58">
        <v>4989869.7746704398</v>
      </c>
      <c r="J58">
        <f t="shared" si="0"/>
        <v>-0.29997062694747001</v>
      </c>
      <c r="K58">
        <f t="shared" si="1"/>
        <v>-295.1548026194796</v>
      </c>
      <c r="L58">
        <f t="shared" si="2"/>
        <v>294.85483199253213</v>
      </c>
      <c r="N58">
        <v>3</v>
      </c>
      <c r="O58" s="2">
        <f t="shared" si="7"/>
        <v>14532552.75454998</v>
      </c>
    </row>
    <row r="59" spans="1:15" x14ac:dyDescent="0.25">
      <c r="A59" t="s">
        <v>17</v>
      </c>
      <c r="B59" t="s">
        <v>14</v>
      </c>
      <c r="C59">
        <v>10</v>
      </c>
      <c r="D59" s="1">
        <v>42195</v>
      </c>
      <c r="E59">
        <v>582517.31115472899</v>
      </c>
      <c r="F59">
        <v>582517.25135553395</v>
      </c>
      <c r="G59">
        <v>4989659.2065379303</v>
      </c>
      <c r="H59">
        <v>4989783.9205349004</v>
      </c>
      <c r="J59">
        <f t="shared" si="0"/>
        <v>5.9799195034429431E-2</v>
      </c>
      <c r="K59">
        <f t="shared" si="1"/>
        <v>-124.71399697009474</v>
      </c>
      <c r="L59">
        <f t="shared" si="2"/>
        <v>124.77379616512917</v>
      </c>
      <c r="N59">
        <v>5</v>
      </c>
      <c r="O59" s="2">
        <f t="shared" si="7"/>
        <v>29059534.896589994</v>
      </c>
    </row>
    <row r="60" spans="1:15" x14ac:dyDescent="0.25">
      <c r="A60" t="s">
        <v>17</v>
      </c>
      <c r="B60" t="s">
        <v>14</v>
      </c>
      <c r="C60">
        <v>15</v>
      </c>
      <c r="D60" s="1">
        <v>42292</v>
      </c>
      <c r="E60">
        <v>582517.331464177</v>
      </c>
      <c r="F60">
        <v>582517.331464177</v>
      </c>
      <c r="G60">
        <v>4989721.1087766504</v>
      </c>
      <c r="H60">
        <v>4989721.38874109</v>
      </c>
      <c r="J60">
        <f t="shared" si="0"/>
        <v>0</v>
      </c>
      <c r="K60">
        <f t="shared" si="1"/>
        <v>-0.27996443957090378</v>
      </c>
      <c r="L60">
        <f t="shared" si="2"/>
        <v>0.27996443957090378</v>
      </c>
      <c r="N60">
        <v>7</v>
      </c>
      <c r="O60" s="2">
        <f t="shared" si="7"/>
        <v>26008088.057845891</v>
      </c>
    </row>
    <row r="61" spans="1:15" x14ac:dyDescent="0.25">
      <c r="A61" t="s">
        <v>17</v>
      </c>
      <c r="B61" t="s">
        <v>14</v>
      </c>
      <c r="C61">
        <v>20</v>
      </c>
      <c r="D61" t="s">
        <v>11</v>
      </c>
      <c r="E61">
        <v>582517.331464177</v>
      </c>
      <c r="F61">
        <v>582517.331464177</v>
      </c>
      <c r="G61">
        <v>4989721.2487417096</v>
      </c>
      <c r="H61">
        <v>4989721.2487417096</v>
      </c>
      <c r="J61">
        <f t="shared" si="0"/>
        <v>0</v>
      </c>
      <c r="K61">
        <f t="shared" si="1"/>
        <v>0</v>
      </c>
      <c r="L61">
        <f t="shared" si="2"/>
        <v>0</v>
      </c>
      <c r="N61">
        <v>10</v>
      </c>
      <c r="O61" s="2">
        <f t="shared" si="7"/>
        <v>30391016.919108927</v>
      </c>
    </row>
    <row r="62" spans="1:15" x14ac:dyDescent="0.25">
      <c r="A62" t="s">
        <v>17</v>
      </c>
      <c r="B62" t="s">
        <v>14</v>
      </c>
      <c r="C62">
        <v>25</v>
      </c>
      <c r="D62" t="s">
        <v>12</v>
      </c>
      <c r="E62">
        <v>582517.331464177</v>
      </c>
      <c r="F62">
        <v>582517.331464177</v>
      </c>
      <c r="G62">
        <v>4989721.2487417096</v>
      </c>
      <c r="H62">
        <v>4989721.2487417096</v>
      </c>
      <c r="J62">
        <f t="shared" si="0"/>
        <v>0</v>
      </c>
      <c r="K62">
        <f t="shared" si="1"/>
        <v>0</v>
      </c>
      <c r="L62">
        <f t="shared" si="2"/>
        <v>0</v>
      </c>
      <c r="N62">
        <v>15</v>
      </c>
      <c r="O62" s="2">
        <f t="shared" si="7"/>
        <v>27945330.33574003</v>
      </c>
    </row>
    <row r="63" spans="1:15" x14ac:dyDescent="0.25">
      <c r="A63" t="s">
        <v>17</v>
      </c>
      <c r="B63" t="s">
        <v>14</v>
      </c>
      <c r="C63" t="s">
        <v>13</v>
      </c>
      <c r="D63" t="s">
        <v>13</v>
      </c>
      <c r="E63">
        <v>582517.331464177</v>
      </c>
      <c r="F63">
        <v>582517.331464177</v>
      </c>
      <c r="G63">
        <v>4989721.2487417096</v>
      </c>
      <c r="H63">
        <v>4989721.2487417096</v>
      </c>
      <c r="J63">
        <f t="shared" si="0"/>
        <v>0</v>
      </c>
      <c r="K63">
        <f t="shared" si="1"/>
        <v>0</v>
      </c>
      <c r="L63">
        <f t="shared" si="2"/>
        <v>0</v>
      </c>
      <c r="N63">
        <v>20</v>
      </c>
      <c r="O63" s="2">
        <f t="shared" si="7"/>
        <v>12947099.778365016</v>
      </c>
    </row>
    <row r="64" spans="1:15" x14ac:dyDescent="0.25">
      <c r="A64" t="s">
        <v>17</v>
      </c>
      <c r="B64" t="s">
        <v>18</v>
      </c>
      <c r="C64">
        <v>1</v>
      </c>
      <c r="D64" t="s">
        <v>10</v>
      </c>
      <c r="E64">
        <v>67962375.354011193</v>
      </c>
      <c r="F64">
        <v>68476228.491555601</v>
      </c>
      <c r="G64">
        <v>211444811.59313399</v>
      </c>
      <c r="H64">
        <v>217584119.203949</v>
      </c>
      <c r="J64">
        <f t="shared" si="0"/>
        <v>-513853.13754440844</v>
      </c>
      <c r="K64">
        <f t="shared" si="1"/>
        <v>-6139307.6108150184</v>
      </c>
      <c r="L64">
        <f t="shared" si="2"/>
        <v>5625454.47327061</v>
      </c>
      <c r="N64">
        <v>25</v>
      </c>
      <c r="O64" s="2">
        <f t="shared" si="7"/>
        <v>6581290.5578490496</v>
      </c>
    </row>
    <row r="65" spans="1:15" x14ac:dyDescent="0.25">
      <c r="A65" t="s">
        <v>17</v>
      </c>
      <c r="B65" t="s">
        <v>18</v>
      </c>
      <c r="C65">
        <v>2</v>
      </c>
      <c r="D65" s="1">
        <v>42006</v>
      </c>
      <c r="E65">
        <v>67977756.126444697</v>
      </c>
      <c r="F65">
        <v>68459482.118179202</v>
      </c>
      <c r="G65">
        <v>211374787.599949</v>
      </c>
      <c r="H65">
        <v>217646932.886989</v>
      </c>
      <c r="J65">
        <f t="shared" si="0"/>
        <v>-481725.9917345047</v>
      </c>
      <c r="K65">
        <f t="shared" si="1"/>
        <v>-6272145.2870399952</v>
      </c>
      <c r="L65">
        <f t="shared" si="2"/>
        <v>5790419.2953054905</v>
      </c>
      <c r="N65" t="s">
        <v>13</v>
      </c>
      <c r="O65" s="2">
        <f t="shared" si="7"/>
        <v>4976278.9366870522</v>
      </c>
    </row>
    <row r="66" spans="1:15" x14ac:dyDescent="0.25">
      <c r="A66" t="s">
        <v>17</v>
      </c>
      <c r="B66" t="s">
        <v>18</v>
      </c>
      <c r="C66">
        <v>3</v>
      </c>
      <c r="D66" s="1">
        <v>42038</v>
      </c>
      <c r="E66">
        <v>68013849.990241706</v>
      </c>
      <c r="F66">
        <v>68421761.9854559</v>
      </c>
      <c r="G66">
        <v>211508417.86450601</v>
      </c>
      <c r="H66">
        <v>217506489.13225901</v>
      </c>
      <c r="J66">
        <f t="shared" si="0"/>
        <v>-407911.99521419406</v>
      </c>
      <c r="K66">
        <f t="shared" si="1"/>
        <v>-5998071.267753005</v>
      </c>
      <c r="L66">
        <f t="shared" si="2"/>
        <v>5590159.272538811</v>
      </c>
      <c r="O66" s="2"/>
    </row>
    <row r="67" spans="1:15" x14ac:dyDescent="0.25">
      <c r="A67" t="s">
        <v>17</v>
      </c>
      <c r="B67" t="s">
        <v>18</v>
      </c>
      <c r="C67">
        <v>5</v>
      </c>
      <c r="D67" s="1">
        <v>42068</v>
      </c>
      <c r="E67">
        <v>67920673.300914705</v>
      </c>
      <c r="F67">
        <v>68513232.166723207</v>
      </c>
      <c r="G67">
        <v>209288905.88816401</v>
      </c>
      <c r="H67">
        <v>219798249.514209</v>
      </c>
      <c r="J67">
        <f t="shared" si="0"/>
        <v>-592558.86580850184</v>
      </c>
      <c r="K67">
        <f t="shared" si="1"/>
        <v>-10509343.626044989</v>
      </c>
      <c r="L67">
        <f t="shared" si="2"/>
        <v>9916784.7602364868</v>
      </c>
      <c r="O67" s="2"/>
    </row>
    <row r="68" spans="1:15" x14ac:dyDescent="0.25">
      <c r="A68" t="s">
        <v>17</v>
      </c>
      <c r="B68" t="s">
        <v>18</v>
      </c>
      <c r="C68">
        <v>7</v>
      </c>
      <c r="D68" s="1">
        <v>42131</v>
      </c>
      <c r="E68">
        <v>68039533.409795895</v>
      </c>
      <c r="F68">
        <v>68393820.694356099</v>
      </c>
      <c r="G68">
        <v>210463785.36464199</v>
      </c>
      <c r="H68">
        <v>218577548.17127201</v>
      </c>
      <c r="J68">
        <f t="shared" si="0"/>
        <v>-354287.28456020355</v>
      </c>
      <c r="K68">
        <f t="shared" si="1"/>
        <v>-8113762.8066300154</v>
      </c>
      <c r="L68">
        <f t="shared" si="2"/>
        <v>7759475.5220698118</v>
      </c>
      <c r="N68" t="s">
        <v>20</v>
      </c>
      <c r="O68" s="2"/>
    </row>
    <row r="69" spans="1:15" x14ac:dyDescent="0.25">
      <c r="A69" t="s">
        <v>17</v>
      </c>
      <c r="B69" t="s">
        <v>18</v>
      </c>
      <c r="C69">
        <v>10</v>
      </c>
      <c r="D69" s="1">
        <v>42195</v>
      </c>
      <c r="E69">
        <v>68094443.243411899</v>
      </c>
      <c r="F69">
        <v>68340831.345960796</v>
      </c>
      <c r="G69">
        <v>210608954.91407701</v>
      </c>
      <c r="H69">
        <v>218435120.05212799</v>
      </c>
      <c r="J69">
        <f t="shared" ref="J69:J123" si="8">E69-F69</f>
        <v>-246388.10254889727</v>
      </c>
      <c r="K69">
        <f t="shared" ref="K69:K123" si="9">G69-H69</f>
        <v>-7826165.1380509734</v>
      </c>
      <c r="L69">
        <f t="shared" ref="L69:L123" si="10">J69-K69</f>
        <v>7579777.0355020761</v>
      </c>
      <c r="N69">
        <v>1</v>
      </c>
      <c r="O69" s="2">
        <f>L94+L104+L114</f>
        <v>10544621.26420372</v>
      </c>
    </row>
    <row r="70" spans="1:15" x14ac:dyDescent="0.25">
      <c r="A70" t="s">
        <v>17</v>
      </c>
      <c r="B70" t="s">
        <v>18</v>
      </c>
      <c r="C70">
        <v>15</v>
      </c>
      <c r="D70" s="1">
        <v>42292</v>
      </c>
      <c r="E70">
        <v>68158458.062005699</v>
      </c>
      <c r="F70">
        <v>68277274.674892604</v>
      </c>
      <c r="G70">
        <v>211662328.05820799</v>
      </c>
      <c r="H70">
        <v>217367678.43016699</v>
      </c>
      <c r="J70">
        <f t="shared" si="8"/>
        <v>-118816.61288690567</v>
      </c>
      <c r="K70">
        <f t="shared" si="9"/>
        <v>-5705350.3719590008</v>
      </c>
      <c r="L70">
        <f t="shared" si="10"/>
        <v>5586533.7590720952</v>
      </c>
      <c r="N70">
        <v>2</v>
      </c>
      <c r="O70" s="2">
        <f t="shared" ref="O70:O78" si="11">L95+L105+L115</f>
        <v>11281452.711539477</v>
      </c>
    </row>
    <row r="71" spans="1:15" x14ac:dyDescent="0.25">
      <c r="A71" t="s">
        <v>17</v>
      </c>
      <c r="B71" t="s">
        <v>18</v>
      </c>
      <c r="C71">
        <v>20</v>
      </c>
      <c r="D71" t="s">
        <v>11</v>
      </c>
      <c r="E71">
        <v>68204576.8797867</v>
      </c>
      <c r="F71">
        <v>68230564.156125203</v>
      </c>
      <c r="G71">
        <v>213468611.48731801</v>
      </c>
      <c r="H71">
        <v>215517524.48828799</v>
      </c>
      <c r="J71">
        <f t="shared" si="8"/>
        <v>-25987.276338502765</v>
      </c>
      <c r="K71">
        <f t="shared" si="9"/>
        <v>-2048913.0009699762</v>
      </c>
      <c r="L71">
        <f t="shared" si="10"/>
        <v>2022925.7246314734</v>
      </c>
      <c r="N71">
        <v>3</v>
      </c>
      <c r="O71" s="2">
        <f t="shared" si="11"/>
        <v>11719501.22153458</v>
      </c>
    </row>
    <row r="72" spans="1:15" x14ac:dyDescent="0.25">
      <c r="A72" t="s">
        <v>17</v>
      </c>
      <c r="B72" t="s">
        <v>18</v>
      </c>
      <c r="C72">
        <v>25</v>
      </c>
      <c r="D72" t="s">
        <v>12</v>
      </c>
      <c r="E72">
        <v>68214367.518647403</v>
      </c>
      <c r="F72">
        <v>68220611.443383396</v>
      </c>
      <c r="G72">
        <v>214105045.48714599</v>
      </c>
      <c r="H72">
        <v>214871516.537442</v>
      </c>
      <c r="J72">
        <f t="shared" si="8"/>
        <v>-6243.9247359931469</v>
      </c>
      <c r="K72">
        <f t="shared" si="9"/>
        <v>-766471.05029600859</v>
      </c>
      <c r="L72">
        <f t="shared" si="10"/>
        <v>760227.12556001544</v>
      </c>
      <c r="N72">
        <v>5</v>
      </c>
      <c r="O72" s="2">
        <f t="shared" si="11"/>
        <v>23314044.032210976</v>
      </c>
    </row>
    <row r="73" spans="1:15" x14ac:dyDescent="0.25">
      <c r="A73" t="s">
        <v>17</v>
      </c>
      <c r="B73" t="s">
        <v>18</v>
      </c>
      <c r="C73" t="s">
        <v>13</v>
      </c>
      <c r="D73" t="s">
        <v>13</v>
      </c>
      <c r="E73">
        <v>68216881.770592898</v>
      </c>
      <c r="F73">
        <v>68218047.159203693</v>
      </c>
      <c r="G73">
        <v>214286490.76763999</v>
      </c>
      <c r="H73">
        <v>214689811.16182801</v>
      </c>
      <c r="J73">
        <f t="shared" si="8"/>
        <v>-1165.3886107951403</v>
      </c>
      <c r="K73">
        <f t="shared" si="9"/>
        <v>-403320.39418801665</v>
      </c>
      <c r="L73">
        <f t="shared" si="10"/>
        <v>402155.00557722151</v>
      </c>
      <c r="N73">
        <v>7</v>
      </c>
      <c r="O73" s="2">
        <f t="shared" si="11"/>
        <v>21216914.420698099</v>
      </c>
    </row>
    <row r="74" spans="1:15" x14ac:dyDescent="0.25">
      <c r="A74" t="s">
        <v>17</v>
      </c>
      <c r="B74" t="s">
        <v>19</v>
      </c>
      <c r="C74">
        <v>1</v>
      </c>
      <c r="D74" t="s">
        <v>10</v>
      </c>
      <c r="E74">
        <v>273433168.543751</v>
      </c>
      <c r="F74">
        <v>275905407.93568897</v>
      </c>
      <c r="G74">
        <v>637056845.09548199</v>
      </c>
      <c r="H74">
        <v>653673370.49183798</v>
      </c>
      <c r="J74">
        <f t="shared" si="8"/>
        <v>-2472239.3919379711</v>
      </c>
      <c r="K74">
        <f t="shared" si="9"/>
        <v>-16616525.396355987</v>
      </c>
      <c r="L74">
        <f t="shared" si="10"/>
        <v>14144286.004418015</v>
      </c>
      <c r="N74">
        <v>10</v>
      </c>
      <c r="O74" s="2">
        <f t="shared" si="11"/>
        <v>24811052.251231089</v>
      </c>
    </row>
    <row r="75" spans="1:15" x14ac:dyDescent="0.25">
      <c r="A75" t="s">
        <v>17</v>
      </c>
      <c r="B75" t="s">
        <v>19</v>
      </c>
      <c r="C75">
        <v>2</v>
      </c>
      <c r="D75" s="1">
        <v>42006</v>
      </c>
      <c r="E75">
        <v>273551211.63570499</v>
      </c>
      <c r="F75">
        <v>275785456.01155001</v>
      </c>
      <c r="G75">
        <v>637053669.01679301</v>
      </c>
      <c r="H75">
        <v>653671345.06668198</v>
      </c>
      <c r="J75">
        <f t="shared" si="8"/>
        <v>-2234244.375845015</v>
      </c>
      <c r="K75">
        <f t="shared" si="9"/>
        <v>-16617676.049888968</v>
      </c>
      <c r="L75">
        <f t="shared" si="10"/>
        <v>14383431.674043953</v>
      </c>
      <c r="N75">
        <v>15</v>
      </c>
      <c r="O75" s="2">
        <f t="shared" si="11"/>
        <v>22870144.303325467</v>
      </c>
    </row>
    <row r="76" spans="1:15" x14ac:dyDescent="0.25">
      <c r="A76" t="s">
        <v>17</v>
      </c>
      <c r="B76" t="s">
        <v>19</v>
      </c>
      <c r="C76">
        <v>3</v>
      </c>
      <c r="D76" s="1">
        <v>42038</v>
      </c>
      <c r="E76">
        <v>273654944.47036701</v>
      </c>
      <c r="F76">
        <v>275676955.83657002</v>
      </c>
      <c r="G76">
        <v>637123203.18484998</v>
      </c>
      <c r="H76">
        <v>653582116.78243995</v>
      </c>
      <c r="J76">
        <f t="shared" si="8"/>
        <v>-2022011.3662030101</v>
      </c>
      <c r="K76">
        <f t="shared" si="9"/>
        <v>-16458913.59758997</v>
      </c>
      <c r="L76">
        <f t="shared" si="10"/>
        <v>14436902.23138696</v>
      </c>
      <c r="N76">
        <v>20</v>
      </c>
      <c r="O76" s="2">
        <f t="shared" si="11"/>
        <v>10180916.36994157</v>
      </c>
    </row>
    <row r="77" spans="1:15" x14ac:dyDescent="0.25">
      <c r="A77" t="s">
        <v>17</v>
      </c>
      <c r="B77" t="s">
        <v>19</v>
      </c>
      <c r="C77">
        <v>5</v>
      </c>
      <c r="D77" s="1">
        <v>42068</v>
      </c>
      <c r="E77">
        <v>273164244.11469603</v>
      </c>
      <c r="F77">
        <v>276160674.88458103</v>
      </c>
      <c r="G77">
        <v>630649570.73144805</v>
      </c>
      <c r="H77">
        <v>660208779.34788096</v>
      </c>
      <c r="J77">
        <f t="shared" si="8"/>
        <v>-2996430.7698850036</v>
      </c>
      <c r="K77">
        <f t="shared" si="9"/>
        <v>-29559208.616432905</v>
      </c>
      <c r="L77">
        <f t="shared" si="10"/>
        <v>26562777.846547902</v>
      </c>
      <c r="N77">
        <v>25</v>
      </c>
      <c r="O77" s="2">
        <f t="shared" si="11"/>
        <v>5008536.4784626812</v>
      </c>
    </row>
    <row r="78" spans="1:15" x14ac:dyDescent="0.25">
      <c r="A78" t="s">
        <v>17</v>
      </c>
      <c r="B78" t="s">
        <v>19</v>
      </c>
      <c r="C78">
        <v>7</v>
      </c>
      <c r="D78" s="1">
        <v>42131</v>
      </c>
      <c r="E78">
        <v>273732332.03925002</v>
      </c>
      <c r="F78">
        <v>275572131.637263</v>
      </c>
      <c r="G78">
        <v>633241346.31895304</v>
      </c>
      <c r="H78">
        <v>657474627.77859104</v>
      </c>
      <c r="J78">
        <f t="shared" si="8"/>
        <v>-1839799.5980129838</v>
      </c>
      <c r="K78">
        <f t="shared" si="9"/>
        <v>-24233281.459638</v>
      </c>
      <c r="L78">
        <f t="shared" si="10"/>
        <v>22393481.861625016</v>
      </c>
      <c r="N78" t="s">
        <v>13</v>
      </c>
      <c r="O78" s="2">
        <f t="shared" si="11"/>
        <v>3841663.3199516013</v>
      </c>
    </row>
    <row r="79" spans="1:15" x14ac:dyDescent="0.25">
      <c r="A79" t="s">
        <v>17</v>
      </c>
      <c r="B79" t="s">
        <v>19</v>
      </c>
      <c r="C79">
        <v>10</v>
      </c>
      <c r="D79" s="1">
        <v>42195</v>
      </c>
      <c r="E79">
        <v>273982546.50130498</v>
      </c>
      <c r="F79">
        <v>275322597.60504597</v>
      </c>
      <c r="G79">
        <v>632428717.49450004</v>
      </c>
      <c r="H79">
        <v>658309532.32160199</v>
      </c>
      <c r="J79">
        <f t="shared" si="8"/>
        <v>-1340051.1037409902</v>
      </c>
      <c r="K79">
        <f t="shared" si="9"/>
        <v>-25880814.827101946</v>
      </c>
      <c r="L79">
        <f t="shared" si="10"/>
        <v>24540763.723360956</v>
      </c>
    </row>
    <row r="80" spans="1:15" x14ac:dyDescent="0.25">
      <c r="A80" t="s">
        <v>17</v>
      </c>
      <c r="B80" t="s">
        <v>19</v>
      </c>
      <c r="C80">
        <v>15</v>
      </c>
      <c r="D80" s="1">
        <v>42292</v>
      </c>
      <c r="E80">
        <v>274318085.47471499</v>
      </c>
      <c r="F80">
        <v>274991187.20977998</v>
      </c>
      <c r="G80">
        <v>634195029.19623601</v>
      </c>
      <c r="H80">
        <v>656535524.40952098</v>
      </c>
      <c r="J80">
        <f t="shared" si="8"/>
        <v>-673101.73506498337</v>
      </c>
      <c r="K80">
        <f t="shared" si="9"/>
        <v>-22340495.213284969</v>
      </c>
      <c r="L80">
        <f t="shared" si="10"/>
        <v>21667393.478219986</v>
      </c>
    </row>
    <row r="81" spans="1:12" x14ac:dyDescent="0.25">
      <c r="A81" t="s">
        <v>17</v>
      </c>
      <c r="B81" t="s">
        <v>19</v>
      </c>
      <c r="C81">
        <v>20</v>
      </c>
      <c r="D81" t="s">
        <v>11</v>
      </c>
      <c r="E81">
        <v>274576613.356951</v>
      </c>
      <c r="F81">
        <v>274732969.51999497</v>
      </c>
      <c r="G81">
        <v>640069081.19699097</v>
      </c>
      <c r="H81">
        <v>650544674.03779101</v>
      </c>
      <c r="J81">
        <f t="shared" si="8"/>
        <v>-156356.16304397583</v>
      </c>
      <c r="K81">
        <f t="shared" si="9"/>
        <v>-10475592.840800047</v>
      </c>
      <c r="L81">
        <f t="shared" si="10"/>
        <v>10319236.677756071</v>
      </c>
    </row>
    <row r="82" spans="1:12" x14ac:dyDescent="0.25">
      <c r="A82" t="s">
        <v>17</v>
      </c>
      <c r="B82" t="s">
        <v>19</v>
      </c>
      <c r="C82">
        <v>25</v>
      </c>
      <c r="D82" t="s">
        <v>12</v>
      </c>
      <c r="E82">
        <v>274635065.44916397</v>
      </c>
      <c r="F82">
        <v>274673913.79241401</v>
      </c>
      <c r="G82">
        <v>642697836.02850401</v>
      </c>
      <c r="H82">
        <v>647876850.82855797</v>
      </c>
      <c r="J82">
        <f t="shared" si="8"/>
        <v>-38848.34325003624</v>
      </c>
      <c r="K82">
        <f t="shared" si="9"/>
        <v>-5179014.8000539541</v>
      </c>
      <c r="L82">
        <f t="shared" si="10"/>
        <v>5140166.4568039179</v>
      </c>
    </row>
    <row r="83" spans="1:12" x14ac:dyDescent="0.25">
      <c r="A83" t="s">
        <v>17</v>
      </c>
      <c r="B83" t="s">
        <v>19</v>
      </c>
      <c r="C83" t="s">
        <v>13</v>
      </c>
      <c r="D83" t="s">
        <v>13</v>
      </c>
      <c r="E83">
        <v>274650887.23628801</v>
      </c>
      <c r="F83">
        <v>274657892.77151299</v>
      </c>
      <c r="G83">
        <v>643532715.49360096</v>
      </c>
      <c r="H83">
        <v>647050681.58763504</v>
      </c>
      <c r="J83">
        <f t="shared" si="8"/>
        <v>-7005.5352249741554</v>
      </c>
      <c r="K83">
        <f t="shared" si="9"/>
        <v>-3517966.0940340757</v>
      </c>
      <c r="L83">
        <f t="shared" si="10"/>
        <v>3510960.5588091016</v>
      </c>
    </row>
    <row r="84" spans="1:12" x14ac:dyDescent="0.25">
      <c r="A84" t="s">
        <v>17</v>
      </c>
      <c r="B84" t="s">
        <v>16</v>
      </c>
      <c r="C84">
        <v>1</v>
      </c>
      <c r="D84" t="s">
        <v>10</v>
      </c>
      <c r="E84">
        <v>514082149.57857102</v>
      </c>
      <c r="F84">
        <v>518202885.01311302</v>
      </c>
      <c r="G84">
        <v>780364784.65742803</v>
      </c>
      <c r="H84">
        <v>797878500.44086003</v>
      </c>
      <c r="J84">
        <f t="shared" si="8"/>
        <v>-4120735.4345420003</v>
      </c>
      <c r="K84">
        <f t="shared" si="9"/>
        <v>-17513715.783432007</v>
      </c>
      <c r="L84">
        <f t="shared" si="10"/>
        <v>13392980.348890007</v>
      </c>
    </row>
    <row r="85" spans="1:12" x14ac:dyDescent="0.25">
      <c r="A85" t="s">
        <v>17</v>
      </c>
      <c r="B85" t="s">
        <v>16</v>
      </c>
      <c r="C85">
        <v>2</v>
      </c>
      <c r="D85" s="1">
        <v>42006</v>
      </c>
      <c r="E85">
        <v>514289204.58108401</v>
      </c>
      <c r="F85">
        <v>517992406.44374198</v>
      </c>
      <c r="G85">
        <v>780302476.64783204</v>
      </c>
      <c r="H85">
        <v>797933293.74046803</v>
      </c>
      <c r="J85">
        <f t="shared" si="8"/>
        <v>-3703201.8626579642</v>
      </c>
      <c r="K85">
        <f t="shared" si="9"/>
        <v>-17630817.092635989</v>
      </c>
      <c r="L85">
        <f t="shared" si="10"/>
        <v>13927615.229978025</v>
      </c>
    </row>
    <row r="86" spans="1:12" x14ac:dyDescent="0.25">
      <c r="A86" t="s">
        <v>17</v>
      </c>
      <c r="B86" t="s">
        <v>16</v>
      </c>
      <c r="C86">
        <v>3</v>
      </c>
      <c r="D86" s="1">
        <v>42038</v>
      </c>
      <c r="E86">
        <v>514454938.10629803</v>
      </c>
      <c r="F86">
        <v>517830112.71068197</v>
      </c>
      <c r="G86">
        <v>780167839.48491204</v>
      </c>
      <c r="H86">
        <v>798075566.84384596</v>
      </c>
      <c r="J86">
        <f t="shared" si="8"/>
        <v>-3375174.6043839455</v>
      </c>
      <c r="K86">
        <f t="shared" si="9"/>
        <v>-17907727.358933926</v>
      </c>
      <c r="L86">
        <f t="shared" si="10"/>
        <v>14532552.75454998</v>
      </c>
    </row>
    <row r="87" spans="1:12" x14ac:dyDescent="0.25">
      <c r="A87" t="s">
        <v>17</v>
      </c>
      <c r="B87" t="s">
        <v>16</v>
      </c>
      <c r="C87">
        <v>5</v>
      </c>
      <c r="D87" s="1">
        <v>42068</v>
      </c>
      <c r="E87">
        <v>513496313.205437</v>
      </c>
      <c r="F87">
        <v>518820381.05561799</v>
      </c>
      <c r="G87">
        <v>772074090.60143101</v>
      </c>
      <c r="H87">
        <v>806457693.34820199</v>
      </c>
      <c r="J87">
        <f t="shared" si="8"/>
        <v>-5324067.8501809835</v>
      </c>
      <c r="K87">
        <f t="shared" si="9"/>
        <v>-34383602.746770978</v>
      </c>
      <c r="L87">
        <f t="shared" si="10"/>
        <v>29059534.896589994</v>
      </c>
    </row>
    <row r="88" spans="1:12" x14ac:dyDescent="0.25">
      <c r="A88" t="s">
        <v>17</v>
      </c>
      <c r="B88" t="s">
        <v>16</v>
      </c>
      <c r="C88">
        <v>7</v>
      </c>
      <c r="D88" s="1">
        <v>42131</v>
      </c>
      <c r="E88">
        <v>514500431.92632699</v>
      </c>
      <c r="F88">
        <v>517766246.88138801</v>
      </c>
      <c r="G88">
        <v>774531855.07938004</v>
      </c>
      <c r="H88">
        <v>803805758.09228694</v>
      </c>
      <c r="J88">
        <f t="shared" si="8"/>
        <v>-3265814.9550610185</v>
      </c>
      <c r="K88">
        <f t="shared" si="9"/>
        <v>-29273903.012906909</v>
      </c>
      <c r="L88">
        <f t="shared" si="10"/>
        <v>26008088.057845891</v>
      </c>
    </row>
    <row r="89" spans="1:12" x14ac:dyDescent="0.25">
      <c r="A89" t="s">
        <v>17</v>
      </c>
      <c r="B89" t="s">
        <v>16</v>
      </c>
      <c r="C89">
        <v>10</v>
      </c>
      <c r="D89" s="1">
        <v>42195</v>
      </c>
      <c r="E89">
        <v>514960577.17936498</v>
      </c>
      <c r="F89">
        <v>517295433.83261502</v>
      </c>
      <c r="G89">
        <v>772804530.15511298</v>
      </c>
      <c r="H89">
        <v>805530403.72747195</v>
      </c>
      <c r="J89">
        <f t="shared" si="8"/>
        <v>-2334856.6532500386</v>
      </c>
      <c r="K89">
        <f t="shared" si="9"/>
        <v>-32725873.572358966</v>
      </c>
      <c r="L89">
        <f t="shared" si="10"/>
        <v>30391016.919108927</v>
      </c>
    </row>
    <row r="90" spans="1:12" x14ac:dyDescent="0.25">
      <c r="A90" t="s">
        <v>17</v>
      </c>
      <c r="B90" t="s">
        <v>16</v>
      </c>
      <c r="C90">
        <v>15</v>
      </c>
      <c r="D90" s="1">
        <v>42292</v>
      </c>
      <c r="E90">
        <v>515646994.29234099</v>
      </c>
      <c r="F90">
        <v>516604721.77855498</v>
      </c>
      <c r="G90">
        <v>774695097.09731698</v>
      </c>
      <c r="H90">
        <v>803598154.91927099</v>
      </c>
      <c r="J90">
        <f t="shared" si="8"/>
        <v>-957727.48621398211</v>
      </c>
      <c r="K90">
        <f t="shared" si="9"/>
        <v>-28903057.821954012</v>
      </c>
      <c r="L90">
        <f t="shared" si="10"/>
        <v>27945330.33574003</v>
      </c>
    </row>
    <row r="91" spans="1:12" x14ac:dyDescent="0.25">
      <c r="A91" t="s">
        <v>17</v>
      </c>
      <c r="B91" t="s">
        <v>16</v>
      </c>
      <c r="C91">
        <v>20</v>
      </c>
      <c r="D91" t="s">
        <v>11</v>
      </c>
      <c r="E91">
        <v>516035194.24395901</v>
      </c>
      <c r="F91">
        <v>516211373.420587</v>
      </c>
      <c r="G91">
        <v>782519433.47353899</v>
      </c>
      <c r="H91">
        <v>795642712.428532</v>
      </c>
      <c r="J91">
        <f t="shared" si="8"/>
        <v>-176179.17662799358</v>
      </c>
      <c r="K91">
        <f t="shared" si="9"/>
        <v>-13123278.95499301</v>
      </c>
      <c r="L91">
        <f t="shared" si="10"/>
        <v>12947099.778365016</v>
      </c>
    </row>
    <row r="92" spans="1:12" x14ac:dyDescent="0.25">
      <c r="A92" t="s">
        <v>17</v>
      </c>
      <c r="B92" t="s">
        <v>16</v>
      </c>
      <c r="C92">
        <v>25</v>
      </c>
      <c r="D92" t="s">
        <v>12</v>
      </c>
      <c r="E92">
        <v>516097036.50992</v>
      </c>
      <c r="F92">
        <v>516148048.67022097</v>
      </c>
      <c r="G92">
        <v>785743542.22786796</v>
      </c>
      <c r="H92">
        <v>792375844.94601798</v>
      </c>
      <c r="J92">
        <f t="shared" si="8"/>
        <v>-51012.160300970078</v>
      </c>
      <c r="K92">
        <f t="shared" si="9"/>
        <v>-6632302.7181500196</v>
      </c>
      <c r="L92">
        <f t="shared" si="10"/>
        <v>6581290.5578490496</v>
      </c>
    </row>
    <row r="93" spans="1:12" x14ac:dyDescent="0.25">
      <c r="A93" t="s">
        <v>17</v>
      </c>
      <c r="B93" t="s">
        <v>16</v>
      </c>
      <c r="C93" t="s">
        <v>13</v>
      </c>
      <c r="D93" t="s">
        <v>13</v>
      </c>
      <c r="E93">
        <v>516117354.51817501</v>
      </c>
      <c r="F93">
        <v>516127256.36899</v>
      </c>
      <c r="G93">
        <v>786577144.93782997</v>
      </c>
      <c r="H93">
        <v>791563325.72533202</v>
      </c>
      <c r="J93">
        <f t="shared" si="8"/>
        <v>-9901.8508149981499</v>
      </c>
      <c r="K93">
        <f t="shared" si="9"/>
        <v>-4986180.7875020504</v>
      </c>
      <c r="L93">
        <f t="shared" si="10"/>
        <v>4976278.9366870522</v>
      </c>
    </row>
    <row r="94" spans="1:12" x14ac:dyDescent="0.25">
      <c r="A94" t="s">
        <v>20</v>
      </c>
      <c r="B94" t="s">
        <v>9</v>
      </c>
      <c r="C94">
        <v>1</v>
      </c>
      <c r="D94" t="s">
        <v>10</v>
      </c>
      <c r="E94">
        <v>40951565.746311903</v>
      </c>
      <c r="F94">
        <v>41307091.712702297</v>
      </c>
      <c r="G94">
        <v>58383397.201814704</v>
      </c>
      <c r="H94">
        <v>60089330.489215903</v>
      </c>
      <c r="J94">
        <f t="shared" si="8"/>
        <v>-355525.96639039367</v>
      </c>
      <c r="K94">
        <f t="shared" si="9"/>
        <v>-1705933.2874011993</v>
      </c>
      <c r="L94">
        <f t="shared" si="10"/>
        <v>1350407.3210108057</v>
      </c>
    </row>
    <row r="95" spans="1:12" x14ac:dyDescent="0.25">
      <c r="A95" t="s">
        <v>20</v>
      </c>
      <c r="B95" t="s">
        <v>9</v>
      </c>
      <c r="C95">
        <v>2</v>
      </c>
      <c r="D95" s="1">
        <v>42006</v>
      </c>
      <c r="E95">
        <v>40970581.036404401</v>
      </c>
      <c r="F95">
        <v>41288921.232384399</v>
      </c>
      <c r="G95">
        <v>58394942.878503799</v>
      </c>
      <c r="H95">
        <v>60079164.559118301</v>
      </c>
      <c r="J95">
        <f t="shared" si="8"/>
        <v>-318340.19597999752</v>
      </c>
      <c r="K95">
        <f t="shared" si="9"/>
        <v>-1684221.6806145012</v>
      </c>
      <c r="L95">
        <f t="shared" si="10"/>
        <v>1365881.4846345037</v>
      </c>
    </row>
    <row r="96" spans="1:12" x14ac:dyDescent="0.25">
      <c r="A96" t="s">
        <v>20</v>
      </c>
      <c r="B96" t="s">
        <v>9</v>
      </c>
      <c r="C96">
        <v>3</v>
      </c>
      <c r="D96" s="1">
        <v>42038</v>
      </c>
      <c r="E96">
        <v>40987708.777867101</v>
      </c>
      <c r="F96">
        <v>41272435.721890204</v>
      </c>
      <c r="G96">
        <v>58406492.634222001</v>
      </c>
      <c r="H96">
        <v>60070262.958215699</v>
      </c>
      <c r="J96">
        <f t="shared" si="8"/>
        <v>-284726.94402310252</v>
      </c>
      <c r="K96">
        <f t="shared" si="9"/>
        <v>-1663770.3239936978</v>
      </c>
      <c r="L96">
        <f t="shared" si="10"/>
        <v>1379043.3799705952</v>
      </c>
    </row>
    <row r="97" spans="1:12" x14ac:dyDescent="0.25">
      <c r="A97" t="s">
        <v>20</v>
      </c>
      <c r="B97" t="s">
        <v>9</v>
      </c>
      <c r="C97">
        <v>5</v>
      </c>
      <c r="D97" s="1">
        <v>42068</v>
      </c>
      <c r="E97">
        <v>40893777.654599003</v>
      </c>
      <c r="F97">
        <v>41370228.188595504</v>
      </c>
      <c r="G97">
        <v>57636490.712570198</v>
      </c>
      <c r="H97">
        <v>60879138.1418304</v>
      </c>
      <c r="J97">
        <f t="shared" si="8"/>
        <v>-476450.53399650007</v>
      </c>
      <c r="K97">
        <f t="shared" si="9"/>
        <v>-3242647.4292602018</v>
      </c>
      <c r="L97">
        <f t="shared" si="10"/>
        <v>2766196.8952637017</v>
      </c>
    </row>
    <row r="98" spans="1:12" x14ac:dyDescent="0.25">
      <c r="A98" t="s">
        <v>20</v>
      </c>
      <c r="B98" t="s">
        <v>9</v>
      </c>
      <c r="C98">
        <v>7</v>
      </c>
      <c r="D98" s="1">
        <v>42131</v>
      </c>
      <c r="E98">
        <v>40957100.438458197</v>
      </c>
      <c r="F98">
        <v>41303310.329502799</v>
      </c>
      <c r="G98">
        <v>57766647.341394402</v>
      </c>
      <c r="H98">
        <v>60732430.512647599</v>
      </c>
      <c r="J98">
        <f t="shared" si="8"/>
        <v>-346209.8910446018</v>
      </c>
      <c r="K98">
        <f t="shared" si="9"/>
        <v>-2965783.1712531969</v>
      </c>
      <c r="L98">
        <f t="shared" si="10"/>
        <v>2619573.2802085951</v>
      </c>
    </row>
    <row r="99" spans="1:12" x14ac:dyDescent="0.25">
      <c r="A99" t="s">
        <v>20</v>
      </c>
      <c r="B99" t="s">
        <v>9</v>
      </c>
      <c r="C99">
        <v>10</v>
      </c>
      <c r="D99" s="1">
        <v>42195</v>
      </c>
      <c r="E99">
        <v>40988352.246647596</v>
      </c>
      <c r="F99">
        <v>41269831.508839399</v>
      </c>
      <c r="G99">
        <v>57486754.199991196</v>
      </c>
      <c r="H99">
        <v>61013666.267263398</v>
      </c>
      <c r="J99">
        <f t="shared" si="8"/>
        <v>-281479.26219180226</v>
      </c>
      <c r="K99">
        <f t="shared" si="9"/>
        <v>-3526912.0672722012</v>
      </c>
      <c r="L99">
        <f t="shared" si="10"/>
        <v>3245432.8050803989</v>
      </c>
    </row>
    <row r="100" spans="1:12" x14ac:dyDescent="0.25">
      <c r="A100" t="s">
        <v>20</v>
      </c>
      <c r="B100" t="s">
        <v>9</v>
      </c>
      <c r="C100">
        <v>15</v>
      </c>
      <c r="D100" s="1">
        <v>42292</v>
      </c>
      <c r="E100">
        <v>41068936.786587499</v>
      </c>
      <c r="F100">
        <v>41187417.877842702</v>
      </c>
      <c r="G100">
        <v>57629332.919292502</v>
      </c>
      <c r="H100">
        <v>60860739.505052596</v>
      </c>
      <c r="J100">
        <f t="shared" si="8"/>
        <v>-118481.09125520289</v>
      </c>
      <c r="K100">
        <f t="shared" si="9"/>
        <v>-3231406.5857600942</v>
      </c>
      <c r="L100">
        <f t="shared" si="10"/>
        <v>3112925.4945048913</v>
      </c>
    </row>
    <row r="101" spans="1:12" x14ac:dyDescent="0.25">
      <c r="A101" t="s">
        <v>20</v>
      </c>
      <c r="B101" t="s">
        <v>9</v>
      </c>
      <c r="C101">
        <v>20</v>
      </c>
      <c r="D101" t="s">
        <v>11</v>
      </c>
      <c r="E101">
        <v>41121202.496098302</v>
      </c>
      <c r="F101">
        <v>41135641.030728102</v>
      </c>
      <c r="G101">
        <v>58547892.318124801</v>
      </c>
      <c r="H101">
        <v>59921355.774267197</v>
      </c>
      <c r="J101">
        <f t="shared" si="8"/>
        <v>-14438.534629799426</v>
      </c>
      <c r="K101">
        <f t="shared" si="9"/>
        <v>-1373463.4561423957</v>
      </c>
      <c r="L101">
        <f t="shared" si="10"/>
        <v>1359024.9215125963</v>
      </c>
    </row>
    <row r="102" spans="1:12" x14ac:dyDescent="0.25">
      <c r="A102" t="s">
        <v>20</v>
      </c>
      <c r="B102" t="s">
        <v>9</v>
      </c>
      <c r="C102">
        <v>25</v>
      </c>
      <c r="D102" t="s">
        <v>12</v>
      </c>
      <c r="E102">
        <v>41127422.407414198</v>
      </c>
      <c r="F102">
        <v>41129467.592198104</v>
      </c>
      <c r="G102">
        <v>58876904.020004302</v>
      </c>
      <c r="H102">
        <v>59587238.093046203</v>
      </c>
      <c r="J102">
        <f t="shared" si="8"/>
        <v>-2045.1847839057446</v>
      </c>
      <c r="K102">
        <f t="shared" si="9"/>
        <v>-710334.07304190099</v>
      </c>
      <c r="L102">
        <f t="shared" si="10"/>
        <v>708288.88825799525</v>
      </c>
    </row>
    <row r="103" spans="1:12" x14ac:dyDescent="0.25">
      <c r="A103" t="s">
        <v>20</v>
      </c>
      <c r="B103" t="s">
        <v>9</v>
      </c>
      <c r="C103" t="s">
        <v>13</v>
      </c>
      <c r="D103" t="s">
        <v>13</v>
      </c>
      <c r="E103">
        <v>41128307.013127103</v>
      </c>
      <c r="F103">
        <v>41128579.5126388</v>
      </c>
      <c r="G103">
        <v>58940390.456155799</v>
      </c>
      <c r="H103">
        <v>59526825.799551003</v>
      </c>
      <c r="J103">
        <f t="shared" si="8"/>
        <v>-272.49951169639826</v>
      </c>
      <c r="K103">
        <f t="shared" si="9"/>
        <v>-586435.34339520335</v>
      </c>
      <c r="L103">
        <f t="shared" si="10"/>
        <v>586162.84388350695</v>
      </c>
    </row>
    <row r="104" spans="1:12" x14ac:dyDescent="0.25">
      <c r="A104" t="s">
        <v>20</v>
      </c>
      <c r="B104" t="s">
        <v>15</v>
      </c>
      <c r="C104">
        <v>1</v>
      </c>
      <c r="D104" t="s">
        <v>10</v>
      </c>
      <c r="E104">
        <v>85041792.746978804</v>
      </c>
      <c r="F104">
        <v>85510802.615264893</v>
      </c>
      <c r="G104">
        <v>233497403.91359499</v>
      </c>
      <c r="H104">
        <v>239097383.778045</v>
      </c>
      <c r="J104">
        <f t="shared" si="8"/>
        <v>-469009.86828608811</v>
      </c>
      <c r="K104">
        <f t="shared" si="9"/>
        <v>-5599979.8644500077</v>
      </c>
      <c r="L104">
        <f t="shared" si="10"/>
        <v>5130969.9961639196</v>
      </c>
    </row>
    <row r="105" spans="1:12" x14ac:dyDescent="0.25">
      <c r="A105" t="s">
        <v>20</v>
      </c>
      <c r="B105" t="s">
        <v>15</v>
      </c>
      <c r="C105">
        <v>2</v>
      </c>
      <c r="D105" s="1">
        <v>42006</v>
      </c>
      <c r="E105">
        <v>85039735.464523301</v>
      </c>
      <c r="F105">
        <v>85511810.103317305</v>
      </c>
      <c r="G105">
        <v>233238515.93797001</v>
      </c>
      <c r="H105">
        <v>239354235.48306301</v>
      </c>
      <c r="J105">
        <f t="shared" si="8"/>
        <v>-472074.63879400492</v>
      </c>
      <c r="K105">
        <f t="shared" si="9"/>
        <v>-6115719.5450929999</v>
      </c>
      <c r="L105">
        <f t="shared" si="10"/>
        <v>5643644.906298995</v>
      </c>
    </row>
    <row r="106" spans="1:12" x14ac:dyDescent="0.25">
      <c r="A106" t="s">
        <v>20</v>
      </c>
      <c r="B106" t="s">
        <v>15</v>
      </c>
      <c r="C106">
        <v>3</v>
      </c>
      <c r="D106" s="1">
        <v>42038</v>
      </c>
      <c r="E106">
        <v>85045476.933364898</v>
      </c>
      <c r="F106">
        <v>85503934.605361894</v>
      </c>
      <c r="G106">
        <v>233087479.714241</v>
      </c>
      <c r="H106">
        <v>239501315.59857699</v>
      </c>
      <c r="J106">
        <f t="shared" si="8"/>
        <v>-458457.67199699581</v>
      </c>
      <c r="K106">
        <f t="shared" si="9"/>
        <v>-6413835.8843359947</v>
      </c>
      <c r="L106">
        <f t="shared" si="10"/>
        <v>5955378.2123389989</v>
      </c>
    </row>
    <row r="107" spans="1:12" x14ac:dyDescent="0.25">
      <c r="A107" t="s">
        <v>20</v>
      </c>
      <c r="B107" t="s">
        <v>15</v>
      </c>
      <c r="C107">
        <v>5</v>
      </c>
      <c r="D107" s="1">
        <v>42068</v>
      </c>
      <c r="E107">
        <v>84874345.148956299</v>
      </c>
      <c r="F107">
        <v>85672467.632309005</v>
      </c>
      <c r="G107">
        <v>230028503.56399199</v>
      </c>
      <c r="H107">
        <v>242675471.84460199</v>
      </c>
      <c r="J107">
        <f t="shared" si="8"/>
        <v>-798122.48335270584</v>
      </c>
      <c r="K107">
        <f t="shared" si="9"/>
        <v>-12646968.280609995</v>
      </c>
      <c r="L107">
        <f t="shared" si="10"/>
        <v>11848845.797257289</v>
      </c>
    </row>
    <row r="108" spans="1:12" x14ac:dyDescent="0.25">
      <c r="A108" t="s">
        <v>20</v>
      </c>
      <c r="B108" t="s">
        <v>15</v>
      </c>
      <c r="C108">
        <v>7</v>
      </c>
      <c r="D108" s="1">
        <v>42131</v>
      </c>
      <c r="E108">
        <v>84985062.785751298</v>
      </c>
      <c r="F108">
        <v>85559882.0117798</v>
      </c>
      <c r="G108">
        <v>230726108.47414699</v>
      </c>
      <c r="H108">
        <v>241922249.61409301</v>
      </c>
      <c r="J108">
        <f t="shared" si="8"/>
        <v>-574819.22602850199</v>
      </c>
      <c r="K108">
        <f t="shared" si="9"/>
        <v>-11196141.139946014</v>
      </c>
      <c r="L108">
        <f t="shared" si="10"/>
        <v>10621321.913917512</v>
      </c>
    </row>
    <row r="109" spans="1:12" x14ac:dyDescent="0.25">
      <c r="A109" t="s">
        <v>20</v>
      </c>
      <c r="B109" t="s">
        <v>15</v>
      </c>
      <c r="C109">
        <v>10</v>
      </c>
      <c r="D109" s="1">
        <v>42195</v>
      </c>
      <c r="E109">
        <v>85058077.310760498</v>
      </c>
      <c r="F109">
        <v>85489920.611190796</v>
      </c>
      <c r="G109">
        <v>230113824.50311601</v>
      </c>
      <c r="H109">
        <v>242564271.61306301</v>
      </c>
      <c r="J109">
        <f t="shared" si="8"/>
        <v>-431843.30043029785</v>
      </c>
      <c r="K109">
        <f t="shared" si="9"/>
        <v>-12450447.109946996</v>
      </c>
      <c r="L109">
        <f t="shared" si="10"/>
        <v>12018603.809516698</v>
      </c>
    </row>
    <row r="110" spans="1:12" x14ac:dyDescent="0.25">
      <c r="A110" t="s">
        <v>20</v>
      </c>
      <c r="B110" t="s">
        <v>15</v>
      </c>
      <c r="C110">
        <v>15</v>
      </c>
      <c r="D110" s="1">
        <v>42292</v>
      </c>
      <c r="E110">
        <v>85181817.419723496</v>
      </c>
      <c r="F110">
        <v>85366025.612731904</v>
      </c>
      <c r="G110">
        <v>230857867.78944001</v>
      </c>
      <c r="H110">
        <v>241812960.95969599</v>
      </c>
      <c r="J110">
        <f t="shared" si="8"/>
        <v>-184208.19300840795</v>
      </c>
      <c r="K110">
        <f t="shared" si="9"/>
        <v>-10955093.170255989</v>
      </c>
      <c r="L110">
        <f t="shared" si="10"/>
        <v>10770884.977247581</v>
      </c>
    </row>
    <row r="111" spans="1:12" x14ac:dyDescent="0.25">
      <c r="A111" t="s">
        <v>20</v>
      </c>
      <c r="B111" t="s">
        <v>15</v>
      </c>
      <c r="C111">
        <v>20</v>
      </c>
      <c r="D111" t="s">
        <v>11</v>
      </c>
      <c r="E111">
        <v>85262842.086959794</v>
      </c>
      <c r="F111">
        <v>85284097.933715805</v>
      </c>
      <c r="G111">
        <v>233983887.602808</v>
      </c>
      <c r="H111">
        <v>238583236.07715699</v>
      </c>
      <c r="J111">
        <f t="shared" si="8"/>
        <v>-21255.846756011248</v>
      </c>
      <c r="K111">
        <f t="shared" si="9"/>
        <v>-4599348.4743489921</v>
      </c>
      <c r="L111">
        <f t="shared" si="10"/>
        <v>4578092.6275929809</v>
      </c>
    </row>
    <row r="112" spans="1:12" x14ac:dyDescent="0.25">
      <c r="A112" t="s">
        <v>20</v>
      </c>
      <c r="B112" t="s">
        <v>15</v>
      </c>
      <c r="C112">
        <v>25</v>
      </c>
      <c r="D112" t="s">
        <v>12</v>
      </c>
      <c r="E112">
        <v>85272672.009750396</v>
      </c>
      <c r="F112">
        <v>85274186.097091705</v>
      </c>
      <c r="G112">
        <v>235273742.27055299</v>
      </c>
      <c r="H112">
        <v>237267855.674209</v>
      </c>
      <c r="J112">
        <f t="shared" si="8"/>
        <v>-1514.0873413085937</v>
      </c>
      <c r="K112">
        <f t="shared" si="9"/>
        <v>-1994113.4036560059</v>
      </c>
      <c r="L112">
        <f t="shared" si="10"/>
        <v>1992599.3163146973</v>
      </c>
    </row>
    <row r="113" spans="1:12" x14ac:dyDescent="0.25">
      <c r="A113" t="s">
        <v>20</v>
      </c>
      <c r="B113" t="s">
        <v>15</v>
      </c>
      <c r="C113" t="s">
        <v>13</v>
      </c>
      <c r="D113" t="s">
        <v>13</v>
      </c>
      <c r="E113">
        <v>85273387.8138275</v>
      </c>
      <c r="F113">
        <v>85273459.563583404</v>
      </c>
      <c r="G113">
        <v>235651084.60554099</v>
      </c>
      <c r="H113">
        <v>236891692.32452399</v>
      </c>
      <c r="J113">
        <f t="shared" si="8"/>
        <v>-71.749755904078484</v>
      </c>
      <c r="K113">
        <f t="shared" si="9"/>
        <v>-1240607.7189829946</v>
      </c>
      <c r="L113">
        <f t="shared" si="10"/>
        <v>1240535.9692270905</v>
      </c>
    </row>
    <row r="114" spans="1:12" x14ac:dyDescent="0.25">
      <c r="A114" t="s">
        <v>20</v>
      </c>
      <c r="B114" t="s">
        <v>16</v>
      </c>
      <c r="C114">
        <v>1</v>
      </c>
      <c r="D114" t="s">
        <v>10</v>
      </c>
      <c r="E114">
        <v>132188254.490703</v>
      </c>
      <c r="F114">
        <v>133253319.35962699</v>
      </c>
      <c r="G114">
        <v>210552897.77109301</v>
      </c>
      <c r="H114">
        <v>215681206.587046</v>
      </c>
      <c r="J114">
        <f t="shared" si="8"/>
        <v>-1065064.8689239919</v>
      </c>
      <c r="K114">
        <f t="shared" si="9"/>
        <v>-5128308.8159529865</v>
      </c>
      <c r="L114">
        <f t="shared" si="10"/>
        <v>4063243.9470289946</v>
      </c>
    </row>
    <row r="115" spans="1:12" x14ac:dyDescent="0.25">
      <c r="A115" t="s">
        <v>20</v>
      </c>
      <c r="B115" t="s">
        <v>16</v>
      </c>
      <c r="C115">
        <v>2</v>
      </c>
      <c r="D115" s="1">
        <v>42006</v>
      </c>
      <c r="E115">
        <v>132225247.428111</v>
      </c>
      <c r="F115">
        <v>133214900.59586</v>
      </c>
      <c r="G115">
        <v>210485407.70601401</v>
      </c>
      <c r="H115">
        <v>215746987.19436899</v>
      </c>
      <c r="J115">
        <f t="shared" si="8"/>
        <v>-989653.16774900258</v>
      </c>
      <c r="K115">
        <f t="shared" si="9"/>
        <v>-5261579.4883549809</v>
      </c>
      <c r="L115">
        <f t="shared" si="10"/>
        <v>4271926.3206059784</v>
      </c>
    </row>
    <row r="116" spans="1:12" x14ac:dyDescent="0.25">
      <c r="A116" t="s">
        <v>20</v>
      </c>
      <c r="B116" t="s">
        <v>16</v>
      </c>
      <c r="C116">
        <v>3</v>
      </c>
      <c r="D116" s="1">
        <v>42038</v>
      </c>
      <c r="E116">
        <v>132273818.396571</v>
      </c>
      <c r="F116">
        <v>133163581.92739899</v>
      </c>
      <c r="G116">
        <v>210476081.645814</v>
      </c>
      <c r="H116">
        <v>215750924.80586699</v>
      </c>
      <c r="J116">
        <f t="shared" si="8"/>
        <v>-889763.53082799911</v>
      </c>
      <c r="K116">
        <f t="shared" si="9"/>
        <v>-5274843.160052985</v>
      </c>
      <c r="L116">
        <f t="shared" si="10"/>
        <v>4385079.6292249858</v>
      </c>
    </row>
    <row r="117" spans="1:12" x14ac:dyDescent="0.25">
      <c r="A117" t="s">
        <v>20</v>
      </c>
      <c r="B117" t="s">
        <v>16</v>
      </c>
      <c r="C117">
        <v>5</v>
      </c>
      <c r="D117" s="1">
        <v>42068</v>
      </c>
      <c r="E117">
        <v>132004519.307925</v>
      </c>
      <c r="F117">
        <v>133438086.133757</v>
      </c>
      <c r="G117">
        <v>208094293.46820301</v>
      </c>
      <c r="H117">
        <v>218226861.63372499</v>
      </c>
      <c r="J117">
        <f t="shared" si="8"/>
        <v>-1433566.8258319944</v>
      </c>
      <c r="K117">
        <f t="shared" si="9"/>
        <v>-10132568.165521979</v>
      </c>
      <c r="L117">
        <f t="shared" si="10"/>
        <v>8699001.3396899849</v>
      </c>
    </row>
    <row r="118" spans="1:12" x14ac:dyDescent="0.25">
      <c r="A118" t="s">
        <v>20</v>
      </c>
      <c r="B118" t="s">
        <v>16</v>
      </c>
      <c r="C118">
        <v>7</v>
      </c>
      <c r="D118" s="1">
        <v>42131</v>
      </c>
      <c r="E118">
        <v>132223006.11651701</v>
      </c>
      <c r="F118">
        <v>133206400.70858</v>
      </c>
      <c r="G118">
        <v>208655575.223304</v>
      </c>
      <c r="H118">
        <v>217614989.04193899</v>
      </c>
      <c r="J118">
        <f t="shared" si="8"/>
        <v>-983394.59206299484</v>
      </c>
      <c r="K118">
        <f t="shared" si="9"/>
        <v>-8959413.8186349869</v>
      </c>
      <c r="L118">
        <f t="shared" si="10"/>
        <v>7976019.226571992</v>
      </c>
    </row>
    <row r="119" spans="1:12" x14ac:dyDescent="0.25">
      <c r="A119" t="s">
        <v>20</v>
      </c>
      <c r="B119" t="s">
        <v>16</v>
      </c>
      <c r="C119">
        <v>10</v>
      </c>
      <c r="D119" s="1">
        <v>42195</v>
      </c>
      <c r="E119">
        <v>132330913.615742</v>
      </c>
      <c r="F119">
        <v>133095188.70299</v>
      </c>
      <c r="G119">
        <v>207980156.88607201</v>
      </c>
      <c r="H119">
        <v>218291447.609954</v>
      </c>
      <c r="J119">
        <f t="shared" si="8"/>
        <v>-764275.08724799752</v>
      </c>
      <c r="K119">
        <f t="shared" si="9"/>
        <v>-10311290.72388199</v>
      </c>
      <c r="L119">
        <f t="shared" si="10"/>
        <v>9547015.6366339922</v>
      </c>
    </row>
    <row r="120" spans="1:12" x14ac:dyDescent="0.25">
      <c r="A120" t="s">
        <v>20</v>
      </c>
      <c r="B120" t="s">
        <v>16</v>
      </c>
      <c r="C120">
        <v>15</v>
      </c>
      <c r="D120" s="1">
        <v>42292</v>
      </c>
      <c r="E120">
        <v>132541900.429869</v>
      </c>
      <c r="F120">
        <v>132881944.74312399</v>
      </c>
      <c r="G120">
        <v>208465276.743965</v>
      </c>
      <c r="H120">
        <v>217791654.88879299</v>
      </c>
      <c r="J120">
        <f t="shared" si="8"/>
        <v>-340044.31325499713</v>
      </c>
      <c r="K120">
        <f t="shared" si="9"/>
        <v>-9326378.1448279917</v>
      </c>
      <c r="L120">
        <f t="shared" si="10"/>
        <v>8986333.8315729946</v>
      </c>
    </row>
    <row r="121" spans="1:12" x14ac:dyDescent="0.25">
      <c r="A121" t="s">
        <v>20</v>
      </c>
      <c r="B121" t="s">
        <v>16</v>
      </c>
      <c r="C121">
        <v>20</v>
      </c>
      <c r="D121" t="s">
        <v>11</v>
      </c>
      <c r="E121">
        <v>132685685.85371301</v>
      </c>
      <c r="F121">
        <v>132737919.304121</v>
      </c>
      <c r="G121">
        <v>210950064.097783</v>
      </c>
      <c r="H121">
        <v>215246096.36902699</v>
      </c>
      <c r="J121">
        <f t="shared" si="8"/>
        <v>-52233.450407996774</v>
      </c>
      <c r="K121">
        <f t="shared" si="9"/>
        <v>-4296032.2712439895</v>
      </c>
      <c r="L121">
        <f t="shared" si="10"/>
        <v>4243798.8208359927</v>
      </c>
    </row>
    <row r="122" spans="1:12" x14ac:dyDescent="0.25">
      <c r="A122" t="s">
        <v>20</v>
      </c>
      <c r="B122" t="s">
        <v>16</v>
      </c>
      <c r="C122">
        <v>25</v>
      </c>
      <c r="D122" t="s">
        <v>12</v>
      </c>
      <c r="E122">
        <v>132707364.17906</v>
      </c>
      <c r="F122">
        <v>132716264.67225499</v>
      </c>
      <c r="G122">
        <v>211931650.433467</v>
      </c>
      <c r="H122">
        <v>214248199.20055199</v>
      </c>
      <c r="J122">
        <f t="shared" si="8"/>
        <v>-8900.4931949973106</v>
      </c>
      <c r="K122">
        <f t="shared" si="9"/>
        <v>-2316548.767084986</v>
      </c>
      <c r="L122">
        <f t="shared" si="10"/>
        <v>2307648.2738899887</v>
      </c>
    </row>
    <row r="123" spans="1:12" x14ac:dyDescent="0.25">
      <c r="A123" t="s">
        <v>20</v>
      </c>
      <c r="B123" t="s">
        <v>16</v>
      </c>
      <c r="C123" t="s">
        <v>13</v>
      </c>
      <c r="D123" t="s">
        <v>13</v>
      </c>
      <c r="E123">
        <v>132711138.612654</v>
      </c>
      <c r="F123">
        <v>132712454.574965</v>
      </c>
      <c r="G123">
        <v>212087776.75323799</v>
      </c>
      <c r="H123">
        <v>214104057.22239</v>
      </c>
      <c r="J123">
        <f t="shared" si="8"/>
        <v>-1315.9623109996319</v>
      </c>
      <c r="K123">
        <f t="shared" si="9"/>
        <v>-2016280.4691520035</v>
      </c>
      <c r="L123">
        <f t="shared" si="10"/>
        <v>2014964.5068410039</v>
      </c>
    </row>
  </sheetData>
  <autoFilter ref="A3:H1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Pure Rho</vt:lpstr>
      <vt:lpstr>Rho SPIA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Lisa</dc:creator>
  <cp:lastModifiedBy>Liu, Lisa</cp:lastModifiedBy>
  <dcterms:created xsi:type="dcterms:W3CDTF">2015-10-08T15:51:23Z</dcterms:created>
  <dcterms:modified xsi:type="dcterms:W3CDTF">2015-10-08T16:45:26Z</dcterms:modified>
</cp:coreProperties>
</file>