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ingreso por noche" sheetId="1" r:id="rId4"/>
    <sheet state="visible" name="Totales " sheetId="2" r:id="rId5"/>
    <sheet state="hidden" name="21062024" sheetId="3" r:id="rId6"/>
    <sheet state="hidden" name="04072024" sheetId="4" r:id="rId7"/>
    <sheet state="hidden" name="09072024" sheetId="5" r:id="rId8"/>
    <sheet state="hidden" name="11072024" sheetId="6" r:id="rId9"/>
    <sheet state="hidden" name="12072024" sheetId="7" r:id="rId10"/>
    <sheet state="hidden" name="13072024" sheetId="8" r:id="rId11"/>
    <sheet state="hidden" name="14072024" sheetId="9" r:id="rId12"/>
    <sheet state="hidden" name="15072024" sheetId="10" r:id="rId13"/>
    <sheet state="hidden" name="16072024" sheetId="11" r:id="rId14"/>
    <sheet state="hidden" name="17072024" sheetId="12" r:id="rId15"/>
    <sheet state="hidden" name="18072024" sheetId="13" r:id="rId16"/>
    <sheet state="hidden" name="19072024" sheetId="14" r:id="rId17"/>
    <sheet state="hidden" name="20072024" sheetId="15" r:id="rId18"/>
    <sheet state="hidden" name="21072024" sheetId="16" r:id="rId19"/>
    <sheet state="hidden" name=" 22072024" sheetId="17" r:id="rId20"/>
    <sheet state="hidden" name="23072024" sheetId="18" r:id="rId21"/>
    <sheet state="hidden" name="24072024" sheetId="19" r:id="rId22"/>
    <sheet state="hidden" name="25072024" sheetId="20" r:id="rId23"/>
    <sheet state="hidden" name="26072024" sheetId="21" r:id="rId24"/>
    <sheet state="hidden" name="27072024" sheetId="22" r:id="rId25"/>
    <sheet state="hidden" name="28072024" sheetId="23" r:id="rId26"/>
    <sheet state="hidden" name="29072024" sheetId="24" r:id="rId27"/>
    <sheet state="hidden" name="30072024" sheetId="25" r:id="rId28"/>
    <sheet state="hidden" name="31072024" sheetId="26" r:id="rId29"/>
    <sheet state="hidden" name="01082024" sheetId="27" r:id="rId30"/>
    <sheet state="hidden" name="02082024" sheetId="28" r:id="rId31"/>
    <sheet state="hidden" name="03082024" sheetId="29" r:id="rId32"/>
    <sheet state="hidden" name="04082024" sheetId="30" r:id="rId33"/>
    <sheet state="hidden" name="05082024" sheetId="31" r:id="rId34"/>
    <sheet state="hidden" name="06082024" sheetId="32" r:id="rId35"/>
    <sheet state="hidden" name="07082024" sheetId="33" r:id="rId36"/>
    <sheet state="hidden" name="08082024" sheetId="34" r:id="rId37"/>
    <sheet state="hidden" name="09082024" sheetId="35" r:id="rId38"/>
    <sheet state="hidden" name="10082024" sheetId="36" r:id="rId39"/>
    <sheet state="hidden" name="11082024" sheetId="37" r:id="rId40"/>
    <sheet state="hidden" name="12082024" sheetId="38" r:id="rId41"/>
    <sheet state="hidden" name="13082024" sheetId="39" r:id="rId42"/>
    <sheet state="hidden" name="14082024" sheetId="40" r:id="rId43"/>
    <sheet state="hidden" name="15082024" sheetId="41" r:id="rId44"/>
    <sheet state="hidden" name="16082024" sheetId="42" r:id="rId45"/>
    <sheet state="hidden" name="17082024" sheetId="43" r:id="rId46"/>
    <sheet state="hidden" name="18082024" sheetId="44" r:id="rId47"/>
    <sheet state="hidden" name="19082024" sheetId="45" r:id="rId48"/>
    <sheet state="hidden" name="20082024" sheetId="46" r:id="rId49"/>
    <sheet state="hidden" name="21082024" sheetId="47" r:id="rId50"/>
    <sheet state="hidden" name="22082024" sheetId="48" r:id="rId51"/>
    <sheet state="hidden" name="23082024" sheetId="49" r:id="rId52"/>
    <sheet state="hidden" name="24082024" sheetId="50" r:id="rId53"/>
    <sheet state="hidden" name="25082024" sheetId="51" r:id="rId54"/>
    <sheet state="hidden" name="26082024" sheetId="52" r:id="rId55"/>
    <sheet state="hidden" name="27082024" sheetId="53" r:id="rId56"/>
    <sheet state="hidden" name="28082024" sheetId="54" r:id="rId57"/>
    <sheet state="hidden" name="29082024" sheetId="55" r:id="rId58"/>
    <sheet state="hidden" name="30082024" sheetId="56" r:id="rId59"/>
    <sheet state="hidden" name="31082024" sheetId="57" r:id="rId60"/>
    <sheet state="hidden" name="01092024" sheetId="58" r:id="rId61"/>
    <sheet state="hidden" name="02092024" sheetId="59" r:id="rId62"/>
    <sheet state="hidden" name="03092024" sheetId="60" r:id="rId63"/>
    <sheet state="hidden" name="04092024" sheetId="61" r:id="rId64"/>
    <sheet state="hidden" name="05092024" sheetId="62" r:id="rId65"/>
    <sheet state="hidden" name="06092024" sheetId="63" r:id="rId66"/>
    <sheet state="hidden" name="07092024" sheetId="64" r:id="rId67"/>
    <sheet state="hidden" name="08092024" sheetId="65" r:id="rId68"/>
    <sheet state="hidden" name="09092024" sheetId="66" r:id="rId69"/>
    <sheet state="hidden" name="10092024" sheetId="67" r:id="rId70"/>
    <sheet state="hidden" name="11092024" sheetId="68" r:id="rId71"/>
    <sheet state="hidden" name="12092024" sheetId="69" r:id="rId72"/>
    <sheet state="hidden" name="13092024" sheetId="70" r:id="rId73"/>
    <sheet state="hidden" name="14092024" sheetId="71" r:id="rId74"/>
    <sheet state="visible" name="15092024" sheetId="72" r:id="rId75"/>
    <sheet state="visible" name="16092024" sheetId="73" r:id="rId76"/>
    <sheet state="visible" name="17092024" sheetId="74" r:id="rId77"/>
    <sheet state="visible" name="18092024" sheetId="75" r:id="rId78"/>
    <sheet state="visible" name="19092024" sheetId="76" r:id="rId79"/>
    <sheet state="visible" name="20092024" sheetId="77" r:id="rId80"/>
    <sheet state="visible" name="21092024" sheetId="78" r:id="rId81"/>
    <sheet state="visible" name="22092024" sheetId="79" r:id="rId82"/>
    <sheet state="visible" name="23092024" sheetId="80" r:id="rId83"/>
    <sheet state="visible" name="24092024" sheetId="81" r:id="rId84"/>
    <sheet state="visible" name="25092024" sheetId="82" r:id="rId85"/>
    <sheet state="visible" name="26092024" sheetId="83" r:id="rId86"/>
  </sheets>
  <definedNames/>
  <calcPr/>
</workbook>
</file>

<file path=xl/sharedStrings.xml><?xml version="1.0" encoding="utf-8"?>
<sst xmlns="http://schemas.openxmlformats.org/spreadsheetml/2006/main" count="629" uniqueCount="49">
  <si>
    <t>Propina Noche</t>
  </si>
  <si>
    <t>Mesas de Juego</t>
  </si>
  <si>
    <t>Máquinas</t>
  </si>
  <si>
    <t>Total</t>
  </si>
  <si>
    <t>Total Punto * Noche</t>
  </si>
  <si>
    <t>Total Por Noche</t>
  </si>
  <si>
    <t>TOTAL FINAL</t>
  </si>
  <si>
    <t>Cierre de propina</t>
  </si>
  <si>
    <t xml:space="preserve">Total punto </t>
  </si>
  <si>
    <t>Periodo</t>
  </si>
  <si>
    <t>Desde El 15-06 al 15-07</t>
  </si>
  <si>
    <t>Total punto por dia</t>
  </si>
  <si>
    <t>Total 20 Puntos</t>
  </si>
  <si>
    <t>15-07 al 15-08</t>
  </si>
  <si>
    <t>B4</t>
  </si>
  <si>
    <t>15-08 al 15-09</t>
  </si>
  <si>
    <t>Desde El 15-07 al 15-08</t>
  </si>
  <si>
    <t>Desde El 15-08 al 15-09</t>
  </si>
  <si>
    <t>Desde El 15-09 al 15-10</t>
  </si>
  <si>
    <t>Total Pedido</t>
  </si>
  <si>
    <t>Total que Queda</t>
  </si>
  <si>
    <t>Punto Actual</t>
  </si>
  <si>
    <t>Real</t>
  </si>
  <si>
    <t>Total Queda</t>
  </si>
  <si>
    <t>AL</t>
  </si>
  <si>
    <t>Al Día Con El Punto</t>
  </si>
  <si>
    <t>Llevó Pedido</t>
  </si>
  <si>
    <t>15-07-2024 al 15-08-2024</t>
  </si>
  <si>
    <t>15-08-2024 al 15-09-2024</t>
  </si>
  <si>
    <t>15-09-2024 al 15-10-2024</t>
  </si>
  <si>
    <t>b5</t>
  </si>
  <si>
    <t>G</t>
  </si>
  <si>
    <t>15 al 30 o 31</t>
  </si>
  <si>
    <t>01 al 15</t>
  </si>
  <si>
    <t>VIERNES</t>
  </si>
  <si>
    <t>JUEVES</t>
  </si>
  <si>
    <t>MARTES</t>
  </si>
  <si>
    <t>SABADO</t>
  </si>
  <si>
    <t>DOMINGO</t>
  </si>
  <si>
    <t>LUNES</t>
  </si>
  <si>
    <t>MIERCOLES</t>
  </si>
  <si>
    <t xml:space="preserve">SÁBADO </t>
  </si>
  <si>
    <t xml:space="preserve">DOMINGO </t>
  </si>
  <si>
    <t xml:space="preserve">MIÉRCOLES </t>
  </si>
  <si>
    <t>SÁBADO</t>
  </si>
  <si>
    <t xml:space="preserve">VIERNES </t>
  </si>
  <si>
    <t>DOMINDO</t>
  </si>
  <si>
    <t xml:space="preserve">JUEVES </t>
  </si>
  <si>
    <t xml:space="preserve">LUNES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</si>
</sst>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dd-mm-yyyy"/>
    <numFmt numFmtId="166" formatCode="dd/mm/yy"/>
    <numFmt numFmtId="167" formatCode="dd/mm/yyyy"/>
  </numFmts>
  <fonts count="30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color theme="1"/>
      <name val="Arial"/>
      <scheme val="minor"/>
    </font>
    <font>
      <sz val="11.0"/>
      <color rgb="FF000000"/>
      <name val="Arial"/>
    </font>
    <font>
      <color rgb="FF980000"/>
      <name val="Arial"/>
      <scheme val="minor"/>
    </font>
    <font>
      <b/>
      <color rgb="FF20124D"/>
      <name val="Arial"/>
      <scheme val="minor"/>
    </font>
    <font>
      <sz val="14.0"/>
      <color rgb="FF00FFFF"/>
      <name val="Arial"/>
      <scheme val="minor"/>
    </font>
    <font>
      <b/>
      <color rgb="FFFFFF00"/>
      <name val="Arial"/>
      <scheme val="minor"/>
    </font>
    <font>
      <sz val="18.0"/>
      <color rgb="FF980000"/>
      <name val="Arial"/>
      <scheme val="minor"/>
    </font>
    <font>
      <b/>
      <color rgb="FFB7B7B7"/>
      <name val="Arial"/>
      <scheme val="minor"/>
    </font>
    <font>
      <b/>
      <color theme="1"/>
      <name val="Arial"/>
      <scheme val="minor"/>
    </font>
    <font>
      <color rgb="FF434343"/>
      <name val="Arial"/>
      <scheme val="minor"/>
    </font>
    <font>
      <b/>
      <color rgb="FF434343"/>
      <name val="Arial"/>
      <scheme val="minor"/>
    </font>
    <font>
      <color rgb="FF434343"/>
      <name val="Arial"/>
    </font>
    <font>
      <color theme="1"/>
      <name val="Arial"/>
    </font>
    <font>
      <b/>
      <color theme="1"/>
      <name val="Arial"/>
    </font>
    <font>
      <b/>
      <color rgb="FF434343"/>
      <name val="Arial"/>
    </font>
    <font>
      <b/>
      <sz val="14.0"/>
      <color rgb="FF980000"/>
      <name val="Arial"/>
      <scheme val="minor"/>
    </font>
    <font>
      <b/>
      <sz val="12.0"/>
      <color rgb="FFA61C00"/>
      <name val="Arial"/>
      <scheme val="minor"/>
    </font>
    <font>
      <b/>
      <sz val="12.0"/>
      <color theme="1"/>
      <name val="Arial"/>
      <scheme val="minor"/>
    </font>
    <font>
      <b/>
      <sz val="16.0"/>
      <color rgb="FF00FFFF"/>
      <name val="Arial"/>
      <scheme val="minor"/>
    </font>
    <font>
      <b/>
      <sz val="16.0"/>
      <color rgb="FFFFFF00"/>
      <name val="Arial"/>
      <scheme val="minor"/>
    </font>
    <font>
      <b/>
      <color rgb="FFFFD966"/>
      <name val="Arial"/>
      <scheme val="minor"/>
    </font>
    <font>
      <color rgb="FFFFFF00"/>
      <name val="Arial"/>
      <scheme val="minor"/>
    </font>
    <font>
      <b/>
      <sz val="11.0"/>
      <color rgb="FFFFFF00"/>
      <name val="Arial"/>
      <scheme val="minor"/>
    </font>
    <font>
      <b/>
      <sz val="11.0"/>
      <color rgb="FF000000"/>
      <name val="Arial"/>
    </font>
    <font>
      <b/>
      <color rgb="FF980000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  <fill>
      <patternFill patternType="solid">
        <fgColor rgb="FF38761D"/>
        <bgColor rgb="FF38761D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1155CC"/>
        <bgColor rgb="FF1155CC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0000FF"/>
        <bgColor rgb="FF0000FF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</fills>
  <borders count="17">
    <border/>
    <border>
      <left style="thin">
        <color rgb="FF0000FF"/>
      </left>
      <top style="thin">
        <color rgb="FF0000FF"/>
      </top>
      <bottom style="thin">
        <color rgb="FF0000FF"/>
      </bottom>
    </border>
    <border>
      <right style="thin">
        <color rgb="FF0000FF"/>
      </right>
      <top style="thin">
        <color rgb="FF0000FF"/>
      </top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2" fontId="3" numFmtId="0" xfId="0" applyAlignment="1" applyBorder="1" applyFill="1" applyFont="1">
      <alignment horizontal="center" readingOrder="0"/>
    </xf>
    <xf borderId="3" fillId="2" fontId="4" numFmtId="164" xfId="0" applyAlignment="1" applyBorder="1" applyFont="1" applyNumberFormat="1">
      <alignment horizontal="center" readingOrder="0"/>
    </xf>
    <xf borderId="3" fillId="2" fontId="3" numFmtId="164" xfId="0" applyAlignment="1" applyBorder="1" applyFont="1" applyNumberFormat="1">
      <alignment horizontal="center" readingOrder="0"/>
    </xf>
    <xf borderId="3" fillId="2" fontId="5" numFmtId="0" xfId="0" applyAlignment="1" applyBorder="1" applyFont="1">
      <alignment horizontal="center" readingOrder="0"/>
    </xf>
    <xf borderId="3" fillId="2" fontId="5" numFmtId="164" xfId="0" applyAlignment="1" applyBorder="1" applyFont="1" applyNumberFormat="1">
      <alignment horizontal="center"/>
    </xf>
    <xf borderId="3" fillId="2" fontId="6" numFmtId="0" xfId="0" applyAlignment="1" applyBorder="1" applyFont="1">
      <alignment horizontal="center" readingOrder="0"/>
    </xf>
    <xf borderId="3" fillId="2" fontId="6" numFmtId="164" xfId="0" applyAlignment="1" applyBorder="1" applyFont="1" applyNumberFormat="1">
      <alignment horizontal="center"/>
    </xf>
    <xf borderId="0" fillId="2" fontId="5" numFmtId="0" xfId="0" applyAlignment="1" applyFont="1">
      <alignment horizontal="center" readingOrder="0"/>
    </xf>
    <xf borderId="0" fillId="2" fontId="5" numFmtId="164" xfId="0" applyAlignment="1" applyFont="1" applyNumberFormat="1">
      <alignment horizontal="center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horizontal="center"/>
    </xf>
    <xf borderId="0" fillId="2" fontId="3" numFmtId="0" xfId="0" applyFont="1"/>
    <xf borderId="0" fillId="2" fontId="7" numFmtId="0" xfId="0" applyAlignment="1" applyFont="1">
      <alignment horizontal="center" readingOrder="0" vertical="center"/>
    </xf>
    <xf borderId="0" fillId="3" fontId="3" numFmtId="0" xfId="0" applyAlignment="1" applyFill="1" applyFont="1">
      <alignment readingOrder="0"/>
    </xf>
    <xf borderId="0" fillId="2" fontId="8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4" fontId="9" numFmtId="164" xfId="0" applyAlignment="1" applyFill="1" applyFont="1" applyNumberFormat="1">
      <alignment horizontal="center" readingOrder="0"/>
    </xf>
    <xf borderId="0" fillId="0" fontId="5" numFmtId="164" xfId="0" applyAlignment="1" applyFont="1" applyNumberFormat="1">
      <alignment horizontal="center"/>
    </xf>
    <xf borderId="0" fillId="5" fontId="10" numFmtId="0" xfId="0" applyFill="1" applyFont="1"/>
    <xf borderId="0" fillId="5" fontId="10" numFmtId="0" xfId="0" applyAlignment="1" applyFont="1">
      <alignment horizontal="center"/>
    </xf>
    <xf borderId="4" fillId="6" fontId="3" numFmtId="0" xfId="0" applyAlignment="1" applyBorder="1" applyFill="1" applyFont="1">
      <alignment horizontal="center" readingOrder="0"/>
    </xf>
    <xf borderId="5" fillId="6" fontId="3" numFmtId="0" xfId="0" applyAlignment="1" applyBorder="1" applyFont="1">
      <alignment horizontal="center" readingOrder="0"/>
    </xf>
    <xf borderId="4" fillId="5" fontId="10" numFmtId="0" xfId="0" applyAlignment="1" applyBorder="1" applyFont="1">
      <alignment readingOrder="0"/>
    </xf>
    <xf borderId="4" fillId="5" fontId="10" numFmtId="0" xfId="0" applyAlignment="1" applyBorder="1" applyFont="1">
      <alignment horizontal="center" readingOrder="0"/>
    </xf>
    <xf borderId="4" fillId="7" fontId="11" numFmtId="164" xfId="0" applyAlignment="1" applyBorder="1" applyFill="1" applyFont="1" applyNumberFormat="1">
      <alignment horizontal="center" readingOrder="0"/>
    </xf>
    <xf borderId="4" fillId="7" fontId="11" numFmtId="0" xfId="0" applyAlignment="1" applyBorder="1" applyFont="1">
      <alignment horizontal="center" readingOrder="0"/>
    </xf>
    <xf borderId="0" fillId="5" fontId="10" numFmtId="0" xfId="0" applyAlignment="1" applyFont="1">
      <alignment readingOrder="0"/>
    </xf>
    <xf borderId="0" fillId="5" fontId="10" numFmtId="164" xfId="0" applyAlignment="1" applyFont="1" applyNumberFormat="1">
      <alignment horizontal="center"/>
    </xf>
    <xf borderId="4" fillId="7" fontId="3" numFmtId="164" xfId="0" applyAlignment="1" applyBorder="1" applyFont="1" applyNumberFormat="1">
      <alignment horizontal="center"/>
    </xf>
    <xf borderId="4" fillId="7" fontId="3" numFmtId="0" xfId="0" applyAlignment="1" applyBorder="1" applyFont="1">
      <alignment horizontal="center"/>
    </xf>
    <xf borderId="4" fillId="8" fontId="11" numFmtId="0" xfId="0" applyAlignment="1" applyBorder="1" applyFill="1" applyFont="1">
      <alignment readingOrder="0"/>
    </xf>
    <xf borderId="4" fillId="8" fontId="11" numFmtId="0" xfId="0" applyAlignment="1" applyBorder="1" applyFont="1">
      <alignment horizontal="center"/>
    </xf>
    <xf borderId="4" fillId="8" fontId="3" numFmtId="0" xfId="0" applyBorder="1" applyFont="1"/>
    <xf borderId="4" fillId="8" fontId="11" numFmtId="164" xfId="0" applyAlignment="1" applyBorder="1" applyFont="1" applyNumberFormat="1">
      <alignment horizontal="center"/>
    </xf>
    <xf borderId="4" fillId="8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4" fillId="9" fontId="11" numFmtId="0" xfId="0" applyAlignment="1" applyBorder="1" applyFill="1" applyFont="1">
      <alignment readingOrder="0"/>
    </xf>
    <xf borderId="4" fillId="9" fontId="11" numFmtId="0" xfId="0" applyAlignment="1" applyBorder="1" applyFont="1">
      <alignment horizontal="center"/>
    </xf>
    <xf borderId="4" fillId="9" fontId="3" numFmtId="0" xfId="0" applyBorder="1" applyFont="1"/>
    <xf borderId="4" fillId="9" fontId="3" numFmtId="164" xfId="0" applyAlignment="1" applyBorder="1" applyFont="1" applyNumberFormat="1">
      <alignment horizontal="center"/>
    </xf>
    <xf borderId="4" fillId="9" fontId="11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4" fillId="10" fontId="11" numFmtId="0" xfId="0" applyAlignment="1" applyBorder="1" applyFill="1" applyFont="1">
      <alignment readingOrder="0"/>
    </xf>
    <xf borderId="4" fillId="10" fontId="11" numFmtId="0" xfId="0" applyAlignment="1" applyBorder="1" applyFont="1">
      <alignment horizontal="center"/>
    </xf>
    <xf borderId="4" fillId="10" fontId="3" numFmtId="0" xfId="0" applyBorder="1" applyFont="1"/>
    <xf borderId="4" fillId="10" fontId="3" numFmtId="164" xfId="0" applyAlignment="1" applyBorder="1" applyFont="1" applyNumberFormat="1">
      <alignment horizontal="center"/>
    </xf>
    <xf borderId="4" fillId="10" fontId="11" numFmtId="164" xfId="0" applyAlignment="1" applyBorder="1" applyFont="1" applyNumberFormat="1">
      <alignment horizontal="center"/>
    </xf>
    <xf borderId="0" fillId="0" fontId="11" numFmtId="164" xfId="0" applyAlignment="1" applyFont="1" applyNumberFormat="1">
      <alignment horizontal="center"/>
    </xf>
    <xf borderId="0" fillId="11" fontId="12" numFmtId="0" xfId="0" applyAlignment="1" applyFill="1" applyFont="1">
      <alignment horizontal="center" readingOrder="0"/>
    </xf>
    <xf borderId="6" fillId="11" fontId="3" numFmtId="164" xfId="0" applyAlignment="1" applyBorder="1" applyFont="1" applyNumberFormat="1">
      <alignment horizontal="center" readingOrder="0"/>
    </xf>
    <xf borderId="6" fillId="11" fontId="3" numFmtId="0" xfId="0" applyAlignment="1" applyBorder="1" applyFont="1">
      <alignment horizontal="center"/>
    </xf>
    <xf borderId="6" fillId="11" fontId="3" numFmtId="164" xfId="0" applyAlignment="1" applyBorder="1" applyFont="1" applyNumberFormat="1">
      <alignment horizontal="center"/>
    </xf>
    <xf borderId="0" fillId="0" fontId="12" numFmtId="0" xfId="0" applyFont="1"/>
    <xf borderId="0" fillId="4" fontId="12" numFmtId="0" xfId="0" applyAlignment="1" applyFont="1">
      <alignment horizontal="center" readingOrder="0"/>
    </xf>
    <xf borderId="6" fillId="4" fontId="3" numFmtId="164" xfId="0" applyAlignment="1" applyBorder="1" applyFont="1" applyNumberFormat="1">
      <alignment horizontal="center" readingOrder="0"/>
    </xf>
    <xf borderId="6" fillId="4" fontId="3" numFmtId="0" xfId="0" applyAlignment="1" applyBorder="1" applyFont="1">
      <alignment horizontal="center" readingOrder="0"/>
    </xf>
    <xf borderId="0" fillId="12" fontId="3" numFmtId="165" xfId="0" applyAlignment="1" applyFill="1" applyFont="1" applyNumberFormat="1">
      <alignment horizontal="center" readingOrder="0"/>
    </xf>
    <xf borderId="6" fillId="4" fontId="3" numFmtId="164" xfId="0" applyAlignment="1" applyBorder="1" applyFont="1" applyNumberFormat="1">
      <alignment horizontal="center"/>
    </xf>
    <xf borderId="0" fillId="12" fontId="3" numFmtId="0" xfId="0" applyAlignment="1" applyFont="1">
      <alignment horizontal="center" readingOrder="0"/>
    </xf>
    <xf borderId="0" fillId="13" fontId="13" numFmtId="0" xfId="0" applyAlignment="1" applyFill="1" applyFont="1">
      <alignment horizontal="center" readingOrder="0"/>
    </xf>
    <xf borderId="0" fillId="13" fontId="3" numFmtId="164" xfId="0" applyAlignment="1" applyFont="1" applyNumberFormat="1">
      <alignment horizontal="center"/>
    </xf>
    <xf borderId="7" fillId="4" fontId="14" numFmtId="0" xfId="0" applyAlignment="1" applyBorder="1" applyFont="1">
      <alignment horizontal="center" vertical="bottom"/>
    </xf>
    <xf borderId="8" fillId="4" fontId="15" numFmtId="164" xfId="0" applyAlignment="1" applyBorder="1" applyFont="1" applyNumberFormat="1">
      <alignment horizontal="center" vertical="bottom"/>
    </xf>
    <xf borderId="8" fillId="4" fontId="15" numFmtId="0" xfId="0" applyAlignment="1" applyBorder="1" applyFont="1">
      <alignment horizontal="center" vertical="bottom"/>
    </xf>
    <xf borderId="0" fillId="14" fontId="15" numFmtId="165" xfId="0" applyAlignment="1" applyFill="1" applyFont="1" applyNumberFormat="1">
      <alignment horizontal="center" vertical="bottom"/>
    </xf>
    <xf borderId="9" fillId="15" fontId="16" numFmtId="164" xfId="0" applyAlignment="1" applyBorder="1" applyFill="1" applyFont="1" applyNumberFormat="1">
      <alignment horizontal="center" vertical="bottom"/>
    </xf>
    <xf borderId="9" fillId="16" fontId="16" numFmtId="164" xfId="0" applyAlignment="1" applyBorder="1" applyFill="1" applyFont="1" applyNumberFormat="1">
      <alignment horizontal="center" vertical="bottom"/>
    </xf>
    <xf borderId="0" fillId="14" fontId="15" numFmtId="0" xfId="0" applyAlignment="1" applyFont="1">
      <alignment horizontal="center" vertical="bottom"/>
    </xf>
    <xf borderId="7" fillId="4" fontId="15" numFmtId="164" xfId="0" applyAlignment="1" applyBorder="1" applyFont="1" applyNumberFormat="1">
      <alignment horizontal="center" vertical="bottom"/>
    </xf>
    <xf borderId="7" fillId="17" fontId="16" numFmtId="164" xfId="0" applyAlignment="1" applyBorder="1" applyFill="1" applyFont="1" applyNumberFormat="1">
      <alignment horizontal="center" vertical="bottom"/>
    </xf>
    <xf borderId="6" fillId="13" fontId="17" numFmtId="0" xfId="0" applyAlignment="1" applyBorder="1" applyFont="1">
      <alignment horizontal="center" vertical="bottom"/>
    </xf>
    <xf borderId="6" fillId="13" fontId="15" numFmtId="164" xfId="0" applyAlignment="1" applyBorder="1" applyFont="1" applyNumberFormat="1">
      <alignment horizontal="center" vertical="bottom"/>
    </xf>
    <xf borderId="6" fillId="16" fontId="16" numFmtId="164" xfId="0" applyAlignment="1" applyBorder="1" applyFont="1" applyNumberFormat="1">
      <alignment horizontal="center" vertical="bottom"/>
    </xf>
    <xf borderId="0" fillId="0" fontId="15" numFmtId="0" xfId="0" applyAlignment="1" applyFont="1">
      <alignment vertical="bottom"/>
    </xf>
    <xf borderId="0" fillId="4" fontId="18" numFmtId="0" xfId="0" applyAlignment="1" applyFont="1">
      <alignment horizontal="center" readingOrder="0"/>
    </xf>
    <xf borderId="5" fillId="18" fontId="19" numFmtId="0" xfId="0" applyAlignment="1" applyBorder="1" applyFill="1" applyFont="1">
      <alignment horizontal="center" readingOrder="0" vertical="center"/>
    </xf>
    <xf borderId="10" fillId="0" fontId="2" numFmtId="0" xfId="0" applyBorder="1" applyFont="1"/>
    <xf borderId="11" fillId="19" fontId="20" numFmtId="0" xfId="0" applyAlignment="1" applyBorder="1" applyFill="1" applyFont="1">
      <alignment horizontal="center" readingOrder="0"/>
    </xf>
    <xf borderId="12" fillId="0" fontId="2" numFmtId="0" xfId="0" applyBorder="1" applyFont="1"/>
    <xf borderId="5" fillId="20" fontId="20" numFmtId="0" xfId="0" applyAlignment="1" applyBorder="1" applyFill="1" applyFont="1">
      <alignment horizontal="center" readingOrder="0"/>
    </xf>
    <xf borderId="0" fillId="0" fontId="3" numFmtId="166" xfId="0" applyAlignment="1" applyFont="1" applyNumberFormat="1">
      <alignment readingOrder="0"/>
    </xf>
    <xf borderId="4" fillId="10" fontId="3" numFmtId="14" xfId="0" applyAlignment="1" applyBorder="1" applyFont="1" applyNumberFormat="1">
      <alignment horizontal="center"/>
    </xf>
    <xf borderId="5" fillId="10" fontId="3" numFmtId="164" xfId="0" applyAlignment="1" applyBorder="1" applyFont="1" applyNumberFormat="1">
      <alignment horizontal="center" readingOrder="0"/>
    </xf>
    <xf borderId="4" fillId="21" fontId="3" numFmtId="167" xfId="0" applyAlignment="1" applyBorder="1" applyFill="1" applyFont="1" applyNumberFormat="1">
      <alignment horizontal="center" readingOrder="0"/>
    </xf>
    <xf borderId="4" fillId="21" fontId="3" numFmtId="164" xfId="0" applyAlignment="1" applyBorder="1" applyFont="1" applyNumberFormat="1">
      <alignment horizontal="center" readingOrder="0"/>
    </xf>
    <xf borderId="4" fillId="22" fontId="3" numFmtId="167" xfId="0" applyAlignment="1" applyBorder="1" applyFill="1" applyFont="1" applyNumberFormat="1">
      <alignment readingOrder="0"/>
    </xf>
    <xf borderId="4" fillId="22" fontId="11" numFmtId="164" xfId="0" applyAlignment="1" applyBorder="1" applyFont="1" applyNumberFormat="1">
      <alignment horizontal="center" readingOrder="0"/>
    </xf>
    <xf borderId="0" fillId="0" fontId="3" numFmtId="14" xfId="0" applyFont="1" applyNumberFormat="1"/>
    <xf borderId="4" fillId="10" fontId="3" numFmtId="167" xfId="0" applyAlignment="1" applyBorder="1" applyFont="1" applyNumberFormat="1">
      <alignment horizontal="center" readingOrder="0"/>
    </xf>
    <xf borderId="4" fillId="22" fontId="3" numFmtId="0" xfId="0" applyBorder="1" applyFont="1"/>
    <xf borderId="4" fillId="22" fontId="11" numFmtId="164" xfId="0" applyAlignment="1" applyBorder="1" applyFont="1" applyNumberFormat="1">
      <alignment horizontal="center"/>
    </xf>
    <xf borderId="4" fillId="23" fontId="3" numFmtId="167" xfId="0" applyAlignment="1" applyBorder="1" applyFill="1" applyFont="1" applyNumberFormat="1">
      <alignment horizontal="center" readingOrder="0"/>
    </xf>
    <xf borderId="5" fillId="23" fontId="3" numFmtId="164" xfId="0" applyAlignment="1" applyBorder="1" applyFont="1" applyNumberFormat="1">
      <alignment horizontal="center" readingOrder="0"/>
    </xf>
    <xf borderId="4" fillId="24" fontId="3" numFmtId="167" xfId="0" applyAlignment="1" applyBorder="1" applyFill="1" applyFont="1" applyNumberFormat="1">
      <alignment horizontal="center" readingOrder="0"/>
    </xf>
    <xf borderId="4" fillId="24" fontId="3" numFmtId="164" xfId="0" applyAlignment="1" applyBorder="1" applyFont="1" applyNumberFormat="1">
      <alignment horizontal="center" readingOrder="0"/>
    </xf>
    <xf borderId="4" fillId="10" fontId="3" numFmtId="0" xfId="0" applyAlignment="1" applyBorder="1" applyFont="1">
      <alignment horizontal="center"/>
    </xf>
    <xf borderId="5" fillId="10" fontId="3" numFmtId="164" xfId="0" applyAlignment="1" applyBorder="1" applyFont="1" applyNumberFormat="1">
      <alignment horizontal="center"/>
    </xf>
    <xf borderId="4" fillId="21" fontId="3" numFmtId="0" xfId="0" applyAlignment="1" applyBorder="1" applyFont="1">
      <alignment horizontal="center"/>
    </xf>
    <xf borderId="4" fillId="21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25" fontId="11" numFmtId="0" xfId="0" applyAlignment="1" applyFill="1" applyFont="1">
      <alignment horizontal="center" readingOrder="0"/>
    </xf>
    <xf borderId="0" fillId="0" fontId="3" numFmtId="0" xfId="0" applyFont="1"/>
    <xf borderId="0" fillId="26" fontId="3" numFmtId="0" xfId="0" applyAlignment="1" applyFill="1" applyFont="1">
      <alignment horizontal="center" readingOrder="0"/>
    </xf>
    <xf borderId="0" fillId="26" fontId="11" numFmtId="0" xfId="0" applyAlignment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readingOrder="0"/>
    </xf>
    <xf borderId="1" fillId="0" fontId="21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0" fontId="3" numFmtId="164" xfId="0" applyAlignment="1" applyBorder="1" applyFont="1" applyNumberFormat="1">
      <alignment horizontal="center" readingOrder="0"/>
    </xf>
    <xf borderId="3" fillId="0" fontId="5" numFmtId="0" xfId="0" applyAlignment="1" applyBorder="1" applyFont="1">
      <alignment horizontal="center" readingOrder="0"/>
    </xf>
    <xf borderId="3" fillId="0" fontId="5" numFmtId="164" xfId="0" applyAlignment="1" applyBorder="1" applyFont="1" applyNumberFormat="1">
      <alignment horizontal="center"/>
    </xf>
    <xf borderId="3" fillId="0" fontId="23" numFmtId="0" xfId="0" applyAlignment="1" applyBorder="1" applyFont="1">
      <alignment horizontal="center" readingOrder="0"/>
    </xf>
    <xf borderId="3" fillId="0" fontId="23" numFmtId="164" xfId="0" applyAlignment="1" applyBorder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0" fillId="13" fontId="7" numFmtId="0" xfId="0" applyAlignment="1" applyFont="1">
      <alignment horizontal="center" readingOrder="0" vertical="center"/>
    </xf>
    <xf borderId="0" fillId="13" fontId="24" numFmtId="0" xfId="0" applyAlignment="1" applyFont="1">
      <alignment readingOrder="0"/>
    </xf>
    <xf borderId="0" fillId="22" fontId="7" numFmtId="0" xfId="0" applyAlignment="1" applyFont="1">
      <alignment horizontal="center" readingOrder="0" vertical="center"/>
    </xf>
    <xf borderId="0" fillId="22" fontId="25" numFmtId="0" xfId="0" applyAlignment="1" applyFont="1">
      <alignment readingOrder="0" vertical="center"/>
    </xf>
    <xf borderId="0" fillId="27" fontId="3" numFmtId="0" xfId="0" applyAlignment="1" applyFill="1" applyFont="1">
      <alignment horizontal="center" readingOrder="0"/>
    </xf>
    <xf borderId="0" fillId="0" fontId="7" numFmtId="14" xfId="0" applyAlignment="1" applyFont="1" applyNumberFormat="1">
      <alignment horizontal="center" readingOrder="0" vertical="center"/>
    </xf>
    <xf borderId="0" fillId="0" fontId="3" numFmtId="164" xfId="0" applyFont="1" applyNumberFormat="1"/>
    <xf borderId="0" fillId="0" fontId="8" numFmtId="0" xfId="0" applyAlignment="1" applyFont="1">
      <alignment readingOrder="0"/>
    </xf>
    <xf borderId="3" fillId="0" fontId="6" numFmtId="0" xfId="0" applyAlignment="1" applyBorder="1" applyFont="1">
      <alignment horizontal="center" readingOrder="0"/>
    </xf>
    <xf borderId="3" fillId="0" fontId="6" numFmtId="164" xfId="0" applyAlignment="1" applyBorder="1" applyFont="1" applyNumberFormat="1">
      <alignment horizontal="center"/>
    </xf>
    <xf borderId="3" fillId="28" fontId="3" numFmtId="0" xfId="0" applyAlignment="1" applyBorder="1" applyFill="1" applyFont="1">
      <alignment horizontal="center" readingOrder="0"/>
    </xf>
    <xf borderId="3" fillId="28" fontId="26" numFmtId="164" xfId="0" applyAlignment="1" applyBorder="1" applyFont="1" applyNumberFormat="1">
      <alignment horizontal="center" readingOrder="0"/>
    </xf>
    <xf borderId="3" fillId="28" fontId="11" numFmtId="164" xfId="0" applyAlignment="1" applyBorder="1" applyFont="1" applyNumberFormat="1">
      <alignment horizontal="center" readingOrder="0"/>
    </xf>
    <xf borderId="3" fillId="28" fontId="5" numFmtId="0" xfId="0" applyAlignment="1" applyBorder="1" applyFont="1">
      <alignment horizontal="center" readingOrder="0"/>
    </xf>
    <xf borderId="3" fillId="28" fontId="27" numFmtId="164" xfId="0" applyAlignment="1" applyBorder="1" applyFont="1" applyNumberFormat="1">
      <alignment horizontal="center"/>
    </xf>
    <xf borderId="3" fillId="28" fontId="6" numFmtId="0" xfId="0" applyAlignment="1" applyBorder="1" applyFont="1">
      <alignment horizontal="center" readingOrder="0"/>
    </xf>
    <xf borderId="3" fillId="28" fontId="6" numFmtId="164" xfId="0" applyAlignment="1" applyBorder="1" applyFont="1" applyNumberFormat="1">
      <alignment horizontal="center"/>
    </xf>
    <xf borderId="0" fillId="28" fontId="5" numFmtId="0" xfId="0" applyAlignment="1" applyFont="1">
      <alignment horizontal="center" readingOrder="0"/>
    </xf>
    <xf borderId="0" fillId="28" fontId="5" numFmtId="164" xfId="0" applyAlignment="1" applyFont="1" applyNumberFormat="1">
      <alignment horizontal="center"/>
    </xf>
    <xf borderId="0" fillId="28" fontId="3" numFmtId="0" xfId="0" applyAlignment="1" applyFont="1">
      <alignment readingOrder="0"/>
    </xf>
    <xf borderId="0" fillId="28" fontId="3" numFmtId="164" xfId="0" applyAlignment="1" applyFont="1" applyNumberFormat="1">
      <alignment horizontal="center"/>
    </xf>
    <xf borderId="0" fillId="28" fontId="3" numFmtId="0" xfId="0" applyFont="1"/>
    <xf borderId="0" fillId="28" fontId="28" numFmtId="0" xfId="0" applyAlignment="1" applyFont="1">
      <alignment horizontal="center" readingOrder="0" vertical="center"/>
    </xf>
    <xf borderId="0" fillId="28" fontId="11" numFmtId="0" xfId="0" applyAlignment="1" applyFont="1">
      <alignment readingOrder="0"/>
    </xf>
    <xf borderId="3" fillId="2" fontId="26" numFmtId="164" xfId="0" applyAlignment="1" applyBorder="1" applyFont="1" applyNumberFormat="1">
      <alignment horizontal="center" readingOrder="0"/>
    </xf>
    <xf borderId="3" fillId="2" fontId="11" numFmtId="164" xfId="0" applyAlignment="1" applyBorder="1" applyFont="1" applyNumberFormat="1">
      <alignment horizontal="center" readingOrder="0"/>
    </xf>
    <xf borderId="3" fillId="2" fontId="27" numFmtId="164" xfId="0" applyAlignment="1" applyBorder="1" applyFont="1" applyNumberFormat="1">
      <alignment horizontal="center"/>
    </xf>
    <xf borderId="0" fillId="2" fontId="28" numFmtId="0" xfId="0" applyAlignment="1" applyFont="1">
      <alignment horizontal="center" readingOrder="0" vertical="center"/>
    </xf>
    <xf borderId="0" fillId="2" fontId="11" numFmtId="0" xfId="0" applyAlignment="1" applyFont="1">
      <alignment horizontal="center" readingOrder="0"/>
    </xf>
    <xf borderId="0" fillId="2" fontId="29" numFmtId="0" xfId="0" applyAlignment="1" applyFont="1">
      <alignment horizontal="center" readingOrder="0" vertical="center"/>
    </xf>
    <xf borderId="0" fillId="2" fontId="11" numFmtId="0" xfId="0" applyAlignment="1" applyFont="1">
      <alignment readingOrder="0"/>
    </xf>
    <xf borderId="13" fillId="2" fontId="29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  <dxf>
      <font>
        <b/>
      </font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86" Type="http://schemas.openxmlformats.org/officeDocument/2006/relationships/worksheet" Target="worksheets/sheet83.xml"/><Relationship Id="rId41" Type="http://schemas.openxmlformats.org/officeDocument/2006/relationships/worksheet" Target="worksheets/sheet38.xml"/><Relationship Id="rId85" Type="http://schemas.openxmlformats.org/officeDocument/2006/relationships/worksheet" Target="worksheets/sheet82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/>
    </row>
    <row r="3">
      <c r="A3" s="3" t="s">
        <v>2</v>
      </c>
      <c r="B3" s="5"/>
    </row>
    <row r="4">
      <c r="A4" s="6" t="s">
        <v>3</v>
      </c>
      <c r="B4" s="7">
        <f>SUM(B2:B3)</f>
        <v>0</v>
      </c>
    </row>
    <row r="5">
      <c r="A5" s="8" t="s">
        <v>4</v>
      </c>
      <c r="B5" s="9">
        <f>B4/755</f>
        <v>0</v>
      </c>
    </row>
    <row r="6">
      <c r="A6" s="10" t="s">
        <v>5</v>
      </c>
      <c r="B6" s="11">
        <f>B5*20</f>
        <v>0</v>
      </c>
    </row>
    <row r="7">
      <c r="A7" s="12">
        <v>18.0</v>
      </c>
      <c r="B7" s="13">
        <f>B5*18</f>
        <v>0</v>
      </c>
    </row>
    <row r="8">
      <c r="A8" s="12">
        <v>16.0</v>
      </c>
      <c r="B8" s="13">
        <f>B5*16</f>
        <v>0</v>
      </c>
    </row>
    <row r="9">
      <c r="A9" s="12">
        <v>14.0</v>
      </c>
      <c r="B9" s="13">
        <f>B5*14</f>
        <v>0</v>
      </c>
    </row>
    <row r="10">
      <c r="A10" s="12">
        <v>12.0</v>
      </c>
      <c r="B10" s="13">
        <f>B5*12</f>
        <v>0</v>
      </c>
    </row>
    <row r="11">
      <c r="A11" s="12">
        <v>10.0</v>
      </c>
      <c r="B11" s="13">
        <f>B5*10</f>
        <v>0</v>
      </c>
    </row>
    <row r="12">
      <c r="A12" s="12">
        <v>8.0</v>
      </c>
      <c r="B12" s="13">
        <f>B5*8</f>
        <v>0</v>
      </c>
    </row>
    <row r="13">
      <c r="A13" s="12">
        <v>6.0</v>
      </c>
      <c r="B13" s="13">
        <f>B5*6</f>
        <v>0</v>
      </c>
    </row>
    <row r="14">
      <c r="A14" s="12">
        <v>4.0</v>
      </c>
      <c r="B14" s="13">
        <f>B5*4</f>
        <v>0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"/>
    </row>
    <row r="20">
      <c r="A20" s="16"/>
      <c r="B20" s="17"/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734500.0</v>
      </c>
      <c r="C2" s="18"/>
    </row>
    <row r="3">
      <c r="A3" s="113" t="s">
        <v>2</v>
      </c>
      <c r="B3" s="115">
        <v>318410.0</v>
      </c>
      <c r="C3" s="18"/>
    </row>
    <row r="4">
      <c r="A4" s="116" t="s">
        <v>3</v>
      </c>
      <c r="B4" s="117">
        <f>SUM(B2:B3)</f>
        <v>1052910</v>
      </c>
      <c r="C4" s="18"/>
    </row>
    <row r="5">
      <c r="A5" s="118" t="s">
        <v>4</v>
      </c>
      <c r="B5" s="119">
        <f>B4/775</f>
        <v>1358.593548</v>
      </c>
      <c r="C5" s="18"/>
    </row>
    <row r="6">
      <c r="A6" s="120" t="s">
        <v>5</v>
      </c>
      <c r="B6" s="20">
        <f>B5*20</f>
        <v>27171.87097</v>
      </c>
    </row>
    <row r="7">
      <c r="A7" s="103">
        <v>18.0</v>
      </c>
      <c r="B7" s="38">
        <f>B5*18</f>
        <v>24454.68387</v>
      </c>
    </row>
    <row r="8">
      <c r="A8" s="103">
        <v>16.0</v>
      </c>
      <c r="B8" s="38">
        <f>B5*16</f>
        <v>21737.49677</v>
      </c>
    </row>
    <row r="9">
      <c r="A9" s="103">
        <v>14.0</v>
      </c>
      <c r="B9" s="38">
        <f>B5*14</f>
        <v>19020.30968</v>
      </c>
    </row>
    <row r="10">
      <c r="A10" s="103">
        <v>12.0</v>
      </c>
      <c r="B10" s="38">
        <f>B5*12</f>
        <v>16303.12258</v>
      </c>
    </row>
    <row r="11">
      <c r="A11" s="103">
        <v>10.0</v>
      </c>
      <c r="B11" s="38">
        <f>B5*10</f>
        <v>13585.93548</v>
      </c>
    </row>
    <row r="12">
      <c r="A12" s="103">
        <v>8.0</v>
      </c>
      <c r="B12" s="38">
        <f>B5*8</f>
        <v>10868.74839</v>
      </c>
    </row>
    <row r="13">
      <c r="A13" s="103">
        <v>6.0</v>
      </c>
      <c r="B13" s="38">
        <f>B5*6</f>
        <v>8151.56129</v>
      </c>
    </row>
    <row r="14">
      <c r="A14" s="103">
        <v>4.0</v>
      </c>
      <c r="B14" s="38">
        <f>B5*4</f>
        <v>5434.374194</v>
      </c>
    </row>
    <row r="18">
      <c r="A18" s="122" t="s">
        <v>39</v>
      </c>
    </row>
    <row r="20">
      <c r="B20" s="123">
        <v>15.0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230500.0</v>
      </c>
      <c r="C2" s="18"/>
    </row>
    <row r="3">
      <c r="A3" s="113" t="s">
        <v>2</v>
      </c>
      <c r="B3" s="115">
        <v>269780.0</v>
      </c>
      <c r="C3" s="18"/>
    </row>
    <row r="4">
      <c r="A4" s="116" t="s">
        <v>3</v>
      </c>
      <c r="B4" s="117">
        <f>SUM(B2:B3)</f>
        <v>500280</v>
      </c>
      <c r="C4" s="18"/>
    </row>
    <row r="5">
      <c r="A5" s="118" t="s">
        <v>4</v>
      </c>
      <c r="B5" s="119">
        <f>B4/775</f>
        <v>645.5225806</v>
      </c>
      <c r="C5" s="18"/>
    </row>
    <row r="6">
      <c r="A6" s="120" t="s">
        <v>5</v>
      </c>
      <c r="B6" s="20">
        <f>B5*20</f>
        <v>12910.45161</v>
      </c>
    </row>
    <row r="7">
      <c r="A7" s="103">
        <v>18.0</v>
      </c>
      <c r="B7" s="38">
        <f>B5*18</f>
        <v>11619.40645</v>
      </c>
    </row>
    <row r="8">
      <c r="A8" s="103">
        <v>16.0</v>
      </c>
      <c r="B8" s="38">
        <f>B5*16</f>
        <v>10328.36129</v>
      </c>
    </row>
    <row r="9">
      <c r="A9" s="103">
        <v>14.0</v>
      </c>
      <c r="B9" s="38">
        <f>B5*14</f>
        <v>9037.316129</v>
      </c>
    </row>
    <row r="10">
      <c r="A10" s="103">
        <v>12.0</v>
      </c>
      <c r="B10" s="38">
        <f>B5*12</f>
        <v>7746.270968</v>
      </c>
    </row>
    <row r="11">
      <c r="A11" s="103">
        <v>10.0</v>
      </c>
      <c r="B11" s="38">
        <f>B5*10</f>
        <v>6455.225806</v>
      </c>
    </row>
    <row r="12">
      <c r="A12" s="103">
        <v>8.0</v>
      </c>
      <c r="B12" s="38">
        <f>B5*8</f>
        <v>5164.180645</v>
      </c>
    </row>
    <row r="13">
      <c r="A13" s="103">
        <v>6.0</v>
      </c>
      <c r="B13" s="38">
        <f>B5*6</f>
        <v>3873.135484</v>
      </c>
    </row>
    <row r="14">
      <c r="A14" s="103">
        <v>4.0</v>
      </c>
      <c r="B14" s="38">
        <f>B5*4</f>
        <v>2582.090323</v>
      </c>
    </row>
    <row r="18">
      <c r="A18" s="124" t="s">
        <v>36</v>
      </c>
    </row>
    <row r="20">
      <c r="B20" s="125">
        <v>16.0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361000.0</v>
      </c>
      <c r="C2" s="18"/>
    </row>
    <row r="3">
      <c r="A3" s="113" t="s">
        <v>2</v>
      </c>
      <c r="B3" s="115">
        <v>189920.0</v>
      </c>
      <c r="C3" s="18"/>
    </row>
    <row r="4">
      <c r="A4" s="116" t="s">
        <v>3</v>
      </c>
      <c r="B4" s="117">
        <f>SUM(B2:B3)</f>
        <v>550920</v>
      </c>
      <c r="C4" s="18"/>
    </row>
    <row r="5">
      <c r="A5" s="118" t="s">
        <v>4</v>
      </c>
      <c r="B5" s="119">
        <f>B4/775</f>
        <v>710.8645161</v>
      </c>
      <c r="C5" s="18"/>
    </row>
    <row r="6">
      <c r="A6" s="120" t="s">
        <v>5</v>
      </c>
      <c r="B6" s="20">
        <f>B5*20</f>
        <v>14217.29032</v>
      </c>
    </row>
    <row r="7">
      <c r="A7" s="103">
        <v>18.0</v>
      </c>
      <c r="B7" s="38">
        <f>B5*18</f>
        <v>12795.56129</v>
      </c>
    </row>
    <row r="8">
      <c r="A8" s="103">
        <v>16.0</v>
      </c>
      <c r="B8" s="38">
        <f>B5*16</f>
        <v>11373.83226</v>
      </c>
    </row>
    <row r="9">
      <c r="A9" s="103">
        <v>14.0</v>
      </c>
      <c r="B9" s="38">
        <f>B5*14</f>
        <v>9952.103226</v>
      </c>
    </row>
    <row r="10">
      <c r="A10" s="103">
        <v>12.0</v>
      </c>
      <c r="B10" s="38">
        <f>B5*12</f>
        <v>8530.374194</v>
      </c>
    </row>
    <row r="11">
      <c r="A11" s="103">
        <v>10.0</v>
      </c>
      <c r="B11" s="38">
        <f>B5*10</f>
        <v>7108.645161</v>
      </c>
    </row>
    <row r="12">
      <c r="A12" s="103">
        <v>8.0</v>
      </c>
      <c r="B12" s="38">
        <f>B5*8</f>
        <v>5686.916129</v>
      </c>
    </row>
    <row r="13">
      <c r="A13" s="103">
        <v>6.0</v>
      </c>
      <c r="B13" s="38">
        <f>B5*6</f>
        <v>4265.187097</v>
      </c>
    </row>
    <row r="14">
      <c r="A14" s="103">
        <v>4.0</v>
      </c>
      <c r="B14" s="38">
        <f>B5*4</f>
        <v>2843.458065</v>
      </c>
    </row>
    <row r="17">
      <c r="A17" s="126" t="s">
        <v>40</v>
      </c>
    </row>
    <row r="18">
      <c r="A18" s="127">
        <f>DATE(2024, 7, 17)</f>
        <v>45490</v>
      </c>
    </row>
    <row r="23">
      <c r="A23" s="106" t="str">
        <f>TEXT(TODAY(), "y")</f>
        <v>24</v>
      </c>
    </row>
    <row r="26">
      <c r="B26" s="128">
        <f>550000-B3</f>
        <v>360080</v>
      </c>
    </row>
  </sheetData>
  <mergeCells count="3">
    <mergeCell ref="A1:B1"/>
    <mergeCell ref="A17:B17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490500.0</v>
      </c>
      <c r="C2" s="18"/>
    </row>
    <row r="3">
      <c r="A3" s="113" t="s">
        <v>2</v>
      </c>
      <c r="B3" s="115">
        <v>215490.0</v>
      </c>
      <c r="C3" s="18"/>
    </row>
    <row r="4">
      <c r="A4" s="116" t="s">
        <v>3</v>
      </c>
      <c r="B4" s="117">
        <f>SUM(B2:B3)</f>
        <v>705990</v>
      </c>
      <c r="C4" s="18"/>
    </row>
    <row r="5">
      <c r="A5" s="118" t="s">
        <v>4</v>
      </c>
      <c r="B5" s="119">
        <f>B4/775</f>
        <v>910.9548387</v>
      </c>
      <c r="C5" s="18"/>
    </row>
    <row r="6">
      <c r="A6" s="120" t="s">
        <v>5</v>
      </c>
      <c r="B6" s="20">
        <f>B5*20</f>
        <v>18219.09677</v>
      </c>
    </row>
    <row r="7">
      <c r="A7" s="103">
        <v>18.0</v>
      </c>
      <c r="B7" s="38">
        <f>B5*18</f>
        <v>16397.1871</v>
      </c>
    </row>
    <row r="8">
      <c r="A8" s="103">
        <v>16.0</v>
      </c>
      <c r="B8" s="38">
        <f>B5*16</f>
        <v>14575.27742</v>
      </c>
    </row>
    <row r="9">
      <c r="A9" s="103">
        <v>14.0</v>
      </c>
      <c r="B9" s="38">
        <f>B5*14</f>
        <v>12753.36774</v>
      </c>
    </row>
    <row r="10">
      <c r="A10" s="103">
        <v>12.0</v>
      </c>
      <c r="B10" s="38">
        <f>B5*12</f>
        <v>10931.45806</v>
      </c>
    </row>
    <row r="11">
      <c r="A11" s="103">
        <v>10.0</v>
      </c>
      <c r="B11" s="38">
        <f>B5*10</f>
        <v>9109.548387</v>
      </c>
    </row>
    <row r="12">
      <c r="A12" s="103">
        <v>8.0</v>
      </c>
      <c r="B12" s="38">
        <f>B5*8</f>
        <v>7287.63871</v>
      </c>
    </row>
    <row r="13">
      <c r="A13" s="103">
        <v>6.0</v>
      </c>
      <c r="B13" s="38">
        <f>B5*6</f>
        <v>5465.729032</v>
      </c>
    </row>
    <row r="14">
      <c r="A14" s="103">
        <v>4.0</v>
      </c>
      <c r="B14" s="38">
        <f>B5*4</f>
        <v>3643.819355</v>
      </c>
    </row>
    <row r="18">
      <c r="A18" s="121" t="s">
        <v>35</v>
      </c>
    </row>
    <row r="20">
      <c r="B20" s="103">
        <v>18.0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962000.0</v>
      </c>
      <c r="C2" s="18"/>
    </row>
    <row r="3">
      <c r="A3" s="113" t="s">
        <v>2</v>
      </c>
      <c r="B3" s="115">
        <v>281390.0</v>
      </c>
      <c r="C3" s="18"/>
    </row>
    <row r="4">
      <c r="A4" s="116" t="s">
        <v>3</v>
      </c>
      <c r="B4" s="117">
        <f>SUM(B2:B3)</f>
        <v>1243390</v>
      </c>
      <c r="C4" s="18"/>
    </row>
    <row r="5">
      <c r="A5" s="118" t="s">
        <v>4</v>
      </c>
      <c r="B5" s="119">
        <f>B4/775</f>
        <v>1604.374194</v>
      </c>
      <c r="C5" s="18"/>
    </row>
    <row r="6">
      <c r="A6" s="120" t="s">
        <v>5</v>
      </c>
      <c r="B6" s="20">
        <f>B5*20</f>
        <v>32087.48387</v>
      </c>
    </row>
    <row r="7">
      <c r="A7" s="103">
        <v>18.0</v>
      </c>
      <c r="B7" s="38">
        <f>B5*18</f>
        <v>28878.73548</v>
      </c>
    </row>
    <row r="8">
      <c r="A8" s="103">
        <v>16.0</v>
      </c>
      <c r="B8" s="38">
        <f>B5*16</f>
        <v>25669.9871</v>
      </c>
    </row>
    <row r="9">
      <c r="A9" s="103">
        <v>14.0</v>
      </c>
      <c r="B9" s="38">
        <f>B5*14</f>
        <v>22461.23871</v>
      </c>
    </row>
    <row r="10">
      <c r="A10" s="103">
        <v>12.0</v>
      </c>
      <c r="B10" s="38">
        <f>B5*12</f>
        <v>19252.49032</v>
      </c>
    </row>
    <row r="11">
      <c r="A11" s="103">
        <v>10.0</v>
      </c>
      <c r="B11" s="38">
        <f>B5*10</f>
        <v>16043.74194</v>
      </c>
    </row>
    <row r="12">
      <c r="A12" s="103">
        <v>8.0</v>
      </c>
      <c r="B12" s="38">
        <f>B5*8</f>
        <v>12834.99355</v>
      </c>
    </row>
    <row r="13">
      <c r="A13" s="103">
        <v>6.0</v>
      </c>
      <c r="B13" s="38">
        <f>B5*6</f>
        <v>9626.245161</v>
      </c>
    </row>
    <row r="14">
      <c r="A14" s="103">
        <v>4.0</v>
      </c>
      <c r="B14" s="38">
        <f>B5*4</f>
        <v>6417.496774</v>
      </c>
    </row>
    <row r="18">
      <c r="A18" s="121" t="s">
        <v>34</v>
      </c>
    </row>
    <row r="20">
      <c r="B20" s="129">
        <v>19.0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815500.0</v>
      </c>
      <c r="C2" s="18"/>
    </row>
    <row r="3">
      <c r="A3" s="113" t="s">
        <v>2</v>
      </c>
      <c r="B3" s="115">
        <v>467830.0</v>
      </c>
      <c r="C3" s="18"/>
    </row>
    <row r="4">
      <c r="A4" s="116" t="s">
        <v>3</v>
      </c>
      <c r="B4" s="117">
        <f>SUM(B2:B3)</f>
        <v>1283330</v>
      </c>
      <c r="C4" s="18"/>
    </row>
    <row r="5">
      <c r="A5" s="118" t="s">
        <v>4</v>
      </c>
      <c r="B5" s="119">
        <f>B4/775</f>
        <v>1655.909677</v>
      </c>
      <c r="C5" s="18"/>
    </row>
    <row r="6">
      <c r="A6" s="120" t="s">
        <v>5</v>
      </c>
      <c r="B6" s="20">
        <f>B5*20</f>
        <v>33118.19355</v>
      </c>
    </row>
    <row r="7">
      <c r="A7" s="103">
        <v>18.0</v>
      </c>
      <c r="B7" s="38">
        <f>B5*18</f>
        <v>29806.37419</v>
      </c>
    </row>
    <row r="8">
      <c r="A8" s="103">
        <v>16.0</v>
      </c>
      <c r="B8" s="38">
        <f>B5*16</f>
        <v>26494.55484</v>
      </c>
    </row>
    <row r="9">
      <c r="A9" s="103">
        <v>14.0</v>
      </c>
      <c r="B9" s="38">
        <f>B5*14</f>
        <v>23182.73548</v>
      </c>
    </row>
    <row r="10">
      <c r="A10" s="103">
        <v>12.0</v>
      </c>
      <c r="B10" s="38">
        <f>B5*12</f>
        <v>19870.91613</v>
      </c>
    </row>
    <row r="11">
      <c r="A11" s="103">
        <v>10.0</v>
      </c>
      <c r="B11" s="38">
        <f>B5*10</f>
        <v>16559.09677</v>
      </c>
    </row>
    <row r="12">
      <c r="A12" s="103">
        <v>8.0</v>
      </c>
      <c r="B12" s="38">
        <f>B5*8</f>
        <v>13247.27742</v>
      </c>
    </row>
    <row r="13">
      <c r="A13" s="103">
        <v>6.0</v>
      </c>
      <c r="B13" s="38">
        <f>B5*6</f>
        <v>9935.458065</v>
      </c>
    </row>
    <row r="14">
      <c r="A14" s="103">
        <v>4.0</v>
      </c>
      <c r="B14" s="38">
        <f>B5*4</f>
        <v>6623.63871</v>
      </c>
    </row>
    <row r="18">
      <c r="A18" s="121" t="s">
        <v>41</v>
      </c>
    </row>
    <row r="20">
      <c r="B20" s="129">
        <v>20.0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184500.0</v>
      </c>
      <c r="C2" s="18"/>
    </row>
    <row r="3">
      <c r="A3" s="113" t="s">
        <v>2</v>
      </c>
      <c r="B3" s="115">
        <v>198680.0</v>
      </c>
      <c r="C3" s="18"/>
    </row>
    <row r="4">
      <c r="A4" s="116" t="s">
        <v>3</v>
      </c>
      <c r="B4" s="117">
        <f>SUM(B2:B3)</f>
        <v>383180</v>
      </c>
      <c r="C4" s="18"/>
    </row>
    <row r="5">
      <c r="A5" s="118" t="s">
        <v>4</v>
      </c>
      <c r="B5" s="119">
        <f>B4/775</f>
        <v>494.4258065</v>
      </c>
      <c r="C5" s="18"/>
    </row>
    <row r="6">
      <c r="A6" s="120" t="s">
        <v>5</v>
      </c>
      <c r="B6" s="20">
        <f>B5*20</f>
        <v>9888.516129</v>
      </c>
    </row>
    <row r="7">
      <c r="A7" s="103">
        <v>18.0</v>
      </c>
      <c r="B7" s="38">
        <f>B5*18</f>
        <v>8899.664516</v>
      </c>
    </row>
    <row r="8">
      <c r="A8" s="103">
        <v>16.0</v>
      </c>
      <c r="B8" s="38">
        <f>B5*16</f>
        <v>7910.812903</v>
      </c>
    </row>
    <row r="9">
      <c r="A9" s="103">
        <v>14.0</v>
      </c>
      <c r="B9" s="38">
        <f>B5*14</f>
        <v>6921.96129</v>
      </c>
    </row>
    <row r="10">
      <c r="A10" s="103">
        <v>12.0</v>
      </c>
      <c r="B10" s="38">
        <f>B5*12</f>
        <v>5933.109677</v>
      </c>
    </row>
    <row r="11">
      <c r="A11" s="103">
        <v>10.0</v>
      </c>
      <c r="B11" s="38">
        <f>B5*10</f>
        <v>4944.258065</v>
      </c>
    </row>
    <row r="12">
      <c r="A12" s="103">
        <v>8.0</v>
      </c>
      <c r="B12" s="38">
        <f>B5*8</f>
        <v>3955.406452</v>
      </c>
    </row>
    <row r="13">
      <c r="A13" s="103">
        <v>6.0</v>
      </c>
      <c r="B13" s="38">
        <f>B5*6</f>
        <v>2966.554839</v>
      </c>
    </row>
    <row r="14">
      <c r="A14" s="103">
        <v>4.0</v>
      </c>
      <c r="B14" s="38">
        <f>B5*4</f>
        <v>1977.703226</v>
      </c>
    </row>
    <row r="18">
      <c r="A18" s="121" t="s">
        <v>42</v>
      </c>
    </row>
    <row r="20">
      <c r="B20" s="129">
        <v>21.0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303500.0</v>
      </c>
      <c r="C2" s="18"/>
    </row>
    <row r="3">
      <c r="A3" s="113" t="s">
        <v>2</v>
      </c>
      <c r="B3" s="115">
        <v>86000.0</v>
      </c>
      <c r="C3" s="18"/>
    </row>
    <row r="4">
      <c r="A4" s="116" t="s">
        <v>3</v>
      </c>
      <c r="B4" s="117">
        <f>SUM(B2:B3)</f>
        <v>389500</v>
      </c>
      <c r="C4" s="18"/>
    </row>
    <row r="5">
      <c r="A5" s="118" t="s">
        <v>4</v>
      </c>
      <c r="B5" s="119">
        <f>B4/775</f>
        <v>502.5806452</v>
      </c>
      <c r="C5" s="18"/>
    </row>
    <row r="6">
      <c r="A6" s="120" t="s">
        <v>5</v>
      </c>
      <c r="B6" s="20">
        <f>B5*20</f>
        <v>10051.6129</v>
      </c>
    </row>
    <row r="7">
      <c r="A7" s="103">
        <v>18.0</v>
      </c>
      <c r="B7" s="38">
        <f>B5*18</f>
        <v>9046.451613</v>
      </c>
    </row>
    <row r="8">
      <c r="A8" s="103">
        <v>16.0</v>
      </c>
      <c r="B8" s="38">
        <f>B5*16</f>
        <v>8041.290323</v>
      </c>
    </row>
    <row r="9">
      <c r="A9" s="103">
        <v>14.0</v>
      </c>
      <c r="B9" s="38">
        <f>B5*14</f>
        <v>7036.129032</v>
      </c>
    </row>
    <row r="10">
      <c r="A10" s="103">
        <v>12.0</v>
      </c>
      <c r="B10" s="38">
        <f>B5*12</f>
        <v>6030.967742</v>
      </c>
    </row>
    <row r="11">
      <c r="A11" s="103">
        <v>10.0</v>
      </c>
      <c r="B11" s="38">
        <f>B5*10</f>
        <v>5025.806452</v>
      </c>
    </row>
    <row r="12">
      <c r="A12" s="103">
        <v>8.0</v>
      </c>
      <c r="B12" s="38">
        <f>B5*8</f>
        <v>4020.645161</v>
      </c>
    </row>
    <row r="13">
      <c r="A13" s="103">
        <v>6.0</v>
      </c>
      <c r="B13" s="38">
        <f>B5*6</f>
        <v>3015.483871</v>
      </c>
    </row>
    <row r="14">
      <c r="A14" s="103">
        <v>4.0</v>
      </c>
      <c r="B14" s="38">
        <f>B5*4</f>
        <v>2010.322581</v>
      </c>
    </row>
    <row r="18">
      <c r="A18" s="121" t="s">
        <v>39</v>
      </c>
    </row>
    <row r="20">
      <c r="B20" s="129">
        <v>22.0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675500.0</v>
      </c>
      <c r="C2" s="18"/>
    </row>
    <row r="3">
      <c r="A3" s="113" t="s">
        <v>2</v>
      </c>
      <c r="B3" s="115">
        <v>174450.0</v>
      </c>
      <c r="C3" s="18"/>
    </row>
    <row r="4">
      <c r="A4" s="116" t="s">
        <v>3</v>
      </c>
      <c r="B4" s="117">
        <f>SUM(B2:B3)</f>
        <v>849950</v>
      </c>
      <c r="C4" s="18"/>
    </row>
    <row r="5">
      <c r="A5" s="118" t="s">
        <v>4</v>
      </c>
      <c r="B5" s="119">
        <f>B4/775</f>
        <v>1096.709677</v>
      </c>
      <c r="C5" s="18"/>
    </row>
    <row r="6">
      <c r="A6" s="120" t="s">
        <v>5</v>
      </c>
      <c r="B6" s="20">
        <f>B5*20</f>
        <v>21934.19355</v>
      </c>
    </row>
    <row r="7">
      <c r="A7" s="103">
        <v>18.0</v>
      </c>
      <c r="B7" s="38">
        <f>B5*18</f>
        <v>19740.77419</v>
      </c>
    </row>
    <row r="8">
      <c r="A8" s="103">
        <v>16.0</v>
      </c>
      <c r="B8" s="38">
        <f>B5*16</f>
        <v>17547.35484</v>
      </c>
    </row>
    <row r="9">
      <c r="A9" s="103">
        <v>14.0</v>
      </c>
      <c r="B9" s="38">
        <f>B5*14</f>
        <v>15353.93548</v>
      </c>
    </row>
    <row r="10">
      <c r="A10" s="103">
        <v>12.0</v>
      </c>
      <c r="B10" s="38">
        <f>B5*12</f>
        <v>13160.51613</v>
      </c>
    </row>
    <row r="11">
      <c r="A11" s="103">
        <v>10.0</v>
      </c>
      <c r="B11" s="38">
        <f>B5*10</f>
        <v>10967.09677</v>
      </c>
    </row>
    <row r="12">
      <c r="A12" s="103">
        <v>8.0</v>
      </c>
      <c r="B12" s="38">
        <f>B5*8</f>
        <v>8773.677419</v>
      </c>
    </row>
    <row r="13">
      <c r="A13" s="103">
        <v>6.0</v>
      </c>
      <c r="B13" s="38">
        <f>B5*6</f>
        <v>6580.258065</v>
      </c>
    </row>
    <row r="14">
      <c r="A14" s="103">
        <v>4.0</v>
      </c>
      <c r="B14" s="38">
        <f>B5*4</f>
        <v>4386.83871</v>
      </c>
    </row>
    <row r="18">
      <c r="A18" s="121" t="s">
        <v>36</v>
      </c>
    </row>
    <row r="20">
      <c r="B20" s="129">
        <v>23.0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528500.0</v>
      </c>
      <c r="C2" s="18"/>
    </row>
    <row r="3">
      <c r="A3" s="113" t="s">
        <v>2</v>
      </c>
      <c r="B3" s="115">
        <v>115390.0</v>
      </c>
      <c r="C3" s="18"/>
    </row>
    <row r="4">
      <c r="A4" s="116" t="s">
        <v>3</v>
      </c>
      <c r="B4" s="117">
        <f>SUM(B2:B3)</f>
        <v>643890</v>
      </c>
      <c r="C4" s="18"/>
    </row>
    <row r="5">
      <c r="A5" s="118" t="s">
        <v>4</v>
      </c>
      <c r="B5" s="119">
        <f>B4/775</f>
        <v>830.8258065</v>
      </c>
      <c r="C5" s="18"/>
    </row>
    <row r="6">
      <c r="A6" s="120" t="s">
        <v>5</v>
      </c>
      <c r="B6" s="20">
        <f>B5*20</f>
        <v>16616.51613</v>
      </c>
    </row>
    <row r="7">
      <c r="A7" s="103">
        <v>18.0</v>
      </c>
      <c r="B7" s="38">
        <f>B5*18</f>
        <v>14954.86452</v>
      </c>
    </row>
    <row r="8">
      <c r="A8" s="103">
        <v>16.0</v>
      </c>
      <c r="B8" s="38">
        <f>B5*16</f>
        <v>13293.2129</v>
      </c>
    </row>
    <row r="9">
      <c r="A9" s="103">
        <v>14.0</v>
      </c>
      <c r="B9" s="38">
        <f>B5*14</f>
        <v>11631.56129</v>
      </c>
    </row>
    <row r="10">
      <c r="A10" s="103">
        <v>12.0</v>
      </c>
      <c r="B10" s="38">
        <f>B5*12</f>
        <v>9969.909677</v>
      </c>
    </row>
    <row r="11">
      <c r="A11" s="103">
        <v>10.0</v>
      </c>
      <c r="B11" s="38">
        <f>B5*10</f>
        <v>8308.258065</v>
      </c>
    </row>
    <row r="12">
      <c r="A12" s="103">
        <v>8.0</v>
      </c>
      <c r="B12" s="38">
        <f>B5*8</f>
        <v>6646.606452</v>
      </c>
    </row>
    <row r="13">
      <c r="A13" s="103">
        <v>6.0</v>
      </c>
      <c r="B13" s="38">
        <f>B5*6</f>
        <v>4984.954839</v>
      </c>
    </row>
    <row r="14">
      <c r="A14" s="103">
        <v>4.0</v>
      </c>
      <c r="B14" s="38">
        <f>B5*4</f>
        <v>3323.303226</v>
      </c>
    </row>
    <row r="18">
      <c r="A18" s="121" t="s">
        <v>43</v>
      </c>
    </row>
    <row r="20">
      <c r="B20" s="129">
        <v>24.0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0.25"/>
    <col customWidth="1" min="3" max="3" width="16.5"/>
    <col customWidth="1" min="4" max="4" width="13.38"/>
    <col customWidth="1" min="6" max="6" width="13.88"/>
  </cols>
  <sheetData>
    <row r="1" ht="7.5" customHeight="1">
      <c r="B1" s="18"/>
      <c r="C1" s="18"/>
      <c r="D1" s="18"/>
    </row>
    <row r="2" ht="7.5" customHeight="1">
      <c r="B2" s="18"/>
      <c r="C2" s="18"/>
      <c r="D2" s="18"/>
    </row>
    <row r="3">
      <c r="A3" s="19" t="s">
        <v>6</v>
      </c>
    </row>
    <row r="4">
      <c r="A4" s="20"/>
      <c r="B4" s="20"/>
      <c r="C4" s="20"/>
      <c r="D4" s="18"/>
    </row>
    <row r="5">
      <c r="B5" s="18"/>
      <c r="C5" s="18"/>
      <c r="D5" s="18"/>
    </row>
    <row r="6">
      <c r="B6" s="18"/>
      <c r="C6" s="18"/>
      <c r="D6" s="18"/>
    </row>
    <row r="7">
      <c r="A7" s="21"/>
      <c r="B7" s="22"/>
      <c r="C7" s="22"/>
      <c r="D7" s="22"/>
      <c r="F7" s="23" t="s">
        <v>7</v>
      </c>
      <c r="G7" s="24" t="s">
        <v>8</v>
      </c>
      <c r="H7" s="23" t="s">
        <v>9</v>
      </c>
    </row>
    <row r="8">
      <c r="A8" s="25" t="s">
        <v>10</v>
      </c>
      <c r="B8" s="26" t="s">
        <v>3</v>
      </c>
      <c r="C8" s="26" t="s">
        <v>11</v>
      </c>
      <c r="D8" s="26" t="s">
        <v>12</v>
      </c>
      <c r="F8" s="27">
        <v>34786.0</v>
      </c>
      <c r="G8" s="27">
        <v>695715.0</v>
      </c>
      <c r="H8" s="28" t="s">
        <v>13</v>
      </c>
    </row>
    <row r="9">
      <c r="A9" s="29" t="s">
        <v>14</v>
      </c>
      <c r="B9" s="30">
        <f>SUM('09072024'!B4+'11072024'!B4+'12072024'!B4+'13072024'!B4+'14072024'!B4)</f>
        <v>4263910</v>
      </c>
      <c r="C9" s="30">
        <f>B9/775</f>
        <v>5501.819355</v>
      </c>
      <c r="D9" s="30">
        <f>C9*20</f>
        <v>110036.3871</v>
      </c>
      <c r="F9" s="27">
        <v>50693.0</v>
      </c>
      <c r="G9" s="27">
        <v>1013858.0</v>
      </c>
      <c r="H9" s="28" t="s">
        <v>15</v>
      </c>
    </row>
    <row r="10">
      <c r="A10" s="21"/>
      <c r="B10" s="22"/>
      <c r="C10" s="22"/>
      <c r="D10" s="22"/>
      <c r="F10" s="31"/>
      <c r="G10" s="31"/>
      <c r="H10" s="32"/>
    </row>
    <row r="11">
      <c r="B11" s="18"/>
      <c r="C11" s="18"/>
      <c r="D11" s="18"/>
      <c r="F11" s="31"/>
      <c r="G11" s="31"/>
      <c r="H11" s="32"/>
    </row>
    <row r="12">
      <c r="A12" s="33" t="s">
        <v>16</v>
      </c>
      <c r="B12" s="34" t="s">
        <v>3</v>
      </c>
      <c r="C12" s="34" t="s">
        <v>11</v>
      </c>
      <c r="D12" s="34" t="s">
        <v>12</v>
      </c>
      <c r="F12" s="31"/>
      <c r="G12" s="31"/>
      <c r="H12" s="32"/>
    </row>
    <row r="13">
      <c r="A13" s="35" t="s">
        <v>14</v>
      </c>
      <c r="B13" s="36">
        <f>SUM('15072024'!B4+'16072024'!B4+'17072024'!B4+'18072024'!B4+'19072024'!B4+'20072024'!B4+'21072024'!B4+' 22072024'!B4+'23072024'!B4+'24072024'!B4+'25072024'!B4+'26072024'!B4+'27072024'!B4+'28072024'!B4+'29072024'!B4+'30072024'!B4+'31072024'!B4+'01082024'!B4+'02082024'!B4+'03082024'!B4+'04082024'!B4+'05082024'!B4+'06082024'!B4+'07082024'!B4+'08082024'!B4+'09082024'!B4+'10082024'!B4+'11082024'!B4+'12082024'!B4+'13082024'!B4+'14082024'!B4)</f>
        <v>26284459</v>
      </c>
      <c r="C13" s="37">
        <f>B13/755</f>
        <v>34813.85298</v>
      </c>
      <c r="D13" s="36">
        <f>C13*20</f>
        <v>696277.0596</v>
      </c>
      <c r="F13" s="31"/>
      <c r="G13" s="31"/>
      <c r="H13" s="32"/>
    </row>
    <row r="14">
      <c r="A14" s="18"/>
      <c r="B14" s="38">
        <f>D79</f>
        <v>34353.7007</v>
      </c>
      <c r="C14" s="18"/>
      <c r="F14" s="31"/>
      <c r="G14" s="31"/>
      <c r="H14" s="32"/>
    </row>
    <row r="15" ht="1.5" customHeight="1">
      <c r="A15" s="18"/>
      <c r="B15" s="18"/>
      <c r="C15" s="18"/>
      <c r="F15" s="31"/>
      <c r="G15" s="31"/>
      <c r="H15" s="32"/>
    </row>
    <row r="16">
      <c r="A16" s="39" t="s">
        <v>17</v>
      </c>
      <c r="B16" s="40" t="s">
        <v>3</v>
      </c>
      <c r="C16" s="40" t="s">
        <v>11</v>
      </c>
      <c r="D16" s="40" t="s">
        <v>12</v>
      </c>
      <c r="F16" s="31"/>
      <c r="G16" s="31"/>
      <c r="H16" s="32"/>
    </row>
    <row r="17">
      <c r="A17" s="41" t="s">
        <v>14</v>
      </c>
      <c r="B17" s="42">
        <f>SUM('15082024'!B4+'16082024'!B4+'17082024'!B4+'18082024'!B4+'19082024'!B4+'20082024'!B4+'21082024'!B4+'22082024'!B4+'23082024'!B4+'24082024'!B4+'25082024'!B4 +'26082024'!B4+'27082024'!B4+'28082024'!B4+'29082024'!B4+'30082024'!B4+'31082024'!B4+'01092024'!B4+'02092024'!B4+'03092024'!B4+'04092024'!B4+'05092024'!B4+'06092024'!B4+'07092024'!B4+'08092024'!B4+'09092024'!B4+'10092024'!B4+'11092024'!B4+'12092024'!B4+'13092024'!B4+'14092024'!B4)</f>
        <v>38380110</v>
      </c>
      <c r="C17" s="42">
        <f>B17/757</f>
        <v>50700.27741</v>
      </c>
      <c r="D17" s="43">
        <f>C17*20</f>
        <v>1014005.548</v>
      </c>
      <c r="F17" s="31"/>
      <c r="G17" s="31"/>
      <c r="H17" s="32"/>
    </row>
    <row r="18">
      <c r="B18" s="18"/>
      <c r="C18" s="44"/>
      <c r="D18" s="18"/>
    </row>
    <row r="19">
      <c r="A19" s="45" t="s">
        <v>18</v>
      </c>
      <c r="B19" s="46" t="s">
        <v>3</v>
      </c>
      <c r="C19" s="46" t="s">
        <v>11</v>
      </c>
      <c r="D19" s="46" t="s">
        <v>12</v>
      </c>
    </row>
    <row r="20">
      <c r="A20" s="47" t="s">
        <v>14</v>
      </c>
      <c r="B20" s="48">
        <f>SUM('15092024'!B4+'16092024'!B4+'17092024'!B4+'18092024'!B4+'19092024'!B4+'20092024'!B4+'21092024'!B4+'22092024'!B4+'23092024'!B4+'24092024'!B4+'25092024'!B4+'26092024'!B4)</f>
        <v>8751980</v>
      </c>
      <c r="C20" s="48">
        <f>B20/757</f>
        <v>11561.40026</v>
      </c>
      <c r="D20" s="49">
        <f>C20*20</f>
        <v>231228.0053</v>
      </c>
    </row>
    <row r="21">
      <c r="B21" s="18"/>
      <c r="C21" s="38"/>
      <c r="D21" s="50"/>
    </row>
    <row r="22">
      <c r="B22" s="18"/>
      <c r="C22" s="38"/>
      <c r="D22" s="50"/>
    </row>
    <row r="23">
      <c r="A23" s="51" t="s">
        <v>19</v>
      </c>
      <c r="B23" s="52">
        <f>B50</f>
        <v>626500</v>
      </c>
      <c r="C23" s="53"/>
      <c r="D23" s="18"/>
    </row>
    <row r="24">
      <c r="A24" s="51" t="s">
        <v>20</v>
      </c>
      <c r="B24" s="54">
        <f>D9</f>
        <v>110036.3871</v>
      </c>
      <c r="C24" s="54">
        <f>C25-B23</f>
        <v>114200</v>
      </c>
      <c r="D24" s="18"/>
    </row>
    <row r="25">
      <c r="A25" s="51" t="s">
        <v>21</v>
      </c>
      <c r="B25" s="52">
        <v>37035.0</v>
      </c>
      <c r="C25" s="54">
        <f>(B25*20)</f>
        <v>740700</v>
      </c>
      <c r="D25" s="18"/>
    </row>
    <row r="26">
      <c r="A26" s="55"/>
      <c r="B26" s="18"/>
      <c r="C26" s="18"/>
      <c r="D26" s="18"/>
    </row>
    <row r="27">
      <c r="A27" s="56" t="s">
        <v>19</v>
      </c>
      <c r="B27" s="57">
        <f>SUM(D44:D50)</f>
        <v>695000</v>
      </c>
      <c r="C27" s="58" t="s">
        <v>22</v>
      </c>
      <c r="D27" s="59">
        <f>DATE(2024,7,15)</f>
        <v>45488</v>
      </c>
    </row>
    <row r="28">
      <c r="A28" s="56" t="s">
        <v>23</v>
      </c>
      <c r="B28" s="60">
        <f>C30</f>
        <v>63.85298013</v>
      </c>
      <c r="C28" s="60">
        <f>C29-B27</f>
        <v>1277.059603</v>
      </c>
      <c r="D28" s="61" t="s">
        <v>24</v>
      </c>
    </row>
    <row r="29">
      <c r="A29" s="56" t="s">
        <v>21</v>
      </c>
      <c r="B29" s="57">
        <f t="shared" ref="B29:C29" si="1">C13</f>
        <v>34813.85298</v>
      </c>
      <c r="C29" s="60">
        <f t="shared" si="1"/>
        <v>696277.0596</v>
      </c>
      <c r="D29" s="59">
        <f>DATE(2024,8,15)</f>
        <v>45519</v>
      </c>
    </row>
    <row r="30">
      <c r="A30" s="62" t="s">
        <v>25</v>
      </c>
      <c r="B30" s="63">
        <f>SUM(B27/20)</f>
        <v>34750</v>
      </c>
      <c r="C30" s="50">
        <f>SUM(B29-B30)</f>
        <v>63.85298013</v>
      </c>
      <c r="D30" s="18"/>
    </row>
    <row r="31">
      <c r="B31" s="18"/>
      <c r="C31" s="18"/>
      <c r="D31" s="18"/>
    </row>
    <row r="32">
      <c r="A32" s="64" t="s">
        <v>19</v>
      </c>
      <c r="B32" s="65">
        <f>SUM(F44:F50)</f>
        <v>1014000</v>
      </c>
      <c r="C32" s="66" t="s">
        <v>22</v>
      </c>
      <c r="D32" s="67">
        <f>DATE(2024,8,15)</f>
        <v>45519</v>
      </c>
    </row>
    <row r="33">
      <c r="A33" s="64" t="s">
        <v>23</v>
      </c>
      <c r="B33" s="68">
        <f>C35</f>
        <v>0.2774108322</v>
      </c>
      <c r="C33" s="69">
        <f>C34-B32</f>
        <v>5.548216645</v>
      </c>
      <c r="D33" s="70" t="s">
        <v>24</v>
      </c>
    </row>
    <row r="34">
      <c r="A34" s="64" t="s">
        <v>21</v>
      </c>
      <c r="B34" s="71">
        <f t="shared" ref="B34:C34" si="2">C17</f>
        <v>50700.27741</v>
      </c>
      <c r="C34" s="72">
        <f t="shared" si="2"/>
        <v>1014005.548</v>
      </c>
      <c r="D34" s="67">
        <f>DATE(2024,9,15)</f>
        <v>45550</v>
      </c>
    </row>
    <row r="35">
      <c r="A35" s="73" t="s">
        <v>25</v>
      </c>
      <c r="B35" s="74">
        <f>SUM(B32/20)</f>
        <v>50700</v>
      </c>
      <c r="C35" s="75">
        <f>SUM(B34-B35)</f>
        <v>0.2774108322</v>
      </c>
      <c r="D35" s="76"/>
    </row>
    <row r="36">
      <c r="A36" s="18"/>
      <c r="B36" s="18"/>
      <c r="C36" s="18"/>
    </row>
    <row r="37">
      <c r="A37" s="64" t="s">
        <v>19</v>
      </c>
      <c r="B37" s="65">
        <f>SUM(H44:H49)</f>
        <v>150000</v>
      </c>
      <c r="C37" s="66" t="s">
        <v>22</v>
      </c>
      <c r="D37" s="67">
        <f>DATE(2024,9,15)</f>
        <v>45550</v>
      </c>
    </row>
    <row r="38">
      <c r="A38" s="64" t="s">
        <v>23</v>
      </c>
      <c r="B38" s="68">
        <f>C40</f>
        <v>4061.400264</v>
      </c>
      <c r="C38" s="69">
        <f>C39-B37</f>
        <v>81228.00528</v>
      </c>
      <c r="D38" s="70" t="s">
        <v>24</v>
      </c>
    </row>
    <row r="39">
      <c r="A39" s="64" t="s">
        <v>21</v>
      </c>
      <c r="B39" s="71">
        <f t="shared" ref="B39:C39" si="3">C20</f>
        <v>11561.40026</v>
      </c>
      <c r="C39" s="72">
        <f t="shared" si="3"/>
        <v>231228.0053</v>
      </c>
      <c r="D39" s="67">
        <f>DATE(2024,10,15)</f>
        <v>45580</v>
      </c>
    </row>
    <row r="40">
      <c r="A40" s="73" t="s">
        <v>25</v>
      </c>
      <c r="B40" s="74">
        <f>SUM(B37/20)</f>
        <v>7500</v>
      </c>
      <c r="C40" s="75">
        <f>SUM(B39-B40)</f>
        <v>4061.400264</v>
      </c>
      <c r="D40" s="76"/>
    </row>
    <row r="41">
      <c r="B41" s="18"/>
      <c r="C41" s="18"/>
      <c r="D41" s="18"/>
    </row>
    <row r="42">
      <c r="B42" s="18"/>
      <c r="C42" s="18"/>
      <c r="D42" s="18"/>
    </row>
    <row r="43" ht="19.5" customHeight="1">
      <c r="A43" s="77" t="s">
        <v>26</v>
      </c>
      <c r="C43" s="78" t="s">
        <v>27</v>
      </c>
      <c r="D43" s="79"/>
      <c r="E43" s="80" t="s">
        <v>28</v>
      </c>
      <c r="F43" s="81"/>
      <c r="G43" s="82" t="s">
        <v>29</v>
      </c>
      <c r="H43" s="79"/>
    </row>
    <row r="44">
      <c r="A44" s="83">
        <f>DATE(2024,6,21)</f>
        <v>45464</v>
      </c>
      <c r="B44" s="44">
        <v>100000.0</v>
      </c>
      <c r="C44" s="84">
        <f>DATE(2024,7,18)</f>
        <v>45491</v>
      </c>
      <c r="D44" s="85">
        <v>150000.0</v>
      </c>
      <c r="E44" s="86">
        <v>45524.0</v>
      </c>
      <c r="F44" s="87">
        <v>200000.0</v>
      </c>
      <c r="G44" s="88">
        <v>45556.0</v>
      </c>
      <c r="H44" s="89">
        <v>150000.0</v>
      </c>
    </row>
    <row r="45">
      <c r="A45" s="90">
        <f>DATE(2024,6,22)</f>
        <v>45465</v>
      </c>
      <c r="B45" s="44">
        <v>100000.0</v>
      </c>
      <c r="C45" s="91">
        <v>45497.0</v>
      </c>
      <c r="D45" s="85">
        <v>100000.0</v>
      </c>
      <c r="E45" s="86">
        <v>45529.0</v>
      </c>
      <c r="F45" s="87">
        <v>200000.0</v>
      </c>
      <c r="G45" s="92"/>
      <c r="H45" s="93"/>
    </row>
    <row r="46">
      <c r="A46" s="90">
        <f>DATE(2024,7,1)</f>
        <v>45474</v>
      </c>
      <c r="B46" s="44">
        <v>250000.0</v>
      </c>
      <c r="C46" s="91">
        <v>45508.0</v>
      </c>
      <c r="D46" s="85">
        <v>150000.0</v>
      </c>
      <c r="E46" s="86">
        <v>45539.0</v>
      </c>
      <c r="F46" s="87">
        <v>250000.0</v>
      </c>
      <c r="G46" s="92"/>
      <c r="H46" s="93"/>
    </row>
    <row r="47">
      <c r="A47" s="90">
        <f>DATE(2024,7,5)</f>
        <v>45478</v>
      </c>
      <c r="B47" s="44">
        <v>70000.0</v>
      </c>
      <c r="C47" s="91">
        <v>45513.0</v>
      </c>
      <c r="D47" s="85">
        <v>150000.0</v>
      </c>
      <c r="E47" s="86">
        <v>45544.0</v>
      </c>
      <c r="F47" s="87">
        <v>150000.0</v>
      </c>
      <c r="G47" s="92"/>
      <c r="H47" s="93"/>
    </row>
    <row r="48">
      <c r="A48" s="90">
        <f>DATE(2024,7,8)</f>
        <v>45481</v>
      </c>
      <c r="B48" s="44">
        <v>6500.0</v>
      </c>
      <c r="C48" s="94">
        <v>45519.0</v>
      </c>
      <c r="D48" s="95">
        <v>145000.0</v>
      </c>
      <c r="E48" s="96">
        <v>45550.0</v>
      </c>
      <c r="F48" s="97">
        <v>214000.0</v>
      </c>
      <c r="G48" s="92"/>
      <c r="H48" s="93"/>
    </row>
    <row r="49">
      <c r="A49" s="90">
        <f>DATE(2024,7,9)</f>
        <v>45482</v>
      </c>
      <c r="B49" s="44">
        <v>100000.0</v>
      </c>
      <c r="C49" s="98"/>
      <c r="D49" s="99"/>
      <c r="E49" s="100"/>
      <c r="F49" s="101"/>
      <c r="G49" s="92"/>
      <c r="H49" s="93"/>
    </row>
    <row r="50">
      <c r="A50" s="102" t="s">
        <v>3</v>
      </c>
      <c r="B50" s="38">
        <f>SUM(B44:B49)</f>
        <v>626500</v>
      </c>
      <c r="C50" s="98"/>
      <c r="D50" s="99"/>
      <c r="E50" s="100"/>
      <c r="F50" s="101"/>
      <c r="G50" s="92"/>
      <c r="H50" s="93"/>
    </row>
    <row r="51">
      <c r="B51" s="18"/>
      <c r="C51" s="18"/>
      <c r="D51" s="18"/>
    </row>
    <row r="52">
      <c r="B52" s="18"/>
      <c r="C52" s="18"/>
      <c r="D52" s="18"/>
    </row>
    <row r="53">
      <c r="B53" s="18"/>
      <c r="C53" s="18"/>
      <c r="D53" s="18"/>
    </row>
    <row r="54">
      <c r="B54" s="18"/>
      <c r="C54" s="18"/>
      <c r="D54" s="18"/>
    </row>
    <row r="55">
      <c r="B55" s="18"/>
      <c r="C55" s="18"/>
      <c r="D55" s="18"/>
    </row>
    <row r="56">
      <c r="B56" s="18"/>
      <c r="C56" s="18"/>
      <c r="D56" s="18"/>
    </row>
    <row r="57">
      <c r="A57" s="103" t="s">
        <v>30</v>
      </c>
      <c r="B57" s="38">
        <f>SUM('09072024'!B5+'11072024'!B5+'12072024'!B5+'13072024'!B5+'14072024'!B5)</f>
        <v>6354.560358</v>
      </c>
      <c r="C57" s="18"/>
      <c r="D57" s="18"/>
    </row>
    <row r="58">
      <c r="B58" s="18"/>
      <c r="C58" s="18"/>
      <c r="D58" s="18"/>
    </row>
    <row r="59">
      <c r="B59" s="18"/>
      <c r="C59" s="18"/>
      <c r="D59" s="104">
        <v>10000.0</v>
      </c>
      <c r="E59" s="103">
        <v>3.0</v>
      </c>
    </row>
    <row r="60">
      <c r="B60" s="18"/>
      <c r="C60" s="18"/>
      <c r="D60" s="105">
        <f>(D59*E60)/E59</f>
        <v>10000</v>
      </c>
      <c r="E60" s="103">
        <v>3.0</v>
      </c>
    </row>
    <row r="61">
      <c r="B61" s="18"/>
      <c r="C61" s="18"/>
      <c r="D61" s="18"/>
    </row>
    <row r="62">
      <c r="B62" s="18"/>
      <c r="C62" s="18"/>
      <c r="D62" s="18"/>
      <c r="E62" s="106">
        <f>(50000*1)/20</f>
        <v>2500</v>
      </c>
    </row>
    <row r="63">
      <c r="B63" s="18"/>
      <c r="C63" s="18"/>
      <c r="D63" s="18"/>
    </row>
    <row r="64">
      <c r="B64" s="18"/>
      <c r="C64" s="18"/>
      <c r="D64" s="18"/>
    </row>
    <row r="65">
      <c r="B65" s="18">
        <f>COUNTIF(A23:B26,"Total Pedido")</f>
        <v>1</v>
      </c>
      <c r="C65" s="18"/>
      <c r="D65" s="18"/>
    </row>
    <row r="66">
      <c r="B66" s="18"/>
      <c r="C66" s="18"/>
      <c r="D66" s="18"/>
    </row>
    <row r="67">
      <c r="B67" s="18"/>
      <c r="C67" s="18"/>
      <c r="D67" s="107" t="s">
        <v>31</v>
      </c>
      <c r="E67" s="108"/>
    </row>
    <row r="68">
      <c r="B68" s="18"/>
      <c r="C68" s="18"/>
      <c r="D68" s="109">
        <v>1.0</v>
      </c>
      <c r="E68" s="110">
        <v>6000.0</v>
      </c>
    </row>
    <row r="69">
      <c r="B69" s="18"/>
      <c r="C69" s="18"/>
      <c r="D69" s="109">
        <v>3.333333334</v>
      </c>
      <c r="E69" s="110">
        <f>(E68*D69)/D68</f>
        <v>20000</v>
      </c>
    </row>
    <row r="70">
      <c r="B70" s="18"/>
      <c r="C70" s="18"/>
      <c r="D70" s="18"/>
    </row>
    <row r="71">
      <c r="B71" s="18"/>
      <c r="C71" s="18"/>
      <c r="D71" s="18"/>
    </row>
    <row r="72">
      <c r="B72" s="18"/>
      <c r="C72" s="18"/>
      <c r="D72" s="18"/>
    </row>
    <row r="73">
      <c r="B73" s="18"/>
      <c r="C73" s="18"/>
      <c r="D73" s="18"/>
    </row>
    <row r="74">
      <c r="B74" s="18"/>
      <c r="C74" s="18"/>
      <c r="D74" s="18"/>
    </row>
    <row r="75">
      <c r="B75" s="18"/>
      <c r="C75" s="18"/>
      <c r="D75" s="18"/>
    </row>
    <row r="76">
      <c r="B76" s="18"/>
      <c r="C76" s="18"/>
      <c r="D76" s="18"/>
    </row>
    <row r="77">
      <c r="B77" s="104" t="s">
        <v>32</v>
      </c>
      <c r="C77" s="38">
        <f>SUM('15072024'!B4+'16072024'!B4+'17072024'!B4+'18072024'!B4+'19072024'!B4+'20072024'!B4+'21072024'!B4+' 22072024'!B4+'23072024'!B4+'24072024'!B4+'25072024'!B4+'26072024'!B4+'27072024'!B4+'28072024'!B4+'29072024'!B4+'30072024'!B4+'31072024'!B4)</f>
        <v>13462330</v>
      </c>
      <c r="D77" s="38">
        <f>C77/775</f>
        <v>17370.74839</v>
      </c>
    </row>
    <row r="78">
      <c r="B78" s="104" t="s">
        <v>33</v>
      </c>
      <c r="C78" s="38">
        <f>SUM('01082024'!B4+'02082024'!B4+'03082024'!B4+'04082024'!B4+'05082024'!B4+'06082024'!B4+'07082024'!B4+'08082024'!B4+'09082024'!B4+'10082024'!B4+'11082024'!B4+'12082024'!B4+'13082024'!B4+'14082024'!B4)</f>
        <v>12822129</v>
      </c>
      <c r="D78" s="38">
        <f>C78/755</f>
        <v>16982.95232</v>
      </c>
    </row>
    <row r="79">
      <c r="B79" s="18"/>
      <c r="C79" s="38">
        <f t="shared" ref="C79:D79" si="4">SUM(C77+C78)</f>
        <v>26284459</v>
      </c>
      <c r="D79" s="38">
        <f t="shared" si="4"/>
        <v>34353.7007</v>
      </c>
    </row>
    <row r="80">
      <c r="B80" s="18"/>
      <c r="C80" s="18"/>
      <c r="D80" s="18"/>
    </row>
    <row r="81">
      <c r="B81" s="18"/>
      <c r="C81" s="18"/>
      <c r="D81" s="18"/>
    </row>
    <row r="82">
      <c r="B82" s="18"/>
      <c r="C82" s="18"/>
      <c r="D82" s="18"/>
    </row>
    <row r="83">
      <c r="B83" s="18"/>
      <c r="C83" s="18"/>
      <c r="D83" s="18"/>
    </row>
    <row r="84">
      <c r="B84" s="18"/>
      <c r="C84" s="18"/>
      <c r="D84" s="18"/>
    </row>
    <row r="85">
      <c r="B85" s="18"/>
      <c r="C85" s="18"/>
      <c r="D85" s="18"/>
    </row>
    <row r="86">
      <c r="B86" s="18"/>
      <c r="C86" s="18"/>
      <c r="D86" s="18"/>
    </row>
    <row r="87">
      <c r="B87" s="18"/>
      <c r="C87" s="18"/>
      <c r="D87" s="18"/>
    </row>
    <row r="88">
      <c r="B88" s="18"/>
      <c r="C88" s="18"/>
      <c r="D88" s="18"/>
    </row>
    <row r="89">
      <c r="B89" s="18"/>
      <c r="C89" s="18"/>
      <c r="D89" s="18"/>
    </row>
    <row r="90">
      <c r="B90" s="18"/>
      <c r="C90" s="18"/>
      <c r="D90" s="18"/>
    </row>
    <row r="91">
      <c r="B91" s="18"/>
      <c r="C91" s="18"/>
      <c r="D91" s="18"/>
    </row>
    <row r="92">
      <c r="B92" s="18"/>
      <c r="C92" s="18"/>
      <c r="D92" s="18"/>
    </row>
    <row r="93">
      <c r="B93" s="18"/>
      <c r="C93" s="18"/>
      <c r="D93" s="18"/>
    </row>
    <row r="94">
      <c r="B94" s="18"/>
      <c r="C94" s="18"/>
      <c r="D94" s="18"/>
    </row>
    <row r="95">
      <c r="B95" s="18"/>
      <c r="C95" s="18"/>
      <c r="D95" s="18"/>
    </row>
    <row r="96">
      <c r="B96" s="18"/>
      <c r="C96" s="18"/>
      <c r="D96" s="18"/>
    </row>
    <row r="97">
      <c r="B97" s="18"/>
      <c r="C97" s="18"/>
      <c r="D97" s="18"/>
    </row>
    <row r="98">
      <c r="B98" s="18"/>
      <c r="C98" s="18"/>
      <c r="D98" s="18"/>
    </row>
    <row r="99">
      <c r="B99" s="18"/>
      <c r="C99" s="18"/>
      <c r="D99" s="18"/>
    </row>
    <row r="100">
      <c r="B100" s="18"/>
      <c r="C100" s="18"/>
      <c r="D100" s="18"/>
    </row>
    <row r="101">
      <c r="B101" s="18"/>
      <c r="C101" s="18"/>
      <c r="D101" s="18"/>
    </row>
    <row r="102">
      <c r="B102" s="18"/>
      <c r="C102" s="18"/>
      <c r="D102" s="18"/>
    </row>
    <row r="103">
      <c r="B103" s="18"/>
      <c r="C103" s="18"/>
      <c r="D103" s="18"/>
    </row>
    <row r="104">
      <c r="B104" s="18"/>
      <c r="C104" s="18"/>
      <c r="D104" s="18"/>
    </row>
    <row r="105">
      <c r="B105" s="18"/>
      <c r="C105" s="18"/>
      <c r="D105" s="18"/>
    </row>
    <row r="106">
      <c r="B106" s="18"/>
      <c r="C106" s="18"/>
      <c r="D106" s="18"/>
    </row>
    <row r="107">
      <c r="B107" s="18"/>
      <c r="C107" s="18"/>
      <c r="D107" s="18"/>
    </row>
    <row r="108">
      <c r="B108" s="18"/>
      <c r="C108" s="18"/>
      <c r="D108" s="18"/>
    </row>
    <row r="109">
      <c r="B109" s="18"/>
      <c r="C109" s="18"/>
      <c r="D109" s="18"/>
    </row>
    <row r="110">
      <c r="B110" s="18"/>
      <c r="C110" s="18"/>
      <c r="D110" s="18"/>
    </row>
    <row r="111">
      <c r="B111" s="18"/>
      <c r="C111" s="18"/>
      <c r="D111" s="18"/>
    </row>
    <row r="112">
      <c r="B112" s="18"/>
      <c r="C112" s="18"/>
      <c r="D112" s="18"/>
    </row>
    <row r="113">
      <c r="B113" s="18"/>
      <c r="C113" s="18"/>
      <c r="D113" s="18"/>
    </row>
    <row r="114">
      <c r="B114" s="18"/>
      <c r="C114" s="18"/>
      <c r="D114" s="18"/>
    </row>
    <row r="115">
      <c r="B115" s="18"/>
      <c r="C115" s="18"/>
      <c r="D115" s="18"/>
    </row>
    <row r="116">
      <c r="B116" s="18"/>
      <c r="C116" s="18"/>
      <c r="D116" s="18"/>
    </row>
    <row r="117">
      <c r="B117" s="18"/>
      <c r="C117" s="18"/>
      <c r="D117" s="18"/>
    </row>
    <row r="118">
      <c r="B118" s="18"/>
      <c r="C118" s="18"/>
      <c r="D118" s="18"/>
    </row>
    <row r="119">
      <c r="B119" s="18"/>
      <c r="C119" s="18"/>
      <c r="D119" s="18"/>
    </row>
    <row r="120">
      <c r="B120" s="18"/>
      <c r="C120" s="18"/>
      <c r="D120" s="18"/>
    </row>
    <row r="121">
      <c r="B121" s="18"/>
      <c r="C121" s="18"/>
      <c r="D121" s="18"/>
    </row>
    <row r="122">
      <c r="B122" s="18"/>
      <c r="C122" s="18"/>
      <c r="D122" s="18"/>
    </row>
    <row r="123">
      <c r="B123" s="18"/>
      <c r="C123" s="18"/>
      <c r="D123" s="18"/>
    </row>
    <row r="124">
      <c r="B124" s="18"/>
      <c r="C124" s="18"/>
      <c r="D124" s="18"/>
    </row>
    <row r="125">
      <c r="B125" s="18"/>
      <c r="C125" s="18"/>
      <c r="D125" s="18"/>
    </row>
    <row r="126">
      <c r="B126" s="18"/>
      <c r="C126" s="18"/>
      <c r="D126" s="18"/>
    </row>
    <row r="127">
      <c r="B127" s="18"/>
      <c r="C127" s="18"/>
      <c r="D127" s="18"/>
    </row>
    <row r="128">
      <c r="B128" s="18"/>
      <c r="C128" s="18"/>
      <c r="D128" s="18"/>
    </row>
    <row r="129">
      <c r="B129" s="18"/>
      <c r="C129" s="18"/>
      <c r="D129" s="18"/>
    </row>
    <row r="130">
      <c r="B130" s="18"/>
      <c r="C130" s="18"/>
      <c r="D130" s="18"/>
    </row>
    <row r="131">
      <c r="B131" s="18"/>
      <c r="C131" s="18"/>
      <c r="D131" s="18"/>
    </row>
    <row r="132">
      <c r="B132" s="18"/>
      <c r="C132" s="18"/>
      <c r="D132" s="18"/>
    </row>
    <row r="133">
      <c r="B133" s="18"/>
      <c r="C133" s="18"/>
      <c r="D133" s="18"/>
    </row>
    <row r="134">
      <c r="B134" s="18"/>
      <c r="C134" s="18"/>
      <c r="D134" s="18"/>
    </row>
    <row r="135">
      <c r="B135" s="18"/>
      <c r="C135" s="18"/>
      <c r="D135" s="18"/>
    </row>
    <row r="136">
      <c r="B136" s="18"/>
      <c r="C136" s="18"/>
      <c r="D136" s="18"/>
    </row>
    <row r="137">
      <c r="B137" s="18"/>
      <c r="C137" s="18"/>
      <c r="D137" s="18"/>
    </row>
    <row r="138">
      <c r="B138" s="18"/>
      <c r="C138" s="18"/>
      <c r="D138" s="18"/>
    </row>
    <row r="139">
      <c r="B139" s="18"/>
      <c r="C139" s="18"/>
      <c r="D139" s="18"/>
    </row>
    <row r="140">
      <c r="B140" s="18"/>
      <c r="C140" s="18"/>
      <c r="D140" s="18"/>
    </row>
    <row r="141">
      <c r="B141" s="18"/>
      <c r="C141" s="18"/>
      <c r="D141" s="18"/>
    </row>
    <row r="142">
      <c r="B142" s="18"/>
      <c r="C142" s="18"/>
      <c r="D142" s="18"/>
    </row>
    <row r="143">
      <c r="B143" s="18"/>
      <c r="C143" s="18"/>
      <c r="D143" s="18"/>
    </row>
    <row r="144">
      <c r="B144" s="18"/>
      <c r="C144" s="18"/>
      <c r="D144" s="18"/>
    </row>
    <row r="145">
      <c r="B145" s="18"/>
      <c r="C145" s="18"/>
      <c r="D145" s="18"/>
    </row>
    <row r="146">
      <c r="B146" s="18"/>
      <c r="C146" s="18"/>
      <c r="D146" s="18"/>
    </row>
    <row r="147">
      <c r="B147" s="18"/>
      <c r="C147" s="18"/>
      <c r="D147" s="18"/>
    </row>
    <row r="148">
      <c r="B148" s="18"/>
      <c r="C148" s="18"/>
      <c r="D148" s="18"/>
    </row>
    <row r="149">
      <c r="B149" s="18"/>
      <c r="C149" s="18"/>
      <c r="D149" s="18"/>
    </row>
    <row r="150">
      <c r="B150" s="18"/>
      <c r="C150" s="18"/>
      <c r="D150" s="18"/>
    </row>
    <row r="151">
      <c r="B151" s="18"/>
      <c r="C151" s="18"/>
      <c r="D151" s="18"/>
    </row>
    <row r="152">
      <c r="B152" s="18"/>
      <c r="C152" s="18"/>
      <c r="D152" s="18"/>
    </row>
    <row r="153">
      <c r="B153" s="18"/>
      <c r="C153" s="18"/>
      <c r="D153" s="18"/>
    </row>
    <row r="154">
      <c r="B154" s="18"/>
      <c r="C154" s="18"/>
      <c r="D154" s="18"/>
    </row>
    <row r="155">
      <c r="B155" s="18"/>
      <c r="C155" s="18"/>
      <c r="D155" s="18"/>
    </row>
    <row r="156">
      <c r="B156" s="18"/>
      <c r="C156" s="18"/>
      <c r="D156" s="18"/>
    </row>
    <row r="157">
      <c r="B157" s="18"/>
      <c r="C157" s="18"/>
      <c r="D157" s="18"/>
    </row>
    <row r="158">
      <c r="B158" s="18"/>
      <c r="C158" s="18"/>
      <c r="D158" s="18"/>
    </row>
    <row r="159">
      <c r="B159" s="18"/>
      <c r="C159" s="18"/>
      <c r="D159" s="18"/>
    </row>
    <row r="160">
      <c r="B160" s="18"/>
      <c r="C160" s="18"/>
      <c r="D160" s="18"/>
    </row>
    <row r="161">
      <c r="B161" s="18"/>
      <c r="C161" s="18"/>
      <c r="D161" s="18"/>
    </row>
    <row r="162">
      <c r="B162" s="18"/>
      <c r="C162" s="18"/>
      <c r="D162" s="18"/>
    </row>
    <row r="163">
      <c r="B163" s="18"/>
      <c r="C163" s="18"/>
      <c r="D163" s="18"/>
    </row>
    <row r="164">
      <c r="B164" s="18"/>
      <c r="C164" s="18"/>
      <c r="D164" s="18"/>
    </row>
    <row r="165">
      <c r="B165" s="18"/>
      <c r="C165" s="18"/>
      <c r="D165" s="18"/>
    </row>
    <row r="166">
      <c r="B166" s="18"/>
      <c r="C166" s="18"/>
      <c r="D166" s="18"/>
    </row>
    <row r="167">
      <c r="B167" s="18"/>
      <c r="C167" s="18"/>
      <c r="D167" s="18"/>
    </row>
    <row r="168">
      <c r="B168" s="18"/>
      <c r="C168" s="18"/>
      <c r="D168" s="18"/>
    </row>
    <row r="169">
      <c r="B169" s="18"/>
      <c r="C169" s="18"/>
      <c r="D169" s="18"/>
    </row>
    <row r="170">
      <c r="B170" s="18"/>
      <c r="C170" s="18"/>
      <c r="D170" s="18"/>
    </row>
    <row r="171">
      <c r="B171" s="18"/>
      <c r="C171" s="18"/>
      <c r="D171" s="18"/>
    </row>
    <row r="172">
      <c r="B172" s="18"/>
      <c r="C172" s="18"/>
      <c r="D172" s="18"/>
    </row>
    <row r="173">
      <c r="B173" s="18"/>
      <c r="C173" s="18"/>
      <c r="D173" s="18"/>
    </row>
    <row r="174">
      <c r="B174" s="18"/>
      <c r="C174" s="18"/>
      <c r="D174" s="18"/>
    </row>
    <row r="175">
      <c r="B175" s="18"/>
      <c r="C175" s="18"/>
      <c r="D175" s="18"/>
    </row>
    <row r="176">
      <c r="B176" s="18"/>
      <c r="C176" s="18"/>
      <c r="D176" s="18"/>
    </row>
    <row r="177">
      <c r="B177" s="18"/>
      <c r="C177" s="18"/>
      <c r="D177" s="18"/>
    </row>
    <row r="178">
      <c r="B178" s="18"/>
      <c r="C178" s="18"/>
      <c r="D178" s="18"/>
    </row>
    <row r="179">
      <c r="B179" s="18"/>
      <c r="C179" s="18"/>
      <c r="D179" s="18"/>
    </row>
    <row r="180">
      <c r="B180" s="18"/>
      <c r="C180" s="18"/>
      <c r="D180" s="18"/>
    </row>
    <row r="181">
      <c r="B181" s="18"/>
      <c r="C181" s="18"/>
      <c r="D181" s="18"/>
    </row>
    <row r="182">
      <c r="B182" s="18"/>
      <c r="C182" s="18"/>
      <c r="D182" s="18"/>
    </row>
    <row r="183">
      <c r="B183" s="18"/>
      <c r="C183" s="18"/>
      <c r="D183" s="18"/>
    </row>
    <row r="184">
      <c r="B184" s="18"/>
      <c r="C184" s="18"/>
      <c r="D184" s="18"/>
    </row>
    <row r="185">
      <c r="B185" s="18"/>
      <c r="C185" s="18"/>
      <c r="D185" s="18"/>
    </row>
    <row r="186">
      <c r="B186" s="18"/>
      <c r="C186" s="18"/>
      <c r="D186" s="18"/>
    </row>
    <row r="187">
      <c r="B187" s="18"/>
      <c r="C187" s="18"/>
      <c r="D187" s="18"/>
    </row>
    <row r="188">
      <c r="B188" s="18"/>
      <c r="C188" s="18"/>
      <c r="D188" s="18"/>
    </row>
    <row r="189">
      <c r="B189" s="18"/>
      <c r="C189" s="18"/>
      <c r="D189" s="18"/>
    </row>
    <row r="190">
      <c r="B190" s="18"/>
      <c r="C190" s="18"/>
      <c r="D190" s="18"/>
    </row>
    <row r="191">
      <c r="B191" s="18"/>
      <c r="C191" s="18"/>
      <c r="D191" s="18"/>
    </row>
    <row r="192">
      <c r="B192" s="18"/>
      <c r="C192" s="18"/>
      <c r="D192" s="18"/>
    </row>
    <row r="193">
      <c r="B193" s="18"/>
      <c r="C193" s="18"/>
      <c r="D193" s="18"/>
    </row>
    <row r="194">
      <c r="B194" s="18"/>
      <c r="C194" s="18"/>
      <c r="D194" s="18"/>
    </row>
    <row r="195">
      <c r="B195" s="18"/>
      <c r="C195" s="18"/>
      <c r="D195" s="18"/>
    </row>
    <row r="196">
      <c r="B196" s="18"/>
      <c r="C196" s="18"/>
      <c r="D196" s="18"/>
    </row>
    <row r="197">
      <c r="B197" s="18"/>
      <c r="C197" s="18"/>
      <c r="D197" s="18"/>
    </row>
    <row r="198">
      <c r="B198" s="18"/>
      <c r="C198" s="18"/>
      <c r="D198" s="18"/>
    </row>
    <row r="199">
      <c r="B199" s="18"/>
      <c r="C199" s="18"/>
      <c r="D199" s="18"/>
    </row>
    <row r="200">
      <c r="B200" s="18"/>
      <c r="C200" s="18"/>
      <c r="D200" s="18"/>
    </row>
    <row r="201">
      <c r="B201" s="18"/>
      <c r="C201" s="18"/>
      <c r="D201" s="18"/>
    </row>
    <row r="202">
      <c r="B202" s="18"/>
      <c r="C202" s="18"/>
      <c r="D202" s="18"/>
    </row>
    <row r="203">
      <c r="B203" s="18"/>
      <c r="C203" s="18"/>
      <c r="D203" s="18"/>
    </row>
    <row r="204">
      <c r="B204" s="18"/>
      <c r="C204" s="18"/>
      <c r="D204" s="18"/>
    </row>
    <row r="205">
      <c r="B205" s="18"/>
      <c r="C205" s="18"/>
      <c r="D205" s="18"/>
    </row>
    <row r="206">
      <c r="B206" s="18"/>
      <c r="C206" s="18"/>
      <c r="D206" s="18"/>
    </row>
    <row r="207">
      <c r="B207" s="18"/>
      <c r="C207" s="18"/>
      <c r="D207" s="18"/>
    </row>
    <row r="208">
      <c r="B208" s="18"/>
      <c r="C208" s="18"/>
      <c r="D208" s="18"/>
    </row>
    <row r="209">
      <c r="B209" s="18"/>
      <c r="C209" s="18"/>
      <c r="D209" s="18"/>
    </row>
    <row r="210">
      <c r="B210" s="18"/>
      <c r="C210" s="18"/>
      <c r="D210" s="18"/>
    </row>
    <row r="211">
      <c r="B211" s="18"/>
      <c r="C211" s="18"/>
      <c r="D211" s="18"/>
    </row>
    <row r="212">
      <c r="B212" s="18"/>
      <c r="C212" s="18"/>
      <c r="D212" s="18"/>
    </row>
    <row r="213">
      <c r="B213" s="18"/>
      <c r="C213" s="18"/>
      <c r="D213" s="18"/>
    </row>
    <row r="214">
      <c r="B214" s="18"/>
      <c r="C214" s="18"/>
      <c r="D214" s="18"/>
    </row>
    <row r="215">
      <c r="B215" s="18"/>
      <c r="C215" s="18"/>
      <c r="D215" s="18"/>
    </row>
    <row r="216">
      <c r="B216" s="18"/>
      <c r="C216" s="18"/>
      <c r="D216" s="18"/>
    </row>
    <row r="217">
      <c r="B217" s="18"/>
      <c r="C217" s="18"/>
      <c r="D217" s="18"/>
    </row>
    <row r="218">
      <c r="B218" s="18"/>
      <c r="C218" s="18"/>
      <c r="D218" s="18"/>
    </row>
    <row r="219">
      <c r="B219" s="18"/>
      <c r="C219" s="18"/>
      <c r="D219" s="18"/>
    </row>
    <row r="220">
      <c r="B220" s="18"/>
      <c r="C220" s="18"/>
      <c r="D220" s="18"/>
    </row>
    <row r="221">
      <c r="B221" s="18"/>
      <c r="C221" s="18"/>
      <c r="D221" s="18"/>
    </row>
    <row r="222">
      <c r="B222" s="18"/>
      <c r="C222" s="18"/>
      <c r="D222" s="18"/>
    </row>
    <row r="223">
      <c r="B223" s="18"/>
      <c r="C223" s="18"/>
      <c r="D223" s="18"/>
    </row>
    <row r="224">
      <c r="B224" s="18"/>
      <c r="C224" s="18"/>
      <c r="D224" s="18"/>
    </row>
    <row r="225">
      <c r="B225" s="18"/>
      <c r="C225" s="18"/>
      <c r="D225" s="18"/>
    </row>
    <row r="226">
      <c r="B226" s="18"/>
      <c r="C226" s="18"/>
      <c r="D226" s="18"/>
    </row>
    <row r="227">
      <c r="B227" s="18"/>
      <c r="C227" s="18"/>
      <c r="D227" s="18"/>
    </row>
    <row r="228">
      <c r="B228" s="18"/>
      <c r="C228" s="18"/>
      <c r="D228" s="18"/>
    </row>
    <row r="229">
      <c r="B229" s="18"/>
      <c r="C229" s="18"/>
      <c r="D229" s="18"/>
    </row>
    <row r="230">
      <c r="B230" s="18"/>
      <c r="C230" s="18"/>
      <c r="D230" s="18"/>
    </row>
    <row r="231">
      <c r="B231" s="18"/>
      <c r="C231" s="18"/>
      <c r="D231" s="18"/>
    </row>
    <row r="232">
      <c r="B232" s="18"/>
      <c r="C232" s="18"/>
      <c r="D232" s="18"/>
    </row>
    <row r="233">
      <c r="B233" s="18"/>
      <c r="C233" s="18"/>
      <c r="D233" s="18"/>
    </row>
    <row r="234">
      <c r="B234" s="18"/>
      <c r="C234" s="18"/>
      <c r="D234" s="18"/>
    </row>
    <row r="235">
      <c r="B235" s="18"/>
      <c r="C235" s="18"/>
      <c r="D235" s="18"/>
    </row>
    <row r="236">
      <c r="B236" s="18"/>
      <c r="C236" s="18"/>
      <c r="D236" s="18"/>
    </row>
    <row r="237">
      <c r="B237" s="18"/>
      <c r="C237" s="18"/>
      <c r="D237" s="18"/>
    </row>
    <row r="238">
      <c r="B238" s="18"/>
      <c r="C238" s="18"/>
      <c r="D238" s="18"/>
    </row>
    <row r="239">
      <c r="B239" s="18"/>
      <c r="C239" s="18"/>
      <c r="D239" s="18"/>
    </row>
    <row r="240">
      <c r="B240" s="18"/>
      <c r="C240" s="18"/>
      <c r="D240" s="18"/>
    </row>
    <row r="241">
      <c r="B241" s="18"/>
      <c r="C241" s="18"/>
      <c r="D241" s="18"/>
    </row>
    <row r="242">
      <c r="B242" s="18"/>
      <c r="C242" s="18"/>
      <c r="D242" s="18"/>
    </row>
    <row r="243">
      <c r="B243" s="18"/>
      <c r="C243" s="18"/>
      <c r="D243" s="18"/>
    </row>
    <row r="244">
      <c r="B244" s="18"/>
      <c r="C244" s="18"/>
      <c r="D244" s="18"/>
    </row>
    <row r="245">
      <c r="B245" s="18"/>
      <c r="C245" s="18"/>
      <c r="D245" s="18"/>
    </row>
    <row r="246">
      <c r="B246" s="18"/>
      <c r="C246" s="18"/>
      <c r="D246" s="18"/>
    </row>
    <row r="247">
      <c r="B247" s="18"/>
      <c r="C247" s="18"/>
      <c r="D247" s="18"/>
    </row>
    <row r="248">
      <c r="B248" s="18"/>
      <c r="C248" s="18"/>
      <c r="D248" s="18"/>
    </row>
    <row r="249">
      <c r="B249" s="18"/>
      <c r="C249" s="18"/>
      <c r="D249" s="18"/>
    </row>
    <row r="250">
      <c r="B250" s="18"/>
      <c r="C250" s="18"/>
      <c r="D250" s="18"/>
    </row>
    <row r="251">
      <c r="B251" s="18"/>
      <c r="C251" s="18"/>
      <c r="D251" s="18"/>
    </row>
    <row r="252">
      <c r="B252" s="18"/>
      <c r="C252" s="18"/>
      <c r="D252" s="18"/>
    </row>
    <row r="253">
      <c r="B253" s="18"/>
      <c r="C253" s="18"/>
      <c r="D253" s="18"/>
    </row>
    <row r="254">
      <c r="B254" s="18"/>
      <c r="C254" s="18"/>
      <c r="D254" s="18"/>
    </row>
    <row r="255">
      <c r="B255" s="18"/>
      <c r="C255" s="18"/>
      <c r="D255" s="18"/>
    </row>
    <row r="256">
      <c r="B256" s="18"/>
      <c r="C256" s="18"/>
      <c r="D256" s="18"/>
    </row>
    <row r="257">
      <c r="B257" s="18"/>
      <c r="C257" s="18"/>
      <c r="D257" s="18"/>
    </row>
    <row r="258">
      <c r="B258" s="18"/>
      <c r="C258" s="18"/>
      <c r="D258" s="18"/>
    </row>
    <row r="259">
      <c r="B259" s="18"/>
      <c r="C259" s="18"/>
      <c r="D259" s="18"/>
    </row>
    <row r="260">
      <c r="B260" s="18"/>
      <c r="C260" s="18"/>
      <c r="D260" s="18"/>
    </row>
    <row r="261">
      <c r="B261" s="18"/>
      <c r="C261" s="18"/>
      <c r="D261" s="18"/>
    </row>
    <row r="262">
      <c r="B262" s="18"/>
      <c r="C262" s="18"/>
      <c r="D262" s="18"/>
    </row>
    <row r="263">
      <c r="B263" s="18"/>
      <c r="C263" s="18"/>
      <c r="D263" s="18"/>
    </row>
    <row r="264">
      <c r="B264" s="18"/>
      <c r="C264" s="18"/>
      <c r="D264" s="18"/>
    </row>
    <row r="265">
      <c r="B265" s="18"/>
      <c r="C265" s="18"/>
      <c r="D265" s="18"/>
    </row>
    <row r="266">
      <c r="B266" s="18"/>
      <c r="C266" s="18"/>
      <c r="D266" s="18"/>
    </row>
    <row r="267">
      <c r="B267" s="18"/>
      <c r="C267" s="18"/>
      <c r="D267" s="18"/>
    </row>
    <row r="268">
      <c r="B268" s="18"/>
      <c r="C268" s="18"/>
      <c r="D268" s="18"/>
    </row>
    <row r="269">
      <c r="B269" s="18"/>
      <c r="C269" s="18"/>
      <c r="D269" s="18"/>
    </row>
    <row r="270">
      <c r="B270" s="18"/>
      <c r="C270" s="18"/>
      <c r="D270" s="18"/>
    </row>
    <row r="271">
      <c r="B271" s="18"/>
      <c r="C271" s="18"/>
      <c r="D271" s="18"/>
    </row>
    <row r="272">
      <c r="B272" s="18"/>
      <c r="C272" s="18"/>
      <c r="D272" s="18"/>
    </row>
    <row r="273">
      <c r="B273" s="18"/>
      <c r="C273" s="18"/>
      <c r="D273" s="18"/>
    </row>
    <row r="274">
      <c r="B274" s="18"/>
      <c r="C274" s="18"/>
      <c r="D274" s="18"/>
    </row>
    <row r="275">
      <c r="B275" s="18"/>
      <c r="C275" s="18"/>
      <c r="D275" s="18"/>
    </row>
    <row r="276">
      <c r="B276" s="18"/>
      <c r="C276" s="18"/>
      <c r="D276" s="18"/>
    </row>
    <row r="277">
      <c r="B277" s="18"/>
      <c r="C277" s="18"/>
      <c r="D277" s="18"/>
    </row>
    <row r="278">
      <c r="B278" s="18"/>
      <c r="C278" s="18"/>
      <c r="D278" s="18"/>
    </row>
    <row r="279">
      <c r="B279" s="18"/>
      <c r="C279" s="18"/>
      <c r="D279" s="18"/>
    </row>
    <row r="280">
      <c r="B280" s="18"/>
      <c r="C280" s="18"/>
      <c r="D280" s="18"/>
    </row>
    <row r="281">
      <c r="B281" s="18"/>
      <c r="C281" s="18"/>
      <c r="D281" s="18"/>
    </row>
    <row r="282">
      <c r="B282" s="18"/>
      <c r="C282" s="18"/>
      <c r="D282" s="18"/>
    </row>
    <row r="283">
      <c r="B283" s="18"/>
      <c r="C283" s="18"/>
      <c r="D283" s="18"/>
    </row>
    <row r="284">
      <c r="B284" s="18"/>
      <c r="C284" s="18"/>
      <c r="D284" s="18"/>
    </row>
    <row r="285">
      <c r="B285" s="18"/>
      <c r="C285" s="18"/>
      <c r="D285" s="18"/>
    </row>
    <row r="286">
      <c r="B286" s="18"/>
      <c r="C286" s="18"/>
      <c r="D286" s="18"/>
    </row>
    <row r="287">
      <c r="B287" s="18"/>
      <c r="C287" s="18"/>
      <c r="D287" s="18"/>
    </row>
    <row r="288">
      <c r="B288" s="18"/>
      <c r="C288" s="18"/>
      <c r="D288" s="18"/>
    </row>
    <row r="289">
      <c r="B289" s="18"/>
      <c r="C289" s="18"/>
      <c r="D289" s="18"/>
    </row>
    <row r="290">
      <c r="B290" s="18"/>
      <c r="C290" s="18"/>
      <c r="D290" s="18"/>
    </row>
    <row r="291">
      <c r="B291" s="18"/>
      <c r="C291" s="18"/>
      <c r="D291" s="18"/>
    </row>
    <row r="292">
      <c r="B292" s="18"/>
      <c r="C292" s="18"/>
      <c r="D292" s="18"/>
    </row>
    <row r="293">
      <c r="B293" s="18"/>
      <c r="C293" s="18"/>
      <c r="D293" s="18"/>
    </row>
    <row r="294">
      <c r="B294" s="18"/>
      <c r="C294" s="18"/>
      <c r="D294" s="18"/>
    </row>
    <row r="295">
      <c r="B295" s="18"/>
      <c r="C295" s="18"/>
      <c r="D295" s="18"/>
    </row>
    <row r="296">
      <c r="B296" s="18"/>
      <c r="C296" s="18"/>
      <c r="D296" s="18"/>
    </row>
    <row r="297">
      <c r="B297" s="18"/>
      <c r="C297" s="18"/>
      <c r="D297" s="18"/>
    </row>
    <row r="298">
      <c r="B298" s="18"/>
      <c r="C298" s="18"/>
      <c r="D298" s="18"/>
    </row>
    <row r="299">
      <c r="B299" s="18"/>
      <c r="C299" s="18"/>
      <c r="D299" s="18"/>
    </row>
    <row r="300">
      <c r="B300" s="18"/>
      <c r="C300" s="18"/>
      <c r="D300" s="18"/>
    </row>
    <row r="301">
      <c r="B301" s="18"/>
      <c r="C301" s="18"/>
      <c r="D301" s="18"/>
    </row>
    <row r="302">
      <c r="B302" s="18"/>
      <c r="C302" s="18"/>
      <c r="D302" s="18"/>
    </row>
    <row r="303">
      <c r="B303" s="18"/>
      <c r="C303" s="18"/>
      <c r="D303" s="18"/>
    </row>
    <row r="304">
      <c r="B304" s="18"/>
      <c r="C304" s="18"/>
      <c r="D304" s="18"/>
    </row>
    <row r="305">
      <c r="B305" s="18"/>
      <c r="C305" s="18"/>
      <c r="D305" s="18"/>
    </row>
    <row r="306">
      <c r="B306" s="18"/>
      <c r="C306" s="18"/>
      <c r="D306" s="18"/>
    </row>
    <row r="307">
      <c r="B307" s="18"/>
      <c r="C307" s="18"/>
      <c r="D307" s="18"/>
    </row>
    <row r="308">
      <c r="B308" s="18"/>
      <c r="C308" s="18"/>
      <c r="D308" s="18"/>
    </row>
    <row r="309">
      <c r="B309" s="18"/>
      <c r="C309" s="18"/>
      <c r="D309" s="18"/>
    </row>
    <row r="310">
      <c r="B310" s="18"/>
      <c r="C310" s="18"/>
      <c r="D310" s="18"/>
    </row>
    <row r="311">
      <c r="B311" s="18"/>
      <c r="C311" s="18"/>
      <c r="D311" s="18"/>
    </row>
    <row r="312">
      <c r="B312" s="18"/>
      <c r="C312" s="18"/>
      <c r="D312" s="18"/>
    </row>
    <row r="313">
      <c r="B313" s="18"/>
      <c r="C313" s="18"/>
      <c r="D313" s="18"/>
    </row>
    <row r="314">
      <c r="B314" s="18"/>
      <c r="C314" s="18"/>
      <c r="D314" s="18"/>
    </row>
    <row r="315">
      <c r="B315" s="18"/>
      <c r="C315" s="18"/>
      <c r="D315" s="18"/>
    </row>
    <row r="316">
      <c r="B316" s="18"/>
      <c r="C316" s="18"/>
      <c r="D316" s="18"/>
    </row>
    <row r="317">
      <c r="B317" s="18"/>
      <c r="C317" s="18"/>
      <c r="D317" s="18"/>
    </row>
    <row r="318">
      <c r="B318" s="18"/>
      <c r="C318" s="18"/>
      <c r="D318" s="18"/>
    </row>
    <row r="319">
      <c r="B319" s="18"/>
      <c r="C319" s="18"/>
      <c r="D319" s="18"/>
    </row>
    <row r="320">
      <c r="B320" s="18"/>
      <c r="C320" s="18"/>
      <c r="D320" s="18"/>
    </row>
    <row r="321">
      <c r="B321" s="18"/>
      <c r="C321" s="18"/>
      <c r="D321" s="18"/>
    </row>
    <row r="322">
      <c r="B322" s="18"/>
      <c r="C322" s="18"/>
      <c r="D322" s="18"/>
    </row>
    <row r="323">
      <c r="B323" s="18"/>
      <c r="C323" s="18"/>
      <c r="D323" s="18"/>
    </row>
    <row r="324">
      <c r="B324" s="18"/>
      <c r="C324" s="18"/>
      <c r="D324" s="18"/>
    </row>
    <row r="325">
      <c r="B325" s="18"/>
      <c r="C325" s="18"/>
      <c r="D325" s="18"/>
    </row>
    <row r="326">
      <c r="B326" s="18"/>
      <c r="C326" s="18"/>
      <c r="D326" s="18"/>
    </row>
    <row r="327">
      <c r="B327" s="18"/>
      <c r="C327" s="18"/>
      <c r="D327" s="18"/>
    </row>
    <row r="328">
      <c r="B328" s="18"/>
      <c r="C328" s="18"/>
      <c r="D328" s="18"/>
    </row>
    <row r="329">
      <c r="B329" s="18"/>
      <c r="C329" s="18"/>
      <c r="D329" s="18"/>
    </row>
    <row r="330">
      <c r="B330" s="18"/>
      <c r="C330" s="18"/>
      <c r="D330" s="18"/>
    </row>
    <row r="331">
      <c r="B331" s="18"/>
      <c r="C331" s="18"/>
      <c r="D331" s="18"/>
    </row>
    <row r="332">
      <c r="B332" s="18"/>
      <c r="C332" s="18"/>
      <c r="D332" s="18"/>
    </row>
    <row r="333">
      <c r="B333" s="18"/>
      <c r="C333" s="18"/>
      <c r="D333" s="18"/>
    </row>
    <row r="334">
      <c r="B334" s="18"/>
      <c r="C334" s="18"/>
      <c r="D334" s="18"/>
    </row>
    <row r="335">
      <c r="B335" s="18"/>
      <c r="C335" s="18"/>
      <c r="D335" s="18"/>
    </row>
    <row r="336">
      <c r="B336" s="18"/>
      <c r="C336" s="18"/>
      <c r="D336" s="18"/>
    </row>
    <row r="337">
      <c r="B337" s="18"/>
      <c r="C337" s="18"/>
      <c r="D337" s="18"/>
    </row>
    <row r="338">
      <c r="B338" s="18"/>
      <c r="C338" s="18"/>
      <c r="D338" s="18"/>
    </row>
    <row r="339">
      <c r="B339" s="18"/>
      <c r="C339" s="18"/>
      <c r="D339" s="18"/>
    </row>
    <row r="340">
      <c r="B340" s="18"/>
      <c r="C340" s="18"/>
      <c r="D340" s="18"/>
    </row>
    <row r="341">
      <c r="B341" s="18"/>
      <c r="C341" s="18"/>
      <c r="D341" s="18"/>
    </row>
    <row r="342">
      <c r="B342" s="18"/>
      <c r="C342" s="18"/>
      <c r="D342" s="18"/>
    </row>
    <row r="343">
      <c r="B343" s="18"/>
      <c r="C343" s="18"/>
      <c r="D343" s="18"/>
    </row>
    <row r="344">
      <c r="B344" s="18"/>
      <c r="C344" s="18"/>
      <c r="D344" s="18"/>
    </row>
    <row r="345">
      <c r="B345" s="18"/>
      <c r="C345" s="18"/>
      <c r="D345" s="18"/>
    </row>
    <row r="346">
      <c r="B346" s="18"/>
      <c r="C346" s="18"/>
      <c r="D346" s="18"/>
    </row>
    <row r="347">
      <c r="B347" s="18"/>
      <c r="C347" s="18"/>
      <c r="D347" s="18"/>
    </row>
    <row r="348">
      <c r="B348" s="18"/>
      <c r="C348" s="18"/>
      <c r="D348" s="18"/>
    </row>
    <row r="349">
      <c r="B349" s="18"/>
      <c r="C349" s="18"/>
      <c r="D349" s="18"/>
    </row>
    <row r="350">
      <c r="B350" s="18"/>
      <c r="C350" s="18"/>
      <c r="D350" s="18"/>
    </row>
    <row r="351">
      <c r="B351" s="18"/>
      <c r="C351" s="18"/>
      <c r="D351" s="18"/>
    </row>
    <row r="352">
      <c r="B352" s="18"/>
      <c r="C352" s="18"/>
      <c r="D352" s="18"/>
    </row>
    <row r="353">
      <c r="B353" s="18"/>
      <c r="C353" s="18"/>
      <c r="D353" s="18"/>
    </row>
    <row r="354">
      <c r="B354" s="18"/>
      <c r="C354" s="18"/>
      <c r="D354" s="18"/>
    </row>
    <row r="355">
      <c r="B355" s="18"/>
      <c r="C355" s="18"/>
      <c r="D355" s="18"/>
    </row>
    <row r="356">
      <c r="B356" s="18"/>
      <c r="C356" s="18"/>
      <c r="D356" s="18"/>
    </row>
    <row r="357">
      <c r="B357" s="18"/>
      <c r="C357" s="18"/>
      <c r="D357" s="18"/>
    </row>
    <row r="358">
      <c r="B358" s="18"/>
      <c r="C358" s="18"/>
      <c r="D358" s="18"/>
    </row>
    <row r="359">
      <c r="B359" s="18"/>
      <c r="C359" s="18"/>
      <c r="D359" s="18"/>
    </row>
    <row r="360">
      <c r="B360" s="18"/>
      <c r="C360" s="18"/>
      <c r="D360" s="18"/>
    </row>
    <row r="361">
      <c r="B361" s="18"/>
      <c r="C361" s="18"/>
      <c r="D361" s="18"/>
    </row>
    <row r="362">
      <c r="B362" s="18"/>
      <c r="C362" s="18"/>
      <c r="D362" s="18"/>
    </row>
    <row r="363">
      <c r="B363" s="18"/>
      <c r="C363" s="18"/>
      <c r="D363" s="18"/>
    </row>
    <row r="364">
      <c r="B364" s="18"/>
      <c r="C364" s="18"/>
      <c r="D364" s="18"/>
    </row>
    <row r="365">
      <c r="B365" s="18"/>
      <c r="C365" s="18"/>
      <c r="D365" s="18"/>
    </row>
    <row r="366">
      <c r="B366" s="18"/>
      <c r="C366" s="18"/>
      <c r="D366" s="18"/>
    </row>
    <row r="367">
      <c r="B367" s="18"/>
      <c r="C367" s="18"/>
      <c r="D367" s="18"/>
    </row>
    <row r="368">
      <c r="B368" s="18"/>
      <c r="C368" s="18"/>
      <c r="D368" s="18"/>
    </row>
    <row r="369">
      <c r="B369" s="18"/>
      <c r="C369" s="18"/>
      <c r="D369" s="18"/>
    </row>
    <row r="370">
      <c r="B370" s="18"/>
      <c r="C370" s="18"/>
      <c r="D370" s="18"/>
    </row>
    <row r="371">
      <c r="B371" s="18"/>
      <c r="C371" s="18"/>
      <c r="D371" s="18"/>
    </row>
    <row r="372">
      <c r="B372" s="18"/>
      <c r="C372" s="18"/>
      <c r="D372" s="18"/>
    </row>
    <row r="373">
      <c r="B373" s="18"/>
      <c r="C373" s="18"/>
      <c r="D373" s="18"/>
    </row>
    <row r="374">
      <c r="B374" s="18"/>
      <c r="C374" s="18"/>
      <c r="D374" s="18"/>
    </row>
    <row r="375">
      <c r="B375" s="18"/>
      <c r="C375" s="18"/>
      <c r="D375" s="18"/>
    </row>
    <row r="376">
      <c r="B376" s="18"/>
      <c r="C376" s="18"/>
      <c r="D376" s="18"/>
    </row>
    <row r="377">
      <c r="B377" s="18"/>
      <c r="C377" s="18"/>
      <c r="D377" s="18"/>
    </row>
    <row r="378">
      <c r="B378" s="18"/>
      <c r="C378" s="18"/>
      <c r="D378" s="18"/>
    </row>
    <row r="379">
      <c r="B379" s="18"/>
      <c r="C379" s="18"/>
      <c r="D379" s="18"/>
    </row>
    <row r="380">
      <c r="B380" s="18"/>
      <c r="C380" s="18"/>
      <c r="D380" s="18"/>
    </row>
    <row r="381">
      <c r="B381" s="18"/>
      <c r="C381" s="18"/>
      <c r="D381" s="18"/>
    </row>
    <row r="382">
      <c r="B382" s="18"/>
      <c r="C382" s="18"/>
      <c r="D382" s="18"/>
    </row>
    <row r="383">
      <c r="B383" s="18"/>
      <c r="C383" s="18"/>
      <c r="D383" s="18"/>
    </row>
    <row r="384">
      <c r="B384" s="18"/>
      <c r="C384" s="18"/>
      <c r="D384" s="18"/>
    </row>
    <row r="385">
      <c r="B385" s="18"/>
      <c r="C385" s="18"/>
      <c r="D385" s="18"/>
    </row>
    <row r="386">
      <c r="B386" s="18"/>
      <c r="C386" s="18"/>
      <c r="D386" s="18"/>
    </row>
    <row r="387">
      <c r="B387" s="18"/>
      <c r="C387" s="18"/>
      <c r="D387" s="18"/>
    </row>
    <row r="388">
      <c r="B388" s="18"/>
      <c r="C388" s="18"/>
      <c r="D388" s="18"/>
    </row>
    <row r="389">
      <c r="B389" s="18"/>
      <c r="C389" s="18"/>
      <c r="D389" s="18"/>
    </row>
    <row r="390">
      <c r="B390" s="18"/>
      <c r="C390" s="18"/>
      <c r="D390" s="18"/>
    </row>
    <row r="391">
      <c r="B391" s="18"/>
      <c r="C391" s="18"/>
      <c r="D391" s="18"/>
    </row>
    <row r="392">
      <c r="B392" s="18"/>
      <c r="C392" s="18"/>
      <c r="D392" s="18"/>
    </row>
    <row r="393">
      <c r="B393" s="18"/>
      <c r="C393" s="18"/>
      <c r="D393" s="18"/>
    </row>
    <row r="394">
      <c r="B394" s="18"/>
      <c r="C394" s="18"/>
      <c r="D394" s="18"/>
    </row>
    <row r="395">
      <c r="B395" s="18"/>
      <c r="C395" s="18"/>
      <c r="D395" s="18"/>
    </row>
    <row r="396">
      <c r="B396" s="18"/>
      <c r="C396" s="18"/>
      <c r="D396" s="18"/>
    </row>
    <row r="397">
      <c r="B397" s="18"/>
      <c r="C397" s="18"/>
      <c r="D397" s="18"/>
    </row>
    <row r="398">
      <c r="B398" s="18"/>
      <c r="C398" s="18"/>
      <c r="D398" s="18"/>
    </row>
    <row r="399">
      <c r="B399" s="18"/>
      <c r="C399" s="18"/>
      <c r="D399" s="18"/>
    </row>
    <row r="400">
      <c r="B400" s="18"/>
      <c r="C400" s="18"/>
      <c r="D400" s="18"/>
    </row>
    <row r="401">
      <c r="B401" s="18"/>
      <c r="C401" s="18"/>
      <c r="D401" s="18"/>
    </row>
    <row r="402">
      <c r="B402" s="18"/>
      <c r="C402" s="18"/>
      <c r="D402" s="18"/>
    </row>
    <row r="403">
      <c r="B403" s="18"/>
      <c r="C403" s="18"/>
      <c r="D403" s="18"/>
    </row>
    <row r="404">
      <c r="B404" s="18"/>
      <c r="C404" s="18"/>
      <c r="D404" s="18"/>
    </row>
    <row r="405">
      <c r="B405" s="18"/>
      <c r="C405" s="18"/>
      <c r="D405" s="18"/>
    </row>
    <row r="406">
      <c r="B406" s="18"/>
      <c r="C406" s="18"/>
      <c r="D406" s="18"/>
    </row>
    <row r="407">
      <c r="B407" s="18"/>
      <c r="C407" s="18"/>
      <c r="D407" s="18"/>
    </row>
    <row r="408">
      <c r="B408" s="18"/>
      <c r="C408" s="18"/>
      <c r="D408" s="18"/>
    </row>
    <row r="409">
      <c r="B409" s="18"/>
      <c r="C409" s="18"/>
      <c r="D409" s="18"/>
    </row>
    <row r="410">
      <c r="B410" s="18"/>
      <c r="C410" s="18"/>
      <c r="D410" s="18"/>
    </row>
    <row r="411">
      <c r="B411" s="18"/>
      <c r="C411" s="18"/>
      <c r="D411" s="18"/>
    </row>
    <row r="412">
      <c r="B412" s="18"/>
      <c r="C412" s="18"/>
      <c r="D412" s="18"/>
    </row>
    <row r="413">
      <c r="B413" s="18"/>
      <c r="C413" s="18"/>
      <c r="D413" s="18"/>
    </row>
    <row r="414">
      <c r="B414" s="18"/>
      <c r="C414" s="18"/>
      <c r="D414" s="18"/>
    </row>
    <row r="415">
      <c r="B415" s="18"/>
      <c r="C415" s="18"/>
      <c r="D415" s="18"/>
    </row>
    <row r="416">
      <c r="B416" s="18"/>
      <c r="C416" s="18"/>
      <c r="D416" s="18"/>
    </row>
    <row r="417">
      <c r="B417" s="18"/>
      <c r="C417" s="18"/>
      <c r="D417" s="18"/>
    </row>
    <row r="418">
      <c r="B418" s="18"/>
      <c r="C418" s="18"/>
      <c r="D418" s="18"/>
    </row>
    <row r="419">
      <c r="B419" s="18"/>
      <c r="C419" s="18"/>
      <c r="D419" s="18"/>
    </row>
    <row r="420">
      <c r="B420" s="18"/>
      <c r="C420" s="18"/>
      <c r="D420" s="18"/>
    </row>
    <row r="421">
      <c r="B421" s="18"/>
      <c r="C421" s="18"/>
      <c r="D421" s="18"/>
    </row>
    <row r="422">
      <c r="B422" s="18"/>
      <c r="C422" s="18"/>
      <c r="D422" s="18"/>
    </row>
    <row r="423">
      <c r="B423" s="18"/>
      <c r="C423" s="18"/>
      <c r="D423" s="18"/>
    </row>
    <row r="424">
      <c r="B424" s="18"/>
      <c r="C424" s="18"/>
      <c r="D424" s="18"/>
    </row>
    <row r="425">
      <c r="B425" s="18"/>
      <c r="C425" s="18"/>
      <c r="D425" s="18"/>
    </row>
    <row r="426">
      <c r="B426" s="18"/>
      <c r="C426" s="18"/>
      <c r="D426" s="18"/>
    </row>
    <row r="427">
      <c r="B427" s="18"/>
      <c r="C427" s="18"/>
      <c r="D427" s="18"/>
    </row>
    <row r="428">
      <c r="B428" s="18"/>
      <c r="C428" s="18"/>
      <c r="D428" s="18"/>
    </row>
    <row r="429">
      <c r="B429" s="18"/>
      <c r="C429" s="18"/>
      <c r="D429" s="18"/>
    </row>
    <row r="430">
      <c r="B430" s="18"/>
      <c r="C430" s="18"/>
      <c r="D430" s="18"/>
    </row>
    <row r="431">
      <c r="B431" s="18"/>
      <c r="C431" s="18"/>
      <c r="D431" s="18"/>
    </row>
    <row r="432">
      <c r="B432" s="18"/>
      <c r="C432" s="18"/>
      <c r="D432" s="18"/>
    </row>
    <row r="433">
      <c r="B433" s="18"/>
      <c r="C433" s="18"/>
      <c r="D433" s="18"/>
    </row>
    <row r="434">
      <c r="B434" s="18"/>
      <c r="C434" s="18"/>
      <c r="D434" s="18"/>
    </row>
    <row r="435">
      <c r="B435" s="18"/>
      <c r="C435" s="18"/>
      <c r="D435" s="18"/>
    </row>
    <row r="436">
      <c r="B436" s="18"/>
      <c r="C436" s="18"/>
      <c r="D436" s="18"/>
    </row>
    <row r="437">
      <c r="B437" s="18"/>
      <c r="C437" s="18"/>
      <c r="D437" s="18"/>
    </row>
    <row r="438">
      <c r="B438" s="18"/>
      <c r="C438" s="18"/>
      <c r="D438" s="18"/>
    </row>
    <row r="439">
      <c r="B439" s="18"/>
      <c r="C439" s="18"/>
      <c r="D439" s="18"/>
    </row>
    <row r="440">
      <c r="B440" s="18"/>
      <c r="C440" s="18"/>
      <c r="D440" s="18"/>
    </row>
    <row r="441">
      <c r="B441" s="18"/>
      <c r="C441" s="18"/>
      <c r="D441" s="18"/>
    </row>
    <row r="442">
      <c r="B442" s="18"/>
      <c r="C442" s="18"/>
      <c r="D442" s="18"/>
    </row>
    <row r="443">
      <c r="B443" s="18"/>
      <c r="C443" s="18"/>
      <c r="D443" s="18"/>
    </row>
    <row r="444">
      <c r="B444" s="18"/>
      <c r="C444" s="18"/>
      <c r="D444" s="18"/>
    </row>
    <row r="445">
      <c r="B445" s="18"/>
      <c r="C445" s="18"/>
      <c r="D445" s="18"/>
    </row>
    <row r="446">
      <c r="B446" s="18"/>
      <c r="C446" s="18"/>
      <c r="D446" s="18"/>
    </row>
    <row r="447">
      <c r="B447" s="18"/>
      <c r="C447" s="18"/>
      <c r="D447" s="18"/>
    </row>
    <row r="448">
      <c r="B448" s="18"/>
      <c r="C448" s="18"/>
      <c r="D448" s="18"/>
    </row>
    <row r="449">
      <c r="B449" s="18"/>
      <c r="C449" s="18"/>
      <c r="D449" s="18"/>
    </row>
    <row r="450">
      <c r="B450" s="18"/>
      <c r="C450" s="18"/>
      <c r="D450" s="18"/>
    </row>
    <row r="451">
      <c r="B451" s="18"/>
      <c r="C451" s="18"/>
      <c r="D451" s="18"/>
    </row>
    <row r="452">
      <c r="B452" s="18"/>
      <c r="C452" s="18"/>
      <c r="D452" s="18"/>
    </row>
    <row r="453">
      <c r="B453" s="18"/>
      <c r="C453" s="18"/>
      <c r="D453" s="18"/>
    </row>
    <row r="454">
      <c r="B454" s="18"/>
      <c r="C454" s="18"/>
      <c r="D454" s="18"/>
    </row>
    <row r="455">
      <c r="B455" s="18"/>
      <c r="C455" s="18"/>
      <c r="D455" s="18"/>
    </row>
    <row r="456">
      <c r="B456" s="18"/>
      <c r="C456" s="18"/>
      <c r="D456" s="18"/>
    </row>
    <row r="457">
      <c r="B457" s="18"/>
      <c r="C457" s="18"/>
      <c r="D457" s="18"/>
    </row>
    <row r="458">
      <c r="B458" s="18"/>
      <c r="C458" s="18"/>
      <c r="D458" s="18"/>
    </row>
    <row r="459">
      <c r="B459" s="18"/>
      <c r="C459" s="18"/>
      <c r="D459" s="18"/>
    </row>
    <row r="460">
      <c r="B460" s="18"/>
      <c r="C460" s="18"/>
      <c r="D460" s="18"/>
    </row>
    <row r="461">
      <c r="B461" s="18"/>
      <c r="C461" s="18"/>
      <c r="D461" s="18"/>
    </row>
    <row r="462">
      <c r="B462" s="18"/>
      <c r="C462" s="18"/>
      <c r="D462" s="18"/>
    </row>
    <row r="463">
      <c r="B463" s="18"/>
      <c r="C463" s="18"/>
      <c r="D463" s="18"/>
    </row>
    <row r="464">
      <c r="B464" s="18"/>
      <c r="C464" s="18"/>
      <c r="D464" s="18"/>
    </row>
    <row r="465">
      <c r="B465" s="18"/>
      <c r="C465" s="18"/>
      <c r="D465" s="18"/>
    </row>
    <row r="466">
      <c r="B466" s="18"/>
      <c r="C466" s="18"/>
      <c r="D466" s="18"/>
    </row>
    <row r="467">
      <c r="B467" s="18"/>
      <c r="C467" s="18"/>
      <c r="D467" s="18"/>
    </row>
    <row r="468">
      <c r="B468" s="18"/>
      <c r="C468" s="18"/>
      <c r="D468" s="18"/>
    </row>
    <row r="469">
      <c r="B469" s="18"/>
      <c r="C469" s="18"/>
      <c r="D469" s="18"/>
    </row>
    <row r="470">
      <c r="B470" s="18"/>
      <c r="C470" s="18"/>
      <c r="D470" s="18"/>
    </row>
    <row r="471">
      <c r="B471" s="18"/>
      <c r="C471" s="18"/>
      <c r="D471" s="18"/>
    </row>
    <row r="472">
      <c r="B472" s="18"/>
      <c r="C472" s="18"/>
      <c r="D472" s="18"/>
    </row>
    <row r="473">
      <c r="B473" s="18"/>
      <c r="C473" s="18"/>
      <c r="D473" s="18"/>
    </row>
    <row r="474">
      <c r="B474" s="18"/>
      <c r="C474" s="18"/>
      <c r="D474" s="18"/>
    </row>
    <row r="475">
      <c r="B475" s="18"/>
      <c r="C475" s="18"/>
      <c r="D475" s="18"/>
    </row>
    <row r="476">
      <c r="B476" s="18"/>
      <c r="C476" s="18"/>
      <c r="D476" s="18"/>
    </row>
    <row r="477">
      <c r="B477" s="18"/>
      <c r="C477" s="18"/>
      <c r="D477" s="18"/>
    </row>
    <row r="478">
      <c r="B478" s="18"/>
      <c r="C478" s="18"/>
      <c r="D478" s="18"/>
    </row>
    <row r="479">
      <c r="B479" s="18"/>
      <c r="C479" s="18"/>
      <c r="D479" s="18"/>
    </row>
    <row r="480">
      <c r="B480" s="18"/>
      <c r="C480" s="18"/>
      <c r="D480" s="18"/>
    </row>
    <row r="481">
      <c r="B481" s="18"/>
      <c r="C481" s="18"/>
      <c r="D481" s="18"/>
    </row>
    <row r="482">
      <c r="B482" s="18"/>
      <c r="C482" s="18"/>
      <c r="D482" s="18"/>
    </row>
    <row r="483">
      <c r="B483" s="18"/>
      <c r="C483" s="18"/>
      <c r="D483" s="18"/>
    </row>
    <row r="484">
      <c r="B484" s="18"/>
      <c r="C484" s="18"/>
      <c r="D484" s="18"/>
    </row>
    <row r="485">
      <c r="B485" s="18"/>
      <c r="C485" s="18"/>
      <c r="D485" s="18"/>
    </row>
    <row r="486">
      <c r="B486" s="18"/>
      <c r="C486" s="18"/>
      <c r="D486" s="18"/>
    </row>
    <row r="487">
      <c r="B487" s="18"/>
      <c r="C487" s="18"/>
      <c r="D487" s="18"/>
    </row>
    <row r="488">
      <c r="B488" s="18"/>
      <c r="C488" s="18"/>
      <c r="D488" s="18"/>
    </row>
    <row r="489">
      <c r="B489" s="18"/>
      <c r="C489" s="18"/>
      <c r="D489" s="18"/>
    </row>
    <row r="490">
      <c r="B490" s="18"/>
      <c r="C490" s="18"/>
      <c r="D490" s="18"/>
    </row>
    <row r="491">
      <c r="B491" s="18"/>
      <c r="C491" s="18"/>
      <c r="D491" s="18"/>
    </row>
    <row r="492">
      <c r="B492" s="18"/>
      <c r="C492" s="18"/>
      <c r="D492" s="18"/>
    </row>
    <row r="493">
      <c r="B493" s="18"/>
      <c r="C493" s="18"/>
      <c r="D493" s="18"/>
    </row>
    <row r="494">
      <c r="B494" s="18"/>
      <c r="C494" s="18"/>
      <c r="D494" s="18"/>
    </row>
    <row r="495">
      <c r="B495" s="18"/>
      <c r="C495" s="18"/>
      <c r="D495" s="18"/>
    </row>
    <row r="496">
      <c r="B496" s="18"/>
      <c r="C496" s="18"/>
      <c r="D496" s="18"/>
    </row>
    <row r="497">
      <c r="B497" s="18"/>
      <c r="C497" s="18"/>
      <c r="D497" s="18"/>
    </row>
    <row r="498">
      <c r="B498" s="18"/>
      <c r="C498" s="18"/>
      <c r="D498" s="18"/>
    </row>
    <row r="499">
      <c r="B499" s="18"/>
      <c r="C499" s="18"/>
      <c r="D499" s="18"/>
    </row>
    <row r="500">
      <c r="B500" s="18"/>
      <c r="C500" s="18"/>
      <c r="D500" s="18"/>
    </row>
    <row r="501">
      <c r="B501" s="18"/>
      <c r="C501" s="18"/>
      <c r="D501" s="18"/>
    </row>
    <row r="502">
      <c r="B502" s="18"/>
      <c r="C502" s="18"/>
      <c r="D502" s="18"/>
    </row>
    <row r="503">
      <c r="B503" s="18"/>
      <c r="C503" s="18"/>
      <c r="D503" s="18"/>
    </row>
    <row r="504">
      <c r="B504" s="18"/>
      <c r="C504" s="18"/>
      <c r="D504" s="18"/>
    </row>
    <row r="505">
      <c r="B505" s="18"/>
      <c r="C505" s="18"/>
      <c r="D505" s="18"/>
    </row>
    <row r="506">
      <c r="B506" s="18"/>
      <c r="C506" s="18"/>
      <c r="D506" s="18"/>
    </row>
    <row r="507">
      <c r="B507" s="18"/>
      <c r="C507" s="18"/>
      <c r="D507" s="18"/>
    </row>
    <row r="508">
      <c r="B508" s="18"/>
      <c r="C508" s="18"/>
      <c r="D508" s="18"/>
    </row>
    <row r="509">
      <c r="B509" s="18"/>
      <c r="C509" s="18"/>
      <c r="D509" s="18"/>
    </row>
    <row r="510">
      <c r="B510" s="18"/>
      <c r="C510" s="18"/>
      <c r="D510" s="18"/>
    </row>
    <row r="511">
      <c r="B511" s="18"/>
      <c r="C511" s="18"/>
      <c r="D511" s="18"/>
    </row>
    <row r="512">
      <c r="B512" s="18"/>
      <c r="C512" s="18"/>
      <c r="D512" s="18"/>
    </row>
    <row r="513">
      <c r="B513" s="18"/>
      <c r="C513" s="18"/>
      <c r="D513" s="18"/>
    </row>
    <row r="514">
      <c r="B514" s="18"/>
      <c r="C514" s="18"/>
      <c r="D514" s="18"/>
    </row>
    <row r="515">
      <c r="B515" s="18"/>
      <c r="C515" s="18"/>
      <c r="D515" s="18"/>
    </row>
    <row r="516">
      <c r="B516" s="18"/>
      <c r="C516" s="18"/>
      <c r="D516" s="18"/>
    </row>
    <row r="517">
      <c r="B517" s="18"/>
      <c r="C517" s="18"/>
      <c r="D517" s="18"/>
    </row>
    <row r="518">
      <c r="B518" s="18"/>
      <c r="C518" s="18"/>
      <c r="D518" s="18"/>
    </row>
    <row r="519">
      <c r="B519" s="18"/>
      <c r="C519" s="18"/>
      <c r="D519" s="18"/>
    </row>
    <row r="520">
      <c r="B520" s="18"/>
      <c r="C520" s="18"/>
      <c r="D520" s="18"/>
    </row>
    <row r="521">
      <c r="B521" s="18"/>
      <c r="C521" s="18"/>
      <c r="D521" s="18"/>
    </row>
    <row r="522">
      <c r="B522" s="18"/>
      <c r="C522" s="18"/>
      <c r="D522" s="18"/>
    </row>
    <row r="523">
      <c r="B523" s="18"/>
      <c r="C523" s="18"/>
      <c r="D523" s="18"/>
    </row>
    <row r="524">
      <c r="B524" s="18"/>
      <c r="C524" s="18"/>
      <c r="D524" s="18"/>
    </row>
    <row r="525">
      <c r="B525" s="18"/>
      <c r="C525" s="18"/>
      <c r="D525" s="18"/>
    </row>
    <row r="526">
      <c r="B526" s="18"/>
      <c r="C526" s="18"/>
      <c r="D526" s="18"/>
    </row>
    <row r="527">
      <c r="B527" s="18"/>
      <c r="C527" s="18"/>
      <c r="D527" s="18"/>
    </row>
    <row r="528">
      <c r="B528" s="18"/>
      <c r="C528" s="18"/>
      <c r="D528" s="18"/>
    </row>
    <row r="529">
      <c r="B529" s="18"/>
      <c r="C529" s="18"/>
      <c r="D529" s="18"/>
    </row>
    <row r="530">
      <c r="B530" s="18"/>
      <c r="C530" s="18"/>
      <c r="D530" s="18"/>
    </row>
    <row r="531">
      <c r="B531" s="18"/>
      <c r="C531" s="18"/>
      <c r="D531" s="18"/>
    </row>
    <row r="532">
      <c r="B532" s="18"/>
      <c r="C532" s="18"/>
      <c r="D532" s="18"/>
    </row>
    <row r="533">
      <c r="B533" s="18"/>
      <c r="C533" s="18"/>
      <c r="D533" s="18"/>
    </row>
    <row r="534">
      <c r="B534" s="18"/>
      <c r="C534" s="18"/>
      <c r="D534" s="18"/>
    </row>
    <row r="535">
      <c r="B535" s="18"/>
      <c r="C535" s="18"/>
      <c r="D535" s="18"/>
    </row>
    <row r="536">
      <c r="B536" s="18"/>
      <c r="C536" s="18"/>
      <c r="D536" s="18"/>
    </row>
    <row r="537">
      <c r="B537" s="18"/>
      <c r="C537" s="18"/>
      <c r="D537" s="18"/>
    </row>
    <row r="538">
      <c r="B538" s="18"/>
      <c r="C538" s="18"/>
      <c r="D538" s="18"/>
    </row>
    <row r="539">
      <c r="B539" s="18"/>
      <c r="C539" s="18"/>
      <c r="D539" s="18"/>
    </row>
    <row r="540">
      <c r="B540" s="18"/>
      <c r="C540" s="18"/>
      <c r="D540" s="18"/>
    </row>
    <row r="541">
      <c r="B541" s="18"/>
      <c r="C541" s="18"/>
      <c r="D541" s="18"/>
    </row>
    <row r="542">
      <c r="B542" s="18"/>
      <c r="C542" s="18"/>
      <c r="D542" s="18"/>
    </row>
    <row r="543">
      <c r="B543" s="18"/>
      <c r="C543" s="18"/>
      <c r="D543" s="18"/>
    </row>
    <row r="544">
      <c r="B544" s="18"/>
      <c r="C544" s="18"/>
      <c r="D544" s="18"/>
    </row>
    <row r="545">
      <c r="B545" s="18"/>
      <c r="C545" s="18"/>
      <c r="D545" s="18"/>
    </row>
    <row r="546">
      <c r="B546" s="18"/>
      <c r="C546" s="18"/>
      <c r="D546" s="18"/>
    </row>
    <row r="547">
      <c r="B547" s="18"/>
      <c r="C547" s="18"/>
      <c r="D547" s="18"/>
    </row>
    <row r="548">
      <c r="B548" s="18"/>
      <c r="C548" s="18"/>
      <c r="D548" s="18"/>
    </row>
    <row r="549">
      <c r="B549" s="18"/>
      <c r="C549" s="18"/>
      <c r="D549" s="18"/>
    </row>
    <row r="550">
      <c r="B550" s="18"/>
      <c r="C550" s="18"/>
      <c r="D550" s="18"/>
    </row>
    <row r="551">
      <c r="B551" s="18"/>
      <c r="C551" s="18"/>
      <c r="D551" s="18"/>
    </row>
    <row r="552">
      <c r="B552" s="18"/>
      <c r="C552" s="18"/>
      <c r="D552" s="18"/>
    </row>
    <row r="553">
      <c r="B553" s="18"/>
      <c r="C553" s="18"/>
      <c r="D553" s="18"/>
    </row>
    <row r="554">
      <c r="B554" s="18"/>
      <c r="C554" s="18"/>
      <c r="D554" s="18"/>
    </row>
    <row r="555">
      <c r="B555" s="18"/>
      <c r="C555" s="18"/>
      <c r="D555" s="18"/>
    </row>
    <row r="556">
      <c r="B556" s="18"/>
      <c r="C556" s="18"/>
      <c r="D556" s="18"/>
    </row>
    <row r="557">
      <c r="B557" s="18"/>
      <c r="C557" s="18"/>
      <c r="D557" s="18"/>
    </row>
    <row r="558">
      <c r="B558" s="18"/>
      <c r="C558" s="18"/>
      <c r="D558" s="18"/>
    </row>
    <row r="559">
      <c r="B559" s="18"/>
      <c r="C559" s="18"/>
      <c r="D559" s="18"/>
    </row>
    <row r="560">
      <c r="B560" s="18"/>
      <c r="C560" s="18"/>
      <c r="D560" s="18"/>
    </row>
    <row r="561">
      <c r="B561" s="18"/>
      <c r="C561" s="18"/>
      <c r="D561" s="18"/>
    </row>
    <row r="562">
      <c r="B562" s="18"/>
      <c r="C562" s="18"/>
      <c r="D562" s="18"/>
    </row>
    <row r="563">
      <c r="B563" s="18"/>
      <c r="C563" s="18"/>
      <c r="D563" s="18"/>
    </row>
    <row r="564">
      <c r="B564" s="18"/>
      <c r="C564" s="18"/>
      <c r="D564" s="18"/>
    </row>
    <row r="565">
      <c r="B565" s="18"/>
      <c r="C565" s="18"/>
      <c r="D565" s="18"/>
    </row>
    <row r="566">
      <c r="B566" s="18"/>
      <c r="C566" s="18"/>
      <c r="D566" s="18"/>
    </row>
    <row r="567">
      <c r="B567" s="18"/>
      <c r="C567" s="18"/>
      <c r="D567" s="18"/>
    </row>
    <row r="568">
      <c r="B568" s="18"/>
      <c r="C568" s="18"/>
      <c r="D568" s="18"/>
    </row>
    <row r="569">
      <c r="B569" s="18"/>
      <c r="C569" s="18"/>
      <c r="D569" s="18"/>
    </row>
    <row r="570">
      <c r="B570" s="18"/>
      <c r="C570" s="18"/>
      <c r="D570" s="18"/>
    </row>
    <row r="571">
      <c r="B571" s="18"/>
      <c r="C571" s="18"/>
      <c r="D571" s="18"/>
    </row>
    <row r="572">
      <c r="B572" s="18"/>
      <c r="C572" s="18"/>
      <c r="D572" s="18"/>
    </row>
    <row r="573">
      <c r="B573" s="18"/>
      <c r="C573" s="18"/>
      <c r="D573" s="18"/>
    </row>
    <row r="574">
      <c r="B574" s="18"/>
      <c r="C574" s="18"/>
      <c r="D574" s="18"/>
    </row>
    <row r="575">
      <c r="B575" s="18"/>
      <c r="C575" s="18"/>
      <c r="D575" s="18"/>
    </row>
    <row r="576">
      <c r="B576" s="18"/>
      <c r="C576" s="18"/>
      <c r="D576" s="18"/>
    </row>
    <row r="577">
      <c r="B577" s="18"/>
      <c r="C577" s="18"/>
      <c r="D577" s="18"/>
    </row>
    <row r="578">
      <c r="B578" s="18"/>
      <c r="C578" s="18"/>
      <c r="D578" s="18"/>
    </row>
    <row r="579">
      <c r="B579" s="18"/>
      <c r="C579" s="18"/>
      <c r="D579" s="18"/>
    </row>
    <row r="580">
      <c r="B580" s="18"/>
      <c r="C580" s="18"/>
      <c r="D580" s="18"/>
    </row>
    <row r="581">
      <c r="B581" s="18"/>
      <c r="C581" s="18"/>
      <c r="D581" s="18"/>
    </row>
    <row r="582">
      <c r="B582" s="18"/>
      <c r="C582" s="18"/>
      <c r="D582" s="18"/>
    </row>
    <row r="583">
      <c r="B583" s="18"/>
      <c r="C583" s="18"/>
      <c r="D583" s="18"/>
    </row>
    <row r="584">
      <c r="B584" s="18"/>
      <c r="C584" s="18"/>
      <c r="D584" s="18"/>
    </row>
    <row r="585">
      <c r="B585" s="18"/>
      <c r="C585" s="18"/>
      <c r="D585" s="18"/>
    </row>
    <row r="586">
      <c r="B586" s="18"/>
      <c r="C586" s="18"/>
      <c r="D586" s="18"/>
    </row>
    <row r="587">
      <c r="B587" s="18"/>
      <c r="C587" s="18"/>
      <c r="D587" s="18"/>
    </row>
    <row r="588">
      <c r="B588" s="18"/>
      <c r="C588" s="18"/>
      <c r="D588" s="18"/>
    </row>
    <row r="589">
      <c r="B589" s="18"/>
      <c r="C589" s="18"/>
      <c r="D589" s="18"/>
    </row>
    <row r="590">
      <c r="B590" s="18"/>
      <c r="C590" s="18"/>
      <c r="D590" s="18"/>
    </row>
    <row r="591">
      <c r="B591" s="18"/>
      <c r="C591" s="18"/>
      <c r="D591" s="18"/>
    </row>
    <row r="592">
      <c r="B592" s="18"/>
      <c r="C592" s="18"/>
      <c r="D592" s="18"/>
    </row>
    <row r="593">
      <c r="B593" s="18"/>
      <c r="C593" s="18"/>
      <c r="D593" s="18"/>
    </row>
    <row r="594">
      <c r="B594" s="18"/>
      <c r="C594" s="18"/>
      <c r="D594" s="18"/>
    </row>
    <row r="595">
      <c r="B595" s="18"/>
      <c r="C595" s="18"/>
      <c r="D595" s="18"/>
    </row>
    <row r="596">
      <c r="B596" s="18"/>
      <c r="C596" s="18"/>
      <c r="D596" s="18"/>
    </row>
    <row r="597">
      <c r="B597" s="18"/>
      <c r="C597" s="18"/>
      <c r="D597" s="18"/>
    </row>
    <row r="598">
      <c r="B598" s="18"/>
      <c r="C598" s="18"/>
      <c r="D598" s="18"/>
    </row>
    <row r="599">
      <c r="B599" s="18"/>
      <c r="C599" s="18"/>
      <c r="D599" s="18"/>
    </row>
    <row r="600">
      <c r="B600" s="18"/>
      <c r="C600" s="18"/>
      <c r="D600" s="18"/>
    </row>
    <row r="601">
      <c r="B601" s="18"/>
      <c r="C601" s="18"/>
      <c r="D601" s="18"/>
    </row>
    <row r="602">
      <c r="B602" s="18"/>
      <c r="C602" s="18"/>
      <c r="D602" s="18"/>
    </row>
    <row r="603">
      <c r="B603" s="18"/>
      <c r="C603" s="18"/>
      <c r="D603" s="18"/>
    </row>
    <row r="604">
      <c r="B604" s="18"/>
      <c r="C604" s="18"/>
      <c r="D604" s="18"/>
    </row>
    <row r="605">
      <c r="B605" s="18"/>
      <c r="C605" s="18"/>
      <c r="D605" s="18"/>
    </row>
    <row r="606">
      <c r="B606" s="18"/>
      <c r="C606" s="18"/>
      <c r="D606" s="18"/>
    </row>
    <row r="607">
      <c r="B607" s="18"/>
      <c r="C607" s="18"/>
      <c r="D607" s="18"/>
    </row>
    <row r="608">
      <c r="B608" s="18"/>
      <c r="C608" s="18"/>
      <c r="D608" s="18"/>
    </row>
    <row r="609">
      <c r="B609" s="18"/>
      <c r="C609" s="18"/>
      <c r="D609" s="18"/>
    </row>
    <row r="610">
      <c r="B610" s="18"/>
      <c r="C610" s="18"/>
      <c r="D610" s="18"/>
    </row>
    <row r="611">
      <c r="B611" s="18"/>
      <c r="C611" s="18"/>
      <c r="D611" s="18"/>
    </row>
    <row r="612">
      <c r="B612" s="18"/>
      <c r="C612" s="18"/>
      <c r="D612" s="18"/>
    </row>
    <row r="613">
      <c r="B613" s="18"/>
      <c r="C613" s="18"/>
      <c r="D613" s="18"/>
    </row>
    <row r="614">
      <c r="B614" s="18"/>
      <c r="C614" s="18"/>
      <c r="D614" s="18"/>
    </row>
    <row r="615">
      <c r="B615" s="18"/>
      <c r="C615" s="18"/>
      <c r="D615" s="18"/>
    </row>
    <row r="616">
      <c r="B616" s="18"/>
      <c r="C616" s="18"/>
      <c r="D616" s="18"/>
    </row>
    <row r="617">
      <c r="B617" s="18"/>
      <c r="C617" s="18"/>
      <c r="D617" s="18"/>
    </row>
    <row r="618">
      <c r="B618" s="18"/>
      <c r="C618" s="18"/>
      <c r="D618" s="18"/>
    </row>
    <row r="619">
      <c r="B619" s="18"/>
      <c r="C619" s="18"/>
      <c r="D619" s="18"/>
    </row>
    <row r="620">
      <c r="B620" s="18"/>
      <c r="C620" s="18"/>
      <c r="D620" s="18"/>
    </row>
    <row r="621">
      <c r="B621" s="18"/>
      <c r="C621" s="18"/>
      <c r="D621" s="18"/>
    </row>
    <row r="622">
      <c r="B622" s="18"/>
      <c r="C622" s="18"/>
      <c r="D622" s="18"/>
    </row>
    <row r="623">
      <c r="B623" s="18"/>
      <c r="C623" s="18"/>
      <c r="D623" s="18"/>
    </row>
    <row r="624">
      <c r="B624" s="18"/>
      <c r="C624" s="18"/>
      <c r="D624" s="18"/>
    </row>
    <row r="625">
      <c r="B625" s="18"/>
      <c r="C625" s="18"/>
      <c r="D625" s="18"/>
    </row>
    <row r="626">
      <c r="B626" s="18"/>
      <c r="C626" s="18"/>
      <c r="D626" s="18"/>
    </row>
    <row r="627">
      <c r="B627" s="18"/>
      <c r="C627" s="18"/>
      <c r="D627" s="18"/>
    </row>
    <row r="628">
      <c r="B628" s="18"/>
      <c r="C628" s="18"/>
      <c r="D628" s="18"/>
    </row>
    <row r="629">
      <c r="B629" s="18"/>
      <c r="C629" s="18"/>
      <c r="D629" s="18"/>
    </row>
    <row r="630">
      <c r="B630" s="18"/>
      <c r="C630" s="18"/>
      <c r="D630" s="18"/>
    </row>
    <row r="631">
      <c r="B631" s="18"/>
      <c r="C631" s="18"/>
      <c r="D631" s="18"/>
    </row>
    <row r="632">
      <c r="B632" s="18"/>
      <c r="C632" s="18"/>
      <c r="D632" s="18"/>
    </row>
    <row r="633">
      <c r="B633" s="18"/>
      <c r="C633" s="18"/>
      <c r="D633" s="18"/>
    </row>
    <row r="634">
      <c r="B634" s="18"/>
      <c r="C634" s="18"/>
      <c r="D634" s="18"/>
    </row>
    <row r="635">
      <c r="B635" s="18"/>
      <c r="C635" s="18"/>
      <c r="D635" s="18"/>
    </row>
    <row r="636">
      <c r="B636" s="18"/>
      <c r="C636" s="18"/>
      <c r="D636" s="18"/>
    </row>
    <row r="637">
      <c r="B637" s="18"/>
      <c r="C637" s="18"/>
      <c r="D637" s="18"/>
    </row>
    <row r="638">
      <c r="B638" s="18"/>
      <c r="C638" s="18"/>
      <c r="D638" s="18"/>
    </row>
    <row r="639">
      <c r="B639" s="18"/>
      <c r="C639" s="18"/>
      <c r="D639" s="18"/>
    </row>
    <row r="640">
      <c r="B640" s="18"/>
      <c r="C640" s="18"/>
      <c r="D640" s="18"/>
    </row>
    <row r="641">
      <c r="B641" s="18"/>
      <c r="C641" s="18"/>
      <c r="D641" s="18"/>
    </row>
    <row r="642">
      <c r="B642" s="18"/>
      <c r="C642" s="18"/>
      <c r="D642" s="18"/>
    </row>
    <row r="643">
      <c r="B643" s="18"/>
      <c r="C643" s="18"/>
      <c r="D643" s="18"/>
    </row>
    <row r="644">
      <c r="B644" s="18"/>
      <c r="C644" s="18"/>
      <c r="D644" s="18"/>
    </row>
    <row r="645">
      <c r="B645" s="18"/>
      <c r="C645" s="18"/>
      <c r="D645" s="18"/>
    </row>
    <row r="646">
      <c r="B646" s="18"/>
      <c r="C646" s="18"/>
      <c r="D646" s="18"/>
    </row>
    <row r="647">
      <c r="B647" s="18"/>
      <c r="C647" s="18"/>
      <c r="D647" s="18"/>
    </row>
    <row r="648">
      <c r="B648" s="18"/>
      <c r="C648" s="18"/>
      <c r="D648" s="18"/>
    </row>
    <row r="649">
      <c r="B649" s="18"/>
      <c r="C649" s="18"/>
      <c r="D649" s="18"/>
    </row>
    <row r="650">
      <c r="B650" s="18"/>
      <c r="C650" s="18"/>
      <c r="D650" s="18"/>
    </row>
    <row r="651">
      <c r="B651" s="18"/>
      <c r="C651" s="18"/>
      <c r="D651" s="18"/>
    </row>
    <row r="652">
      <c r="B652" s="18"/>
      <c r="C652" s="18"/>
      <c r="D652" s="18"/>
    </row>
    <row r="653">
      <c r="B653" s="18"/>
      <c r="C653" s="18"/>
      <c r="D653" s="18"/>
    </row>
    <row r="654">
      <c r="B654" s="18"/>
      <c r="C654" s="18"/>
      <c r="D654" s="18"/>
    </row>
    <row r="655">
      <c r="B655" s="18"/>
      <c r="C655" s="18"/>
      <c r="D655" s="18"/>
    </row>
    <row r="656">
      <c r="B656" s="18"/>
      <c r="C656" s="18"/>
      <c r="D656" s="18"/>
    </row>
    <row r="657">
      <c r="B657" s="18"/>
      <c r="C657" s="18"/>
      <c r="D657" s="18"/>
    </row>
    <row r="658">
      <c r="B658" s="18"/>
      <c r="C658" s="18"/>
      <c r="D658" s="18"/>
    </row>
    <row r="659">
      <c r="B659" s="18"/>
      <c r="C659" s="18"/>
      <c r="D659" s="18"/>
    </row>
    <row r="660">
      <c r="B660" s="18"/>
      <c r="C660" s="18"/>
      <c r="D660" s="18"/>
    </row>
    <row r="661">
      <c r="B661" s="18"/>
      <c r="C661" s="18"/>
      <c r="D661" s="18"/>
    </row>
    <row r="662">
      <c r="B662" s="18"/>
      <c r="C662" s="18"/>
      <c r="D662" s="18"/>
    </row>
    <row r="663">
      <c r="B663" s="18"/>
      <c r="C663" s="18"/>
      <c r="D663" s="18"/>
    </row>
    <row r="664">
      <c r="B664" s="18"/>
      <c r="C664" s="18"/>
      <c r="D664" s="18"/>
    </row>
    <row r="665">
      <c r="B665" s="18"/>
      <c r="C665" s="18"/>
      <c r="D665" s="18"/>
    </row>
    <row r="666">
      <c r="B666" s="18"/>
      <c r="C666" s="18"/>
      <c r="D666" s="18"/>
    </row>
    <row r="667">
      <c r="B667" s="18"/>
      <c r="C667" s="18"/>
      <c r="D667" s="18"/>
    </row>
    <row r="668">
      <c r="B668" s="18"/>
      <c r="C668" s="18"/>
      <c r="D668" s="18"/>
    </row>
    <row r="669">
      <c r="B669" s="18"/>
      <c r="C669" s="18"/>
      <c r="D669" s="18"/>
    </row>
    <row r="670">
      <c r="B670" s="18"/>
      <c r="C670" s="18"/>
      <c r="D670" s="18"/>
    </row>
    <row r="671">
      <c r="B671" s="18"/>
      <c r="C671" s="18"/>
      <c r="D671" s="18"/>
    </row>
    <row r="672">
      <c r="B672" s="18"/>
      <c r="C672" s="18"/>
      <c r="D672" s="18"/>
    </row>
    <row r="673">
      <c r="B673" s="18"/>
      <c r="C673" s="18"/>
      <c r="D673" s="18"/>
    </row>
    <row r="674">
      <c r="B674" s="18"/>
      <c r="C674" s="18"/>
      <c r="D674" s="18"/>
    </row>
    <row r="675">
      <c r="B675" s="18"/>
      <c r="C675" s="18"/>
      <c r="D675" s="18"/>
    </row>
    <row r="676">
      <c r="B676" s="18"/>
      <c r="C676" s="18"/>
      <c r="D676" s="18"/>
    </row>
    <row r="677">
      <c r="B677" s="18"/>
      <c r="C677" s="18"/>
      <c r="D677" s="18"/>
    </row>
    <row r="678">
      <c r="B678" s="18"/>
      <c r="C678" s="18"/>
      <c r="D678" s="18"/>
    </row>
    <row r="679">
      <c r="B679" s="18"/>
      <c r="C679" s="18"/>
      <c r="D679" s="18"/>
    </row>
    <row r="680">
      <c r="B680" s="18"/>
      <c r="C680" s="18"/>
      <c r="D680" s="18"/>
    </row>
    <row r="681">
      <c r="B681" s="18"/>
      <c r="C681" s="18"/>
      <c r="D681" s="18"/>
    </row>
    <row r="682">
      <c r="B682" s="18"/>
      <c r="C682" s="18"/>
      <c r="D682" s="18"/>
    </row>
    <row r="683">
      <c r="B683" s="18"/>
      <c r="C683" s="18"/>
      <c r="D683" s="18"/>
    </row>
    <row r="684">
      <c r="B684" s="18"/>
      <c r="C684" s="18"/>
      <c r="D684" s="18"/>
    </row>
    <row r="685">
      <c r="B685" s="18"/>
      <c r="C685" s="18"/>
      <c r="D685" s="18"/>
    </row>
    <row r="686">
      <c r="B686" s="18"/>
      <c r="C686" s="18"/>
      <c r="D686" s="18"/>
    </row>
    <row r="687">
      <c r="B687" s="18"/>
      <c r="C687" s="18"/>
      <c r="D687" s="18"/>
    </row>
    <row r="688">
      <c r="B688" s="18"/>
      <c r="C688" s="18"/>
      <c r="D688" s="18"/>
    </row>
    <row r="689">
      <c r="B689" s="18"/>
      <c r="C689" s="18"/>
      <c r="D689" s="18"/>
    </row>
    <row r="690">
      <c r="B690" s="18"/>
      <c r="C690" s="18"/>
      <c r="D690" s="18"/>
    </row>
    <row r="691">
      <c r="B691" s="18"/>
      <c r="C691" s="18"/>
      <c r="D691" s="18"/>
    </row>
    <row r="692">
      <c r="B692" s="18"/>
      <c r="C692" s="18"/>
      <c r="D692" s="18"/>
    </row>
    <row r="693">
      <c r="B693" s="18"/>
      <c r="C693" s="18"/>
      <c r="D693" s="18"/>
    </row>
    <row r="694">
      <c r="B694" s="18"/>
      <c r="C694" s="18"/>
      <c r="D694" s="18"/>
    </row>
    <row r="695">
      <c r="B695" s="18"/>
      <c r="C695" s="18"/>
      <c r="D695" s="18"/>
    </row>
    <row r="696">
      <c r="B696" s="18"/>
      <c r="C696" s="18"/>
      <c r="D696" s="18"/>
    </row>
    <row r="697">
      <c r="B697" s="18"/>
      <c r="C697" s="18"/>
      <c r="D697" s="18"/>
    </row>
    <row r="698">
      <c r="B698" s="18"/>
      <c r="C698" s="18"/>
      <c r="D698" s="18"/>
    </row>
    <row r="699">
      <c r="B699" s="18"/>
      <c r="C699" s="18"/>
      <c r="D699" s="18"/>
    </row>
    <row r="700">
      <c r="B700" s="18"/>
      <c r="C700" s="18"/>
      <c r="D700" s="18"/>
    </row>
    <row r="701">
      <c r="B701" s="18"/>
      <c r="C701" s="18"/>
      <c r="D701" s="18"/>
    </row>
    <row r="702">
      <c r="B702" s="18"/>
      <c r="C702" s="18"/>
      <c r="D702" s="18"/>
    </row>
    <row r="703">
      <c r="B703" s="18"/>
      <c r="C703" s="18"/>
      <c r="D703" s="18"/>
    </row>
    <row r="704">
      <c r="B704" s="18"/>
      <c r="C704" s="18"/>
      <c r="D704" s="18"/>
    </row>
    <row r="705">
      <c r="B705" s="18"/>
      <c r="C705" s="18"/>
      <c r="D705" s="18"/>
    </row>
    <row r="706">
      <c r="B706" s="18"/>
      <c r="C706" s="18"/>
      <c r="D706" s="18"/>
    </row>
    <row r="707">
      <c r="B707" s="18"/>
      <c r="C707" s="18"/>
      <c r="D707" s="18"/>
    </row>
    <row r="708">
      <c r="B708" s="18"/>
      <c r="C708" s="18"/>
      <c r="D708" s="18"/>
    </row>
    <row r="709">
      <c r="B709" s="18"/>
      <c r="C709" s="18"/>
      <c r="D709" s="18"/>
    </row>
    <row r="710">
      <c r="B710" s="18"/>
      <c r="C710" s="18"/>
      <c r="D710" s="18"/>
    </row>
    <row r="711">
      <c r="B711" s="18"/>
      <c r="C711" s="18"/>
      <c r="D711" s="18"/>
    </row>
    <row r="712">
      <c r="B712" s="18"/>
      <c r="C712" s="18"/>
      <c r="D712" s="18"/>
    </row>
    <row r="713">
      <c r="B713" s="18"/>
      <c r="C713" s="18"/>
      <c r="D713" s="18"/>
    </row>
    <row r="714">
      <c r="B714" s="18"/>
      <c r="C714" s="18"/>
      <c r="D714" s="18"/>
    </row>
    <row r="715">
      <c r="B715" s="18"/>
      <c r="C715" s="18"/>
      <c r="D715" s="18"/>
    </row>
    <row r="716">
      <c r="B716" s="18"/>
      <c r="C716" s="18"/>
      <c r="D716" s="18"/>
    </row>
    <row r="717">
      <c r="B717" s="18"/>
      <c r="C717" s="18"/>
      <c r="D717" s="18"/>
    </row>
    <row r="718">
      <c r="B718" s="18"/>
      <c r="C718" s="18"/>
      <c r="D718" s="18"/>
    </row>
    <row r="719">
      <c r="B719" s="18"/>
      <c r="C719" s="18"/>
      <c r="D719" s="18"/>
    </row>
    <row r="720">
      <c r="B720" s="18"/>
      <c r="C720" s="18"/>
      <c r="D720" s="18"/>
    </row>
    <row r="721">
      <c r="B721" s="18"/>
      <c r="C721" s="18"/>
      <c r="D721" s="18"/>
    </row>
    <row r="722">
      <c r="B722" s="18"/>
      <c r="C722" s="18"/>
      <c r="D722" s="18"/>
    </row>
    <row r="723">
      <c r="B723" s="18"/>
      <c r="C723" s="18"/>
      <c r="D723" s="18"/>
    </row>
    <row r="724">
      <c r="B724" s="18"/>
      <c r="C724" s="18"/>
      <c r="D724" s="18"/>
    </row>
    <row r="725">
      <c r="B725" s="18"/>
      <c r="C725" s="18"/>
      <c r="D725" s="18"/>
    </row>
    <row r="726">
      <c r="B726" s="18"/>
      <c r="C726" s="18"/>
      <c r="D726" s="18"/>
    </row>
    <row r="727">
      <c r="B727" s="18"/>
      <c r="C727" s="18"/>
      <c r="D727" s="18"/>
    </row>
    <row r="728">
      <c r="B728" s="18"/>
      <c r="C728" s="18"/>
      <c r="D728" s="18"/>
    </row>
    <row r="729">
      <c r="B729" s="18"/>
      <c r="C729" s="18"/>
      <c r="D729" s="18"/>
    </row>
    <row r="730">
      <c r="B730" s="18"/>
      <c r="C730" s="18"/>
      <c r="D730" s="18"/>
    </row>
    <row r="731">
      <c r="B731" s="18"/>
      <c r="C731" s="18"/>
      <c r="D731" s="18"/>
    </row>
    <row r="732">
      <c r="B732" s="18"/>
      <c r="C732" s="18"/>
      <c r="D732" s="18"/>
    </row>
    <row r="733">
      <c r="B733" s="18"/>
      <c r="C733" s="18"/>
      <c r="D733" s="18"/>
    </row>
    <row r="734">
      <c r="B734" s="18"/>
      <c r="C734" s="18"/>
      <c r="D734" s="18"/>
    </row>
    <row r="735">
      <c r="B735" s="18"/>
      <c r="C735" s="18"/>
      <c r="D735" s="18"/>
    </row>
    <row r="736">
      <c r="B736" s="18"/>
      <c r="C736" s="18"/>
      <c r="D736" s="18"/>
    </row>
    <row r="737">
      <c r="B737" s="18"/>
      <c r="C737" s="18"/>
      <c r="D737" s="18"/>
    </row>
    <row r="738">
      <c r="B738" s="18"/>
      <c r="C738" s="18"/>
      <c r="D738" s="18"/>
    </row>
    <row r="739">
      <c r="B739" s="18"/>
      <c r="C739" s="18"/>
      <c r="D739" s="18"/>
    </row>
    <row r="740">
      <c r="B740" s="18"/>
      <c r="C740" s="18"/>
      <c r="D740" s="18"/>
    </row>
    <row r="741">
      <c r="B741" s="18"/>
      <c r="C741" s="18"/>
      <c r="D741" s="18"/>
    </row>
    <row r="742">
      <c r="B742" s="18"/>
      <c r="C742" s="18"/>
      <c r="D742" s="18"/>
    </row>
    <row r="743">
      <c r="B743" s="18"/>
      <c r="C743" s="18"/>
      <c r="D743" s="18"/>
    </row>
    <row r="744">
      <c r="B744" s="18"/>
      <c r="C744" s="18"/>
      <c r="D744" s="18"/>
    </row>
    <row r="745">
      <c r="B745" s="18"/>
      <c r="C745" s="18"/>
      <c r="D745" s="18"/>
    </row>
    <row r="746">
      <c r="B746" s="18"/>
      <c r="C746" s="18"/>
      <c r="D746" s="18"/>
    </row>
    <row r="747">
      <c r="B747" s="18"/>
      <c r="C747" s="18"/>
      <c r="D747" s="18"/>
    </row>
    <row r="748">
      <c r="B748" s="18"/>
      <c r="C748" s="18"/>
      <c r="D748" s="18"/>
    </row>
    <row r="749">
      <c r="B749" s="18"/>
      <c r="C749" s="18"/>
      <c r="D749" s="18"/>
    </row>
    <row r="750">
      <c r="B750" s="18"/>
      <c r="C750" s="18"/>
      <c r="D750" s="18"/>
    </row>
    <row r="751">
      <c r="B751" s="18"/>
      <c r="C751" s="18"/>
      <c r="D751" s="18"/>
    </row>
    <row r="752">
      <c r="B752" s="18"/>
      <c r="C752" s="18"/>
      <c r="D752" s="18"/>
    </row>
    <row r="753">
      <c r="B753" s="18"/>
      <c r="C753" s="18"/>
      <c r="D753" s="18"/>
    </row>
    <row r="754">
      <c r="B754" s="18"/>
      <c r="C754" s="18"/>
      <c r="D754" s="18"/>
    </row>
    <row r="755">
      <c r="B755" s="18"/>
      <c r="C755" s="18"/>
      <c r="D755" s="18"/>
    </row>
    <row r="756">
      <c r="B756" s="18"/>
      <c r="C756" s="18"/>
      <c r="D756" s="18"/>
    </row>
    <row r="757">
      <c r="B757" s="18"/>
      <c r="C757" s="18"/>
      <c r="D757" s="18"/>
    </row>
    <row r="758">
      <c r="B758" s="18"/>
      <c r="C758" s="18"/>
      <c r="D758" s="18"/>
    </row>
    <row r="759">
      <c r="B759" s="18"/>
      <c r="C759" s="18"/>
      <c r="D759" s="18"/>
    </row>
    <row r="760">
      <c r="B760" s="18"/>
      <c r="C760" s="18"/>
      <c r="D760" s="18"/>
    </row>
    <row r="761">
      <c r="B761" s="18"/>
      <c r="C761" s="18"/>
      <c r="D761" s="18"/>
    </row>
    <row r="762">
      <c r="B762" s="18"/>
      <c r="C762" s="18"/>
      <c r="D762" s="18"/>
    </row>
    <row r="763">
      <c r="B763" s="18"/>
      <c r="C763" s="18"/>
      <c r="D763" s="18"/>
    </row>
    <row r="764">
      <c r="B764" s="18"/>
      <c r="C764" s="18"/>
      <c r="D764" s="18"/>
    </row>
    <row r="765">
      <c r="B765" s="18"/>
      <c r="C765" s="18"/>
      <c r="D765" s="18"/>
    </row>
    <row r="766">
      <c r="B766" s="18"/>
      <c r="C766" s="18"/>
      <c r="D766" s="18"/>
    </row>
    <row r="767">
      <c r="B767" s="18"/>
      <c r="C767" s="18"/>
      <c r="D767" s="18"/>
    </row>
    <row r="768">
      <c r="B768" s="18"/>
      <c r="C768" s="18"/>
      <c r="D768" s="18"/>
    </row>
    <row r="769">
      <c r="B769" s="18"/>
      <c r="C769" s="18"/>
      <c r="D769" s="18"/>
    </row>
    <row r="770">
      <c r="B770" s="18"/>
      <c r="C770" s="18"/>
      <c r="D770" s="18"/>
    </row>
    <row r="771">
      <c r="B771" s="18"/>
      <c r="C771" s="18"/>
      <c r="D771" s="18"/>
    </row>
    <row r="772">
      <c r="B772" s="18"/>
      <c r="C772" s="18"/>
      <c r="D772" s="18"/>
    </row>
    <row r="773">
      <c r="B773" s="18"/>
      <c r="C773" s="18"/>
      <c r="D773" s="18"/>
    </row>
    <row r="774">
      <c r="B774" s="18"/>
      <c r="C774" s="18"/>
      <c r="D774" s="18"/>
    </row>
    <row r="775">
      <c r="B775" s="18"/>
      <c r="C775" s="18"/>
      <c r="D775" s="18"/>
    </row>
    <row r="776">
      <c r="B776" s="18"/>
      <c r="C776" s="18"/>
      <c r="D776" s="18"/>
    </row>
    <row r="777">
      <c r="B777" s="18"/>
      <c r="C777" s="18"/>
      <c r="D777" s="18"/>
    </row>
    <row r="778">
      <c r="B778" s="18"/>
      <c r="C778" s="18"/>
      <c r="D778" s="18"/>
    </row>
    <row r="779">
      <c r="B779" s="18"/>
      <c r="C779" s="18"/>
      <c r="D779" s="18"/>
    </row>
    <row r="780">
      <c r="B780" s="18"/>
      <c r="C780" s="18"/>
      <c r="D780" s="18"/>
    </row>
    <row r="781">
      <c r="B781" s="18"/>
      <c r="C781" s="18"/>
      <c r="D781" s="18"/>
    </row>
    <row r="782">
      <c r="B782" s="18"/>
      <c r="C782" s="18"/>
      <c r="D782" s="18"/>
    </row>
    <row r="783">
      <c r="B783" s="18"/>
      <c r="C783" s="18"/>
      <c r="D783" s="18"/>
    </row>
    <row r="784">
      <c r="B784" s="18"/>
      <c r="C784" s="18"/>
      <c r="D784" s="18"/>
    </row>
    <row r="785">
      <c r="B785" s="18"/>
      <c r="C785" s="18"/>
      <c r="D785" s="18"/>
    </row>
    <row r="786">
      <c r="B786" s="18"/>
      <c r="C786" s="18"/>
      <c r="D786" s="18"/>
    </row>
    <row r="787">
      <c r="B787" s="18"/>
      <c r="C787" s="18"/>
      <c r="D787" s="18"/>
    </row>
    <row r="788">
      <c r="B788" s="18"/>
      <c r="C788" s="18"/>
      <c r="D788" s="18"/>
    </row>
    <row r="789">
      <c r="B789" s="18"/>
      <c r="C789" s="18"/>
      <c r="D789" s="18"/>
    </row>
    <row r="790">
      <c r="B790" s="18"/>
      <c r="C790" s="18"/>
      <c r="D790" s="18"/>
    </row>
    <row r="791">
      <c r="B791" s="18"/>
      <c r="C791" s="18"/>
      <c r="D791" s="18"/>
    </row>
    <row r="792">
      <c r="B792" s="18"/>
      <c r="C792" s="18"/>
      <c r="D792" s="18"/>
    </row>
    <row r="793">
      <c r="B793" s="18"/>
      <c r="C793" s="18"/>
      <c r="D793" s="18"/>
    </row>
    <row r="794">
      <c r="B794" s="18"/>
      <c r="C794" s="18"/>
      <c r="D794" s="18"/>
    </row>
    <row r="795">
      <c r="B795" s="18"/>
      <c r="C795" s="18"/>
      <c r="D795" s="18"/>
    </row>
    <row r="796">
      <c r="B796" s="18"/>
      <c r="C796" s="18"/>
      <c r="D796" s="18"/>
    </row>
    <row r="797">
      <c r="B797" s="18"/>
      <c r="C797" s="18"/>
      <c r="D797" s="18"/>
    </row>
    <row r="798">
      <c r="B798" s="18"/>
      <c r="C798" s="18"/>
      <c r="D798" s="18"/>
    </row>
    <row r="799">
      <c r="B799" s="18"/>
      <c r="C799" s="18"/>
      <c r="D799" s="18"/>
    </row>
    <row r="800">
      <c r="B800" s="18"/>
      <c r="C800" s="18"/>
      <c r="D800" s="18"/>
    </row>
    <row r="801">
      <c r="B801" s="18"/>
      <c r="C801" s="18"/>
      <c r="D801" s="18"/>
    </row>
    <row r="802">
      <c r="B802" s="18"/>
      <c r="C802" s="18"/>
      <c r="D802" s="18"/>
    </row>
    <row r="803">
      <c r="B803" s="18"/>
      <c r="C803" s="18"/>
      <c r="D803" s="18"/>
    </row>
    <row r="804">
      <c r="B804" s="18"/>
      <c r="C804" s="18"/>
      <c r="D804" s="18"/>
    </row>
    <row r="805">
      <c r="B805" s="18"/>
      <c r="C805" s="18"/>
      <c r="D805" s="18"/>
    </row>
    <row r="806">
      <c r="B806" s="18"/>
      <c r="C806" s="18"/>
      <c r="D806" s="18"/>
    </row>
    <row r="807">
      <c r="B807" s="18"/>
      <c r="C807" s="18"/>
      <c r="D807" s="18"/>
    </row>
    <row r="808">
      <c r="B808" s="18"/>
      <c r="C808" s="18"/>
      <c r="D808" s="18"/>
    </row>
    <row r="809">
      <c r="B809" s="18"/>
      <c r="C809" s="18"/>
      <c r="D809" s="18"/>
    </row>
    <row r="810">
      <c r="B810" s="18"/>
      <c r="C810" s="18"/>
      <c r="D810" s="18"/>
    </row>
    <row r="811">
      <c r="B811" s="18"/>
      <c r="C811" s="18"/>
      <c r="D811" s="18"/>
    </row>
    <row r="812">
      <c r="B812" s="18"/>
      <c r="C812" s="18"/>
      <c r="D812" s="18"/>
    </row>
    <row r="813">
      <c r="B813" s="18"/>
      <c r="C813" s="18"/>
      <c r="D813" s="18"/>
    </row>
    <row r="814">
      <c r="B814" s="18"/>
      <c r="C814" s="18"/>
      <c r="D814" s="18"/>
    </row>
    <row r="815">
      <c r="B815" s="18"/>
      <c r="C815" s="18"/>
      <c r="D815" s="18"/>
    </row>
    <row r="816">
      <c r="B816" s="18"/>
      <c r="C816" s="18"/>
      <c r="D816" s="18"/>
    </row>
    <row r="817">
      <c r="B817" s="18"/>
      <c r="C817" s="18"/>
      <c r="D817" s="18"/>
    </row>
    <row r="818">
      <c r="B818" s="18"/>
      <c r="C818" s="18"/>
      <c r="D818" s="18"/>
    </row>
    <row r="819">
      <c r="B819" s="18"/>
      <c r="C819" s="18"/>
      <c r="D819" s="18"/>
    </row>
    <row r="820">
      <c r="B820" s="18"/>
      <c r="C820" s="18"/>
      <c r="D820" s="18"/>
    </row>
    <row r="821">
      <c r="B821" s="18"/>
      <c r="C821" s="18"/>
      <c r="D821" s="18"/>
    </row>
    <row r="822">
      <c r="B822" s="18"/>
      <c r="C822" s="18"/>
      <c r="D822" s="18"/>
    </row>
    <row r="823">
      <c r="B823" s="18"/>
      <c r="C823" s="18"/>
      <c r="D823" s="18"/>
    </row>
    <row r="824">
      <c r="B824" s="18"/>
      <c r="C824" s="18"/>
      <c r="D824" s="18"/>
    </row>
    <row r="825">
      <c r="B825" s="18"/>
      <c r="C825" s="18"/>
      <c r="D825" s="18"/>
    </row>
    <row r="826">
      <c r="B826" s="18"/>
      <c r="C826" s="18"/>
      <c r="D826" s="18"/>
    </row>
    <row r="827">
      <c r="B827" s="18"/>
      <c r="C827" s="18"/>
      <c r="D827" s="18"/>
    </row>
    <row r="828">
      <c r="B828" s="18"/>
      <c r="C828" s="18"/>
      <c r="D828" s="18"/>
    </row>
    <row r="829">
      <c r="B829" s="18"/>
      <c r="C829" s="18"/>
      <c r="D829" s="18"/>
    </row>
    <row r="830">
      <c r="B830" s="18"/>
      <c r="C830" s="18"/>
      <c r="D830" s="18"/>
    </row>
    <row r="831">
      <c r="B831" s="18"/>
      <c r="C831" s="18"/>
      <c r="D831" s="18"/>
    </row>
    <row r="832">
      <c r="B832" s="18"/>
      <c r="C832" s="18"/>
      <c r="D832" s="18"/>
    </row>
    <row r="833">
      <c r="B833" s="18"/>
      <c r="C833" s="18"/>
      <c r="D833" s="18"/>
    </row>
    <row r="834">
      <c r="B834" s="18"/>
      <c r="C834" s="18"/>
      <c r="D834" s="18"/>
    </row>
    <row r="835">
      <c r="B835" s="18"/>
      <c r="C835" s="18"/>
      <c r="D835" s="18"/>
    </row>
    <row r="836">
      <c r="B836" s="18"/>
      <c r="C836" s="18"/>
      <c r="D836" s="18"/>
    </row>
    <row r="837">
      <c r="B837" s="18"/>
      <c r="C837" s="18"/>
      <c r="D837" s="18"/>
    </row>
    <row r="838">
      <c r="B838" s="18"/>
      <c r="C838" s="18"/>
      <c r="D838" s="18"/>
    </row>
    <row r="839">
      <c r="B839" s="18"/>
      <c r="C839" s="18"/>
      <c r="D839" s="18"/>
    </row>
    <row r="840">
      <c r="B840" s="18"/>
      <c r="C840" s="18"/>
      <c r="D840" s="18"/>
    </row>
    <row r="841">
      <c r="B841" s="18"/>
      <c r="C841" s="18"/>
      <c r="D841" s="18"/>
    </row>
    <row r="842">
      <c r="B842" s="18"/>
      <c r="C842" s="18"/>
      <c r="D842" s="18"/>
    </row>
    <row r="843">
      <c r="B843" s="18"/>
      <c r="C843" s="18"/>
      <c r="D843" s="18"/>
    </row>
    <row r="844">
      <c r="B844" s="18"/>
      <c r="C844" s="18"/>
      <c r="D844" s="18"/>
    </row>
    <row r="845">
      <c r="B845" s="18"/>
      <c r="C845" s="18"/>
      <c r="D845" s="18"/>
    </row>
    <row r="846">
      <c r="B846" s="18"/>
      <c r="C846" s="18"/>
      <c r="D846" s="18"/>
    </row>
    <row r="847">
      <c r="B847" s="18"/>
      <c r="C847" s="18"/>
      <c r="D847" s="18"/>
    </row>
    <row r="848">
      <c r="B848" s="18"/>
      <c r="C848" s="18"/>
      <c r="D848" s="18"/>
    </row>
    <row r="849">
      <c r="B849" s="18"/>
      <c r="C849" s="18"/>
      <c r="D849" s="18"/>
    </row>
    <row r="850">
      <c r="B850" s="18"/>
      <c r="C850" s="18"/>
      <c r="D850" s="18"/>
    </row>
    <row r="851">
      <c r="B851" s="18"/>
      <c r="C851" s="18"/>
      <c r="D851" s="18"/>
    </row>
    <row r="852">
      <c r="B852" s="18"/>
      <c r="C852" s="18"/>
      <c r="D852" s="18"/>
    </row>
    <row r="853">
      <c r="B853" s="18"/>
      <c r="C853" s="18"/>
      <c r="D853" s="18"/>
    </row>
    <row r="854">
      <c r="B854" s="18"/>
      <c r="C854" s="18"/>
      <c r="D854" s="18"/>
    </row>
    <row r="855">
      <c r="B855" s="18"/>
      <c r="C855" s="18"/>
      <c r="D855" s="18"/>
    </row>
    <row r="856">
      <c r="B856" s="18"/>
      <c r="C856" s="18"/>
      <c r="D856" s="18"/>
    </row>
    <row r="857">
      <c r="B857" s="18"/>
      <c r="C857" s="18"/>
      <c r="D857" s="18"/>
    </row>
    <row r="858">
      <c r="B858" s="18"/>
      <c r="C858" s="18"/>
      <c r="D858" s="18"/>
    </row>
    <row r="859">
      <c r="B859" s="18"/>
      <c r="C859" s="18"/>
      <c r="D859" s="18"/>
    </row>
    <row r="860">
      <c r="B860" s="18"/>
      <c r="C860" s="18"/>
      <c r="D860" s="18"/>
    </row>
    <row r="861">
      <c r="B861" s="18"/>
      <c r="C861" s="18"/>
      <c r="D861" s="18"/>
    </row>
    <row r="862">
      <c r="B862" s="18"/>
      <c r="C862" s="18"/>
      <c r="D862" s="18"/>
    </row>
    <row r="863">
      <c r="B863" s="18"/>
      <c r="C863" s="18"/>
      <c r="D863" s="18"/>
    </row>
    <row r="864">
      <c r="B864" s="18"/>
      <c r="C864" s="18"/>
      <c r="D864" s="18"/>
    </row>
    <row r="865">
      <c r="B865" s="18"/>
      <c r="C865" s="18"/>
      <c r="D865" s="18"/>
    </row>
    <row r="866">
      <c r="B866" s="18"/>
      <c r="C866" s="18"/>
      <c r="D866" s="18"/>
    </row>
    <row r="867">
      <c r="B867" s="18"/>
      <c r="C867" s="18"/>
      <c r="D867" s="18"/>
    </row>
    <row r="868">
      <c r="B868" s="18"/>
      <c r="C868" s="18"/>
      <c r="D868" s="18"/>
    </row>
    <row r="869">
      <c r="B869" s="18"/>
      <c r="C869" s="18"/>
      <c r="D869" s="18"/>
    </row>
    <row r="870">
      <c r="B870" s="18"/>
      <c r="C870" s="18"/>
      <c r="D870" s="18"/>
    </row>
    <row r="871">
      <c r="B871" s="18"/>
      <c r="C871" s="18"/>
      <c r="D871" s="18"/>
    </row>
    <row r="872">
      <c r="B872" s="18"/>
      <c r="C872" s="18"/>
      <c r="D872" s="18"/>
    </row>
    <row r="873">
      <c r="B873" s="18"/>
      <c r="C873" s="18"/>
      <c r="D873" s="18"/>
    </row>
    <row r="874">
      <c r="B874" s="18"/>
      <c r="C874" s="18"/>
      <c r="D874" s="18"/>
    </row>
    <row r="875">
      <c r="B875" s="18"/>
      <c r="C875" s="18"/>
      <c r="D875" s="18"/>
    </row>
    <row r="876">
      <c r="B876" s="18"/>
      <c r="C876" s="18"/>
      <c r="D876" s="18"/>
    </row>
    <row r="877">
      <c r="B877" s="18"/>
      <c r="C877" s="18"/>
      <c r="D877" s="18"/>
    </row>
    <row r="878">
      <c r="B878" s="18"/>
      <c r="C878" s="18"/>
      <c r="D878" s="18"/>
    </row>
    <row r="879">
      <c r="B879" s="18"/>
      <c r="C879" s="18"/>
      <c r="D879" s="18"/>
    </row>
    <row r="880">
      <c r="B880" s="18"/>
      <c r="C880" s="18"/>
      <c r="D880" s="18"/>
    </row>
    <row r="881">
      <c r="B881" s="18"/>
      <c r="C881" s="18"/>
      <c r="D881" s="18"/>
    </row>
    <row r="882">
      <c r="B882" s="18"/>
      <c r="C882" s="18"/>
      <c r="D882" s="18"/>
    </row>
    <row r="883">
      <c r="B883" s="18"/>
      <c r="C883" s="18"/>
      <c r="D883" s="18"/>
    </row>
    <row r="884">
      <c r="B884" s="18"/>
      <c r="C884" s="18"/>
      <c r="D884" s="18"/>
    </row>
    <row r="885">
      <c r="B885" s="18"/>
      <c r="C885" s="18"/>
      <c r="D885" s="18"/>
    </row>
    <row r="886">
      <c r="B886" s="18"/>
      <c r="C886" s="18"/>
      <c r="D886" s="18"/>
    </row>
    <row r="887">
      <c r="B887" s="18"/>
      <c r="C887" s="18"/>
      <c r="D887" s="18"/>
    </row>
    <row r="888">
      <c r="B888" s="18"/>
      <c r="C888" s="18"/>
      <c r="D888" s="18"/>
    </row>
    <row r="889">
      <c r="B889" s="18"/>
      <c r="C889" s="18"/>
      <c r="D889" s="18"/>
    </row>
    <row r="890">
      <c r="B890" s="18"/>
      <c r="C890" s="18"/>
      <c r="D890" s="18"/>
    </row>
    <row r="891">
      <c r="B891" s="18"/>
      <c r="C891" s="18"/>
      <c r="D891" s="18"/>
    </row>
    <row r="892">
      <c r="B892" s="18"/>
      <c r="C892" s="18"/>
      <c r="D892" s="18"/>
    </row>
    <row r="893">
      <c r="B893" s="18"/>
      <c r="C893" s="18"/>
      <c r="D893" s="18"/>
    </row>
    <row r="894">
      <c r="B894" s="18"/>
      <c r="C894" s="18"/>
      <c r="D894" s="18"/>
    </row>
    <row r="895">
      <c r="B895" s="18"/>
      <c r="C895" s="18"/>
      <c r="D895" s="18"/>
    </row>
    <row r="896">
      <c r="B896" s="18"/>
      <c r="C896" s="18"/>
      <c r="D896" s="18"/>
    </row>
    <row r="897">
      <c r="B897" s="18"/>
      <c r="C897" s="18"/>
      <c r="D897" s="18"/>
    </row>
    <row r="898">
      <c r="B898" s="18"/>
      <c r="C898" s="18"/>
      <c r="D898" s="18"/>
    </row>
    <row r="899">
      <c r="B899" s="18"/>
      <c r="C899" s="18"/>
      <c r="D899" s="18"/>
    </row>
    <row r="900">
      <c r="B900" s="18"/>
      <c r="C900" s="18"/>
      <c r="D900" s="18"/>
    </row>
    <row r="901">
      <c r="B901" s="18"/>
      <c r="C901" s="18"/>
      <c r="D901" s="18"/>
    </row>
    <row r="902">
      <c r="B902" s="18"/>
      <c r="C902" s="18"/>
      <c r="D902" s="18"/>
    </row>
    <row r="903">
      <c r="B903" s="18"/>
      <c r="C903" s="18"/>
      <c r="D903" s="18"/>
    </row>
    <row r="904">
      <c r="B904" s="18"/>
      <c r="C904" s="18"/>
      <c r="D904" s="18"/>
    </row>
    <row r="905">
      <c r="B905" s="18"/>
      <c r="C905" s="18"/>
      <c r="D905" s="18"/>
    </row>
    <row r="906">
      <c r="B906" s="18"/>
      <c r="C906" s="18"/>
      <c r="D906" s="18"/>
    </row>
    <row r="907">
      <c r="B907" s="18"/>
      <c r="C907" s="18"/>
      <c r="D907" s="18"/>
    </row>
    <row r="908">
      <c r="B908" s="18"/>
      <c r="C908" s="18"/>
      <c r="D908" s="18"/>
    </row>
    <row r="909">
      <c r="B909" s="18"/>
      <c r="C909" s="18"/>
      <c r="D909" s="18"/>
    </row>
    <row r="910">
      <c r="B910" s="18"/>
      <c r="C910" s="18"/>
      <c r="D910" s="18"/>
    </row>
    <row r="911">
      <c r="B911" s="18"/>
      <c r="C911" s="18"/>
      <c r="D911" s="18"/>
    </row>
    <row r="912">
      <c r="B912" s="18"/>
      <c r="C912" s="18"/>
      <c r="D912" s="18"/>
    </row>
    <row r="913">
      <c r="B913" s="18"/>
      <c r="C913" s="18"/>
      <c r="D913" s="18"/>
    </row>
    <row r="914">
      <c r="B914" s="18"/>
      <c r="C914" s="18"/>
      <c r="D914" s="18"/>
    </row>
    <row r="915">
      <c r="B915" s="18"/>
      <c r="C915" s="18"/>
      <c r="D915" s="18"/>
    </row>
    <row r="916">
      <c r="B916" s="18"/>
      <c r="C916" s="18"/>
      <c r="D916" s="18"/>
    </row>
    <row r="917">
      <c r="B917" s="18"/>
      <c r="C917" s="18"/>
      <c r="D917" s="18"/>
    </row>
    <row r="918">
      <c r="B918" s="18"/>
      <c r="C918" s="18"/>
      <c r="D918" s="18"/>
    </row>
    <row r="919">
      <c r="B919" s="18"/>
      <c r="C919" s="18"/>
      <c r="D919" s="18"/>
    </row>
    <row r="920">
      <c r="B920" s="18"/>
      <c r="C920" s="18"/>
      <c r="D920" s="18"/>
    </row>
    <row r="921">
      <c r="B921" s="18"/>
      <c r="C921" s="18"/>
      <c r="D921" s="18"/>
    </row>
    <row r="922">
      <c r="B922" s="18"/>
      <c r="C922" s="18"/>
      <c r="D922" s="18"/>
    </row>
    <row r="923">
      <c r="B923" s="18"/>
      <c r="C923" s="18"/>
      <c r="D923" s="18"/>
    </row>
    <row r="924">
      <c r="B924" s="18"/>
      <c r="C924" s="18"/>
      <c r="D924" s="18"/>
    </row>
    <row r="925">
      <c r="B925" s="18"/>
      <c r="C925" s="18"/>
      <c r="D925" s="18"/>
    </row>
    <row r="926">
      <c r="B926" s="18"/>
      <c r="C926" s="18"/>
      <c r="D926" s="18"/>
    </row>
    <row r="927">
      <c r="B927" s="18"/>
      <c r="C927" s="18"/>
      <c r="D927" s="18"/>
    </row>
    <row r="928">
      <c r="B928" s="18"/>
      <c r="C928" s="18"/>
      <c r="D928" s="18"/>
    </row>
    <row r="929">
      <c r="B929" s="18"/>
      <c r="C929" s="18"/>
      <c r="D929" s="18"/>
    </row>
    <row r="930">
      <c r="B930" s="18"/>
      <c r="C930" s="18"/>
      <c r="D930" s="18"/>
    </row>
    <row r="931">
      <c r="B931" s="18"/>
      <c r="C931" s="18"/>
      <c r="D931" s="18"/>
    </row>
    <row r="932">
      <c r="B932" s="18"/>
      <c r="C932" s="18"/>
      <c r="D932" s="18"/>
    </row>
    <row r="933">
      <c r="B933" s="18"/>
      <c r="C933" s="18"/>
      <c r="D933" s="18"/>
    </row>
    <row r="934">
      <c r="B934" s="18"/>
      <c r="C934" s="18"/>
      <c r="D934" s="18"/>
    </row>
    <row r="935">
      <c r="B935" s="18"/>
      <c r="C935" s="18"/>
      <c r="D935" s="18"/>
    </row>
    <row r="936">
      <c r="B936" s="18"/>
      <c r="C936" s="18"/>
      <c r="D936" s="18"/>
    </row>
    <row r="937">
      <c r="B937" s="18"/>
      <c r="C937" s="18"/>
      <c r="D937" s="18"/>
    </row>
    <row r="938">
      <c r="B938" s="18"/>
      <c r="C938" s="18"/>
      <c r="D938" s="18"/>
    </row>
    <row r="939">
      <c r="B939" s="18"/>
      <c r="C939" s="18"/>
      <c r="D939" s="18"/>
    </row>
    <row r="940">
      <c r="B940" s="18"/>
      <c r="C940" s="18"/>
      <c r="D940" s="18"/>
    </row>
    <row r="941">
      <c r="B941" s="18"/>
      <c r="C941" s="18"/>
      <c r="D941" s="18"/>
    </row>
    <row r="942">
      <c r="B942" s="18"/>
      <c r="C942" s="18"/>
      <c r="D942" s="18"/>
    </row>
    <row r="943">
      <c r="B943" s="18"/>
      <c r="C943" s="18"/>
      <c r="D943" s="18"/>
    </row>
    <row r="944">
      <c r="B944" s="18"/>
      <c r="C944" s="18"/>
      <c r="D944" s="18"/>
    </row>
    <row r="945">
      <c r="B945" s="18"/>
      <c r="C945" s="18"/>
      <c r="D945" s="18"/>
    </row>
    <row r="946">
      <c r="B946" s="18"/>
      <c r="C946" s="18"/>
      <c r="D946" s="18"/>
    </row>
    <row r="947">
      <c r="B947" s="18"/>
      <c r="C947" s="18"/>
      <c r="D947" s="18"/>
    </row>
    <row r="948">
      <c r="B948" s="18"/>
      <c r="C948" s="18"/>
      <c r="D948" s="18"/>
    </row>
    <row r="949">
      <c r="B949" s="18"/>
      <c r="C949" s="18"/>
      <c r="D949" s="18"/>
    </row>
    <row r="950">
      <c r="B950" s="18"/>
      <c r="C950" s="18"/>
      <c r="D950" s="18"/>
    </row>
    <row r="951">
      <c r="B951" s="18"/>
      <c r="C951" s="18"/>
      <c r="D951" s="18"/>
    </row>
    <row r="952">
      <c r="B952" s="18"/>
      <c r="C952" s="18"/>
      <c r="D952" s="18"/>
    </row>
    <row r="953">
      <c r="B953" s="18"/>
      <c r="C953" s="18"/>
      <c r="D953" s="18"/>
    </row>
    <row r="954">
      <c r="B954" s="18"/>
      <c r="C954" s="18"/>
      <c r="D954" s="18"/>
    </row>
    <row r="955">
      <c r="B955" s="18"/>
      <c r="C955" s="18"/>
      <c r="D955" s="18"/>
    </row>
    <row r="956">
      <c r="B956" s="18"/>
      <c r="C956" s="18"/>
      <c r="D956" s="18"/>
    </row>
    <row r="957">
      <c r="B957" s="18"/>
      <c r="C957" s="18"/>
      <c r="D957" s="18"/>
    </row>
    <row r="958">
      <c r="B958" s="18"/>
      <c r="C958" s="18"/>
      <c r="D958" s="18"/>
    </row>
    <row r="959">
      <c r="B959" s="18"/>
      <c r="C959" s="18"/>
      <c r="D959" s="18"/>
    </row>
    <row r="960">
      <c r="B960" s="18"/>
      <c r="C960" s="18"/>
      <c r="D960" s="18"/>
    </row>
    <row r="961">
      <c r="B961" s="18"/>
      <c r="C961" s="18"/>
      <c r="D961" s="18"/>
    </row>
    <row r="962">
      <c r="B962" s="18"/>
      <c r="C962" s="18"/>
      <c r="D962" s="18"/>
    </row>
    <row r="963">
      <c r="B963" s="18"/>
      <c r="C963" s="18"/>
      <c r="D963" s="18"/>
    </row>
    <row r="964">
      <c r="B964" s="18"/>
      <c r="C964" s="18"/>
      <c r="D964" s="18"/>
    </row>
    <row r="965">
      <c r="B965" s="18"/>
      <c r="C965" s="18"/>
      <c r="D965" s="18"/>
    </row>
    <row r="966">
      <c r="B966" s="18"/>
      <c r="C966" s="18"/>
      <c r="D966" s="18"/>
    </row>
    <row r="967">
      <c r="B967" s="18"/>
      <c r="C967" s="18"/>
      <c r="D967" s="18"/>
    </row>
    <row r="968">
      <c r="B968" s="18"/>
      <c r="C968" s="18"/>
      <c r="D968" s="18"/>
    </row>
    <row r="969">
      <c r="B969" s="18"/>
      <c r="C969" s="18"/>
      <c r="D969" s="18"/>
    </row>
    <row r="970">
      <c r="B970" s="18"/>
      <c r="C970" s="18"/>
      <c r="D970" s="18"/>
    </row>
    <row r="971">
      <c r="B971" s="18"/>
      <c r="C971" s="18"/>
      <c r="D971" s="18"/>
    </row>
    <row r="972">
      <c r="B972" s="18"/>
      <c r="C972" s="18"/>
      <c r="D972" s="18"/>
    </row>
    <row r="973">
      <c r="B973" s="18"/>
      <c r="C973" s="18"/>
      <c r="D973" s="18"/>
    </row>
    <row r="974">
      <c r="B974" s="18"/>
      <c r="C974" s="18"/>
      <c r="D974" s="18"/>
    </row>
    <row r="975">
      <c r="B975" s="18"/>
      <c r="C975" s="18"/>
      <c r="D975" s="18"/>
    </row>
    <row r="976">
      <c r="B976" s="18"/>
      <c r="C976" s="18"/>
      <c r="D976" s="18"/>
    </row>
    <row r="977">
      <c r="B977" s="18"/>
      <c r="C977" s="18"/>
      <c r="D977" s="18"/>
    </row>
    <row r="978">
      <c r="B978" s="18"/>
      <c r="C978" s="18"/>
      <c r="D978" s="18"/>
    </row>
    <row r="979">
      <c r="B979" s="18"/>
      <c r="C979" s="18"/>
      <c r="D979" s="18"/>
    </row>
    <row r="980">
      <c r="B980" s="18"/>
      <c r="C980" s="18"/>
      <c r="D980" s="18"/>
    </row>
    <row r="981">
      <c r="B981" s="18"/>
      <c r="C981" s="18"/>
      <c r="D981" s="18"/>
    </row>
    <row r="982">
      <c r="B982" s="18"/>
      <c r="C982" s="18"/>
      <c r="D982" s="18"/>
    </row>
    <row r="983">
      <c r="B983" s="18"/>
      <c r="C983" s="18"/>
      <c r="D983" s="18"/>
    </row>
    <row r="984">
      <c r="B984" s="18"/>
      <c r="C984" s="18"/>
      <c r="D984" s="18"/>
    </row>
    <row r="985">
      <c r="B985" s="18"/>
      <c r="C985" s="18"/>
      <c r="D985" s="18"/>
    </row>
    <row r="986">
      <c r="B986" s="18"/>
      <c r="C986" s="18"/>
      <c r="D986" s="18"/>
    </row>
    <row r="987">
      <c r="B987" s="18"/>
      <c r="C987" s="18"/>
      <c r="D987" s="18"/>
    </row>
    <row r="988">
      <c r="B988" s="18"/>
      <c r="C988" s="18"/>
      <c r="D988" s="18"/>
    </row>
    <row r="989">
      <c r="B989" s="18"/>
      <c r="C989" s="18"/>
      <c r="D989" s="18"/>
    </row>
    <row r="990">
      <c r="B990" s="18"/>
      <c r="C990" s="18"/>
      <c r="D990" s="18"/>
    </row>
    <row r="991">
      <c r="B991" s="18"/>
      <c r="C991" s="18"/>
      <c r="D991" s="18"/>
    </row>
    <row r="992">
      <c r="B992" s="18"/>
      <c r="C992" s="18"/>
      <c r="D992" s="18"/>
    </row>
    <row r="993">
      <c r="B993" s="18"/>
      <c r="C993" s="18"/>
      <c r="D993" s="18"/>
    </row>
    <row r="994">
      <c r="B994" s="18"/>
      <c r="C994" s="18"/>
      <c r="D994" s="18"/>
    </row>
    <row r="995">
      <c r="B995" s="18"/>
      <c r="C995" s="18"/>
      <c r="D995" s="18"/>
    </row>
    <row r="996">
      <c r="B996" s="18"/>
      <c r="C996" s="18"/>
      <c r="D996" s="18"/>
    </row>
    <row r="997">
      <c r="B997" s="18"/>
      <c r="C997" s="18"/>
      <c r="D997" s="18"/>
    </row>
    <row r="998">
      <c r="B998" s="18"/>
      <c r="C998" s="18"/>
      <c r="D998" s="18"/>
    </row>
    <row r="999">
      <c r="B999" s="18"/>
      <c r="C999" s="18"/>
      <c r="D999" s="18"/>
    </row>
    <row r="1000">
      <c r="B1000" s="18"/>
      <c r="C1000" s="18"/>
      <c r="D1000" s="18"/>
    </row>
    <row r="1001">
      <c r="B1001" s="18"/>
      <c r="C1001" s="18"/>
      <c r="D1001" s="18"/>
    </row>
    <row r="1002">
      <c r="B1002" s="18"/>
      <c r="C1002" s="18"/>
      <c r="D1002" s="18"/>
    </row>
    <row r="1003">
      <c r="B1003" s="18"/>
      <c r="C1003" s="18"/>
      <c r="D1003" s="18"/>
    </row>
    <row r="1004">
      <c r="B1004" s="18"/>
      <c r="C1004" s="18"/>
      <c r="D1004" s="18"/>
    </row>
    <row r="1005">
      <c r="B1005" s="18"/>
      <c r="C1005" s="18"/>
      <c r="D1005" s="18"/>
    </row>
    <row r="1006">
      <c r="B1006" s="18"/>
      <c r="C1006" s="18"/>
      <c r="D1006" s="18"/>
    </row>
    <row r="1007">
      <c r="B1007" s="18"/>
      <c r="C1007" s="18"/>
      <c r="D1007" s="18"/>
    </row>
    <row r="1008">
      <c r="B1008" s="18"/>
      <c r="C1008" s="18"/>
      <c r="D1008" s="18"/>
    </row>
    <row r="1009">
      <c r="B1009" s="18"/>
      <c r="C1009" s="18"/>
      <c r="D1009" s="18"/>
    </row>
    <row r="1010">
      <c r="B1010" s="18"/>
      <c r="C1010" s="18"/>
      <c r="D1010" s="18"/>
    </row>
    <row r="1011">
      <c r="B1011" s="18"/>
      <c r="C1011" s="18"/>
      <c r="D1011" s="18"/>
    </row>
    <row r="1012">
      <c r="B1012" s="18"/>
      <c r="C1012" s="18"/>
      <c r="D1012" s="18"/>
    </row>
    <row r="1013">
      <c r="B1013" s="18"/>
      <c r="C1013" s="18"/>
      <c r="D1013" s="18"/>
    </row>
    <row r="1014">
      <c r="B1014" s="18"/>
      <c r="C1014" s="18"/>
      <c r="D1014" s="18"/>
    </row>
    <row r="1015">
      <c r="B1015" s="18"/>
      <c r="C1015" s="18"/>
      <c r="D1015" s="18"/>
    </row>
  </sheetData>
  <mergeCells count="5">
    <mergeCell ref="A3:D3"/>
    <mergeCell ref="A43:B43"/>
    <mergeCell ref="C43:D43"/>
    <mergeCell ref="E43:F43"/>
    <mergeCell ref="G43:H43"/>
  </mergeCells>
  <conditionalFormatting sqref="C28">
    <cfRule type="cellIs" dxfId="1" priority="1" operator="lessThan">
      <formula>0</formula>
    </cfRule>
  </conditionalFormatting>
  <conditionalFormatting sqref="C28">
    <cfRule type="cellIs" dxfId="2" priority="2" operator="greaterThan">
      <formula>0</formula>
    </cfRule>
  </conditionalFormatting>
  <conditionalFormatting sqref="C30">
    <cfRule type="cellIs" dxfId="1" priority="3" operator="lessThan">
      <formula>0</formula>
    </cfRule>
  </conditionalFormatting>
  <conditionalFormatting sqref="C30">
    <cfRule type="cellIs" dxfId="2" priority="4" operator="greaterThanOrEqual">
      <formula>0</formula>
    </cfRule>
  </conditionalFormatting>
  <conditionalFormatting sqref="C29">
    <cfRule type="cellIs" dxfId="3" priority="5" operator="lessThanOrEqual">
      <formula>0</formula>
    </cfRule>
  </conditionalFormatting>
  <conditionalFormatting sqref="C29">
    <cfRule type="cellIs" dxfId="4" priority="6" operator="greaterThan">
      <formula>0</formula>
    </cfRule>
  </conditionalFormatting>
  <conditionalFormatting sqref="B28">
    <cfRule type="cellIs" dxfId="5" priority="7" operator="lessThanOrEqual">
      <formula>0</formula>
    </cfRule>
  </conditionalFormatting>
  <conditionalFormatting sqref="B28">
    <cfRule type="notContainsBlanks" dxfId="6" priority="8">
      <formula>LEN(TRIM(B28))&gt;0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13" t="s">
        <v>1</v>
      </c>
      <c r="B2" s="114">
        <v>967500.0</v>
      </c>
      <c r="C2" s="18"/>
    </row>
    <row r="3">
      <c r="A3" s="113" t="s">
        <v>2</v>
      </c>
      <c r="B3" s="115">
        <v>178160.0</v>
      </c>
      <c r="C3" s="18"/>
    </row>
    <row r="4">
      <c r="A4" s="116" t="s">
        <v>3</v>
      </c>
      <c r="B4" s="117">
        <f>SUM(B2:B3)</f>
        <v>1145660</v>
      </c>
      <c r="C4" s="18"/>
    </row>
    <row r="5">
      <c r="A5" s="118" t="s">
        <v>4</v>
      </c>
      <c r="B5" s="119">
        <f>B4/775</f>
        <v>1478.270968</v>
      </c>
      <c r="C5" s="18"/>
    </row>
    <row r="6">
      <c r="A6" s="120" t="s">
        <v>5</v>
      </c>
      <c r="B6" s="20">
        <f>B5*20</f>
        <v>29565.41935</v>
      </c>
    </row>
    <row r="7">
      <c r="A7" s="103">
        <v>18.0</v>
      </c>
      <c r="B7" s="38">
        <f>B5*18</f>
        <v>26608.87742</v>
      </c>
    </row>
    <row r="8">
      <c r="A8" s="103">
        <v>16.0</v>
      </c>
      <c r="B8" s="38">
        <f>B5*16</f>
        <v>23652.33548</v>
      </c>
    </row>
    <row r="9">
      <c r="A9" s="103">
        <v>14.0</v>
      </c>
      <c r="B9" s="38">
        <f>B5*14</f>
        <v>20695.79355</v>
      </c>
    </row>
    <row r="10">
      <c r="A10" s="103">
        <v>12.0</v>
      </c>
      <c r="B10" s="38">
        <f>B5*12</f>
        <v>17739.25161</v>
      </c>
    </row>
    <row r="11">
      <c r="A11" s="103">
        <v>10.0</v>
      </c>
      <c r="B11" s="38">
        <f>B5*10</f>
        <v>14782.70968</v>
      </c>
    </row>
    <row r="12">
      <c r="A12" s="103">
        <v>8.0</v>
      </c>
      <c r="B12" s="38">
        <f>B5*8</f>
        <v>11826.16774</v>
      </c>
    </row>
    <row r="13">
      <c r="A13" s="103">
        <v>6.0</v>
      </c>
      <c r="B13" s="38">
        <f>B5*6</f>
        <v>8869.625806</v>
      </c>
    </row>
    <row r="14">
      <c r="A14" s="103">
        <v>4.0</v>
      </c>
      <c r="B14" s="38">
        <f>B5*4</f>
        <v>5913.083871</v>
      </c>
    </row>
    <row r="18">
      <c r="A18" s="121" t="s">
        <v>35</v>
      </c>
    </row>
    <row r="20">
      <c r="B20" s="129">
        <v>25.0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643500.0</v>
      </c>
      <c r="C2" s="18"/>
    </row>
    <row r="3">
      <c r="A3" s="113" t="s">
        <v>2</v>
      </c>
      <c r="B3" s="115">
        <v>364500.0</v>
      </c>
      <c r="C3" s="18"/>
    </row>
    <row r="4">
      <c r="A4" s="116" t="s">
        <v>3</v>
      </c>
      <c r="B4" s="117">
        <f>SUM(B2:B3)</f>
        <v>1008000</v>
      </c>
      <c r="C4" s="18"/>
    </row>
    <row r="5">
      <c r="A5" s="118" t="s">
        <v>4</v>
      </c>
      <c r="B5" s="119">
        <f>B4/775</f>
        <v>1300.645161</v>
      </c>
      <c r="C5" s="18"/>
    </row>
    <row r="6">
      <c r="A6" s="120" t="s">
        <v>5</v>
      </c>
      <c r="B6" s="20">
        <f>B5*20</f>
        <v>26012.90323</v>
      </c>
    </row>
    <row r="7">
      <c r="A7" s="103">
        <v>18.0</v>
      </c>
      <c r="B7" s="38">
        <f>B5*18</f>
        <v>23411.6129</v>
      </c>
    </row>
    <row r="8">
      <c r="A8" s="103">
        <v>16.0</v>
      </c>
      <c r="B8" s="38">
        <f>B5*16</f>
        <v>20810.32258</v>
      </c>
    </row>
    <row r="9">
      <c r="A9" s="103">
        <v>14.0</v>
      </c>
      <c r="B9" s="38">
        <f>B5*14</f>
        <v>18209.03226</v>
      </c>
    </row>
    <row r="10">
      <c r="A10" s="103">
        <v>12.0</v>
      </c>
      <c r="B10" s="38">
        <f>B5*12</f>
        <v>15607.74194</v>
      </c>
    </row>
    <row r="11">
      <c r="A11" s="103">
        <v>10.0</v>
      </c>
      <c r="B11" s="38">
        <f>B5*10</f>
        <v>13006.45161</v>
      </c>
    </row>
    <row r="12">
      <c r="A12" s="103">
        <v>8.0</v>
      </c>
      <c r="B12" s="38">
        <f>B5*8</f>
        <v>10405.16129</v>
      </c>
    </row>
    <row r="13">
      <c r="A13" s="103">
        <v>6.0</v>
      </c>
      <c r="B13" s="38">
        <f>B5*6</f>
        <v>7803.870968</v>
      </c>
    </row>
    <row r="14">
      <c r="A14" s="103">
        <v>4.0</v>
      </c>
      <c r="B14" s="38">
        <f>B5*4</f>
        <v>5202.580645</v>
      </c>
    </row>
    <row r="18">
      <c r="A18" s="121" t="s">
        <v>34</v>
      </c>
    </row>
    <row r="20">
      <c r="B20" s="129">
        <v>26.0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1099500.0</v>
      </c>
      <c r="C2" s="18"/>
    </row>
    <row r="3">
      <c r="A3" s="113" t="s">
        <v>2</v>
      </c>
      <c r="B3" s="115">
        <v>478200.0</v>
      </c>
      <c r="C3" s="18"/>
    </row>
    <row r="4">
      <c r="A4" s="116" t="s">
        <v>3</v>
      </c>
      <c r="B4" s="117">
        <f>SUM(B2:B3)</f>
        <v>1577700</v>
      </c>
      <c r="C4" s="18"/>
    </row>
    <row r="5">
      <c r="A5" s="118" t="s">
        <v>4</v>
      </c>
      <c r="B5" s="119">
        <f>B4/775</f>
        <v>2035.741935</v>
      </c>
      <c r="C5" s="18"/>
    </row>
    <row r="6">
      <c r="A6" s="120" t="s">
        <v>5</v>
      </c>
      <c r="B6" s="20">
        <f>B5*20</f>
        <v>40714.83871</v>
      </c>
    </row>
    <row r="7">
      <c r="A7" s="103">
        <v>18.0</v>
      </c>
      <c r="B7" s="38">
        <f>B5*18</f>
        <v>36643.35484</v>
      </c>
    </row>
    <row r="8">
      <c r="A8" s="103">
        <v>16.0</v>
      </c>
      <c r="B8" s="38">
        <f>B5*16</f>
        <v>32571.87097</v>
      </c>
    </row>
    <row r="9">
      <c r="A9" s="103">
        <v>14.0</v>
      </c>
      <c r="B9" s="38">
        <f>B5*14</f>
        <v>28500.3871</v>
      </c>
    </row>
    <row r="10">
      <c r="A10" s="103">
        <v>12.0</v>
      </c>
      <c r="B10" s="38">
        <f>B5*12</f>
        <v>24428.90323</v>
      </c>
    </row>
    <row r="11">
      <c r="A11" s="103">
        <v>10.0</v>
      </c>
      <c r="B11" s="38">
        <f>B5*10</f>
        <v>20357.41935</v>
      </c>
    </row>
    <row r="12">
      <c r="A12" s="103">
        <v>8.0</v>
      </c>
      <c r="B12" s="38">
        <f>B5*8</f>
        <v>16285.93548</v>
      </c>
    </row>
    <row r="13">
      <c r="A13" s="103">
        <v>6.0</v>
      </c>
      <c r="B13" s="38">
        <f>B5*6</f>
        <v>12214.45161</v>
      </c>
    </row>
    <row r="14">
      <c r="A14" s="103">
        <v>4.0</v>
      </c>
      <c r="B14" s="38">
        <f>B5*4</f>
        <v>8142.967742</v>
      </c>
    </row>
    <row r="18">
      <c r="A18" s="121" t="s">
        <v>44</v>
      </c>
    </row>
    <row r="20">
      <c r="B20" s="129">
        <v>27.0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57000.0</v>
      </c>
      <c r="C2" s="18"/>
    </row>
    <row r="3">
      <c r="A3" s="113" t="s">
        <v>2</v>
      </c>
      <c r="B3" s="115">
        <v>123670.0</v>
      </c>
      <c r="C3" s="18"/>
    </row>
    <row r="4">
      <c r="A4" s="116" t="s">
        <v>3</v>
      </c>
      <c r="B4" s="117">
        <f>SUM(B2:B3)</f>
        <v>180670</v>
      </c>
      <c r="C4" s="18"/>
    </row>
    <row r="5">
      <c r="A5" s="118" t="s">
        <v>4</v>
      </c>
      <c r="B5" s="119">
        <f>B4/775</f>
        <v>233.1225806</v>
      </c>
      <c r="C5" s="18"/>
    </row>
    <row r="6">
      <c r="A6" s="120" t="s">
        <v>5</v>
      </c>
      <c r="B6" s="20">
        <f>B5*20</f>
        <v>4662.451613</v>
      </c>
    </row>
    <row r="7">
      <c r="A7" s="103">
        <v>18.0</v>
      </c>
      <c r="B7" s="38">
        <f>B5*18</f>
        <v>4196.206452</v>
      </c>
    </row>
    <row r="8">
      <c r="A8" s="103">
        <v>16.0</v>
      </c>
      <c r="B8" s="38">
        <f>B5*16</f>
        <v>3729.96129</v>
      </c>
    </row>
    <row r="9">
      <c r="A9" s="103">
        <v>14.0</v>
      </c>
      <c r="B9" s="38">
        <f>B5*14</f>
        <v>3263.716129</v>
      </c>
    </row>
    <row r="10">
      <c r="A10" s="103">
        <v>12.0</v>
      </c>
      <c r="B10" s="38">
        <f>B5*12</f>
        <v>2797.470968</v>
      </c>
    </row>
    <row r="11">
      <c r="A11" s="103">
        <v>10.0</v>
      </c>
      <c r="B11" s="38">
        <f>B5*10</f>
        <v>2331.225806</v>
      </c>
    </row>
    <row r="12">
      <c r="A12" s="103">
        <v>8.0</v>
      </c>
      <c r="B12" s="38">
        <f>B5*8</f>
        <v>1864.980645</v>
      </c>
    </row>
    <row r="13">
      <c r="A13" s="103">
        <v>6.0</v>
      </c>
      <c r="B13" s="38">
        <f>B5*6</f>
        <v>1398.735484</v>
      </c>
    </row>
    <row r="14">
      <c r="A14" s="103">
        <v>4.0</v>
      </c>
      <c r="B14" s="38">
        <f>B5*4</f>
        <v>932.4903226</v>
      </c>
    </row>
    <row r="18">
      <c r="A18" s="121" t="s">
        <v>38</v>
      </c>
    </row>
    <row r="20">
      <c r="B20" s="129">
        <v>28.0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205500.0</v>
      </c>
      <c r="C2" s="18"/>
    </row>
    <row r="3">
      <c r="A3" s="113" t="s">
        <v>2</v>
      </c>
      <c r="B3" s="115">
        <v>116270.0</v>
      </c>
      <c r="C3" s="18"/>
    </row>
    <row r="4">
      <c r="A4" s="116" t="s">
        <v>3</v>
      </c>
      <c r="B4" s="117">
        <f>SUM(B2:B3)</f>
        <v>321770</v>
      </c>
      <c r="C4" s="18"/>
    </row>
    <row r="5">
      <c r="A5" s="118" t="s">
        <v>4</v>
      </c>
      <c r="B5" s="119">
        <f>B4/775</f>
        <v>415.1870968</v>
      </c>
      <c r="C5" s="18"/>
    </row>
    <row r="6">
      <c r="A6" s="120" t="s">
        <v>5</v>
      </c>
      <c r="B6" s="20">
        <f>B5*20</f>
        <v>8303.741935</v>
      </c>
    </row>
    <row r="7">
      <c r="A7" s="103">
        <v>18.0</v>
      </c>
      <c r="B7" s="38">
        <f>B5*18</f>
        <v>7473.367742</v>
      </c>
    </row>
    <row r="8">
      <c r="A8" s="103">
        <v>16.0</v>
      </c>
      <c r="B8" s="38">
        <f>B5*16</f>
        <v>6642.993548</v>
      </c>
    </row>
    <row r="9">
      <c r="A9" s="103">
        <v>14.0</v>
      </c>
      <c r="B9" s="38">
        <f>B5*14</f>
        <v>5812.619355</v>
      </c>
    </row>
    <row r="10">
      <c r="A10" s="103">
        <v>12.0</v>
      </c>
      <c r="B10" s="38">
        <f>B5*12</f>
        <v>4982.245161</v>
      </c>
    </row>
    <row r="11">
      <c r="A11" s="103">
        <v>10.0</v>
      </c>
      <c r="B11" s="38">
        <f>B5*10</f>
        <v>4151.870968</v>
      </c>
    </row>
    <row r="12">
      <c r="A12" s="103">
        <v>8.0</v>
      </c>
      <c r="B12" s="38">
        <f>B5*8</f>
        <v>3321.496774</v>
      </c>
    </row>
    <row r="13">
      <c r="A13" s="103">
        <v>6.0</v>
      </c>
      <c r="B13" s="38">
        <f>B5*6</f>
        <v>2491.122581</v>
      </c>
    </row>
    <row r="14">
      <c r="A14" s="103">
        <v>4.0</v>
      </c>
      <c r="B14" s="38">
        <f>B5*4</f>
        <v>1660.748387</v>
      </c>
    </row>
    <row r="18">
      <c r="A18" s="121" t="s">
        <v>39</v>
      </c>
    </row>
    <row r="20">
      <c r="B20" s="129">
        <v>29.0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240500.0</v>
      </c>
      <c r="C2" s="18"/>
    </row>
    <row r="3">
      <c r="A3" s="113" t="s">
        <v>2</v>
      </c>
      <c r="B3" s="115">
        <v>155760.0</v>
      </c>
      <c r="C3" s="18"/>
    </row>
    <row r="4">
      <c r="A4" s="116" t="s">
        <v>3</v>
      </c>
      <c r="B4" s="117">
        <f>SUM(B2:B3)</f>
        <v>396260</v>
      </c>
      <c r="C4" s="18"/>
    </row>
    <row r="5">
      <c r="A5" s="118" t="s">
        <v>4</v>
      </c>
      <c r="B5" s="119">
        <f>B4/775</f>
        <v>511.3032258</v>
      </c>
      <c r="C5" s="18"/>
    </row>
    <row r="6">
      <c r="A6" s="120" t="s">
        <v>5</v>
      </c>
      <c r="B6" s="20">
        <f>B5*20</f>
        <v>10226.06452</v>
      </c>
    </row>
    <row r="7">
      <c r="A7" s="103">
        <v>18.0</v>
      </c>
      <c r="B7" s="38">
        <f>B5*18</f>
        <v>9203.458065</v>
      </c>
    </row>
    <row r="8">
      <c r="A8" s="103">
        <v>16.0</v>
      </c>
      <c r="B8" s="38">
        <f>B5*16</f>
        <v>8180.851613</v>
      </c>
    </row>
    <row r="9">
      <c r="A9" s="103">
        <v>14.0</v>
      </c>
      <c r="B9" s="38">
        <f>B5*14</f>
        <v>7158.245161</v>
      </c>
    </row>
    <row r="10">
      <c r="A10" s="103">
        <v>12.0</v>
      </c>
      <c r="B10" s="38">
        <f>B5*12</f>
        <v>6135.63871</v>
      </c>
    </row>
    <row r="11">
      <c r="A11" s="103">
        <v>10.0</v>
      </c>
      <c r="B11" s="38">
        <f>B5*10</f>
        <v>5113.032258</v>
      </c>
    </row>
    <row r="12">
      <c r="A12" s="103">
        <v>8.0</v>
      </c>
      <c r="B12" s="38">
        <f>B5*8</f>
        <v>4090.425806</v>
      </c>
    </row>
    <row r="13">
      <c r="A13" s="103">
        <v>6.0</v>
      </c>
      <c r="B13" s="38">
        <f>B5*6</f>
        <v>3067.819355</v>
      </c>
    </row>
    <row r="14">
      <c r="A14" s="103">
        <v>4.0</v>
      </c>
      <c r="B14" s="38">
        <f>B5*4</f>
        <v>2045.212903</v>
      </c>
    </row>
    <row r="18">
      <c r="A18" s="121" t="s">
        <v>36</v>
      </c>
    </row>
    <row r="20">
      <c r="B20" s="129">
        <v>30.0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965500.0</v>
      </c>
      <c r="C2" s="18"/>
    </row>
    <row r="3">
      <c r="A3" s="113" t="s">
        <v>2</v>
      </c>
      <c r="B3" s="115">
        <v>263430.0</v>
      </c>
      <c r="C3" s="18"/>
    </row>
    <row r="4">
      <c r="A4" s="116" t="s">
        <v>3</v>
      </c>
      <c r="B4" s="117">
        <f>SUM(B2:B3)</f>
        <v>1228930</v>
      </c>
      <c r="C4" s="18"/>
    </row>
    <row r="5">
      <c r="A5" s="118" t="s">
        <v>4</v>
      </c>
      <c r="B5" s="119">
        <f>B4/775</f>
        <v>1585.716129</v>
      </c>
      <c r="C5" s="18"/>
    </row>
    <row r="6">
      <c r="A6" s="120" t="s">
        <v>5</v>
      </c>
      <c r="B6" s="20">
        <f>B5*20</f>
        <v>31714.32258</v>
      </c>
    </row>
    <row r="7">
      <c r="A7" s="103">
        <v>18.0</v>
      </c>
      <c r="B7" s="38">
        <f>B5*18</f>
        <v>28542.89032</v>
      </c>
    </row>
    <row r="8">
      <c r="A8" s="103">
        <v>16.0</v>
      </c>
      <c r="B8" s="38">
        <f>B5*16</f>
        <v>25371.45806</v>
      </c>
    </row>
    <row r="9">
      <c r="A9" s="103">
        <v>14.0</v>
      </c>
      <c r="B9" s="38">
        <f>B5*14</f>
        <v>22200.02581</v>
      </c>
    </row>
    <row r="10">
      <c r="A10" s="103">
        <v>12.0</v>
      </c>
      <c r="B10" s="38">
        <f>B5*12</f>
        <v>19028.59355</v>
      </c>
    </row>
    <row r="11">
      <c r="A11" s="103">
        <v>10.0</v>
      </c>
      <c r="B11" s="38">
        <f>B5*10</f>
        <v>15857.16129</v>
      </c>
    </row>
    <row r="12">
      <c r="A12" s="103">
        <v>8.0</v>
      </c>
      <c r="B12" s="38">
        <f>B5*8</f>
        <v>12685.72903</v>
      </c>
    </row>
    <row r="13">
      <c r="A13" s="103">
        <v>6.0</v>
      </c>
      <c r="B13" s="38">
        <f>B5*6</f>
        <v>9514.296774</v>
      </c>
    </row>
    <row r="14">
      <c r="A14" s="103">
        <v>4.0</v>
      </c>
      <c r="B14" s="38">
        <f>B5*4</f>
        <v>6342.864516</v>
      </c>
    </row>
    <row r="18">
      <c r="A18" s="121" t="s">
        <v>40</v>
      </c>
    </row>
    <row r="20">
      <c r="B20" s="129">
        <v>31.0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857500.0</v>
      </c>
      <c r="C2" s="18"/>
    </row>
    <row r="3">
      <c r="A3" s="113" t="s">
        <v>2</v>
      </c>
      <c r="B3" s="115">
        <v>191369.0</v>
      </c>
      <c r="C3" s="18"/>
    </row>
    <row r="4">
      <c r="A4" s="116" t="s">
        <v>3</v>
      </c>
      <c r="B4" s="117">
        <f>SUM(B2:B3)</f>
        <v>1048869</v>
      </c>
      <c r="C4" s="18"/>
    </row>
    <row r="5">
      <c r="A5" s="118" t="s">
        <v>4</v>
      </c>
      <c r="B5" s="119">
        <f>B4/755</f>
        <v>1389.230464</v>
      </c>
      <c r="C5" s="18"/>
    </row>
    <row r="6">
      <c r="A6" s="120" t="s">
        <v>5</v>
      </c>
      <c r="B6" s="20">
        <f>B5*20</f>
        <v>27784.60927</v>
      </c>
    </row>
    <row r="7">
      <c r="A7" s="103">
        <v>18.0</v>
      </c>
      <c r="B7" s="38">
        <f>B5*18</f>
        <v>25006.14834</v>
      </c>
    </row>
    <row r="8">
      <c r="A8" s="103">
        <v>16.0</v>
      </c>
      <c r="B8" s="38">
        <f>B5*16</f>
        <v>22227.68742</v>
      </c>
    </row>
    <row r="9">
      <c r="A9" s="103">
        <v>14.0</v>
      </c>
      <c r="B9" s="38">
        <f>B5*14</f>
        <v>19449.22649</v>
      </c>
    </row>
    <row r="10">
      <c r="A10" s="103">
        <v>12.0</v>
      </c>
      <c r="B10" s="38">
        <f>B5*12</f>
        <v>16670.76556</v>
      </c>
    </row>
    <row r="11">
      <c r="A11" s="103">
        <v>10.0</v>
      </c>
      <c r="B11" s="38">
        <f>B5*10</f>
        <v>13892.30464</v>
      </c>
    </row>
    <row r="12">
      <c r="A12" s="103">
        <v>8.0</v>
      </c>
      <c r="B12" s="38">
        <f>B5*8</f>
        <v>11113.84371</v>
      </c>
    </row>
    <row r="13">
      <c r="A13" s="103">
        <v>6.0</v>
      </c>
      <c r="B13" s="38">
        <f>B5*6</f>
        <v>8335.382781</v>
      </c>
    </row>
    <row r="14">
      <c r="A14" s="103">
        <v>4.0</v>
      </c>
      <c r="B14" s="38">
        <f>B5*4</f>
        <v>5556.921854</v>
      </c>
    </row>
    <row r="18">
      <c r="A18" s="121" t="s">
        <v>35</v>
      </c>
    </row>
    <row r="20">
      <c r="B20" s="129">
        <v>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1447000.0</v>
      </c>
      <c r="C2" s="18"/>
    </row>
    <row r="3">
      <c r="A3" s="113" t="s">
        <v>2</v>
      </c>
      <c r="B3" s="115">
        <v>620230.0</v>
      </c>
      <c r="C3" s="18"/>
    </row>
    <row r="4">
      <c r="A4" s="116" t="s">
        <v>3</v>
      </c>
      <c r="B4" s="117">
        <f>SUM(B2:B3)</f>
        <v>2067230</v>
      </c>
      <c r="C4" s="18"/>
    </row>
    <row r="5">
      <c r="A5" s="118" t="s">
        <v>4</v>
      </c>
      <c r="B5" s="119">
        <f>B4/775</f>
        <v>2667.393548</v>
      </c>
      <c r="C5" s="18"/>
    </row>
    <row r="6">
      <c r="A6" s="120" t="s">
        <v>5</v>
      </c>
      <c r="B6" s="20">
        <f>B5*20</f>
        <v>53347.87097</v>
      </c>
    </row>
    <row r="7">
      <c r="A7" s="103">
        <v>18.0</v>
      </c>
      <c r="B7" s="38">
        <f>B5*18</f>
        <v>48013.08387</v>
      </c>
    </row>
    <row r="8">
      <c r="A8" s="103">
        <v>16.0</v>
      </c>
      <c r="B8" s="38">
        <f>B5*16</f>
        <v>42678.29677</v>
      </c>
    </row>
    <row r="9">
      <c r="A9" s="103">
        <v>14.0</v>
      </c>
      <c r="B9" s="38">
        <f>B5*14</f>
        <v>37343.50968</v>
      </c>
    </row>
    <row r="10">
      <c r="A10" s="103">
        <v>12.0</v>
      </c>
      <c r="B10" s="38">
        <f>B5*12</f>
        <v>32008.72258</v>
      </c>
    </row>
    <row r="11">
      <c r="A11" s="103">
        <v>10.0</v>
      </c>
      <c r="B11" s="38">
        <f>B5*10</f>
        <v>26673.93548</v>
      </c>
    </row>
    <row r="12">
      <c r="A12" s="103">
        <v>8.0</v>
      </c>
      <c r="B12" s="38">
        <f>B5*8</f>
        <v>21339.14839</v>
      </c>
    </row>
    <row r="13">
      <c r="A13" s="103">
        <v>6.0</v>
      </c>
      <c r="B13" s="38">
        <f>B5*6</f>
        <v>16004.36129</v>
      </c>
    </row>
    <row r="14">
      <c r="A14" s="103">
        <v>4.0</v>
      </c>
      <c r="B14" s="38">
        <f>B5*4</f>
        <v>10669.57419</v>
      </c>
    </row>
    <row r="18">
      <c r="A18" s="121" t="s">
        <v>45</v>
      </c>
    </row>
    <row r="20">
      <c r="B20" s="129">
        <v>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1130000.0</v>
      </c>
      <c r="C2" s="18"/>
    </row>
    <row r="3">
      <c r="A3" s="113" t="s">
        <v>2</v>
      </c>
      <c r="B3" s="115">
        <v>322470.0</v>
      </c>
      <c r="C3" s="18"/>
    </row>
    <row r="4">
      <c r="A4" s="116" t="s">
        <v>3</v>
      </c>
      <c r="B4" s="117">
        <f>SUM(B2:B3)</f>
        <v>1452470</v>
      </c>
      <c r="C4" s="18"/>
    </row>
    <row r="5">
      <c r="A5" s="118" t="s">
        <v>4</v>
      </c>
      <c r="B5" s="119">
        <f>B4/775</f>
        <v>1874.154839</v>
      </c>
      <c r="C5" s="18"/>
    </row>
    <row r="6">
      <c r="A6" s="120" t="s">
        <v>5</v>
      </c>
      <c r="B6" s="20">
        <f>B5*20</f>
        <v>37483.09677</v>
      </c>
    </row>
    <row r="7">
      <c r="A7" s="103">
        <v>18.0</v>
      </c>
      <c r="B7" s="38">
        <f>B5*18</f>
        <v>33734.7871</v>
      </c>
    </row>
    <row r="8">
      <c r="A8" s="103">
        <v>16.0</v>
      </c>
      <c r="B8" s="38">
        <f>B5*16</f>
        <v>29986.47742</v>
      </c>
    </row>
    <row r="9">
      <c r="A9" s="103">
        <v>14.0</v>
      </c>
      <c r="B9" s="38">
        <f>B5*14</f>
        <v>26238.16774</v>
      </c>
    </row>
    <row r="10">
      <c r="A10" s="103">
        <v>12.0</v>
      </c>
      <c r="B10" s="38">
        <f>B5*12</f>
        <v>22489.85806</v>
      </c>
    </row>
    <row r="11">
      <c r="A11" s="103">
        <v>10.0</v>
      </c>
      <c r="B11" s="38">
        <f>B5*10</f>
        <v>18741.54839</v>
      </c>
    </row>
    <row r="12">
      <c r="A12" s="103">
        <v>8.0</v>
      </c>
      <c r="B12" s="38">
        <f>B5*8</f>
        <v>14993.23871</v>
      </c>
    </row>
    <row r="13">
      <c r="A13" s="103">
        <v>6.0</v>
      </c>
      <c r="B13" s="38">
        <f>B5*6</f>
        <v>11244.92903</v>
      </c>
    </row>
    <row r="14">
      <c r="A14" s="103">
        <v>4.0</v>
      </c>
      <c r="B14" s="38">
        <f>B5*4</f>
        <v>7496.619355</v>
      </c>
    </row>
    <row r="18">
      <c r="A18" s="121" t="s">
        <v>37</v>
      </c>
    </row>
    <row r="20">
      <c r="B20" s="129">
        <v>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2227500.0</v>
      </c>
      <c r="C2" s="18"/>
    </row>
    <row r="3">
      <c r="A3" s="113" t="s">
        <v>2</v>
      </c>
      <c r="B3" s="115">
        <v>626260.0</v>
      </c>
      <c r="C3" s="18"/>
    </row>
    <row r="4">
      <c r="A4" s="116" t="s">
        <v>3</v>
      </c>
      <c r="B4" s="117">
        <f>SUM(B2:B3)</f>
        <v>2853760</v>
      </c>
      <c r="C4" s="18"/>
    </row>
    <row r="5">
      <c r="A5" s="118" t="s">
        <v>4</v>
      </c>
      <c r="B5" s="119">
        <f>B4/671</f>
        <v>4252.995529</v>
      </c>
      <c r="C5" s="18"/>
    </row>
    <row r="6">
      <c r="A6" s="120" t="s">
        <v>5</v>
      </c>
      <c r="B6" s="20">
        <f>B5*20</f>
        <v>85059.91058</v>
      </c>
    </row>
    <row r="7">
      <c r="A7" s="103">
        <v>18.0</v>
      </c>
      <c r="B7" s="38">
        <f>B5*18</f>
        <v>76553.91952</v>
      </c>
    </row>
    <row r="8">
      <c r="A8" s="103">
        <v>16.0</v>
      </c>
      <c r="B8" s="38">
        <f>B5*16</f>
        <v>68047.92846</v>
      </c>
    </row>
    <row r="9">
      <c r="A9" s="103">
        <v>14.0</v>
      </c>
      <c r="B9" s="38">
        <f>B5*14</f>
        <v>59541.93741</v>
      </c>
    </row>
    <row r="10">
      <c r="A10" s="103">
        <v>12.0</v>
      </c>
      <c r="B10" s="38">
        <f>B5*12</f>
        <v>51035.94635</v>
      </c>
    </row>
    <row r="11">
      <c r="A11" s="103">
        <v>10.0</v>
      </c>
      <c r="B11" s="38">
        <f>B5*10</f>
        <v>42529.95529</v>
      </c>
    </row>
    <row r="12">
      <c r="A12" s="103">
        <v>8.0</v>
      </c>
      <c r="B12" s="38">
        <f>B5*8</f>
        <v>34023.96423</v>
      </c>
    </row>
    <row r="13">
      <c r="A13" s="103">
        <v>6.0</v>
      </c>
      <c r="B13" s="38">
        <f>B5*6</f>
        <v>25517.97317</v>
      </c>
    </row>
    <row r="14">
      <c r="A14" s="103">
        <v>4.0</v>
      </c>
      <c r="B14" s="38">
        <f>B5*4</f>
        <v>17011.98212</v>
      </c>
    </row>
    <row r="18">
      <c r="A18" s="121" t="s">
        <v>34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718000.0</v>
      </c>
      <c r="C2" s="18"/>
    </row>
    <row r="3">
      <c r="A3" s="113" t="s">
        <v>2</v>
      </c>
      <c r="B3" s="115">
        <v>91010.0</v>
      </c>
      <c r="C3" s="18"/>
    </row>
    <row r="4">
      <c r="A4" s="116" t="s">
        <v>3</v>
      </c>
      <c r="B4" s="117">
        <f>SUM(B2:B3)</f>
        <v>809010</v>
      </c>
      <c r="C4" s="18"/>
    </row>
    <row r="5">
      <c r="A5" s="118" t="s">
        <v>4</v>
      </c>
      <c r="B5" s="119">
        <f>B4/755</f>
        <v>1071.536424</v>
      </c>
      <c r="C5" s="18"/>
    </row>
    <row r="6">
      <c r="A6" s="120" t="s">
        <v>5</v>
      </c>
      <c r="B6" s="20">
        <f>B5*20</f>
        <v>21430.72848</v>
      </c>
    </row>
    <row r="7">
      <c r="A7" s="103">
        <v>18.0</v>
      </c>
      <c r="B7" s="38">
        <f>B5*18</f>
        <v>19287.65563</v>
      </c>
    </row>
    <row r="8">
      <c r="A8" s="103">
        <v>16.0</v>
      </c>
      <c r="B8" s="38">
        <f>B5*16</f>
        <v>17144.58278</v>
      </c>
    </row>
    <row r="9">
      <c r="A9" s="103">
        <v>14.0</v>
      </c>
      <c r="B9" s="38">
        <f>B5*14</f>
        <v>15001.50993</v>
      </c>
    </row>
    <row r="10">
      <c r="A10" s="103">
        <v>12.0</v>
      </c>
      <c r="B10" s="38">
        <f>B5*12</f>
        <v>12858.43709</v>
      </c>
    </row>
    <row r="11">
      <c r="A11" s="103">
        <v>10.0</v>
      </c>
      <c r="B11" s="38">
        <f>B5*10</f>
        <v>10715.36424</v>
      </c>
    </row>
    <row r="12">
      <c r="A12" s="103">
        <v>8.0</v>
      </c>
      <c r="B12" s="38">
        <f>B5*8</f>
        <v>8572.291391</v>
      </c>
    </row>
    <row r="13">
      <c r="A13" s="103">
        <v>6.0</v>
      </c>
      <c r="B13" s="38">
        <f>B5*6</f>
        <v>6429.218543</v>
      </c>
    </row>
    <row r="14">
      <c r="A14" s="103">
        <v>4.0</v>
      </c>
      <c r="B14" s="38">
        <f>B5*4</f>
        <v>4286.145695</v>
      </c>
    </row>
    <row r="18">
      <c r="A18" s="121" t="s">
        <v>38</v>
      </c>
    </row>
    <row r="20">
      <c r="B20" s="129">
        <v>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383000.0</v>
      </c>
      <c r="C2" s="18"/>
    </row>
    <row r="3">
      <c r="A3" s="113" t="s">
        <v>2</v>
      </c>
      <c r="B3" s="115">
        <v>110710.0</v>
      </c>
      <c r="C3" s="18"/>
    </row>
    <row r="4">
      <c r="A4" s="116" t="s">
        <v>3</v>
      </c>
      <c r="B4" s="117">
        <f>SUM(B2:B3)</f>
        <v>493710</v>
      </c>
      <c r="C4" s="18"/>
    </row>
    <row r="5">
      <c r="A5" s="118" t="s">
        <v>4</v>
      </c>
      <c r="B5" s="119">
        <f>B4/775</f>
        <v>637.0451613</v>
      </c>
      <c r="C5" s="18"/>
    </row>
    <row r="6">
      <c r="A6" s="120" t="s">
        <v>5</v>
      </c>
      <c r="B6" s="20">
        <f>B5*20</f>
        <v>12740.90323</v>
      </c>
    </row>
    <row r="7">
      <c r="A7" s="103">
        <v>18.0</v>
      </c>
      <c r="B7" s="38">
        <f>B5*18</f>
        <v>11466.8129</v>
      </c>
    </row>
    <row r="8">
      <c r="A8" s="103">
        <v>16.0</v>
      </c>
      <c r="B8" s="38">
        <f>B5*16</f>
        <v>10192.72258</v>
      </c>
    </row>
    <row r="9">
      <c r="A9" s="103">
        <v>14.0</v>
      </c>
      <c r="B9" s="38">
        <f>B5*14</f>
        <v>8918.632258</v>
      </c>
    </row>
    <row r="10">
      <c r="A10" s="103">
        <v>12.0</v>
      </c>
      <c r="B10" s="38">
        <f>B5*12</f>
        <v>7644.541935</v>
      </c>
    </row>
    <row r="11">
      <c r="A11" s="103">
        <v>10.0</v>
      </c>
      <c r="B11" s="38">
        <f>B5*10</f>
        <v>6370.451613</v>
      </c>
    </row>
    <row r="12">
      <c r="A12" s="103">
        <v>8.0</v>
      </c>
      <c r="B12" s="38">
        <f>B5*8</f>
        <v>5096.36129</v>
      </c>
    </row>
    <row r="13">
      <c r="A13" s="103">
        <v>6.0</v>
      </c>
      <c r="B13" s="38">
        <f>B5*6</f>
        <v>3822.270968</v>
      </c>
    </row>
    <row r="14">
      <c r="A14" s="103">
        <v>4.0</v>
      </c>
      <c r="B14" s="38">
        <f>B5*4</f>
        <v>2548.180645</v>
      </c>
    </row>
    <row r="18">
      <c r="A18" s="121" t="s">
        <v>39</v>
      </c>
    </row>
    <row r="20">
      <c r="B20" s="129">
        <v>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375000.0</v>
      </c>
      <c r="C2" s="18"/>
    </row>
    <row r="3">
      <c r="A3" s="113" t="s">
        <v>2</v>
      </c>
      <c r="B3" s="115">
        <v>242960.0</v>
      </c>
      <c r="C3" s="18"/>
    </row>
    <row r="4">
      <c r="A4" s="116" t="s">
        <v>3</v>
      </c>
      <c r="B4" s="117">
        <f>SUM(B2:B3)</f>
        <v>617960</v>
      </c>
      <c r="C4" s="18"/>
    </row>
    <row r="5">
      <c r="A5" s="118" t="s">
        <v>4</v>
      </c>
      <c r="B5" s="119">
        <f>B4/775</f>
        <v>797.3677419</v>
      </c>
      <c r="C5" s="18"/>
    </row>
    <row r="6">
      <c r="A6" s="120" t="s">
        <v>5</v>
      </c>
      <c r="B6" s="20">
        <f>B5*20</f>
        <v>15947.35484</v>
      </c>
    </row>
    <row r="7">
      <c r="A7" s="103">
        <v>18.0</v>
      </c>
      <c r="B7" s="38">
        <f>B5*18</f>
        <v>14352.61935</v>
      </c>
    </row>
    <row r="8">
      <c r="A8" s="103">
        <v>16.0</v>
      </c>
      <c r="B8" s="38">
        <f>B5*16</f>
        <v>12757.88387</v>
      </c>
    </row>
    <row r="9">
      <c r="A9" s="103">
        <v>14.0</v>
      </c>
      <c r="B9" s="38">
        <f>B5*14</f>
        <v>11163.14839</v>
      </c>
    </row>
    <row r="10">
      <c r="A10" s="103">
        <v>12.0</v>
      </c>
      <c r="B10" s="38">
        <f>B5*12</f>
        <v>9568.412903</v>
      </c>
    </row>
    <row r="11">
      <c r="A11" s="103">
        <v>10.0</v>
      </c>
      <c r="B11" s="38">
        <f>B5*10</f>
        <v>7973.677419</v>
      </c>
    </row>
    <row r="12">
      <c r="A12" s="103">
        <v>8.0</v>
      </c>
      <c r="B12" s="38">
        <f>B5*8</f>
        <v>6378.941935</v>
      </c>
    </row>
    <row r="13">
      <c r="A13" s="103">
        <v>6.0</v>
      </c>
      <c r="B13" s="38">
        <f>B5*6</f>
        <v>4784.206452</v>
      </c>
    </row>
    <row r="14">
      <c r="A14" s="103">
        <v>4.0</v>
      </c>
      <c r="B14" s="38">
        <f>B5*4</f>
        <v>3189.470968</v>
      </c>
    </row>
    <row r="18">
      <c r="A18" s="121" t="s">
        <v>36</v>
      </c>
    </row>
    <row r="20">
      <c r="B20" s="129">
        <v>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642500.0</v>
      </c>
      <c r="C2" s="18"/>
    </row>
    <row r="3">
      <c r="A3" s="113" t="s">
        <v>2</v>
      </c>
      <c r="B3" s="115">
        <v>414090.0</v>
      </c>
      <c r="C3" s="18"/>
    </row>
    <row r="4">
      <c r="A4" s="116" t="s">
        <v>3</v>
      </c>
      <c r="B4" s="117">
        <f>SUM(B2:B3)</f>
        <v>1056590</v>
      </c>
      <c r="C4" s="18"/>
    </row>
    <row r="5">
      <c r="A5" s="118" t="s">
        <v>4</v>
      </c>
      <c r="B5" s="119">
        <f>B4/755</f>
        <v>1399.456954</v>
      </c>
      <c r="C5" s="18"/>
    </row>
    <row r="6">
      <c r="A6" s="120" t="s">
        <v>5</v>
      </c>
      <c r="B6" s="20">
        <f>B5*20</f>
        <v>27989.13907</v>
      </c>
    </row>
    <row r="7">
      <c r="A7" s="103">
        <v>18.0</v>
      </c>
      <c r="B7" s="38">
        <f>B5*18</f>
        <v>25190.22517</v>
      </c>
    </row>
    <row r="8">
      <c r="A8" s="103">
        <v>16.0</v>
      </c>
      <c r="B8" s="38">
        <f>B5*16</f>
        <v>22391.31126</v>
      </c>
    </row>
    <row r="9">
      <c r="A9" s="103">
        <v>14.0</v>
      </c>
      <c r="B9" s="38">
        <f>B5*14</f>
        <v>19592.39735</v>
      </c>
    </row>
    <row r="10">
      <c r="A10" s="103">
        <v>12.0</v>
      </c>
      <c r="B10" s="38">
        <f>B5*12</f>
        <v>16793.48344</v>
      </c>
    </row>
    <row r="11">
      <c r="A11" s="103">
        <v>10.0</v>
      </c>
      <c r="B11" s="38">
        <f>B5*10</f>
        <v>13994.56954</v>
      </c>
    </row>
    <row r="12">
      <c r="A12" s="103">
        <v>8.0</v>
      </c>
      <c r="B12" s="38">
        <f>B5*8</f>
        <v>11195.65563</v>
      </c>
    </row>
    <row r="13">
      <c r="A13" s="103">
        <v>6.0</v>
      </c>
      <c r="B13" s="38">
        <f>B5*6</f>
        <v>8396.741722</v>
      </c>
    </row>
    <row r="14">
      <c r="A14" s="103">
        <v>4.0</v>
      </c>
      <c r="B14" s="38">
        <f>B5*4</f>
        <v>5597.827815</v>
      </c>
    </row>
    <row r="18">
      <c r="A18" s="121" t="s">
        <v>40</v>
      </c>
    </row>
    <row r="20">
      <c r="A20" s="103"/>
      <c r="B20" s="129">
        <v>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1078500.0</v>
      </c>
      <c r="C2" s="18"/>
    </row>
    <row r="3">
      <c r="A3" s="113" t="s">
        <v>2</v>
      </c>
      <c r="B3" s="115">
        <v>304970.0</v>
      </c>
      <c r="C3" s="18"/>
    </row>
    <row r="4">
      <c r="A4" s="116" t="s">
        <v>3</v>
      </c>
      <c r="B4" s="117">
        <f>SUM(B2:B3)</f>
        <v>1383470</v>
      </c>
      <c r="C4" s="18"/>
    </row>
    <row r="5">
      <c r="A5" s="118" t="s">
        <v>4</v>
      </c>
      <c r="B5" s="119">
        <f>B4/755</f>
        <v>1832.410596</v>
      </c>
      <c r="C5" s="18"/>
    </row>
    <row r="6">
      <c r="A6" s="120" t="s">
        <v>5</v>
      </c>
      <c r="B6" s="20">
        <f>B5*20</f>
        <v>36648.21192</v>
      </c>
    </row>
    <row r="7">
      <c r="A7" s="103">
        <v>18.0</v>
      </c>
      <c r="B7" s="38">
        <f>B5*18</f>
        <v>32983.39073</v>
      </c>
    </row>
    <row r="8">
      <c r="A8" s="103">
        <v>16.0</v>
      </c>
      <c r="B8" s="38">
        <f>B5*16</f>
        <v>29318.56954</v>
      </c>
    </row>
    <row r="9">
      <c r="A9" s="103">
        <v>14.0</v>
      </c>
      <c r="B9" s="38">
        <f>B5*14</f>
        <v>25653.74834</v>
      </c>
    </row>
    <row r="10">
      <c r="A10" s="103">
        <v>12.0</v>
      </c>
      <c r="B10" s="38">
        <f>B5*12</f>
        <v>21988.92715</v>
      </c>
    </row>
    <row r="11">
      <c r="A11" s="103">
        <v>10.0</v>
      </c>
      <c r="B11" s="38">
        <f>B5*10</f>
        <v>18324.10596</v>
      </c>
    </row>
    <row r="12">
      <c r="A12" s="103">
        <v>8.0</v>
      </c>
      <c r="B12" s="38">
        <f>B5*8</f>
        <v>14659.28477</v>
      </c>
    </row>
    <row r="13">
      <c r="A13" s="103">
        <v>6.0</v>
      </c>
      <c r="B13" s="38">
        <f>B5*6</f>
        <v>10994.46358</v>
      </c>
    </row>
    <row r="14">
      <c r="A14" s="103">
        <v>4.0</v>
      </c>
      <c r="B14" s="38">
        <f>B5*4</f>
        <v>7329.642384</v>
      </c>
    </row>
    <row r="18">
      <c r="A18" s="121" t="s">
        <v>35</v>
      </c>
    </row>
    <row r="20">
      <c r="A20" s="103"/>
      <c r="B20" s="129">
        <v>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1126000.0</v>
      </c>
      <c r="C2" s="18"/>
    </row>
    <row r="3">
      <c r="A3" s="113" t="s">
        <v>2</v>
      </c>
      <c r="B3" s="115">
        <v>280780.0</v>
      </c>
      <c r="C3" s="18"/>
    </row>
    <row r="4">
      <c r="A4" s="116" t="s">
        <v>3</v>
      </c>
      <c r="B4" s="117">
        <f>SUM(B2:B3)</f>
        <v>1406780</v>
      </c>
      <c r="C4" s="18"/>
    </row>
    <row r="5">
      <c r="A5" s="118" t="s">
        <v>4</v>
      </c>
      <c r="B5" s="119">
        <f>B4/755</f>
        <v>1863.284768</v>
      </c>
      <c r="C5" s="18"/>
    </row>
    <row r="6">
      <c r="A6" s="120" t="s">
        <v>5</v>
      </c>
      <c r="B6" s="20">
        <f>B5*20</f>
        <v>37265.69536</v>
      </c>
    </row>
    <row r="7">
      <c r="A7" s="103">
        <v>18.0</v>
      </c>
      <c r="B7" s="38">
        <f>B5*18</f>
        <v>33539.12583</v>
      </c>
    </row>
    <row r="8">
      <c r="A8" s="103">
        <v>16.0</v>
      </c>
      <c r="B8" s="38">
        <f>B5*16</f>
        <v>29812.55629</v>
      </c>
    </row>
    <row r="9">
      <c r="A9" s="103">
        <v>14.0</v>
      </c>
      <c r="B9" s="38">
        <f>B5*14</f>
        <v>26085.98675</v>
      </c>
    </row>
    <row r="10">
      <c r="A10" s="103">
        <v>12.0</v>
      </c>
      <c r="B10" s="38">
        <f>B5*12</f>
        <v>22359.41722</v>
      </c>
    </row>
    <row r="11">
      <c r="A11" s="103">
        <v>10.0</v>
      </c>
      <c r="B11" s="38">
        <f>B5*10</f>
        <v>18632.84768</v>
      </c>
    </row>
    <row r="12">
      <c r="A12" s="103">
        <v>8.0</v>
      </c>
      <c r="B12" s="38">
        <f>B5*8</f>
        <v>14906.27815</v>
      </c>
    </row>
    <row r="13">
      <c r="A13" s="103">
        <v>6.0</v>
      </c>
      <c r="B13" s="38">
        <f>B5*6</f>
        <v>11179.70861</v>
      </c>
    </row>
    <row r="14">
      <c r="A14" s="103">
        <v>4.0</v>
      </c>
      <c r="B14" s="38">
        <f>B5*4</f>
        <v>7453.139073</v>
      </c>
    </row>
    <row r="18">
      <c r="A18" s="121" t="s">
        <v>34</v>
      </c>
    </row>
    <row r="20">
      <c r="A20" s="103"/>
      <c r="B20" s="129">
        <v>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418500.0</v>
      </c>
      <c r="C2" s="18"/>
    </row>
    <row r="3">
      <c r="A3" s="113" t="s">
        <v>2</v>
      </c>
      <c r="B3" s="115">
        <v>349940.0</v>
      </c>
      <c r="C3" s="18"/>
    </row>
    <row r="4">
      <c r="A4" s="116" t="s">
        <v>3</v>
      </c>
      <c r="B4" s="117">
        <f>SUM(B2:B3)</f>
        <v>768440</v>
      </c>
      <c r="C4" s="18"/>
    </row>
    <row r="5">
      <c r="A5" s="118" t="s">
        <v>4</v>
      </c>
      <c r="B5" s="119">
        <f>B4/755</f>
        <v>1017.801325</v>
      </c>
      <c r="C5" s="18"/>
    </row>
    <row r="6">
      <c r="A6" s="120" t="s">
        <v>5</v>
      </c>
      <c r="B6" s="20">
        <f>B5*20</f>
        <v>20356.02649</v>
      </c>
    </row>
    <row r="7">
      <c r="A7" s="103">
        <v>18.0</v>
      </c>
      <c r="B7" s="38">
        <f>B5*18</f>
        <v>18320.42384</v>
      </c>
    </row>
    <row r="8">
      <c r="A8" s="103">
        <v>16.0</v>
      </c>
      <c r="B8" s="38">
        <f>B5*16</f>
        <v>16284.82119</v>
      </c>
    </row>
    <row r="9">
      <c r="A9" s="103">
        <v>14.0</v>
      </c>
      <c r="B9" s="38">
        <f>B5*14</f>
        <v>14249.21854</v>
      </c>
    </row>
    <row r="10">
      <c r="A10" s="103">
        <v>12.0</v>
      </c>
      <c r="B10" s="38">
        <f>B5*12</f>
        <v>12213.61589</v>
      </c>
    </row>
    <row r="11">
      <c r="A11" s="103">
        <v>10.0</v>
      </c>
      <c r="B11" s="38">
        <f>B5*10</f>
        <v>10178.01325</v>
      </c>
    </row>
    <row r="12">
      <c r="A12" s="103">
        <v>8.0</v>
      </c>
      <c r="B12" s="38">
        <f>B5*8</f>
        <v>8142.410596</v>
      </c>
    </row>
    <row r="13">
      <c r="A13" s="103">
        <v>6.0</v>
      </c>
      <c r="B13" s="38">
        <f>B5*6</f>
        <v>6106.807947</v>
      </c>
    </row>
    <row r="14">
      <c r="A14" s="103">
        <v>4.0</v>
      </c>
      <c r="B14" s="38">
        <f>B5*4</f>
        <v>4071.205298</v>
      </c>
    </row>
    <row r="18">
      <c r="A18" s="121" t="s">
        <v>37</v>
      </c>
    </row>
    <row r="20">
      <c r="A20" s="103"/>
      <c r="B20" s="129">
        <v>10.0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13" t="s">
        <v>1</v>
      </c>
      <c r="B2" s="114">
        <v>70000.0</v>
      </c>
      <c r="C2" s="18"/>
    </row>
    <row r="3">
      <c r="A3" s="113" t="s">
        <v>2</v>
      </c>
      <c r="B3" s="115">
        <v>63770.0</v>
      </c>
      <c r="C3" s="18"/>
    </row>
    <row r="4">
      <c r="A4" s="116" t="s">
        <v>3</v>
      </c>
      <c r="B4" s="117">
        <f>SUM(B2:B3)</f>
        <v>133770</v>
      </c>
      <c r="C4" s="18"/>
    </row>
    <row r="5">
      <c r="A5" s="130" t="s">
        <v>4</v>
      </c>
      <c r="B5" s="131">
        <f>B4/755</f>
        <v>177.1788079</v>
      </c>
      <c r="C5" s="18"/>
    </row>
    <row r="6">
      <c r="A6" s="120" t="s">
        <v>5</v>
      </c>
      <c r="B6" s="20">
        <f>B5*20</f>
        <v>3543.576159</v>
      </c>
    </row>
    <row r="7">
      <c r="A7" s="103">
        <v>18.0</v>
      </c>
      <c r="B7" s="38">
        <f>B5*18</f>
        <v>3189.218543</v>
      </c>
    </row>
    <row r="8">
      <c r="A8" s="103">
        <v>16.0</v>
      </c>
      <c r="B8" s="38">
        <f>B5*16</f>
        <v>2834.860927</v>
      </c>
    </row>
    <row r="9">
      <c r="A9" s="103">
        <v>14.0</v>
      </c>
      <c r="B9" s="38">
        <f>B5*14</f>
        <v>2480.503311</v>
      </c>
    </row>
    <row r="10">
      <c r="A10" s="103">
        <v>12.0</v>
      </c>
      <c r="B10" s="38">
        <f>B5*12</f>
        <v>2126.145695</v>
      </c>
    </row>
    <row r="11">
      <c r="A11" s="103">
        <v>10.0</v>
      </c>
      <c r="B11" s="38">
        <f>B5*10</f>
        <v>1771.788079</v>
      </c>
    </row>
    <row r="12">
      <c r="A12" s="103">
        <v>8.0</v>
      </c>
      <c r="B12" s="38">
        <f>B5*8</f>
        <v>1417.430464</v>
      </c>
    </row>
    <row r="13">
      <c r="A13" s="103">
        <v>6.0</v>
      </c>
      <c r="B13" s="38">
        <f>B5*6</f>
        <v>1063.072848</v>
      </c>
    </row>
    <row r="14">
      <c r="A14" s="103">
        <v>4.0</v>
      </c>
      <c r="B14" s="38">
        <f>B5*4</f>
        <v>708.7152318</v>
      </c>
    </row>
    <row r="18">
      <c r="A18" s="121" t="s">
        <v>38</v>
      </c>
    </row>
    <row r="20">
      <c r="A20" s="103"/>
      <c r="B20" s="129">
        <v>11.0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13" t="s">
        <v>1</v>
      </c>
      <c r="B2" s="114">
        <v>286000.0</v>
      </c>
      <c r="C2" s="18"/>
    </row>
    <row r="3">
      <c r="A3" s="113" t="s">
        <v>2</v>
      </c>
      <c r="B3" s="115">
        <v>163160.0</v>
      </c>
      <c r="C3" s="18"/>
    </row>
    <row r="4">
      <c r="A4" s="116" t="s">
        <v>3</v>
      </c>
      <c r="B4" s="117">
        <f>SUM(B2:B3)</f>
        <v>449160</v>
      </c>
      <c r="C4" s="18"/>
    </row>
    <row r="5">
      <c r="A5" s="130" t="s">
        <v>4</v>
      </c>
      <c r="B5" s="131">
        <f>B4/755</f>
        <v>594.9139073</v>
      </c>
      <c r="C5" s="18"/>
    </row>
    <row r="6">
      <c r="A6" s="120" t="s">
        <v>5</v>
      </c>
      <c r="B6" s="20">
        <f>B5*20</f>
        <v>11898.27815</v>
      </c>
    </row>
    <row r="7">
      <c r="A7" s="103">
        <v>18.0</v>
      </c>
      <c r="B7" s="38">
        <f>B5*18</f>
        <v>10708.45033</v>
      </c>
    </row>
    <row r="8">
      <c r="A8" s="103">
        <v>16.0</v>
      </c>
      <c r="B8" s="38">
        <f>B5*16</f>
        <v>9518.622517</v>
      </c>
    </row>
    <row r="9">
      <c r="A9" s="103">
        <v>14.0</v>
      </c>
      <c r="B9" s="38">
        <f>B5*14</f>
        <v>8328.794702</v>
      </c>
    </row>
    <row r="10">
      <c r="A10" s="103">
        <v>12.0</v>
      </c>
      <c r="B10" s="38">
        <f>B5*12</f>
        <v>7138.966887</v>
      </c>
    </row>
    <row r="11">
      <c r="A11" s="103">
        <v>10.0</v>
      </c>
      <c r="B11" s="38">
        <f>B5*10</f>
        <v>5949.139073</v>
      </c>
    </row>
    <row r="12">
      <c r="A12" s="103">
        <v>8.0</v>
      </c>
      <c r="B12" s="38">
        <f>B5*8</f>
        <v>4759.311258</v>
      </c>
    </row>
    <row r="13">
      <c r="A13" s="103">
        <v>6.0</v>
      </c>
      <c r="B13" s="38">
        <f>B5*6</f>
        <v>3569.483444</v>
      </c>
    </row>
    <row r="14">
      <c r="A14" s="103">
        <v>4.0</v>
      </c>
      <c r="B14" s="38">
        <f>B5*4</f>
        <v>2379.655629</v>
      </c>
    </row>
    <row r="18">
      <c r="A18" s="121" t="s">
        <v>39</v>
      </c>
    </row>
    <row r="20">
      <c r="A20" s="103"/>
      <c r="B20" s="129">
        <v>12.0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13" t="s">
        <v>1</v>
      </c>
      <c r="B2" s="114">
        <v>100000.0</v>
      </c>
      <c r="C2" s="18"/>
    </row>
    <row r="3">
      <c r="A3" s="113" t="s">
        <v>2</v>
      </c>
      <c r="B3" s="115">
        <v>149590.0</v>
      </c>
      <c r="C3" s="18"/>
    </row>
    <row r="4">
      <c r="A4" s="116" t="s">
        <v>3</v>
      </c>
      <c r="B4" s="117">
        <f>SUM(B2:B3)</f>
        <v>249590</v>
      </c>
      <c r="C4" s="18"/>
    </row>
    <row r="5">
      <c r="A5" s="130" t="s">
        <v>4</v>
      </c>
      <c r="B5" s="131">
        <f>B4/755</f>
        <v>330.5827815</v>
      </c>
      <c r="C5" s="18"/>
    </row>
    <row r="6">
      <c r="A6" s="120" t="s">
        <v>5</v>
      </c>
      <c r="B6" s="20">
        <f>B5*20</f>
        <v>6611.655629</v>
      </c>
    </row>
    <row r="7">
      <c r="A7" s="103">
        <v>18.0</v>
      </c>
      <c r="B7" s="38">
        <f>B5*18</f>
        <v>5950.490066</v>
      </c>
    </row>
    <row r="8">
      <c r="A8" s="103">
        <v>16.0</v>
      </c>
      <c r="B8" s="38">
        <f>B5*16</f>
        <v>5289.324503</v>
      </c>
    </row>
    <row r="9">
      <c r="A9" s="103">
        <v>14.0</v>
      </c>
      <c r="B9" s="38">
        <f>B5*14</f>
        <v>4628.15894</v>
      </c>
    </row>
    <row r="10">
      <c r="A10" s="103">
        <v>12.0</v>
      </c>
      <c r="B10" s="38">
        <f>B5*12</f>
        <v>3966.993377</v>
      </c>
    </row>
    <row r="11">
      <c r="A11" s="103">
        <v>10.0</v>
      </c>
      <c r="B11" s="38">
        <f>B5*10</f>
        <v>3305.827815</v>
      </c>
    </row>
    <row r="12">
      <c r="A12" s="103">
        <v>8.0</v>
      </c>
      <c r="B12" s="38">
        <f>B5*8</f>
        <v>2644.662252</v>
      </c>
    </row>
    <row r="13">
      <c r="A13" s="103">
        <v>6.0</v>
      </c>
      <c r="B13" s="38">
        <f>B5*6</f>
        <v>1983.496689</v>
      </c>
    </row>
    <row r="14">
      <c r="A14" s="103">
        <v>4.0</v>
      </c>
      <c r="B14" s="38">
        <f>B5*4</f>
        <v>1322.331126</v>
      </c>
    </row>
    <row r="18">
      <c r="A18" s="121" t="s">
        <v>36</v>
      </c>
    </row>
    <row r="20">
      <c r="A20" s="103"/>
      <c r="B20" s="129">
        <v>13.0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515500.0</v>
      </c>
      <c r="C2" s="18"/>
    </row>
    <row r="3">
      <c r="A3" s="113" t="s">
        <v>2</v>
      </c>
      <c r="B3" s="115">
        <v>168820.0</v>
      </c>
      <c r="C3" s="18"/>
    </row>
    <row r="4">
      <c r="A4" s="116" t="s">
        <v>3</v>
      </c>
      <c r="B4" s="117">
        <f>SUM(B2:B3)</f>
        <v>684320</v>
      </c>
      <c r="C4" s="18"/>
    </row>
    <row r="5">
      <c r="A5" s="118" t="s">
        <v>4</v>
      </c>
      <c r="B5" s="119">
        <f>B4/671</f>
        <v>1019.850969</v>
      </c>
      <c r="C5" s="18"/>
    </row>
    <row r="6">
      <c r="A6" s="120" t="s">
        <v>5</v>
      </c>
      <c r="B6" s="20">
        <f>B5*20</f>
        <v>20397.01937</v>
      </c>
    </row>
    <row r="7">
      <c r="A7" s="103">
        <v>18.0</v>
      </c>
      <c r="B7" s="38">
        <f>B5*18</f>
        <v>18357.31744</v>
      </c>
    </row>
    <row r="8">
      <c r="A8" s="103">
        <v>16.0</v>
      </c>
      <c r="B8" s="38">
        <f>B5*16</f>
        <v>16317.6155</v>
      </c>
    </row>
    <row r="9">
      <c r="A9" s="103">
        <v>14.0</v>
      </c>
      <c r="B9" s="38">
        <f>B5*14</f>
        <v>14277.91356</v>
      </c>
    </row>
    <row r="10">
      <c r="A10" s="103">
        <v>12.0</v>
      </c>
      <c r="B10" s="38">
        <f>B5*12</f>
        <v>12238.21162</v>
      </c>
    </row>
    <row r="11">
      <c r="A11" s="103">
        <v>10.0</v>
      </c>
      <c r="B11" s="38">
        <f>B5*10</f>
        <v>10198.50969</v>
      </c>
    </row>
    <row r="12">
      <c r="A12" s="103">
        <v>8.0</v>
      </c>
      <c r="B12" s="38">
        <f>B5*8</f>
        <v>8158.80775</v>
      </c>
    </row>
    <row r="13">
      <c r="A13" s="103">
        <v>6.0</v>
      </c>
      <c r="B13" s="38">
        <f>B5*6</f>
        <v>6119.105812</v>
      </c>
    </row>
    <row r="14">
      <c r="A14" s="103">
        <v>4.0</v>
      </c>
      <c r="B14" s="38">
        <f>B5*4</f>
        <v>4079.403875</v>
      </c>
    </row>
    <row r="18">
      <c r="A18" s="121" t="s">
        <v>35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13" t="s">
        <v>1</v>
      </c>
      <c r="B2" s="114">
        <v>583000.0</v>
      </c>
      <c r="C2" s="18"/>
    </row>
    <row r="3">
      <c r="A3" s="113" t="s">
        <v>2</v>
      </c>
      <c r="B3" s="115">
        <v>302080.0</v>
      </c>
      <c r="C3" s="18"/>
    </row>
    <row r="4">
      <c r="A4" s="116" t="s">
        <v>3</v>
      </c>
      <c r="B4" s="117">
        <f>SUM(B2:B3)</f>
        <v>885080</v>
      </c>
      <c r="C4" s="18"/>
    </row>
    <row r="5">
      <c r="A5" s="130" t="s">
        <v>4</v>
      </c>
      <c r="B5" s="131">
        <f>B4/755</f>
        <v>1172.291391</v>
      </c>
      <c r="C5" s="18"/>
    </row>
    <row r="6">
      <c r="A6" s="120" t="s">
        <v>5</v>
      </c>
      <c r="B6" s="20">
        <f>B5*20</f>
        <v>23445.82781</v>
      </c>
    </row>
    <row r="7">
      <c r="A7" s="103">
        <v>18.0</v>
      </c>
      <c r="B7" s="38">
        <f>B5*18</f>
        <v>21101.24503</v>
      </c>
    </row>
    <row r="8">
      <c r="A8" s="103">
        <v>16.0</v>
      </c>
      <c r="B8" s="38">
        <f>B5*16</f>
        <v>18756.66225</v>
      </c>
    </row>
    <row r="9">
      <c r="A9" s="103">
        <v>14.0</v>
      </c>
      <c r="B9" s="38">
        <f>B5*14</f>
        <v>16412.07947</v>
      </c>
    </row>
    <row r="10">
      <c r="A10" s="103">
        <v>12.0</v>
      </c>
      <c r="B10" s="38">
        <f>B5*12</f>
        <v>14067.49669</v>
      </c>
    </row>
    <row r="11">
      <c r="A11" s="103">
        <v>10.0</v>
      </c>
      <c r="B11" s="38">
        <f>B5*10</f>
        <v>11722.91391</v>
      </c>
    </row>
    <row r="12">
      <c r="A12" s="103">
        <v>8.0</v>
      </c>
      <c r="B12" s="38">
        <f>B5*8</f>
        <v>9378.331126</v>
      </c>
    </row>
    <row r="13">
      <c r="A13" s="103">
        <v>6.0</v>
      </c>
      <c r="B13" s="38">
        <f>B5*6</f>
        <v>7033.748344</v>
      </c>
    </row>
    <row r="14">
      <c r="A14" s="103">
        <v>4.0</v>
      </c>
      <c r="B14" s="38">
        <f>B5*4</f>
        <v>4689.165563</v>
      </c>
    </row>
    <row r="18">
      <c r="A18" s="121" t="s">
        <v>40</v>
      </c>
    </row>
    <row r="20">
      <c r="A20" s="103"/>
      <c r="B20" s="129">
        <v>14.0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0</v>
      </c>
      <c r="B1" s="2"/>
      <c r="C1" s="112"/>
    </row>
    <row r="2">
      <c r="A2" s="132" t="s">
        <v>1</v>
      </c>
      <c r="B2" s="133">
        <v>1852500.0</v>
      </c>
      <c r="C2" s="18"/>
    </row>
    <row r="3">
      <c r="A3" s="132" t="s">
        <v>2</v>
      </c>
      <c r="B3" s="134">
        <v>248710.0</v>
      </c>
      <c r="C3" s="18"/>
    </row>
    <row r="4">
      <c r="A4" s="135" t="s">
        <v>3</v>
      </c>
      <c r="B4" s="136">
        <f>SUM(B2:B3)</f>
        <v>2101210</v>
      </c>
      <c r="C4" s="18"/>
    </row>
    <row r="5">
      <c r="A5" s="137" t="s">
        <v>4</v>
      </c>
      <c r="B5" s="138">
        <f>B4/755</f>
        <v>2783.059603</v>
      </c>
      <c r="C5" s="18"/>
    </row>
    <row r="6">
      <c r="A6" s="139" t="s">
        <v>5</v>
      </c>
      <c r="B6" s="140">
        <f>B5*20</f>
        <v>55661.19205</v>
      </c>
    </row>
    <row r="7">
      <c r="A7" s="141">
        <v>18.0</v>
      </c>
      <c r="B7" s="142">
        <f>B5*18</f>
        <v>50095.07285</v>
      </c>
    </row>
    <row r="8">
      <c r="A8" s="141">
        <v>16.0</v>
      </c>
      <c r="B8" s="142">
        <f>B5*16</f>
        <v>44528.95364</v>
      </c>
    </row>
    <row r="9">
      <c r="A9" s="141">
        <v>14.0</v>
      </c>
      <c r="B9" s="142">
        <f>B5*14</f>
        <v>38962.83444</v>
      </c>
    </row>
    <row r="10">
      <c r="A10" s="141">
        <v>12.0</v>
      </c>
      <c r="B10" s="142">
        <f>B5*12</f>
        <v>33396.71523</v>
      </c>
    </row>
    <row r="11">
      <c r="A11" s="141">
        <v>10.0</v>
      </c>
      <c r="B11" s="142">
        <f>B5*10</f>
        <v>27830.59603</v>
      </c>
    </row>
    <row r="12">
      <c r="A12" s="141">
        <v>8.0</v>
      </c>
      <c r="B12" s="142">
        <f>B5*8</f>
        <v>22264.47682</v>
      </c>
    </row>
    <row r="13">
      <c r="A13" s="141">
        <v>6.0</v>
      </c>
      <c r="B13" s="142">
        <f>B5*6</f>
        <v>16698.35762</v>
      </c>
    </row>
    <row r="14">
      <c r="A14" s="141">
        <v>4.0</v>
      </c>
      <c r="B14" s="142">
        <f>B5*4</f>
        <v>11132.23841</v>
      </c>
    </row>
    <row r="15">
      <c r="A15" s="141"/>
      <c r="B15" s="143"/>
    </row>
    <row r="16">
      <c r="A16" s="143"/>
      <c r="B16" s="143"/>
    </row>
    <row r="17">
      <c r="A17" s="143"/>
      <c r="B17" s="143"/>
    </row>
    <row r="18">
      <c r="A18" s="144" t="s">
        <v>35</v>
      </c>
    </row>
    <row r="20">
      <c r="A20" s="103"/>
      <c r="B20" s="145">
        <v>15.0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2"/>
    </row>
    <row r="2">
      <c r="A2" s="3" t="s">
        <v>1</v>
      </c>
      <c r="B2" s="146">
        <v>5513000.0</v>
      </c>
    </row>
    <row r="3">
      <c r="A3" s="3" t="s">
        <v>2</v>
      </c>
      <c r="B3" s="147">
        <v>432110.0</v>
      </c>
    </row>
    <row r="4">
      <c r="A4" s="6" t="s">
        <v>3</v>
      </c>
      <c r="B4" s="148">
        <f>SUM(B2:B3)</f>
        <v>5945110</v>
      </c>
    </row>
    <row r="5">
      <c r="A5" s="8" t="s">
        <v>4</v>
      </c>
      <c r="B5" s="9">
        <f>B4/755</f>
        <v>7874.317881</v>
      </c>
    </row>
    <row r="6">
      <c r="A6" s="10" t="s">
        <v>5</v>
      </c>
      <c r="B6" s="11">
        <f>B5*20</f>
        <v>157486.3576</v>
      </c>
    </row>
    <row r="7">
      <c r="A7" s="12">
        <v>18.0</v>
      </c>
      <c r="B7" s="13">
        <f>B5*18</f>
        <v>141737.7219</v>
      </c>
    </row>
    <row r="8">
      <c r="A8" s="12">
        <v>16.0</v>
      </c>
      <c r="B8" s="13">
        <f>B5*16</f>
        <v>125989.0861</v>
      </c>
    </row>
    <row r="9">
      <c r="A9" s="12">
        <v>14.0</v>
      </c>
      <c r="B9" s="13">
        <f>B5*14</f>
        <v>110240.4503</v>
      </c>
    </row>
    <row r="10">
      <c r="A10" s="12">
        <v>12.0</v>
      </c>
      <c r="B10" s="13">
        <f>B5*12</f>
        <v>94491.81457</v>
      </c>
    </row>
    <row r="11">
      <c r="A11" s="12">
        <v>10.0</v>
      </c>
      <c r="B11" s="13">
        <f>B5*10</f>
        <v>78743.17881</v>
      </c>
    </row>
    <row r="12">
      <c r="A12" s="12">
        <v>8.0</v>
      </c>
      <c r="B12" s="13">
        <f>B5*8</f>
        <v>62994.54305</v>
      </c>
    </row>
    <row r="13">
      <c r="A13" s="12">
        <v>6.0</v>
      </c>
      <c r="B13" s="13">
        <f>B5*6</f>
        <v>47245.90728</v>
      </c>
    </row>
    <row r="14">
      <c r="A14" s="12">
        <v>4.0</v>
      </c>
      <c r="B14" s="13">
        <f>B5*4</f>
        <v>31497.27152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49" t="s">
        <v>34</v>
      </c>
    </row>
    <row r="20">
      <c r="A20" s="16"/>
      <c r="B20" s="150">
        <v>16.0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2"/>
    </row>
    <row r="2">
      <c r="A2" s="3" t="s">
        <v>1</v>
      </c>
      <c r="B2" s="146">
        <v>1882000.0</v>
      </c>
    </row>
    <row r="3">
      <c r="A3" s="3" t="s">
        <v>2</v>
      </c>
      <c r="B3" s="147">
        <v>687900.0</v>
      </c>
    </row>
    <row r="4">
      <c r="A4" s="6" t="s">
        <v>3</v>
      </c>
      <c r="B4" s="148">
        <f>SUM(B2:B3)</f>
        <v>2569900</v>
      </c>
    </row>
    <row r="5">
      <c r="A5" s="8" t="s">
        <v>4</v>
      </c>
      <c r="B5" s="9">
        <f>B4/755</f>
        <v>3403.84106</v>
      </c>
    </row>
    <row r="6">
      <c r="A6" s="10" t="s">
        <v>5</v>
      </c>
      <c r="B6" s="11">
        <f>B5*20</f>
        <v>68076.82119</v>
      </c>
    </row>
    <row r="7">
      <c r="A7" s="12">
        <v>18.0</v>
      </c>
      <c r="B7" s="13">
        <f>B5*18</f>
        <v>61269.13907</v>
      </c>
    </row>
    <row r="8">
      <c r="A8" s="12">
        <v>16.0</v>
      </c>
      <c r="B8" s="13">
        <f>B5*16</f>
        <v>54461.45695</v>
      </c>
    </row>
    <row r="9">
      <c r="A9" s="12">
        <v>14.0</v>
      </c>
      <c r="B9" s="13">
        <f>B5*14</f>
        <v>47653.77483</v>
      </c>
    </row>
    <row r="10">
      <c r="A10" s="12">
        <v>12.0</v>
      </c>
      <c r="B10" s="13">
        <f>B5*12</f>
        <v>40846.09272</v>
      </c>
    </row>
    <row r="11">
      <c r="A11" s="12">
        <v>10.0</v>
      </c>
      <c r="B11" s="13">
        <f>B5*10</f>
        <v>34038.4106</v>
      </c>
    </row>
    <row r="12">
      <c r="A12" s="12">
        <v>8.0</v>
      </c>
      <c r="B12" s="13">
        <f>B5*8</f>
        <v>27230.72848</v>
      </c>
    </row>
    <row r="13">
      <c r="A13" s="12">
        <v>6.0</v>
      </c>
      <c r="B13" s="13">
        <f>B5*6</f>
        <v>20423.04636</v>
      </c>
    </row>
    <row r="14">
      <c r="A14" s="12">
        <v>4.0</v>
      </c>
      <c r="B14" s="13">
        <f>B5*4</f>
        <v>13615.36424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49" t="s">
        <v>37</v>
      </c>
    </row>
    <row r="20">
      <c r="A20" s="16"/>
      <c r="B20" s="150">
        <v>17.0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146">
        <v>156000.0</v>
      </c>
    </row>
    <row r="3">
      <c r="A3" s="3" t="s">
        <v>2</v>
      </c>
      <c r="B3" s="147">
        <v>125200.0</v>
      </c>
    </row>
    <row r="4">
      <c r="A4" s="6" t="s">
        <v>3</v>
      </c>
      <c r="B4" s="148">
        <f>SUM(B2:B3)</f>
        <v>281200</v>
      </c>
    </row>
    <row r="5">
      <c r="A5" s="8" t="s">
        <v>4</v>
      </c>
      <c r="B5" s="9">
        <f>B4/755</f>
        <v>372.4503311</v>
      </c>
    </row>
    <row r="6">
      <c r="A6" s="10" t="s">
        <v>5</v>
      </c>
      <c r="B6" s="11">
        <f>B5*20</f>
        <v>7449.006623</v>
      </c>
    </row>
    <row r="7">
      <c r="A7" s="12">
        <v>18.0</v>
      </c>
      <c r="B7" s="13">
        <f>B5*18</f>
        <v>6704.10596</v>
      </c>
    </row>
    <row r="8">
      <c r="A8" s="12">
        <v>16.0</v>
      </c>
      <c r="B8" s="13">
        <f>B5*16</f>
        <v>5959.205298</v>
      </c>
    </row>
    <row r="9">
      <c r="A9" s="12">
        <v>14.0</v>
      </c>
      <c r="B9" s="13">
        <f>B5*14</f>
        <v>5214.304636</v>
      </c>
    </row>
    <row r="10">
      <c r="A10" s="12">
        <v>12.0</v>
      </c>
      <c r="B10" s="13">
        <f>B5*12</f>
        <v>4469.403974</v>
      </c>
    </row>
    <row r="11">
      <c r="A11" s="12">
        <v>10.0</v>
      </c>
      <c r="B11" s="13">
        <f>B5*10</f>
        <v>3724.503311</v>
      </c>
    </row>
    <row r="12">
      <c r="A12" s="12">
        <v>8.0</v>
      </c>
      <c r="B12" s="13">
        <f>B5*8</f>
        <v>2979.602649</v>
      </c>
    </row>
    <row r="13">
      <c r="A13" s="12">
        <v>6.0</v>
      </c>
      <c r="B13" s="13">
        <f>B5*6</f>
        <v>2234.701987</v>
      </c>
    </row>
    <row r="14">
      <c r="A14" s="12">
        <v>4.0</v>
      </c>
      <c r="B14" s="13">
        <f>B5*4</f>
        <v>1489.801325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38</v>
      </c>
    </row>
    <row r="20">
      <c r="A20" s="16"/>
      <c r="B20" s="152">
        <v>18.0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264500.0</v>
      </c>
    </row>
    <row r="3">
      <c r="A3" s="3" t="s">
        <v>2</v>
      </c>
      <c r="B3" s="5">
        <v>219710.0</v>
      </c>
    </row>
    <row r="4">
      <c r="A4" s="6" t="s">
        <v>3</v>
      </c>
      <c r="B4" s="7">
        <f>SUM(B2:B3)</f>
        <v>484210</v>
      </c>
    </row>
    <row r="5">
      <c r="A5" s="8" t="s">
        <v>4</v>
      </c>
      <c r="B5" s="9">
        <f>B4/755</f>
        <v>641.3377483</v>
      </c>
    </row>
    <row r="6">
      <c r="A6" s="10" t="s">
        <v>5</v>
      </c>
      <c r="B6" s="11">
        <f>B5*20</f>
        <v>12826.75497</v>
      </c>
    </row>
    <row r="7">
      <c r="A7" s="12">
        <v>18.0</v>
      </c>
      <c r="B7" s="13">
        <f>B5*18</f>
        <v>11544.07947</v>
      </c>
    </row>
    <row r="8">
      <c r="A8" s="12">
        <v>16.0</v>
      </c>
      <c r="B8" s="13">
        <f>B5*16</f>
        <v>10261.40397</v>
      </c>
    </row>
    <row r="9">
      <c r="A9" s="12">
        <v>14.0</v>
      </c>
      <c r="B9" s="13">
        <f>B5*14</f>
        <v>8978.728477</v>
      </c>
    </row>
    <row r="10">
      <c r="A10" s="12">
        <v>12.0</v>
      </c>
      <c r="B10" s="13">
        <f>B5*12</f>
        <v>7696.05298</v>
      </c>
    </row>
    <row r="11">
      <c r="A11" s="12">
        <v>10.0</v>
      </c>
      <c r="B11" s="13">
        <f>B5*10</f>
        <v>6413.377483</v>
      </c>
    </row>
    <row r="12">
      <c r="A12" s="12">
        <v>8.0</v>
      </c>
      <c r="B12" s="13">
        <f>B5*8</f>
        <v>5130.701987</v>
      </c>
    </row>
    <row r="13">
      <c r="A13" s="12">
        <v>6.0</v>
      </c>
      <c r="B13" s="13">
        <f>B5*6</f>
        <v>3848.02649</v>
      </c>
    </row>
    <row r="14">
      <c r="A14" s="12">
        <v>4.0</v>
      </c>
      <c r="B14" s="13">
        <f>B5*4</f>
        <v>2565.350993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39</v>
      </c>
    </row>
    <row r="20">
      <c r="A20" s="16"/>
      <c r="B20" s="152">
        <v>19.0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2"/>
    </row>
    <row r="2">
      <c r="A2" s="3" t="s">
        <v>1</v>
      </c>
      <c r="B2" s="146">
        <v>429000.0</v>
      </c>
    </row>
    <row r="3">
      <c r="A3" s="3" t="s">
        <v>2</v>
      </c>
      <c r="B3" s="147">
        <v>549530.0</v>
      </c>
    </row>
    <row r="4">
      <c r="A4" s="6" t="s">
        <v>3</v>
      </c>
      <c r="B4" s="148">
        <f>SUM(B2:B3)</f>
        <v>978530</v>
      </c>
    </row>
    <row r="5">
      <c r="A5" s="8" t="s">
        <v>4</v>
      </c>
      <c r="B5" s="9">
        <f>B4/755</f>
        <v>1296.066225</v>
      </c>
    </row>
    <row r="6">
      <c r="A6" s="10" t="s">
        <v>5</v>
      </c>
      <c r="B6" s="11">
        <f>B5*20</f>
        <v>25921.3245</v>
      </c>
    </row>
    <row r="7">
      <c r="A7" s="12">
        <v>18.0</v>
      </c>
      <c r="B7" s="13">
        <f>B5*18</f>
        <v>23329.19205</v>
      </c>
    </row>
    <row r="8">
      <c r="A8" s="12">
        <v>16.0</v>
      </c>
      <c r="B8" s="13">
        <f>B5*16</f>
        <v>20737.0596</v>
      </c>
    </row>
    <row r="9">
      <c r="A9" s="12">
        <v>14.0</v>
      </c>
      <c r="B9" s="13">
        <f>B5*14</f>
        <v>18144.92715</v>
      </c>
    </row>
    <row r="10">
      <c r="A10" s="12">
        <v>12.0</v>
      </c>
      <c r="B10" s="13">
        <f>B5*12</f>
        <v>15552.7947</v>
      </c>
    </row>
    <row r="11">
      <c r="A11" s="12">
        <v>10.0</v>
      </c>
      <c r="B11" s="13">
        <f>B5*10</f>
        <v>12960.66225</v>
      </c>
    </row>
    <row r="12">
      <c r="A12" s="12">
        <v>8.0</v>
      </c>
      <c r="B12" s="13">
        <f>B5*8</f>
        <v>10368.5298</v>
      </c>
    </row>
    <row r="13">
      <c r="A13" s="12">
        <v>6.0</v>
      </c>
      <c r="B13" s="13">
        <f>B5*6</f>
        <v>7776.397351</v>
      </c>
    </row>
    <row r="14">
      <c r="A14" s="12">
        <v>4.0</v>
      </c>
      <c r="B14" s="13">
        <f>B5*4</f>
        <v>5184.264901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20.0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1" t="s">
        <v>0</v>
      </c>
      <c r="B1" s="2"/>
    </row>
    <row r="2">
      <c r="A2" s="3" t="s">
        <v>1</v>
      </c>
      <c r="B2" s="4">
        <v>196500.0</v>
      </c>
    </row>
    <row r="3">
      <c r="A3" s="3" t="s">
        <v>2</v>
      </c>
      <c r="B3" s="5">
        <v>156990.0</v>
      </c>
    </row>
    <row r="4">
      <c r="A4" s="6" t="s">
        <v>3</v>
      </c>
      <c r="B4" s="7">
        <f>SUM(B2:B3)</f>
        <v>353490</v>
      </c>
    </row>
    <row r="5">
      <c r="A5" s="8" t="s">
        <v>4</v>
      </c>
      <c r="B5" s="9">
        <f>B4/755</f>
        <v>468.1986755</v>
      </c>
    </row>
    <row r="6">
      <c r="A6" s="10" t="s">
        <v>5</v>
      </c>
      <c r="B6" s="11">
        <f>B5*20</f>
        <v>9363.97351</v>
      </c>
    </row>
    <row r="7">
      <c r="A7" s="12">
        <v>18.0</v>
      </c>
      <c r="B7" s="13">
        <f>B5*18</f>
        <v>8427.576159</v>
      </c>
    </row>
    <row r="8">
      <c r="A8" s="12">
        <v>16.0</v>
      </c>
      <c r="B8" s="13">
        <f>B5*16</f>
        <v>7491.178808</v>
      </c>
    </row>
    <row r="9">
      <c r="A9" s="12">
        <v>14.0</v>
      </c>
      <c r="B9" s="13">
        <f>B5*14</f>
        <v>6554.781457</v>
      </c>
    </row>
    <row r="10">
      <c r="A10" s="12">
        <v>12.0</v>
      </c>
      <c r="B10" s="13">
        <f>B5*12</f>
        <v>5618.384106</v>
      </c>
    </row>
    <row r="11">
      <c r="A11" s="12">
        <v>10.0</v>
      </c>
      <c r="B11" s="13">
        <f>B5*10</f>
        <v>4681.986755</v>
      </c>
    </row>
    <row r="12">
      <c r="A12" s="12">
        <v>8.0</v>
      </c>
      <c r="B12" s="13">
        <f>B5*8</f>
        <v>3745.589404</v>
      </c>
    </row>
    <row r="13">
      <c r="A13" s="12">
        <v>6.0</v>
      </c>
      <c r="B13" s="13">
        <f>B5*6</f>
        <v>2809.192053</v>
      </c>
    </row>
    <row r="14">
      <c r="A14" s="12">
        <v>4.0</v>
      </c>
      <c r="B14" s="13">
        <f>B5*4</f>
        <v>1872.794702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21.0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557500.0</v>
      </c>
    </row>
    <row r="3">
      <c r="A3" s="3" t="s">
        <v>2</v>
      </c>
      <c r="B3" s="5">
        <v>396190.0</v>
      </c>
    </row>
    <row r="4">
      <c r="A4" s="6" t="s">
        <v>3</v>
      </c>
      <c r="B4" s="7">
        <f>SUM(B2:B3)</f>
        <v>953690</v>
      </c>
    </row>
    <row r="5">
      <c r="A5" s="8" t="s">
        <v>4</v>
      </c>
      <c r="B5" s="9">
        <f>B4/755</f>
        <v>1263.165563</v>
      </c>
    </row>
    <row r="6">
      <c r="A6" s="10" t="s">
        <v>5</v>
      </c>
      <c r="B6" s="11">
        <f>B5*20</f>
        <v>25263.31126</v>
      </c>
    </row>
    <row r="7">
      <c r="A7" s="12">
        <v>18.0</v>
      </c>
      <c r="B7" s="13">
        <f>B5*18</f>
        <v>22736.98013</v>
      </c>
    </row>
    <row r="8">
      <c r="A8" s="12">
        <v>16.0</v>
      </c>
      <c r="B8" s="13">
        <f>B5*16</f>
        <v>20210.64901</v>
      </c>
    </row>
    <row r="9">
      <c r="A9" s="12">
        <v>14.0</v>
      </c>
      <c r="B9" s="13">
        <f>B5*14</f>
        <v>17684.31788</v>
      </c>
    </row>
    <row r="10">
      <c r="A10" s="12">
        <v>12.0</v>
      </c>
      <c r="B10" s="13">
        <f>B5*12</f>
        <v>15157.98675</v>
      </c>
    </row>
    <row r="11">
      <c r="A11" s="12">
        <v>10.0</v>
      </c>
      <c r="B11" s="13">
        <f>B5*10</f>
        <v>12631.65563</v>
      </c>
    </row>
    <row r="12">
      <c r="A12" s="12">
        <v>8.0</v>
      </c>
      <c r="B12" s="13">
        <f>B5*8</f>
        <v>10105.3245</v>
      </c>
    </row>
    <row r="13">
      <c r="A13" s="12">
        <v>6.0</v>
      </c>
      <c r="B13" s="13">
        <f>B5*6</f>
        <v>7578.993377</v>
      </c>
    </row>
    <row r="14">
      <c r="A14" s="12">
        <v>4.0</v>
      </c>
      <c r="B14" s="13">
        <f>B5*4</f>
        <v>5052.662252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35</v>
      </c>
    </row>
    <row r="20">
      <c r="A20" s="16"/>
      <c r="B20" s="152">
        <v>22.0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146">
        <v>1460000.0</v>
      </c>
    </row>
    <row r="3">
      <c r="A3" s="3" t="s">
        <v>2</v>
      </c>
      <c r="B3" s="147">
        <v>367270.0</v>
      </c>
    </row>
    <row r="4">
      <c r="A4" s="6" t="s">
        <v>3</v>
      </c>
      <c r="B4" s="148">
        <f>SUM(B2:B3)</f>
        <v>1827270</v>
      </c>
    </row>
    <row r="5">
      <c r="A5" s="8" t="s">
        <v>4</v>
      </c>
      <c r="B5" s="9">
        <f>B4/755</f>
        <v>2420.225166</v>
      </c>
    </row>
    <row r="6">
      <c r="A6" s="10" t="s">
        <v>5</v>
      </c>
      <c r="B6" s="11">
        <f>B5*20</f>
        <v>48404.50331</v>
      </c>
    </row>
    <row r="7">
      <c r="A7" s="12">
        <v>18.0</v>
      </c>
      <c r="B7" s="13">
        <f>B5*18</f>
        <v>43564.05298</v>
      </c>
    </row>
    <row r="8">
      <c r="A8" s="12">
        <v>16.0</v>
      </c>
      <c r="B8" s="13">
        <f>B5*16</f>
        <v>38723.60265</v>
      </c>
    </row>
    <row r="9">
      <c r="A9" s="12">
        <v>14.0</v>
      </c>
      <c r="B9" s="13">
        <f>B5*14</f>
        <v>33883.15232</v>
      </c>
    </row>
    <row r="10">
      <c r="A10" s="12">
        <v>12.0</v>
      </c>
      <c r="B10" s="13">
        <f>B5*12</f>
        <v>29042.70199</v>
      </c>
    </row>
    <row r="11">
      <c r="A11" s="12">
        <v>10.0</v>
      </c>
      <c r="B11" s="13">
        <f>B5*10</f>
        <v>24202.25166</v>
      </c>
    </row>
    <row r="12">
      <c r="A12" s="12">
        <v>8.0</v>
      </c>
      <c r="B12" s="13">
        <f>B5*8</f>
        <v>19361.80132</v>
      </c>
    </row>
    <row r="13">
      <c r="A13" s="12">
        <v>6.0</v>
      </c>
      <c r="B13" s="13">
        <f>B5*6</f>
        <v>14521.35099</v>
      </c>
    </row>
    <row r="14">
      <c r="A14" s="12">
        <v>4.0</v>
      </c>
      <c r="B14" s="13">
        <f>B5*4</f>
        <v>9680.900662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34</v>
      </c>
    </row>
    <row r="20">
      <c r="A20" s="16"/>
      <c r="B20" s="152">
        <v>23.0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160000.0</v>
      </c>
      <c r="C2" s="18"/>
    </row>
    <row r="3">
      <c r="A3" s="113" t="s">
        <v>2</v>
      </c>
      <c r="B3" s="115">
        <v>112650.0</v>
      </c>
      <c r="C3" s="18"/>
    </row>
    <row r="4">
      <c r="A4" s="116" t="s">
        <v>3</v>
      </c>
      <c r="B4" s="117">
        <f>SUM(B2:B3)</f>
        <v>272650</v>
      </c>
      <c r="C4" s="18"/>
    </row>
    <row r="5">
      <c r="A5" s="118" t="s">
        <v>4</v>
      </c>
      <c r="B5" s="119">
        <f>B4/671</f>
        <v>406.3338301</v>
      </c>
      <c r="C5" s="18"/>
    </row>
    <row r="6">
      <c r="A6" s="120" t="s">
        <v>5</v>
      </c>
      <c r="B6" s="20">
        <f>B5*20</f>
        <v>8126.676602</v>
      </c>
    </row>
    <row r="7">
      <c r="A7" s="103">
        <v>18.0</v>
      </c>
      <c r="B7" s="38">
        <f>B5*18</f>
        <v>7314.008942</v>
      </c>
    </row>
    <row r="8">
      <c r="A8" s="103">
        <v>16.0</v>
      </c>
      <c r="B8" s="38">
        <f>B5*16</f>
        <v>6501.341282</v>
      </c>
    </row>
    <row r="9">
      <c r="A9" s="103">
        <v>14.0</v>
      </c>
      <c r="B9" s="38">
        <f>B5*A9</f>
        <v>5688.673621</v>
      </c>
    </row>
    <row r="10">
      <c r="A10" s="103">
        <v>12.0</v>
      </c>
      <c r="B10" s="38">
        <f>B5*A10</f>
        <v>4876.005961</v>
      </c>
    </row>
    <row r="11">
      <c r="A11" s="103">
        <v>10.0</v>
      </c>
      <c r="B11" s="38">
        <f>B5*A11</f>
        <v>4063.338301</v>
      </c>
    </row>
    <row r="12">
      <c r="A12" s="103">
        <v>8.0</v>
      </c>
      <c r="B12" s="38">
        <f>B5*A12</f>
        <v>3250.670641</v>
      </c>
    </row>
    <row r="13">
      <c r="A13" s="103">
        <v>6.0</v>
      </c>
      <c r="B13" s="38">
        <f>B5*A13</f>
        <v>2438.002981</v>
      </c>
    </row>
    <row r="14">
      <c r="A14" s="103">
        <v>4.0</v>
      </c>
      <c r="B14" s="38">
        <f>B5*A14</f>
        <v>1625.33532</v>
      </c>
    </row>
    <row r="18">
      <c r="A18" s="121" t="s">
        <v>36</v>
      </c>
    </row>
  </sheetData>
  <mergeCells count="2">
    <mergeCell ref="A1:B1"/>
    <mergeCell ref="A18:B19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652500.0</v>
      </c>
    </row>
    <row r="3">
      <c r="A3" s="3" t="s">
        <v>2</v>
      </c>
      <c r="B3" s="5">
        <v>528280.0</v>
      </c>
    </row>
    <row r="4">
      <c r="A4" s="6" t="s">
        <v>3</v>
      </c>
      <c r="B4" s="7">
        <f>SUM(B2:B3)</f>
        <v>1180780</v>
      </c>
    </row>
    <row r="5">
      <c r="A5" s="8" t="s">
        <v>4</v>
      </c>
      <c r="B5" s="9">
        <f>B4/755</f>
        <v>1563.94702</v>
      </c>
    </row>
    <row r="6">
      <c r="A6" s="10" t="s">
        <v>5</v>
      </c>
      <c r="B6" s="11">
        <f>B5*20</f>
        <v>31278.9404</v>
      </c>
    </row>
    <row r="7">
      <c r="A7" s="12">
        <v>18.0</v>
      </c>
      <c r="B7" s="13">
        <f>B5*18</f>
        <v>28151.04636</v>
      </c>
    </row>
    <row r="8">
      <c r="A8" s="12">
        <v>16.0</v>
      </c>
      <c r="B8" s="13">
        <f>B5*16</f>
        <v>25023.15232</v>
      </c>
    </row>
    <row r="9">
      <c r="A9" s="12">
        <v>14.0</v>
      </c>
      <c r="B9" s="13">
        <f>B5*14</f>
        <v>21895.25828</v>
      </c>
    </row>
    <row r="10">
      <c r="A10" s="12">
        <v>12.0</v>
      </c>
      <c r="B10" s="13">
        <f>B5*12</f>
        <v>18767.36424</v>
      </c>
    </row>
    <row r="11">
      <c r="A11" s="12">
        <v>10.0</v>
      </c>
      <c r="B11" s="13">
        <f>B5*10</f>
        <v>15639.4702</v>
      </c>
    </row>
    <row r="12">
      <c r="A12" s="12">
        <v>8.0</v>
      </c>
      <c r="B12" s="13">
        <f>B5*8</f>
        <v>12511.57616</v>
      </c>
    </row>
    <row r="13">
      <c r="A13" s="12">
        <v>6.0</v>
      </c>
      <c r="B13" s="13">
        <f>B5*6</f>
        <v>9383.682119</v>
      </c>
    </row>
    <row r="14">
      <c r="A14" s="12">
        <v>4.0</v>
      </c>
      <c r="B14" s="13">
        <f>B5*4</f>
        <v>6255.788079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37</v>
      </c>
    </row>
    <row r="20">
      <c r="A20" s="16"/>
      <c r="B20" s="152">
        <v>24.0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114000.0</v>
      </c>
    </row>
    <row r="3">
      <c r="A3" s="3" t="s">
        <v>2</v>
      </c>
      <c r="B3" s="5">
        <v>101370.0</v>
      </c>
    </row>
    <row r="4">
      <c r="A4" s="6" t="s">
        <v>3</v>
      </c>
      <c r="B4" s="7">
        <f>SUM(B2:B3)</f>
        <v>215370</v>
      </c>
    </row>
    <row r="5">
      <c r="A5" s="8" t="s">
        <v>4</v>
      </c>
      <c r="B5" s="9">
        <f>B4/755</f>
        <v>285.2582781</v>
      </c>
    </row>
    <row r="6">
      <c r="A6" s="10" t="s">
        <v>5</v>
      </c>
      <c r="B6" s="11">
        <f>B5*20</f>
        <v>5705.165563</v>
      </c>
    </row>
    <row r="7">
      <c r="A7" s="12">
        <v>18.0</v>
      </c>
      <c r="B7" s="13">
        <f>B5*18</f>
        <v>5134.649007</v>
      </c>
    </row>
    <row r="8">
      <c r="A8" s="12">
        <v>16.0</v>
      </c>
      <c r="B8" s="13">
        <f>B5*16</f>
        <v>4564.13245</v>
      </c>
    </row>
    <row r="9">
      <c r="A9" s="12">
        <v>14.0</v>
      </c>
      <c r="B9" s="13">
        <f>B5*14</f>
        <v>3993.615894</v>
      </c>
    </row>
    <row r="10">
      <c r="A10" s="12">
        <v>12.0</v>
      </c>
      <c r="B10" s="13">
        <f>B5*12</f>
        <v>3423.099338</v>
      </c>
    </row>
    <row r="11">
      <c r="A11" s="12">
        <v>10.0</v>
      </c>
      <c r="B11" s="13">
        <f>B5*10</f>
        <v>2852.582781</v>
      </c>
    </row>
    <row r="12">
      <c r="A12" s="12">
        <v>8.0</v>
      </c>
      <c r="B12" s="13">
        <f>B5*8</f>
        <v>2282.066225</v>
      </c>
    </row>
    <row r="13">
      <c r="A13" s="12">
        <v>6.0</v>
      </c>
      <c r="B13" s="13">
        <f>B5*6</f>
        <v>1711.549669</v>
      </c>
    </row>
    <row r="14">
      <c r="A14" s="12">
        <v>4.0</v>
      </c>
      <c r="B14" s="13">
        <f>B5*4</f>
        <v>1141.033113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38</v>
      </c>
    </row>
    <row r="20">
      <c r="A20" s="16"/>
      <c r="B20" s="152">
        <v>25.0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154000.0</v>
      </c>
    </row>
    <row r="3">
      <c r="A3" s="3" t="s">
        <v>2</v>
      </c>
      <c r="B3" s="5">
        <v>143350.0</v>
      </c>
    </row>
    <row r="4">
      <c r="A4" s="6" t="s">
        <v>3</v>
      </c>
      <c r="B4" s="7">
        <f>SUM(B2:B3)</f>
        <v>297350</v>
      </c>
    </row>
    <row r="5">
      <c r="A5" s="8" t="s">
        <v>4</v>
      </c>
      <c r="B5" s="9">
        <f>B4/755</f>
        <v>393.8410596</v>
      </c>
    </row>
    <row r="6">
      <c r="A6" s="10" t="s">
        <v>5</v>
      </c>
      <c r="B6" s="11">
        <f>B5*20</f>
        <v>7876.821192</v>
      </c>
    </row>
    <row r="7">
      <c r="A7" s="12">
        <v>18.0</v>
      </c>
      <c r="B7" s="13">
        <f>B5*18</f>
        <v>7089.139073</v>
      </c>
    </row>
    <row r="8">
      <c r="A8" s="12">
        <v>16.0</v>
      </c>
      <c r="B8" s="13">
        <f>B5*16</f>
        <v>6301.456954</v>
      </c>
    </row>
    <row r="9">
      <c r="A9" s="12">
        <v>14.0</v>
      </c>
      <c r="B9" s="13">
        <f>B5*14</f>
        <v>5513.774834</v>
      </c>
    </row>
    <row r="10">
      <c r="A10" s="12">
        <v>12.0</v>
      </c>
      <c r="B10" s="13">
        <f>B5*12</f>
        <v>4726.092715</v>
      </c>
    </row>
    <row r="11">
      <c r="A11" s="12">
        <v>10.0</v>
      </c>
      <c r="B11" s="13">
        <f>B5*10</f>
        <v>3938.410596</v>
      </c>
    </row>
    <row r="12">
      <c r="A12" s="12">
        <v>8.0</v>
      </c>
      <c r="B12" s="13">
        <f>B5*8</f>
        <v>3150.728477</v>
      </c>
    </row>
    <row r="13">
      <c r="A13" s="12">
        <v>6.0</v>
      </c>
      <c r="B13" s="13">
        <f>B5*6</f>
        <v>2363.046358</v>
      </c>
    </row>
    <row r="14">
      <c r="A14" s="12">
        <v>4.0</v>
      </c>
      <c r="B14" s="13">
        <f>B5*4</f>
        <v>1575.364238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39</v>
      </c>
    </row>
    <row r="20">
      <c r="A20" s="16"/>
      <c r="B20" s="152">
        <v>26.0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542500.0</v>
      </c>
    </row>
    <row r="3">
      <c r="A3" s="3" t="s">
        <v>2</v>
      </c>
      <c r="B3" s="5">
        <v>149820.0</v>
      </c>
    </row>
    <row r="4">
      <c r="A4" s="6" t="s">
        <v>3</v>
      </c>
      <c r="B4" s="7">
        <f>SUM(B2:B3)</f>
        <v>692320</v>
      </c>
    </row>
    <row r="5">
      <c r="A5" s="8" t="s">
        <v>4</v>
      </c>
      <c r="B5" s="9">
        <f>B4/755</f>
        <v>916.9801325</v>
      </c>
    </row>
    <row r="6">
      <c r="A6" s="10" t="s">
        <v>5</v>
      </c>
      <c r="B6" s="11">
        <f>B5*20</f>
        <v>18339.60265</v>
      </c>
    </row>
    <row r="7">
      <c r="A7" s="12">
        <v>18.0</v>
      </c>
      <c r="B7" s="13">
        <f>B5*18</f>
        <v>16505.64238</v>
      </c>
    </row>
    <row r="8">
      <c r="A8" s="12">
        <v>16.0</v>
      </c>
      <c r="B8" s="13">
        <f>B5*16</f>
        <v>14671.68212</v>
      </c>
    </row>
    <row r="9">
      <c r="A9" s="12">
        <v>14.0</v>
      </c>
      <c r="B9" s="13">
        <f>B5*14</f>
        <v>12837.72185</v>
      </c>
    </row>
    <row r="10">
      <c r="A10" s="12">
        <v>12.0</v>
      </c>
      <c r="B10" s="13">
        <f>B5*12</f>
        <v>11003.76159</v>
      </c>
    </row>
    <row r="11">
      <c r="A11" s="12">
        <v>10.0</v>
      </c>
      <c r="B11" s="13">
        <f>B5*10</f>
        <v>9169.801325</v>
      </c>
    </row>
    <row r="12">
      <c r="A12" s="12">
        <v>8.0</v>
      </c>
      <c r="B12" s="13">
        <f>B5*8</f>
        <v>7335.84106</v>
      </c>
    </row>
    <row r="13">
      <c r="A13" s="12">
        <v>6.0</v>
      </c>
      <c r="B13" s="13">
        <f>B5*6</f>
        <v>5501.880795</v>
      </c>
    </row>
    <row r="14">
      <c r="A14" s="12">
        <v>4.0</v>
      </c>
      <c r="B14" s="13">
        <f>B5*4</f>
        <v>3667.92053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27.0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1418500.0</v>
      </c>
    </row>
    <row r="3">
      <c r="A3" s="3" t="s">
        <v>2</v>
      </c>
      <c r="B3" s="5">
        <v>483770.0</v>
      </c>
    </row>
    <row r="4">
      <c r="A4" s="6" t="s">
        <v>3</v>
      </c>
      <c r="B4" s="7">
        <f>SUM(B2:B3)</f>
        <v>1902270</v>
      </c>
    </row>
    <row r="5">
      <c r="A5" s="8" t="s">
        <v>4</v>
      </c>
      <c r="B5" s="9">
        <f>B4/755</f>
        <v>2519.562914</v>
      </c>
    </row>
    <row r="6">
      <c r="A6" s="10" t="s">
        <v>5</v>
      </c>
      <c r="B6" s="11">
        <f>B5*20</f>
        <v>50391.25828</v>
      </c>
    </row>
    <row r="7">
      <c r="A7" s="12">
        <v>18.0</v>
      </c>
      <c r="B7" s="13">
        <f>B5*18</f>
        <v>45352.13245</v>
      </c>
    </row>
    <row r="8">
      <c r="A8" s="12">
        <v>16.0</v>
      </c>
      <c r="B8" s="13">
        <f>B5*16</f>
        <v>40313.00662</v>
      </c>
    </row>
    <row r="9">
      <c r="A9" s="12">
        <v>14.0</v>
      </c>
      <c r="B9" s="13">
        <f>B5*14</f>
        <v>35273.88079</v>
      </c>
    </row>
    <row r="10">
      <c r="A10" s="12">
        <v>12.0</v>
      </c>
      <c r="B10" s="13">
        <f>B5*12</f>
        <v>30234.75497</v>
      </c>
    </row>
    <row r="11">
      <c r="A11" s="12">
        <v>10.0</v>
      </c>
      <c r="B11" s="13">
        <f>B5*10</f>
        <v>25195.62914</v>
      </c>
    </row>
    <row r="12">
      <c r="A12" s="12">
        <v>8.0</v>
      </c>
      <c r="B12" s="13">
        <f>B5*8</f>
        <v>20156.50331</v>
      </c>
    </row>
    <row r="13">
      <c r="A13" s="12">
        <v>6.0</v>
      </c>
      <c r="B13" s="13">
        <f>B5*6</f>
        <v>15117.37748</v>
      </c>
    </row>
    <row r="14">
      <c r="A14" s="12">
        <v>4.0</v>
      </c>
      <c r="B14" s="13">
        <f>B5*4</f>
        <v>10078.25166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28.0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929500.0</v>
      </c>
    </row>
    <row r="3">
      <c r="A3" s="3" t="s">
        <v>2</v>
      </c>
      <c r="B3" s="5">
        <v>411470.0</v>
      </c>
    </row>
    <row r="4">
      <c r="A4" s="6" t="s">
        <v>3</v>
      </c>
      <c r="B4" s="7">
        <f>SUM(B2:B3)</f>
        <v>1340970</v>
      </c>
    </row>
    <row r="5">
      <c r="A5" s="8" t="s">
        <v>4</v>
      </c>
      <c r="B5" s="9">
        <f>B4/755</f>
        <v>1776.119205</v>
      </c>
    </row>
    <row r="6">
      <c r="A6" s="10" t="s">
        <v>5</v>
      </c>
      <c r="B6" s="11">
        <f>B5*20</f>
        <v>35522.38411</v>
      </c>
    </row>
    <row r="7">
      <c r="A7" s="12">
        <v>18.0</v>
      </c>
      <c r="B7" s="13">
        <f>B5*18</f>
        <v>31970.1457</v>
      </c>
    </row>
    <row r="8">
      <c r="A8" s="12">
        <v>16.0</v>
      </c>
      <c r="B8" s="13">
        <f>B5*16</f>
        <v>28417.90728</v>
      </c>
    </row>
    <row r="9">
      <c r="A9" s="12">
        <v>14.0</v>
      </c>
      <c r="B9" s="13">
        <f>B5*14</f>
        <v>24865.66887</v>
      </c>
    </row>
    <row r="10">
      <c r="A10" s="12">
        <v>12.0</v>
      </c>
      <c r="B10" s="13">
        <f>B5*12</f>
        <v>21313.43046</v>
      </c>
    </row>
    <row r="11">
      <c r="A11" s="12">
        <v>10.0</v>
      </c>
      <c r="B11" s="13">
        <f>B5*10</f>
        <v>17761.19205</v>
      </c>
    </row>
    <row r="12">
      <c r="A12" s="12">
        <v>8.0</v>
      </c>
      <c r="B12" s="13">
        <f>B5*8</f>
        <v>14208.95364</v>
      </c>
    </row>
    <row r="13">
      <c r="A13" s="12">
        <v>6.0</v>
      </c>
      <c r="B13" s="13">
        <f>B5*6</f>
        <v>10656.71523</v>
      </c>
    </row>
    <row r="14">
      <c r="A14" s="12">
        <v>4.0</v>
      </c>
      <c r="B14" s="13">
        <f>B5*4</f>
        <v>7104.476821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35</v>
      </c>
    </row>
    <row r="20">
      <c r="A20" s="16"/>
      <c r="B20" s="152">
        <v>29.0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1952500.0</v>
      </c>
    </row>
    <row r="3">
      <c r="A3" s="3" t="s">
        <v>2</v>
      </c>
      <c r="B3" s="5">
        <v>507010.0</v>
      </c>
    </row>
    <row r="4">
      <c r="A4" s="6" t="s">
        <v>3</v>
      </c>
      <c r="B4" s="7">
        <f>SUM(B2:B3)</f>
        <v>2459510</v>
      </c>
    </row>
    <row r="5">
      <c r="A5" s="8" t="s">
        <v>4</v>
      </c>
      <c r="B5" s="9">
        <f>B4/755</f>
        <v>3257.629139</v>
      </c>
    </row>
    <row r="6">
      <c r="A6" s="10" t="s">
        <v>5</v>
      </c>
      <c r="B6" s="11">
        <f>B5*20</f>
        <v>65152.58278</v>
      </c>
    </row>
    <row r="7">
      <c r="A7" s="12">
        <v>18.0</v>
      </c>
      <c r="B7" s="13">
        <f>B5*18</f>
        <v>58637.3245</v>
      </c>
    </row>
    <row r="8">
      <c r="A8" s="12">
        <v>16.0</v>
      </c>
      <c r="B8" s="13">
        <f>B5*16</f>
        <v>52122.06623</v>
      </c>
    </row>
    <row r="9">
      <c r="A9" s="12">
        <v>14.0</v>
      </c>
      <c r="B9" s="13">
        <f>B5*14</f>
        <v>45606.80795</v>
      </c>
    </row>
    <row r="10">
      <c r="A10" s="12">
        <v>12.0</v>
      </c>
      <c r="B10" s="13">
        <f>B5*12</f>
        <v>39091.54967</v>
      </c>
    </row>
    <row r="11">
      <c r="A11" s="12">
        <v>10.0</v>
      </c>
      <c r="B11" s="13">
        <f>B5*10</f>
        <v>32576.29139</v>
      </c>
    </row>
    <row r="12">
      <c r="A12" s="12">
        <v>8.0</v>
      </c>
      <c r="B12" s="13">
        <f>B5*8</f>
        <v>26061.03311</v>
      </c>
    </row>
    <row r="13">
      <c r="A13" s="12">
        <v>6.0</v>
      </c>
      <c r="B13" s="13">
        <f>B5*6</f>
        <v>19545.77483</v>
      </c>
    </row>
    <row r="14">
      <c r="A14" s="12">
        <v>4.0</v>
      </c>
      <c r="B14" s="13">
        <f>B5*4</f>
        <v>13030.51656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3" t="s">
        <v>34</v>
      </c>
      <c r="B18" s="154"/>
    </row>
    <row r="19">
      <c r="A19" s="155"/>
      <c r="B19" s="156"/>
    </row>
    <row r="20">
      <c r="A20" s="16"/>
      <c r="B20" s="152">
        <v>30.0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1927500.0</v>
      </c>
    </row>
    <row r="3">
      <c r="A3" s="3" t="s">
        <v>2</v>
      </c>
      <c r="B3" s="5">
        <v>589940.0</v>
      </c>
    </row>
    <row r="4">
      <c r="A4" s="6" t="s">
        <v>3</v>
      </c>
      <c r="B4" s="7">
        <f>SUM(B2:B3)</f>
        <v>2517440</v>
      </c>
    </row>
    <row r="5">
      <c r="A5" s="8" t="s">
        <v>4</v>
      </c>
      <c r="B5" s="9">
        <f>B4/755</f>
        <v>3334.357616</v>
      </c>
    </row>
    <row r="6">
      <c r="A6" s="10" t="s">
        <v>5</v>
      </c>
      <c r="B6" s="11">
        <f>B5*20</f>
        <v>66687.15232</v>
      </c>
    </row>
    <row r="7">
      <c r="A7" s="12">
        <v>18.0</v>
      </c>
      <c r="B7" s="13">
        <f>B5*18</f>
        <v>60018.43709</v>
      </c>
    </row>
    <row r="8">
      <c r="A8" s="12">
        <v>16.0</v>
      </c>
      <c r="B8" s="13">
        <f>B5*16</f>
        <v>53349.72185</v>
      </c>
    </row>
    <row r="9">
      <c r="A9" s="12">
        <v>14.0</v>
      </c>
      <c r="B9" s="13">
        <f>B5*14</f>
        <v>46681.00662</v>
      </c>
    </row>
    <row r="10">
      <c r="A10" s="12">
        <v>12.0</v>
      </c>
      <c r="B10" s="13">
        <f>B5*12</f>
        <v>40012.29139</v>
      </c>
    </row>
    <row r="11">
      <c r="A11" s="12">
        <v>10.0</v>
      </c>
      <c r="B11" s="13">
        <f>B5*10</f>
        <v>33343.57616</v>
      </c>
    </row>
    <row r="12">
      <c r="A12" s="12">
        <v>8.0</v>
      </c>
      <c r="B12" s="13">
        <f>B5*8</f>
        <v>26674.86093</v>
      </c>
    </row>
    <row r="13">
      <c r="A13" s="12">
        <v>6.0</v>
      </c>
      <c r="B13" s="13">
        <f>B5*6</f>
        <v>20006.1457</v>
      </c>
    </row>
    <row r="14">
      <c r="A14" s="12">
        <v>4.0</v>
      </c>
      <c r="B14" s="13">
        <f>B5*4</f>
        <v>13337.43046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37</v>
      </c>
    </row>
    <row r="20">
      <c r="A20" s="16"/>
      <c r="B20" s="17"/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314000.0</v>
      </c>
    </row>
    <row r="3">
      <c r="A3" s="3" t="s">
        <v>2</v>
      </c>
      <c r="B3" s="5">
        <v>94730.0</v>
      </c>
    </row>
    <row r="4">
      <c r="A4" s="6" t="s">
        <v>3</v>
      </c>
      <c r="B4" s="7">
        <f>SUM(B2:B3)</f>
        <v>408730</v>
      </c>
    </row>
    <row r="5">
      <c r="A5" s="8" t="s">
        <v>4</v>
      </c>
      <c r="B5" s="9">
        <f>B4/755</f>
        <v>541.3642384</v>
      </c>
    </row>
    <row r="6">
      <c r="A6" s="10" t="s">
        <v>5</v>
      </c>
      <c r="B6" s="11">
        <f>B5*20</f>
        <v>10827.28477</v>
      </c>
    </row>
    <row r="7">
      <c r="A7" s="12">
        <v>18.0</v>
      </c>
      <c r="B7" s="13">
        <f>B5*18</f>
        <v>9744.556291</v>
      </c>
    </row>
    <row r="8">
      <c r="A8" s="12">
        <v>16.0</v>
      </c>
      <c r="B8" s="13">
        <f>B5*16</f>
        <v>8661.827815</v>
      </c>
    </row>
    <row r="9">
      <c r="A9" s="12">
        <v>14.0</v>
      </c>
      <c r="B9" s="13">
        <f>B5*14</f>
        <v>7579.099338</v>
      </c>
    </row>
    <row r="10">
      <c r="A10" s="12">
        <v>12.0</v>
      </c>
      <c r="B10" s="13">
        <f>B5*12</f>
        <v>6496.370861</v>
      </c>
    </row>
    <row r="11">
      <c r="A11" s="12">
        <v>10.0</v>
      </c>
      <c r="B11" s="13">
        <f>B5*10</f>
        <v>5413.642384</v>
      </c>
    </row>
    <row r="12">
      <c r="A12" s="12">
        <v>8.0</v>
      </c>
      <c r="B12" s="13">
        <f>B5*8</f>
        <v>4330.913907</v>
      </c>
    </row>
    <row r="13">
      <c r="A13" s="12">
        <v>6.0</v>
      </c>
      <c r="B13" s="13">
        <f>B5*6</f>
        <v>3248.18543</v>
      </c>
    </row>
    <row r="14">
      <c r="A14" s="12">
        <v>4.0</v>
      </c>
      <c r="B14" s="13">
        <f>B5*4</f>
        <v>2165.456954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46</v>
      </c>
    </row>
    <row r="20">
      <c r="A20" s="16"/>
      <c r="B20" s="152">
        <v>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180000.0</v>
      </c>
    </row>
    <row r="3">
      <c r="A3" s="3" t="s">
        <v>2</v>
      </c>
      <c r="B3" s="5">
        <v>243910.0</v>
      </c>
    </row>
    <row r="4">
      <c r="A4" s="6" t="s">
        <v>3</v>
      </c>
      <c r="B4" s="7">
        <f>SUM(B2:B3)</f>
        <v>423910</v>
      </c>
    </row>
    <row r="5">
      <c r="A5" s="8" t="s">
        <v>4</v>
      </c>
      <c r="B5" s="9">
        <f>B4/755</f>
        <v>561.4701987</v>
      </c>
    </row>
    <row r="6">
      <c r="A6" s="10" t="s">
        <v>5</v>
      </c>
      <c r="B6" s="11">
        <f>B5*20</f>
        <v>11229.40397</v>
      </c>
    </row>
    <row r="7">
      <c r="A7" s="12">
        <v>18.0</v>
      </c>
      <c r="B7" s="13">
        <f>B5*18</f>
        <v>10106.46358</v>
      </c>
    </row>
    <row r="8">
      <c r="A8" s="12">
        <v>16.0</v>
      </c>
      <c r="B8" s="13">
        <f>B5*16</f>
        <v>8983.523179</v>
      </c>
    </row>
    <row r="9">
      <c r="A9" s="12">
        <v>14.0</v>
      </c>
      <c r="B9" s="13">
        <f>B5*14</f>
        <v>7860.582781</v>
      </c>
    </row>
    <row r="10">
      <c r="A10" s="12">
        <v>12.0</v>
      </c>
      <c r="B10" s="13">
        <f>B5*12</f>
        <v>6737.642384</v>
      </c>
    </row>
    <row r="11">
      <c r="A11" s="12">
        <v>10.0</v>
      </c>
      <c r="B11" s="13">
        <f>B5*10</f>
        <v>5614.701987</v>
      </c>
    </row>
    <row r="12">
      <c r="A12" s="12">
        <v>8.0</v>
      </c>
      <c r="B12" s="13">
        <f>B5*8</f>
        <v>4491.761589</v>
      </c>
    </row>
    <row r="13">
      <c r="A13" s="12">
        <v>6.0</v>
      </c>
      <c r="B13" s="13">
        <f>B5*6</f>
        <v>3368.821192</v>
      </c>
    </row>
    <row r="14">
      <c r="A14" s="12">
        <v>4.0</v>
      </c>
      <c r="B14" s="13">
        <f>B5*4</f>
        <v>2245.880795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39</v>
      </c>
    </row>
    <row r="20">
      <c r="A20" s="16"/>
      <c r="B20" s="152">
        <v>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371500.0</v>
      </c>
      <c r="C2" s="18"/>
    </row>
    <row r="3">
      <c r="A3" s="113" t="s">
        <v>2</v>
      </c>
      <c r="B3" s="115">
        <v>208190.0</v>
      </c>
      <c r="C3" s="18"/>
    </row>
    <row r="4">
      <c r="A4" s="116" t="s">
        <v>3</v>
      </c>
      <c r="B4" s="117">
        <f>SUM(B2:B3)</f>
        <v>579690</v>
      </c>
      <c r="C4" s="18"/>
    </row>
    <row r="5">
      <c r="A5" s="118" t="s">
        <v>4</v>
      </c>
      <c r="B5" s="119">
        <f>B4/671</f>
        <v>863.9195231</v>
      </c>
      <c r="C5" s="18"/>
    </row>
    <row r="6">
      <c r="A6" s="120" t="s">
        <v>5</v>
      </c>
      <c r="B6" s="20">
        <f>B5*20</f>
        <v>17278.39046</v>
      </c>
    </row>
    <row r="7">
      <c r="A7" s="103">
        <v>18.0</v>
      </c>
      <c r="B7" s="38">
        <f>B5*18</f>
        <v>15550.55142</v>
      </c>
    </row>
    <row r="8">
      <c r="A8" s="103">
        <v>16.0</v>
      </c>
      <c r="B8" s="38">
        <f>B5*16</f>
        <v>13822.71237</v>
      </c>
    </row>
    <row r="9">
      <c r="A9" s="103">
        <v>14.0</v>
      </c>
      <c r="B9" s="38">
        <f>B5*14</f>
        <v>12094.87332</v>
      </c>
    </row>
    <row r="10">
      <c r="A10" s="103">
        <v>12.0</v>
      </c>
      <c r="B10" s="38">
        <f>B5*12</f>
        <v>10367.03428</v>
      </c>
    </row>
    <row r="11">
      <c r="A11" s="103">
        <v>10.0</v>
      </c>
      <c r="B11" s="38">
        <f>B5*10</f>
        <v>8639.195231</v>
      </c>
    </row>
    <row r="12">
      <c r="A12" s="103">
        <v>8.0</v>
      </c>
      <c r="B12" s="38">
        <f>B5*8</f>
        <v>6911.356185</v>
      </c>
    </row>
    <row r="13">
      <c r="A13" s="103">
        <v>6.0</v>
      </c>
      <c r="B13" s="38">
        <f>B5*6</f>
        <v>5183.517139</v>
      </c>
    </row>
    <row r="14">
      <c r="A14" s="103">
        <v>4.0</v>
      </c>
      <c r="B14" s="38">
        <f>B5*4</f>
        <v>3455.678092</v>
      </c>
    </row>
    <row r="18">
      <c r="A18" s="121" t="s">
        <v>35</v>
      </c>
    </row>
  </sheetData>
  <mergeCells count="2">
    <mergeCell ref="A1:B1"/>
    <mergeCell ref="A18:B19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272500.0</v>
      </c>
    </row>
    <row r="3">
      <c r="A3" s="3" t="s">
        <v>2</v>
      </c>
      <c r="B3" s="5">
        <v>349000.0</v>
      </c>
    </row>
    <row r="4">
      <c r="A4" s="6" t="s">
        <v>3</v>
      </c>
      <c r="B4" s="7">
        <f>SUM(B2:B3)</f>
        <v>621500</v>
      </c>
    </row>
    <row r="5">
      <c r="A5" s="8" t="s">
        <v>4</v>
      </c>
      <c r="B5" s="9">
        <f>B4/755</f>
        <v>823.1788079</v>
      </c>
    </row>
    <row r="6">
      <c r="A6" s="10" t="s">
        <v>5</v>
      </c>
      <c r="B6" s="11">
        <f>B5*20</f>
        <v>16463.57616</v>
      </c>
    </row>
    <row r="7">
      <c r="A7" s="12">
        <v>18.0</v>
      </c>
      <c r="B7" s="13">
        <f>B5*18</f>
        <v>14817.21854</v>
      </c>
    </row>
    <row r="8">
      <c r="A8" s="12">
        <v>16.0</v>
      </c>
      <c r="B8" s="13">
        <f>B5*16</f>
        <v>13170.86093</v>
      </c>
    </row>
    <row r="9">
      <c r="A9" s="12">
        <v>14.0</v>
      </c>
      <c r="B9" s="13">
        <f>B5*14</f>
        <v>11524.50331</v>
      </c>
    </row>
    <row r="10">
      <c r="A10" s="12">
        <v>12.0</v>
      </c>
      <c r="B10" s="13">
        <f>B5*12</f>
        <v>9878.145695</v>
      </c>
    </row>
    <row r="11">
      <c r="A11" s="12">
        <v>10.0</v>
      </c>
      <c r="B11" s="13">
        <f>B5*10</f>
        <v>8231.788079</v>
      </c>
    </row>
    <row r="12">
      <c r="A12" s="12">
        <v>8.0</v>
      </c>
      <c r="B12" s="13">
        <f>B5*8</f>
        <v>6585.430464</v>
      </c>
    </row>
    <row r="13">
      <c r="A13" s="12">
        <v>6.0</v>
      </c>
      <c r="B13" s="13">
        <f>B5*6</f>
        <v>4939.072848</v>
      </c>
    </row>
    <row r="14">
      <c r="A14" s="12">
        <v>4.0</v>
      </c>
      <c r="B14" s="13">
        <f>B5*4</f>
        <v>3292.715232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333500.0</v>
      </c>
    </row>
    <row r="3">
      <c r="A3" s="3" t="s">
        <v>2</v>
      </c>
      <c r="B3" s="5">
        <v>196720.0</v>
      </c>
    </row>
    <row r="4">
      <c r="A4" s="6" t="s">
        <v>3</v>
      </c>
      <c r="B4" s="7">
        <f>SUM(B2:B3)</f>
        <v>530220</v>
      </c>
    </row>
    <row r="5">
      <c r="A5" s="8" t="s">
        <v>4</v>
      </c>
      <c r="B5" s="9">
        <f>B4/755</f>
        <v>702.2781457</v>
      </c>
    </row>
    <row r="6">
      <c r="A6" s="10" t="s">
        <v>5</v>
      </c>
      <c r="B6" s="11">
        <f>B5*20</f>
        <v>14045.56291</v>
      </c>
    </row>
    <row r="7">
      <c r="A7" s="12">
        <v>18.0</v>
      </c>
      <c r="B7" s="13">
        <f>B5*18</f>
        <v>12641.00662</v>
      </c>
    </row>
    <row r="8">
      <c r="A8" s="12">
        <v>16.0</v>
      </c>
      <c r="B8" s="13">
        <f>B5*16</f>
        <v>11236.45033</v>
      </c>
    </row>
    <row r="9">
      <c r="A9" s="12">
        <v>14.0</v>
      </c>
      <c r="B9" s="13">
        <f>B5*14</f>
        <v>9831.89404</v>
      </c>
    </row>
    <row r="10">
      <c r="A10" s="12">
        <v>12.0</v>
      </c>
      <c r="B10" s="13">
        <f>B5*12</f>
        <v>8427.337748</v>
      </c>
    </row>
    <row r="11">
      <c r="A11" s="12">
        <v>10.0</v>
      </c>
      <c r="B11" s="13">
        <f>B5*10</f>
        <v>7022.781457</v>
      </c>
    </row>
    <row r="12">
      <c r="A12" s="12">
        <v>8.0</v>
      </c>
      <c r="B12" s="13">
        <f>B5*8</f>
        <v>5618.225166</v>
      </c>
    </row>
    <row r="13">
      <c r="A13" s="12">
        <v>6.0</v>
      </c>
      <c r="B13" s="13">
        <f>B5*6</f>
        <v>4213.668874</v>
      </c>
    </row>
    <row r="14">
      <c r="A14" s="12">
        <v>4.0</v>
      </c>
      <c r="B14" s="13">
        <f>B5*4</f>
        <v>2809.112583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381000.0</v>
      </c>
    </row>
    <row r="3">
      <c r="A3" s="3" t="s">
        <v>2</v>
      </c>
      <c r="B3" s="5">
        <v>290070.0</v>
      </c>
    </row>
    <row r="4">
      <c r="A4" s="6" t="s">
        <v>3</v>
      </c>
      <c r="B4" s="7">
        <f>SUM(B2:B3)</f>
        <v>671070</v>
      </c>
    </row>
    <row r="5">
      <c r="A5" s="8" t="s">
        <v>4</v>
      </c>
      <c r="B5" s="9">
        <f>B4/755</f>
        <v>888.8344371</v>
      </c>
    </row>
    <row r="6">
      <c r="A6" s="10" t="s">
        <v>5</v>
      </c>
      <c r="B6" s="11">
        <f>B5*20</f>
        <v>17776.68874</v>
      </c>
    </row>
    <row r="7">
      <c r="A7" s="12">
        <v>18.0</v>
      </c>
      <c r="B7" s="13">
        <f>B5*18</f>
        <v>15999.01987</v>
      </c>
    </row>
    <row r="8">
      <c r="A8" s="12">
        <v>16.0</v>
      </c>
      <c r="B8" s="13">
        <f>B5*16</f>
        <v>14221.35099</v>
      </c>
    </row>
    <row r="9">
      <c r="A9" s="12">
        <v>14.0</v>
      </c>
      <c r="B9" s="13">
        <f>B5*14</f>
        <v>12443.68212</v>
      </c>
    </row>
    <row r="10">
      <c r="A10" s="12">
        <v>12.0</v>
      </c>
      <c r="B10" s="13">
        <f>B5*12</f>
        <v>10666.01325</v>
      </c>
    </row>
    <row r="11">
      <c r="A11" s="12">
        <v>10.0</v>
      </c>
      <c r="B11" s="13">
        <f>B5*10</f>
        <v>8888.344371</v>
      </c>
    </row>
    <row r="12">
      <c r="A12" s="12">
        <v>8.0</v>
      </c>
      <c r="B12" s="13">
        <f>B5*8</f>
        <v>7110.675497</v>
      </c>
    </row>
    <row r="13">
      <c r="A13" s="12">
        <v>6.0</v>
      </c>
      <c r="B13" s="13">
        <f>B5*6</f>
        <v>5333.006623</v>
      </c>
    </row>
    <row r="14">
      <c r="A14" s="12">
        <v>4.0</v>
      </c>
      <c r="B14" s="13">
        <f>B5*4</f>
        <v>3555.337748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47</v>
      </c>
    </row>
    <row r="20">
      <c r="A20" s="16"/>
      <c r="B20" s="152">
        <v>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1013000.0</v>
      </c>
    </row>
    <row r="3">
      <c r="A3" s="3" t="s">
        <v>2</v>
      </c>
      <c r="B3" s="5">
        <v>481030.0</v>
      </c>
    </row>
    <row r="4">
      <c r="A4" s="6" t="s">
        <v>3</v>
      </c>
      <c r="B4" s="7">
        <f>SUM(B2:B3)</f>
        <v>1494030</v>
      </c>
    </row>
    <row r="5">
      <c r="A5" s="8" t="s">
        <v>4</v>
      </c>
      <c r="B5" s="9">
        <f>B4/755</f>
        <v>1978.847682</v>
      </c>
    </row>
    <row r="6">
      <c r="A6" s="10" t="s">
        <v>5</v>
      </c>
      <c r="B6" s="11">
        <f>B5*20</f>
        <v>39576.95364</v>
      </c>
    </row>
    <row r="7">
      <c r="A7" s="12">
        <v>18.0</v>
      </c>
      <c r="B7" s="13">
        <f>B5*18</f>
        <v>35619.25828</v>
      </c>
    </row>
    <row r="8">
      <c r="A8" s="12">
        <v>16.0</v>
      </c>
      <c r="B8" s="13">
        <f>B5*16</f>
        <v>31661.56291</v>
      </c>
    </row>
    <row r="9">
      <c r="A9" s="12">
        <v>14.0</v>
      </c>
      <c r="B9" s="13">
        <f>B5*14</f>
        <v>27703.86755</v>
      </c>
    </row>
    <row r="10">
      <c r="A10" s="12">
        <v>12.0</v>
      </c>
      <c r="B10" s="13">
        <f>B5*12</f>
        <v>23746.17219</v>
      </c>
    </row>
    <row r="11">
      <c r="A11" s="12">
        <v>10.0</v>
      </c>
      <c r="B11" s="13">
        <f>B5*10</f>
        <v>19788.47682</v>
      </c>
    </row>
    <row r="12">
      <c r="A12" s="12">
        <v>8.0</v>
      </c>
      <c r="B12" s="13">
        <f>B5*8</f>
        <v>15830.78146</v>
      </c>
    </row>
    <row r="13">
      <c r="A13" s="12">
        <v>6.0</v>
      </c>
      <c r="B13" s="13">
        <f>B5*6</f>
        <v>11873.08609</v>
      </c>
    </row>
    <row r="14">
      <c r="A14" s="12">
        <v>4.0</v>
      </c>
      <c r="B14" s="13">
        <f>B5*4</f>
        <v>7915.390728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34</v>
      </c>
    </row>
    <row r="20">
      <c r="A20" s="16"/>
      <c r="B20" s="152">
        <v>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1079000.0</v>
      </c>
    </row>
    <row r="3">
      <c r="A3" s="3" t="s">
        <v>2</v>
      </c>
      <c r="B3" s="5">
        <v>573200.0</v>
      </c>
    </row>
    <row r="4">
      <c r="A4" s="6" t="s">
        <v>3</v>
      </c>
      <c r="B4" s="7">
        <f>SUM(B2:B3)</f>
        <v>1652200</v>
      </c>
    </row>
    <row r="5">
      <c r="A5" s="8" t="s">
        <v>4</v>
      </c>
      <c r="B5" s="9">
        <f>B4/755</f>
        <v>2188.344371</v>
      </c>
    </row>
    <row r="6">
      <c r="A6" s="10" t="s">
        <v>5</v>
      </c>
      <c r="B6" s="11">
        <f>B5*20</f>
        <v>43766.88742</v>
      </c>
    </row>
    <row r="7">
      <c r="A7" s="12">
        <v>18.0</v>
      </c>
      <c r="B7" s="13">
        <f>B5*18</f>
        <v>39390.19868</v>
      </c>
    </row>
    <row r="8">
      <c r="A8" s="12">
        <v>16.0</v>
      </c>
      <c r="B8" s="13">
        <f>B5*16</f>
        <v>35013.50993</v>
      </c>
    </row>
    <row r="9">
      <c r="A9" s="12">
        <v>14.0</v>
      </c>
      <c r="B9" s="13">
        <f>B5*14</f>
        <v>30636.82119</v>
      </c>
    </row>
    <row r="10">
      <c r="A10" s="12">
        <v>12.0</v>
      </c>
      <c r="B10" s="13">
        <f>B5*12</f>
        <v>26260.13245</v>
      </c>
    </row>
    <row r="11">
      <c r="A11" s="12">
        <v>10.0</v>
      </c>
      <c r="B11" s="13">
        <f>B5*10</f>
        <v>21883.44371</v>
      </c>
    </row>
    <row r="12">
      <c r="A12" s="12">
        <v>8.0</v>
      </c>
      <c r="B12" s="13">
        <f>B5*8</f>
        <v>17506.75497</v>
      </c>
    </row>
    <row r="13">
      <c r="A13" s="12">
        <v>6.0</v>
      </c>
      <c r="B13" s="13">
        <f>B5*6</f>
        <v>13130.06623</v>
      </c>
    </row>
    <row r="14">
      <c r="A14" s="12">
        <v>4.0</v>
      </c>
      <c r="B14" s="13">
        <f>B5*4</f>
        <v>8753.377483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37</v>
      </c>
    </row>
    <row r="20">
      <c r="A20" s="16"/>
      <c r="B20" s="152">
        <v>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65000.0</v>
      </c>
    </row>
    <row r="3">
      <c r="A3" s="3" t="s">
        <v>2</v>
      </c>
      <c r="B3" s="5">
        <v>114320.0</v>
      </c>
    </row>
    <row r="4">
      <c r="A4" s="6" t="s">
        <v>3</v>
      </c>
      <c r="B4" s="7">
        <f>SUM(B2:B3)</f>
        <v>179320</v>
      </c>
    </row>
    <row r="5">
      <c r="A5" s="8" t="s">
        <v>4</v>
      </c>
      <c r="B5" s="9">
        <f>B4/755</f>
        <v>237.5099338</v>
      </c>
    </row>
    <row r="6">
      <c r="A6" s="10" t="s">
        <v>5</v>
      </c>
      <c r="B6" s="11">
        <f>B5*20</f>
        <v>4750.198675</v>
      </c>
    </row>
    <row r="7">
      <c r="A7" s="12">
        <v>18.0</v>
      </c>
      <c r="B7" s="13">
        <f>B5*18</f>
        <v>4275.178808</v>
      </c>
    </row>
    <row r="8">
      <c r="A8" s="12">
        <v>16.0</v>
      </c>
      <c r="B8" s="13">
        <f>B5*16</f>
        <v>3800.15894</v>
      </c>
    </row>
    <row r="9">
      <c r="A9" s="12">
        <v>14.0</v>
      </c>
      <c r="B9" s="13">
        <f>B5*14</f>
        <v>3325.139073</v>
      </c>
    </row>
    <row r="10">
      <c r="A10" s="12">
        <v>12.0</v>
      </c>
      <c r="B10" s="13">
        <f>B5*12</f>
        <v>2850.119205</v>
      </c>
    </row>
    <row r="11">
      <c r="A11" s="12">
        <v>10.0</v>
      </c>
      <c r="B11" s="13">
        <f>B5*10</f>
        <v>2375.099338</v>
      </c>
    </row>
    <row r="12">
      <c r="A12" s="12">
        <v>8.0</v>
      </c>
      <c r="B12" s="13">
        <f>B5*8</f>
        <v>1900.07947</v>
      </c>
    </row>
    <row r="13">
      <c r="A13" s="12">
        <v>6.0</v>
      </c>
      <c r="B13" s="13">
        <f>B5*6</f>
        <v>1425.059603</v>
      </c>
    </row>
    <row r="14">
      <c r="A14" s="12">
        <v>4.0</v>
      </c>
      <c r="B14" s="13">
        <f>B5*4</f>
        <v>950.0397351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38</v>
      </c>
    </row>
    <row r="20">
      <c r="A20" s="16"/>
      <c r="B20" s="152">
        <v>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327000.0</v>
      </c>
    </row>
    <row r="3">
      <c r="A3" s="3" t="s">
        <v>2</v>
      </c>
      <c r="B3" s="5">
        <v>122950.0</v>
      </c>
    </row>
    <row r="4">
      <c r="A4" s="6" t="s">
        <v>3</v>
      </c>
      <c r="B4" s="7">
        <f>SUM(B2:B3)</f>
        <v>449950</v>
      </c>
    </row>
    <row r="5">
      <c r="A5" s="8" t="s">
        <v>4</v>
      </c>
      <c r="B5" s="9">
        <f>B4/755</f>
        <v>595.9602649</v>
      </c>
    </row>
    <row r="6">
      <c r="A6" s="10" t="s">
        <v>5</v>
      </c>
      <c r="B6" s="11">
        <f>B5*20</f>
        <v>11919.2053</v>
      </c>
    </row>
    <row r="7">
      <c r="A7" s="12">
        <v>18.0</v>
      </c>
      <c r="B7" s="13">
        <f>B5*18</f>
        <v>10727.28477</v>
      </c>
    </row>
    <row r="8">
      <c r="A8" s="12">
        <v>16.0</v>
      </c>
      <c r="B8" s="13">
        <f>B5*16</f>
        <v>9535.364238</v>
      </c>
    </row>
    <row r="9">
      <c r="A9" s="12">
        <v>14.0</v>
      </c>
      <c r="B9" s="13">
        <f>B5*14</f>
        <v>8343.443709</v>
      </c>
    </row>
    <row r="10">
      <c r="A10" s="12">
        <v>12.0</v>
      </c>
      <c r="B10" s="13">
        <f>B5*12</f>
        <v>7151.523179</v>
      </c>
    </row>
    <row r="11">
      <c r="A11" s="12">
        <v>10.0</v>
      </c>
      <c r="B11" s="13">
        <f>B5*10</f>
        <v>5959.602649</v>
      </c>
    </row>
    <row r="12">
      <c r="A12" s="12">
        <v>8.0</v>
      </c>
      <c r="B12" s="13">
        <f>B5*8</f>
        <v>4767.682119</v>
      </c>
    </row>
    <row r="13">
      <c r="A13" s="12">
        <v>6.0</v>
      </c>
      <c r="B13" s="13">
        <f>B5*6</f>
        <v>3575.761589</v>
      </c>
    </row>
    <row r="14">
      <c r="A14" s="12">
        <v>4.0</v>
      </c>
      <c r="B14" s="13">
        <f>B5*4</f>
        <v>2383.84106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39</v>
      </c>
    </row>
    <row r="20">
      <c r="A20" s="16"/>
      <c r="B20" s="152">
        <v>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1117000.0</v>
      </c>
    </row>
    <row r="3">
      <c r="A3" s="3" t="s">
        <v>2</v>
      </c>
      <c r="B3" s="5">
        <v>295670.0</v>
      </c>
    </row>
    <row r="4">
      <c r="A4" s="6" t="s">
        <v>3</v>
      </c>
      <c r="B4" s="7">
        <f>SUM(B2:B3)</f>
        <v>1412670</v>
      </c>
    </row>
    <row r="5">
      <c r="A5" s="8" t="s">
        <v>4</v>
      </c>
      <c r="B5" s="9">
        <f>B4/755</f>
        <v>1871.086093</v>
      </c>
    </row>
    <row r="6">
      <c r="A6" s="10" t="s">
        <v>5</v>
      </c>
      <c r="B6" s="11">
        <f>B5*20</f>
        <v>37421.72185</v>
      </c>
    </row>
    <row r="7">
      <c r="A7" s="12">
        <v>18.0</v>
      </c>
      <c r="B7" s="13">
        <f>B5*18</f>
        <v>33679.54967</v>
      </c>
    </row>
    <row r="8">
      <c r="A8" s="12">
        <v>16.0</v>
      </c>
      <c r="B8" s="13">
        <f>B5*16</f>
        <v>29937.37748</v>
      </c>
    </row>
    <row r="9">
      <c r="A9" s="12">
        <v>14.0</v>
      </c>
      <c r="B9" s="13">
        <f>B5*14</f>
        <v>26195.2053</v>
      </c>
    </row>
    <row r="10">
      <c r="A10" s="12">
        <v>12.0</v>
      </c>
      <c r="B10" s="13">
        <f>B5*12</f>
        <v>22453.03311</v>
      </c>
    </row>
    <row r="11">
      <c r="A11" s="12">
        <v>10.0</v>
      </c>
      <c r="B11" s="13">
        <f>B5*10</f>
        <v>18710.86093</v>
      </c>
    </row>
    <row r="12">
      <c r="A12" s="12">
        <v>8.0</v>
      </c>
      <c r="B12" s="13">
        <f>B5*8</f>
        <v>14968.68874</v>
      </c>
    </row>
    <row r="13">
      <c r="A13" s="12">
        <v>6.0</v>
      </c>
      <c r="B13" s="13">
        <f>B5*6</f>
        <v>11226.51656</v>
      </c>
    </row>
    <row r="14">
      <c r="A14" s="12">
        <v>4.0</v>
      </c>
      <c r="B14" s="13">
        <f>B5*4</f>
        <v>7484.344371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10.0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401000.0</v>
      </c>
    </row>
    <row r="3">
      <c r="A3" s="3" t="s">
        <v>2</v>
      </c>
      <c r="B3" s="5">
        <v>101340.0</v>
      </c>
    </row>
    <row r="4">
      <c r="A4" s="6" t="s">
        <v>3</v>
      </c>
      <c r="B4" s="7">
        <f>SUM(B2:B3)</f>
        <v>502340</v>
      </c>
    </row>
    <row r="5">
      <c r="A5" s="8" t="s">
        <v>4</v>
      </c>
      <c r="B5" s="9">
        <f>B4/755</f>
        <v>665.3509934</v>
      </c>
    </row>
    <row r="6">
      <c r="A6" s="10" t="s">
        <v>5</v>
      </c>
      <c r="B6" s="11">
        <f>B5*20</f>
        <v>13307.01987</v>
      </c>
    </row>
    <row r="7">
      <c r="A7" s="12">
        <v>18.0</v>
      </c>
      <c r="B7" s="13">
        <f>B5*18</f>
        <v>11976.31788</v>
      </c>
    </row>
    <row r="8">
      <c r="A8" s="12">
        <v>16.0</v>
      </c>
      <c r="B8" s="13">
        <f>B5*16</f>
        <v>10645.61589</v>
      </c>
    </row>
    <row r="9">
      <c r="A9" s="12">
        <v>14.0</v>
      </c>
      <c r="B9" s="13">
        <f>B5*14</f>
        <v>9314.913907</v>
      </c>
    </row>
    <row r="10">
      <c r="A10" s="12">
        <v>12.0</v>
      </c>
      <c r="B10" s="13">
        <f>B5*12</f>
        <v>7984.211921</v>
      </c>
    </row>
    <row r="11">
      <c r="A11" s="12">
        <v>10.0</v>
      </c>
      <c r="B11" s="13">
        <f>B5*10</f>
        <v>6653.509934</v>
      </c>
    </row>
    <row r="12">
      <c r="A12" s="12">
        <v>8.0</v>
      </c>
      <c r="B12" s="13">
        <f>B5*8</f>
        <v>5322.807947</v>
      </c>
    </row>
    <row r="13">
      <c r="A13" s="12">
        <v>6.0</v>
      </c>
      <c r="B13" s="13">
        <f>B5*6</f>
        <v>3992.10596</v>
      </c>
    </row>
    <row r="14">
      <c r="A14" s="12">
        <v>4.0</v>
      </c>
      <c r="B14" s="13">
        <f>B5*4</f>
        <v>2661.403974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11.0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454000.0</v>
      </c>
    </row>
    <row r="3">
      <c r="A3" s="3" t="s">
        <v>2</v>
      </c>
      <c r="B3" s="5">
        <v>232520.0</v>
      </c>
    </row>
    <row r="4">
      <c r="A4" s="6" t="s">
        <v>3</v>
      </c>
      <c r="B4" s="7">
        <f>SUM(B2:B3)</f>
        <v>686520</v>
      </c>
    </row>
    <row r="5">
      <c r="A5" s="8" t="s">
        <v>4</v>
      </c>
      <c r="B5" s="9">
        <f>B4/755</f>
        <v>909.2980132</v>
      </c>
    </row>
    <row r="6">
      <c r="A6" s="10" t="s">
        <v>5</v>
      </c>
      <c r="B6" s="11">
        <f>B5*20</f>
        <v>18185.96026</v>
      </c>
    </row>
    <row r="7">
      <c r="A7" s="12">
        <v>18.0</v>
      </c>
      <c r="B7" s="13">
        <f>B5*18</f>
        <v>16367.36424</v>
      </c>
    </row>
    <row r="8">
      <c r="A8" s="12">
        <v>16.0</v>
      </c>
      <c r="B8" s="13">
        <f>B5*16</f>
        <v>14548.76821</v>
      </c>
    </row>
    <row r="9">
      <c r="A9" s="12">
        <v>14.0</v>
      </c>
      <c r="B9" s="13">
        <f>B5*14</f>
        <v>12730.17219</v>
      </c>
    </row>
    <row r="10">
      <c r="A10" s="12">
        <v>12.0</v>
      </c>
      <c r="B10" s="13">
        <f>B5*12</f>
        <v>10911.57616</v>
      </c>
    </row>
    <row r="11">
      <c r="A11" s="12">
        <v>10.0</v>
      </c>
      <c r="B11" s="13">
        <f>B5*10</f>
        <v>9092.980132</v>
      </c>
    </row>
    <row r="12">
      <c r="A12" s="12">
        <v>8.0</v>
      </c>
      <c r="B12" s="13">
        <f>B5*8</f>
        <v>7274.384106</v>
      </c>
    </row>
    <row r="13">
      <c r="A13" s="12">
        <v>6.0</v>
      </c>
      <c r="B13" s="13">
        <f>B5*6</f>
        <v>5455.788079</v>
      </c>
    </row>
    <row r="14">
      <c r="A14" s="12">
        <v>4.0</v>
      </c>
      <c r="B14" s="13">
        <f>B5*4</f>
        <v>3637.192053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47</v>
      </c>
    </row>
    <row r="20">
      <c r="A20" s="16"/>
      <c r="B20" s="152">
        <v>12.0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983500.0</v>
      </c>
      <c r="C2" s="18"/>
    </row>
    <row r="3">
      <c r="A3" s="113" t="s">
        <v>2</v>
      </c>
      <c r="B3" s="115">
        <v>542430.0</v>
      </c>
      <c r="C3" s="18"/>
    </row>
    <row r="4">
      <c r="A4" s="116" t="s">
        <v>3</v>
      </c>
      <c r="B4" s="117">
        <f>SUM(B2:B3)</f>
        <v>1525930</v>
      </c>
      <c r="C4" s="18"/>
    </row>
    <row r="5">
      <c r="A5" s="118" t="s">
        <v>4</v>
      </c>
      <c r="B5" s="119">
        <f>B4/671</f>
        <v>2274.113264</v>
      </c>
      <c r="C5" s="18"/>
    </row>
    <row r="6">
      <c r="A6" s="120" t="s">
        <v>5</v>
      </c>
      <c r="B6" s="20">
        <f>B5*20</f>
        <v>45482.26528</v>
      </c>
    </row>
    <row r="7">
      <c r="A7" s="103">
        <v>18.0</v>
      </c>
      <c r="B7" s="38">
        <f>B5*18</f>
        <v>40934.03875</v>
      </c>
    </row>
    <row r="8">
      <c r="A8" s="103">
        <v>16.0</v>
      </c>
      <c r="B8" s="38">
        <f>B5*16</f>
        <v>36385.81222</v>
      </c>
    </row>
    <row r="9">
      <c r="A9" s="103">
        <v>14.0</v>
      </c>
      <c r="B9" s="38">
        <f>B5*14</f>
        <v>31837.58569</v>
      </c>
    </row>
    <row r="10">
      <c r="A10" s="103">
        <v>12.0</v>
      </c>
      <c r="B10" s="38">
        <f>B5*12</f>
        <v>27289.35917</v>
      </c>
    </row>
    <row r="11">
      <c r="A11" s="103">
        <v>10.0</v>
      </c>
      <c r="B11" s="38">
        <f>B5*10</f>
        <v>22741.13264</v>
      </c>
    </row>
    <row r="12">
      <c r="A12" s="103">
        <v>8.0</v>
      </c>
      <c r="B12" s="38">
        <f>B5*8</f>
        <v>18192.90611</v>
      </c>
    </row>
    <row r="13">
      <c r="A13" s="103">
        <v>6.0</v>
      </c>
      <c r="B13" s="38">
        <f>B5*6</f>
        <v>13644.67958</v>
      </c>
    </row>
    <row r="14">
      <c r="A14" s="103">
        <v>4.0</v>
      </c>
      <c r="B14" s="38">
        <f>B5*4</f>
        <v>9096.453055</v>
      </c>
    </row>
    <row r="18">
      <c r="A18" s="121" t="s">
        <v>34</v>
      </c>
    </row>
  </sheetData>
  <mergeCells count="2">
    <mergeCell ref="A1:B1"/>
    <mergeCell ref="A18:B19"/>
  </mergeCell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1023500.0</v>
      </c>
    </row>
    <row r="3">
      <c r="A3" s="3" t="s">
        <v>2</v>
      </c>
      <c r="B3" s="5">
        <v>397910.0</v>
      </c>
    </row>
    <row r="4">
      <c r="A4" s="6" t="s">
        <v>3</v>
      </c>
      <c r="B4" s="7">
        <f>SUM(B2:B3)</f>
        <v>1421410</v>
      </c>
    </row>
    <row r="5">
      <c r="A5" s="8" t="s">
        <v>4</v>
      </c>
      <c r="B5" s="9">
        <f>B4/755</f>
        <v>1882.662252</v>
      </c>
    </row>
    <row r="6">
      <c r="A6" s="10" t="s">
        <v>5</v>
      </c>
      <c r="B6" s="11">
        <f>B5*20</f>
        <v>37653.24503</v>
      </c>
    </row>
    <row r="7">
      <c r="A7" s="12">
        <v>18.0</v>
      </c>
      <c r="B7" s="13">
        <f>B5*18</f>
        <v>33887.92053</v>
      </c>
    </row>
    <row r="8">
      <c r="A8" s="12">
        <v>16.0</v>
      </c>
      <c r="B8" s="13">
        <f>B5*16</f>
        <v>30122.59603</v>
      </c>
    </row>
    <row r="9">
      <c r="A9" s="12">
        <v>14.0</v>
      </c>
      <c r="B9" s="13">
        <f>B5*14</f>
        <v>26357.27152</v>
      </c>
    </row>
    <row r="10">
      <c r="A10" s="12">
        <v>12.0</v>
      </c>
      <c r="B10" s="13">
        <f>B5*12</f>
        <v>22591.94702</v>
      </c>
    </row>
    <row r="11">
      <c r="A11" s="12">
        <v>10.0</v>
      </c>
      <c r="B11" s="13">
        <f>B5*10</f>
        <v>18826.62252</v>
      </c>
    </row>
    <row r="12">
      <c r="A12" s="12">
        <v>8.0</v>
      </c>
      <c r="B12" s="13">
        <f>B5*8</f>
        <v>15061.29801</v>
      </c>
    </row>
    <row r="13">
      <c r="A13" s="12">
        <v>6.0</v>
      </c>
      <c r="B13" s="13">
        <f>B5*6</f>
        <v>11295.97351</v>
      </c>
    </row>
    <row r="14">
      <c r="A14" s="12">
        <v>4.0</v>
      </c>
      <c r="B14" s="13">
        <f>B5*4</f>
        <v>7530.649007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47</v>
      </c>
    </row>
    <row r="20">
      <c r="A20" s="16"/>
      <c r="B20" s="152">
        <v>13.0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1108500.0</v>
      </c>
    </row>
    <row r="3">
      <c r="A3" s="3" t="s">
        <v>2</v>
      </c>
      <c r="B3" s="5">
        <v>717120.0</v>
      </c>
    </row>
    <row r="4">
      <c r="A4" s="6" t="s">
        <v>3</v>
      </c>
      <c r="B4" s="7">
        <f>SUM(B2:B3)</f>
        <v>1825620</v>
      </c>
    </row>
    <row r="5">
      <c r="A5" s="8" t="s">
        <v>4</v>
      </c>
      <c r="B5" s="9">
        <f>B4/755</f>
        <v>2418.039735</v>
      </c>
    </row>
    <row r="6">
      <c r="A6" s="10" t="s">
        <v>5</v>
      </c>
      <c r="B6" s="11">
        <f>B5*20</f>
        <v>48360.7947</v>
      </c>
    </row>
    <row r="7">
      <c r="A7" s="12">
        <v>18.0</v>
      </c>
      <c r="B7" s="13">
        <f>B5*18</f>
        <v>43524.71523</v>
      </c>
    </row>
    <row r="8">
      <c r="A8" s="12">
        <v>16.0</v>
      </c>
      <c r="B8" s="13">
        <f>B5*16</f>
        <v>38688.63576</v>
      </c>
    </row>
    <row r="9">
      <c r="A9" s="12">
        <v>14.0</v>
      </c>
      <c r="B9" s="13">
        <f>B5*14</f>
        <v>33852.55629</v>
      </c>
    </row>
    <row r="10">
      <c r="A10" s="12">
        <v>12.0</v>
      </c>
      <c r="B10" s="13">
        <f>B5*12</f>
        <v>29016.47682</v>
      </c>
    </row>
    <row r="11">
      <c r="A11" s="12">
        <v>10.0</v>
      </c>
      <c r="B11" s="13">
        <f>B5*10</f>
        <v>24180.39735</v>
      </c>
    </row>
    <row r="12">
      <c r="A12" s="12">
        <v>8.0</v>
      </c>
      <c r="B12" s="13">
        <f>B5*8</f>
        <v>19344.31788</v>
      </c>
    </row>
    <row r="13">
      <c r="A13" s="12">
        <v>6.0</v>
      </c>
      <c r="B13" s="13">
        <f>B5*6</f>
        <v>14508.23841</v>
      </c>
    </row>
    <row r="14">
      <c r="A14" s="12">
        <v>4.0</v>
      </c>
      <c r="B14" s="13">
        <f>B5*4</f>
        <v>9672.15894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47</v>
      </c>
    </row>
    <row r="20">
      <c r="A20" s="16"/>
      <c r="B20" s="152">
        <v>13.0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361500.0</v>
      </c>
    </row>
    <row r="3">
      <c r="A3" s="3" t="s">
        <v>2</v>
      </c>
      <c r="B3" s="5">
        <v>111270.0</v>
      </c>
    </row>
    <row r="4">
      <c r="A4" s="6" t="s">
        <v>3</v>
      </c>
      <c r="B4" s="7">
        <f>SUM(B2:B3)</f>
        <v>472770</v>
      </c>
    </row>
    <row r="5">
      <c r="A5" s="8" t="s">
        <v>4</v>
      </c>
      <c r="B5" s="9">
        <f>B4/755</f>
        <v>626.1854305</v>
      </c>
    </row>
    <row r="6">
      <c r="A6" s="10" t="s">
        <v>5</v>
      </c>
      <c r="B6" s="11">
        <f>B5*20</f>
        <v>12523.70861</v>
      </c>
    </row>
    <row r="7">
      <c r="A7" s="12">
        <v>18.0</v>
      </c>
      <c r="B7" s="13">
        <f>B5*18</f>
        <v>11271.33775</v>
      </c>
    </row>
    <row r="8">
      <c r="A8" s="12">
        <v>16.0</v>
      </c>
      <c r="B8" s="13">
        <f>B5*16</f>
        <v>10018.96689</v>
      </c>
    </row>
    <row r="9">
      <c r="A9" s="12">
        <v>14.0</v>
      </c>
      <c r="B9" s="13">
        <f>B5*14</f>
        <v>8766.596026</v>
      </c>
    </row>
    <row r="10">
      <c r="A10" s="12">
        <v>12.0</v>
      </c>
      <c r="B10" s="13">
        <f>B5*12</f>
        <v>7514.225166</v>
      </c>
    </row>
    <row r="11">
      <c r="A11" s="12">
        <v>10.0</v>
      </c>
      <c r="B11" s="13">
        <f>B5*10</f>
        <v>6261.854305</v>
      </c>
    </row>
    <row r="12">
      <c r="A12" s="12">
        <v>8.0</v>
      </c>
      <c r="B12" s="13">
        <f>B5*8</f>
        <v>5009.483444</v>
      </c>
    </row>
    <row r="13">
      <c r="A13" s="12">
        <v>6.0</v>
      </c>
      <c r="B13" s="13">
        <f>B5*6</f>
        <v>3757.112583</v>
      </c>
    </row>
    <row r="14">
      <c r="A14" s="12">
        <v>4.0</v>
      </c>
      <c r="B14" s="13">
        <f>B5*4</f>
        <v>2504.741722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38</v>
      </c>
    </row>
    <row r="20">
      <c r="A20" s="16"/>
      <c r="B20" s="152">
        <v>15.0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346000.0</v>
      </c>
    </row>
    <row r="3">
      <c r="A3" s="3" t="s">
        <v>2</v>
      </c>
      <c r="B3" s="5">
        <v>320930.0</v>
      </c>
    </row>
    <row r="4">
      <c r="A4" s="6" t="s">
        <v>3</v>
      </c>
      <c r="B4" s="7">
        <f>SUM(B2:B3)</f>
        <v>666930</v>
      </c>
    </row>
    <row r="5">
      <c r="A5" s="8" t="s">
        <v>4</v>
      </c>
      <c r="B5" s="9">
        <f>B4/755</f>
        <v>883.3509934</v>
      </c>
    </row>
    <row r="6">
      <c r="A6" s="10" t="s">
        <v>5</v>
      </c>
      <c r="B6" s="11">
        <f>B5*20</f>
        <v>17667.01987</v>
      </c>
    </row>
    <row r="7">
      <c r="A7" s="12">
        <v>18.0</v>
      </c>
      <c r="B7" s="13">
        <f>B5*18</f>
        <v>15900.31788</v>
      </c>
    </row>
    <row r="8">
      <c r="A8" s="12">
        <v>16.0</v>
      </c>
      <c r="B8" s="13">
        <f>B5*16</f>
        <v>14133.61589</v>
      </c>
    </row>
    <row r="9">
      <c r="A9" s="12">
        <v>14.0</v>
      </c>
      <c r="B9" s="13">
        <f>B5*14</f>
        <v>12366.91391</v>
      </c>
    </row>
    <row r="10">
      <c r="A10" s="12">
        <v>12.0</v>
      </c>
      <c r="B10" s="13">
        <f>B5*12</f>
        <v>10600.21192</v>
      </c>
    </row>
    <row r="11">
      <c r="A11" s="12">
        <v>10.0</v>
      </c>
      <c r="B11" s="13">
        <f>B5*10</f>
        <v>8833.509934</v>
      </c>
    </row>
    <row r="12">
      <c r="A12" s="12">
        <v>8.0</v>
      </c>
      <c r="B12" s="13">
        <f>B5*8</f>
        <v>7066.807947</v>
      </c>
    </row>
    <row r="13">
      <c r="A13" s="12">
        <v>6.0</v>
      </c>
      <c r="B13" s="13">
        <f>B5*6</f>
        <v>5300.10596</v>
      </c>
    </row>
    <row r="14">
      <c r="A14" s="12">
        <v>4.0</v>
      </c>
      <c r="B14" s="13">
        <f>B5*4</f>
        <v>3533.403974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39</v>
      </c>
    </row>
    <row r="20">
      <c r="A20" s="16"/>
      <c r="B20" s="152">
        <v>16.0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669000.0</v>
      </c>
    </row>
    <row r="3">
      <c r="A3" s="3" t="s">
        <v>2</v>
      </c>
      <c r="B3" s="5">
        <v>440780.0</v>
      </c>
    </row>
    <row r="4">
      <c r="A4" s="6" t="s">
        <v>3</v>
      </c>
      <c r="B4" s="7">
        <f>SUM(B2:B3)</f>
        <v>1109780</v>
      </c>
    </row>
    <row r="5">
      <c r="A5" s="8" t="s">
        <v>4</v>
      </c>
      <c r="B5" s="9">
        <f>B4/755</f>
        <v>1469.907285</v>
      </c>
    </row>
    <row r="6">
      <c r="A6" s="10" t="s">
        <v>5</v>
      </c>
      <c r="B6" s="11">
        <f>B5*20</f>
        <v>29398.1457</v>
      </c>
    </row>
    <row r="7">
      <c r="A7" s="12">
        <v>18.0</v>
      </c>
      <c r="B7" s="13">
        <f>B5*18</f>
        <v>26458.33113</v>
      </c>
    </row>
    <row r="8">
      <c r="A8" s="12">
        <v>16.0</v>
      </c>
      <c r="B8" s="13">
        <f>B5*16</f>
        <v>23518.51656</v>
      </c>
    </row>
    <row r="9">
      <c r="A9" s="12">
        <v>14.0</v>
      </c>
      <c r="B9" s="13">
        <f>B5*14</f>
        <v>20578.70199</v>
      </c>
    </row>
    <row r="10">
      <c r="A10" s="12">
        <v>12.0</v>
      </c>
      <c r="B10" s="13">
        <f>B5*12</f>
        <v>17638.88742</v>
      </c>
    </row>
    <row r="11">
      <c r="A11" s="12">
        <v>10.0</v>
      </c>
      <c r="B11" s="13">
        <f>B5*10</f>
        <v>14699.07285</v>
      </c>
    </row>
    <row r="12">
      <c r="A12" s="12">
        <v>8.0</v>
      </c>
      <c r="B12" s="13">
        <f>B5*8</f>
        <v>11759.25828</v>
      </c>
    </row>
    <row r="13">
      <c r="A13" s="12">
        <v>6.0</v>
      </c>
      <c r="B13" s="13">
        <f>B5*6</f>
        <v>8819.443709</v>
      </c>
    </row>
    <row r="14">
      <c r="A14" s="12">
        <v>4.0</v>
      </c>
      <c r="B14" s="13">
        <f>B5*4</f>
        <v>5879.629139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17.0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708000.0</v>
      </c>
    </row>
    <row r="3">
      <c r="A3" s="3" t="s">
        <v>2</v>
      </c>
      <c r="B3" s="5">
        <v>454270.0</v>
      </c>
    </row>
    <row r="4">
      <c r="A4" s="6" t="s">
        <v>3</v>
      </c>
      <c r="B4" s="7">
        <f>SUM(B2:B3)</f>
        <v>1162270</v>
      </c>
    </row>
    <row r="5">
      <c r="A5" s="8" t="s">
        <v>4</v>
      </c>
      <c r="B5" s="9">
        <f>B4/755</f>
        <v>1539.430464</v>
      </c>
    </row>
    <row r="6">
      <c r="A6" s="10" t="s">
        <v>5</v>
      </c>
      <c r="B6" s="11">
        <f>B5*20</f>
        <v>30788.60927</v>
      </c>
    </row>
    <row r="7">
      <c r="A7" s="12">
        <v>18.0</v>
      </c>
      <c r="B7" s="13">
        <f>B5*18</f>
        <v>27709.74834</v>
      </c>
    </row>
    <row r="8">
      <c r="A8" s="12">
        <v>16.0</v>
      </c>
      <c r="B8" s="13">
        <f>B5*16</f>
        <v>24630.88742</v>
      </c>
    </row>
    <row r="9">
      <c r="A9" s="12">
        <v>14.0</v>
      </c>
      <c r="B9" s="13">
        <f>B5*14</f>
        <v>21552.02649</v>
      </c>
    </row>
    <row r="10">
      <c r="A10" s="12">
        <v>12.0</v>
      </c>
      <c r="B10" s="13">
        <f>B5*12</f>
        <v>18473.16556</v>
      </c>
    </row>
    <row r="11">
      <c r="A11" s="12">
        <v>10.0</v>
      </c>
      <c r="B11" s="13">
        <f>B5*10</f>
        <v>15394.30464</v>
      </c>
    </row>
    <row r="12">
      <c r="A12" s="12">
        <v>8.0</v>
      </c>
      <c r="B12" s="13">
        <f>B5*8</f>
        <v>12315.44371</v>
      </c>
    </row>
    <row r="13">
      <c r="A13" s="12">
        <v>6.0</v>
      </c>
      <c r="B13" s="13">
        <f>B5*6</f>
        <v>9236.582781</v>
      </c>
    </row>
    <row r="14">
      <c r="A14" s="12">
        <v>4.0</v>
      </c>
      <c r="B14" s="13">
        <f>B5*4</f>
        <v>6157.721854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18.0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513500.0</v>
      </c>
    </row>
    <row r="3">
      <c r="A3" s="3" t="s">
        <v>2</v>
      </c>
      <c r="B3" s="5">
        <v>320420.0</v>
      </c>
    </row>
    <row r="4">
      <c r="A4" s="6" t="s">
        <v>3</v>
      </c>
      <c r="B4" s="7">
        <f>SUM(B2:B3)</f>
        <v>833920</v>
      </c>
    </row>
    <row r="5">
      <c r="A5" s="8" t="s">
        <v>4</v>
      </c>
      <c r="B5" s="9">
        <f>B4/755</f>
        <v>1104.529801</v>
      </c>
    </row>
    <row r="6">
      <c r="A6" s="10" t="s">
        <v>5</v>
      </c>
      <c r="B6" s="11">
        <f>B5*20</f>
        <v>22090.59603</v>
      </c>
    </row>
    <row r="7">
      <c r="A7" s="12">
        <v>18.0</v>
      </c>
      <c r="B7" s="13">
        <f>B5*18</f>
        <v>19881.53642</v>
      </c>
    </row>
    <row r="8">
      <c r="A8" s="12">
        <v>16.0</v>
      </c>
      <c r="B8" s="13">
        <f>B5*16</f>
        <v>17672.47682</v>
      </c>
    </row>
    <row r="9">
      <c r="A9" s="12">
        <v>14.0</v>
      </c>
      <c r="B9" s="13">
        <f>B5*14</f>
        <v>15463.41722</v>
      </c>
    </row>
    <row r="10">
      <c r="A10" s="12">
        <v>12.0</v>
      </c>
      <c r="B10" s="13">
        <f>B5*12</f>
        <v>13254.35762</v>
      </c>
    </row>
    <row r="11">
      <c r="A11" s="12">
        <v>10.0</v>
      </c>
      <c r="B11" s="13">
        <f>B5*10</f>
        <v>11045.29801</v>
      </c>
    </row>
    <row r="12">
      <c r="A12" s="12">
        <v>8.0</v>
      </c>
      <c r="B12" s="13">
        <f>B5*8</f>
        <v>8836.238411</v>
      </c>
    </row>
    <row r="13">
      <c r="A13" s="12">
        <v>6.0</v>
      </c>
      <c r="B13" s="13">
        <f>B5*6</f>
        <v>6627.178808</v>
      </c>
    </row>
    <row r="14">
      <c r="A14" s="12">
        <v>4.0</v>
      </c>
      <c r="B14" s="13">
        <f>B5*4</f>
        <v>4418.119205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35</v>
      </c>
    </row>
    <row r="20">
      <c r="A20" s="16"/>
      <c r="B20" s="152">
        <v>19.0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695000.0</v>
      </c>
    </row>
    <row r="3">
      <c r="A3" s="3" t="s">
        <v>2</v>
      </c>
      <c r="B3" s="5">
        <v>508700.0</v>
      </c>
    </row>
    <row r="4">
      <c r="A4" s="6" t="s">
        <v>3</v>
      </c>
      <c r="B4" s="7">
        <f>SUM(B2:B3)</f>
        <v>1203700</v>
      </c>
    </row>
    <row r="5">
      <c r="A5" s="8" t="s">
        <v>4</v>
      </c>
      <c r="B5" s="9">
        <f>B4/755</f>
        <v>1594.304636</v>
      </c>
    </row>
    <row r="6">
      <c r="A6" s="10" t="s">
        <v>5</v>
      </c>
      <c r="B6" s="11">
        <f>B5*20</f>
        <v>31886.09272</v>
      </c>
    </row>
    <row r="7">
      <c r="A7" s="12">
        <v>18.0</v>
      </c>
      <c r="B7" s="13">
        <f>B5*18</f>
        <v>28697.48344</v>
      </c>
    </row>
    <row r="8">
      <c r="A8" s="12">
        <v>16.0</v>
      </c>
      <c r="B8" s="13">
        <f>B5*16</f>
        <v>25508.87417</v>
      </c>
    </row>
    <row r="9">
      <c r="A9" s="12">
        <v>14.0</v>
      </c>
      <c r="B9" s="13">
        <f>B5*14</f>
        <v>22320.2649</v>
      </c>
    </row>
    <row r="10">
      <c r="A10" s="12">
        <v>12.0</v>
      </c>
      <c r="B10" s="13">
        <f>B5*12</f>
        <v>19131.65563</v>
      </c>
    </row>
    <row r="11">
      <c r="A11" s="12">
        <v>10.0</v>
      </c>
      <c r="B11" s="13">
        <f>B5*10</f>
        <v>15943.04636</v>
      </c>
    </row>
    <row r="12">
      <c r="A12" s="12">
        <v>8.0</v>
      </c>
      <c r="B12" s="13">
        <f>B5*8</f>
        <v>12754.43709</v>
      </c>
    </row>
    <row r="13">
      <c r="A13" s="12">
        <v>6.0</v>
      </c>
      <c r="B13" s="13">
        <f>B5*6</f>
        <v>9565.827815</v>
      </c>
    </row>
    <row r="14">
      <c r="A14" s="12">
        <v>4.0</v>
      </c>
      <c r="B14" s="13">
        <f>B5*4</f>
        <v>6377.218543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45</v>
      </c>
    </row>
    <row r="20">
      <c r="A20" s="16"/>
      <c r="B20" s="152">
        <v>20.0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540500.0</v>
      </c>
    </row>
    <row r="3">
      <c r="A3" s="3" t="s">
        <v>2</v>
      </c>
      <c r="B3" s="5">
        <v>495130.0</v>
      </c>
    </row>
    <row r="4">
      <c r="A4" s="6" t="s">
        <v>3</v>
      </c>
      <c r="B4" s="7">
        <f>SUM(B2:B3)</f>
        <v>1035630</v>
      </c>
    </row>
    <row r="5">
      <c r="A5" s="8" t="s">
        <v>4</v>
      </c>
      <c r="B5" s="9">
        <f>B4/755</f>
        <v>1371.695364</v>
      </c>
    </row>
    <row r="6">
      <c r="A6" s="10" t="s">
        <v>5</v>
      </c>
      <c r="B6" s="11">
        <f>B5*20</f>
        <v>27433.90728</v>
      </c>
    </row>
    <row r="7">
      <c r="A7" s="12">
        <v>18.0</v>
      </c>
      <c r="B7" s="13">
        <f>B5*18</f>
        <v>24690.51656</v>
      </c>
    </row>
    <row r="8">
      <c r="A8" s="12">
        <v>16.0</v>
      </c>
      <c r="B8" s="13">
        <f>B5*16</f>
        <v>21947.12583</v>
      </c>
    </row>
    <row r="9">
      <c r="A9" s="12">
        <v>14.0</v>
      </c>
      <c r="B9" s="13">
        <f>B5*14</f>
        <v>19203.7351</v>
      </c>
    </row>
    <row r="10">
      <c r="A10" s="12">
        <v>12.0</v>
      </c>
      <c r="B10" s="13">
        <f>B5*12</f>
        <v>16460.34437</v>
      </c>
    </row>
    <row r="11">
      <c r="A11" s="12">
        <v>10.0</v>
      </c>
      <c r="B11" s="13">
        <f>B5*10</f>
        <v>13716.95364</v>
      </c>
    </row>
    <row r="12">
      <c r="A12" s="12">
        <v>8.0</v>
      </c>
      <c r="B12" s="13">
        <f>B5*8</f>
        <v>10973.56291</v>
      </c>
    </row>
    <row r="13">
      <c r="A13" s="12">
        <v>6.0</v>
      </c>
      <c r="B13" s="13">
        <f>B5*6</f>
        <v>8230.172185</v>
      </c>
    </row>
    <row r="14">
      <c r="A14" s="12">
        <v>4.0</v>
      </c>
      <c r="B14" s="13">
        <f>B5*4</f>
        <v>5486.781457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37</v>
      </c>
    </row>
    <row r="20">
      <c r="A20" s="16"/>
      <c r="B20" s="152">
        <v>21.0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368000.0</v>
      </c>
    </row>
    <row r="3">
      <c r="A3" s="3" t="s">
        <v>2</v>
      </c>
      <c r="B3" s="5">
        <v>119260.0</v>
      </c>
    </row>
    <row r="4">
      <c r="A4" s="6" t="s">
        <v>3</v>
      </c>
      <c r="B4" s="7">
        <f>SUM(B2:B3)</f>
        <v>487260</v>
      </c>
    </row>
    <row r="5">
      <c r="A5" s="8" t="s">
        <v>4</v>
      </c>
      <c r="B5" s="9">
        <f>B4/755</f>
        <v>645.3774834</v>
      </c>
    </row>
    <row r="6">
      <c r="A6" s="10" t="s">
        <v>5</v>
      </c>
      <c r="B6" s="11">
        <f>B5*20</f>
        <v>12907.54967</v>
      </c>
    </row>
    <row r="7">
      <c r="A7" s="12">
        <v>18.0</v>
      </c>
      <c r="B7" s="13">
        <f>B5*18</f>
        <v>11616.7947</v>
      </c>
    </row>
    <row r="8">
      <c r="A8" s="12">
        <v>16.0</v>
      </c>
      <c r="B8" s="13">
        <f>B5*16</f>
        <v>10326.03974</v>
      </c>
    </row>
    <row r="9">
      <c r="A9" s="12">
        <v>14.0</v>
      </c>
      <c r="B9" s="13">
        <f>B5*14</f>
        <v>9035.284768</v>
      </c>
    </row>
    <row r="10">
      <c r="A10" s="12">
        <v>12.0</v>
      </c>
      <c r="B10" s="13">
        <f>B5*12</f>
        <v>7744.529801</v>
      </c>
    </row>
    <row r="11">
      <c r="A11" s="12">
        <v>10.0</v>
      </c>
      <c r="B11" s="13">
        <f>B5*10</f>
        <v>6453.774834</v>
      </c>
    </row>
    <row r="12">
      <c r="A12" s="12">
        <v>8.0</v>
      </c>
      <c r="B12" s="13">
        <f>B5*8</f>
        <v>5163.019868</v>
      </c>
    </row>
    <row r="13">
      <c r="A13" s="12">
        <v>6.0</v>
      </c>
      <c r="B13" s="13">
        <f>B5*6</f>
        <v>3872.264901</v>
      </c>
    </row>
    <row r="14">
      <c r="A14" s="12">
        <v>4.0</v>
      </c>
      <c r="B14" s="13">
        <f>B5*4</f>
        <v>2581.509934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42</v>
      </c>
    </row>
    <row r="20">
      <c r="A20" s="16"/>
      <c r="B20" s="152">
        <v>22.0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>
        <v>983500.0</v>
      </c>
      <c r="C2" s="18"/>
    </row>
    <row r="3">
      <c r="A3" s="113" t="s">
        <v>2</v>
      </c>
      <c r="B3" s="115">
        <v>716590.0</v>
      </c>
      <c r="C3" s="18"/>
    </row>
    <row r="4">
      <c r="A4" s="116" t="s">
        <v>3</v>
      </c>
      <c r="B4" s="117">
        <f>SUM(B2:B3)</f>
        <v>1700090</v>
      </c>
      <c r="C4" s="18"/>
    </row>
    <row r="5">
      <c r="A5" s="118" t="s">
        <v>4</v>
      </c>
      <c r="B5" s="119">
        <f>B4/671</f>
        <v>2533.66617</v>
      </c>
      <c r="C5" s="18"/>
    </row>
    <row r="6">
      <c r="A6" s="120" t="s">
        <v>5</v>
      </c>
      <c r="B6" s="20">
        <f>B5*20</f>
        <v>50673.3234</v>
      </c>
    </row>
    <row r="7">
      <c r="A7" s="103">
        <v>18.0</v>
      </c>
      <c r="B7" s="38">
        <f>B5*18</f>
        <v>45605.99106</v>
      </c>
    </row>
    <row r="8">
      <c r="A8" s="103">
        <v>16.0</v>
      </c>
      <c r="B8" s="38">
        <f>B5*16</f>
        <v>40538.65872</v>
      </c>
    </row>
    <row r="9">
      <c r="A9" s="103">
        <v>14.0</v>
      </c>
      <c r="B9" s="38">
        <f>B5*14</f>
        <v>35471.32638</v>
      </c>
    </row>
    <row r="10">
      <c r="A10" s="103">
        <v>12.0</v>
      </c>
      <c r="B10" s="38">
        <f>B5*12</f>
        <v>30403.99404</v>
      </c>
    </row>
    <row r="11">
      <c r="A11" s="103">
        <v>10.0</v>
      </c>
      <c r="B11" s="38">
        <f>B5*10</f>
        <v>25336.6617</v>
      </c>
    </row>
    <row r="12">
      <c r="A12" s="103">
        <v>8.0</v>
      </c>
      <c r="B12" s="38">
        <f>B5*8</f>
        <v>20269.32936</v>
      </c>
    </row>
    <row r="13">
      <c r="A13" s="103">
        <v>6.0</v>
      </c>
      <c r="B13" s="38">
        <f>B5*6</f>
        <v>15201.99702</v>
      </c>
    </row>
    <row r="14">
      <c r="A14" s="103">
        <v>4.0</v>
      </c>
      <c r="B14" s="38">
        <f>B5*4</f>
        <v>10134.66468</v>
      </c>
    </row>
    <row r="18">
      <c r="A18" s="121" t="s">
        <v>37</v>
      </c>
    </row>
  </sheetData>
  <mergeCells count="2">
    <mergeCell ref="A1:B1"/>
    <mergeCell ref="A18:B19"/>
  </mergeCells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212000.0</v>
      </c>
    </row>
    <row r="3">
      <c r="A3" s="3" t="s">
        <v>2</v>
      </c>
      <c r="B3" s="5">
        <v>289000.0</v>
      </c>
    </row>
    <row r="4">
      <c r="A4" s="6" t="s">
        <v>3</v>
      </c>
      <c r="B4" s="7">
        <f>SUM(B2:B3)</f>
        <v>501000</v>
      </c>
    </row>
    <row r="5">
      <c r="A5" s="8" t="s">
        <v>4</v>
      </c>
      <c r="B5" s="9">
        <f>B4/755</f>
        <v>663.5761589</v>
      </c>
    </row>
    <row r="6">
      <c r="A6" s="10" t="s">
        <v>5</v>
      </c>
      <c r="B6" s="11">
        <f>B5*20</f>
        <v>13271.52318</v>
      </c>
    </row>
    <row r="7">
      <c r="A7" s="12">
        <v>18.0</v>
      </c>
      <c r="B7" s="13">
        <f>B5*18</f>
        <v>11944.37086</v>
      </c>
    </row>
    <row r="8">
      <c r="A8" s="12">
        <v>16.0</v>
      </c>
      <c r="B8" s="13">
        <f>B5*16</f>
        <v>10617.21854</v>
      </c>
    </row>
    <row r="9">
      <c r="A9" s="12">
        <v>14.0</v>
      </c>
      <c r="B9" s="13">
        <f>B5*14</f>
        <v>9290.066225</v>
      </c>
    </row>
    <row r="10">
      <c r="A10" s="12">
        <v>12.0</v>
      </c>
      <c r="B10" s="13">
        <f>B5*12</f>
        <v>7962.913907</v>
      </c>
    </row>
    <row r="11">
      <c r="A11" s="12">
        <v>10.0</v>
      </c>
      <c r="B11" s="13">
        <f>B5*10</f>
        <v>6635.761589</v>
      </c>
    </row>
    <row r="12">
      <c r="A12" s="12">
        <v>8.0</v>
      </c>
      <c r="B12" s="13">
        <f>B5*8</f>
        <v>5308.609272</v>
      </c>
    </row>
    <row r="13">
      <c r="A13" s="12">
        <v>6.0</v>
      </c>
      <c r="B13" s="13">
        <f>B5*6</f>
        <v>3981.456954</v>
      </c>
    </row>
    <row r="14">
      <c r="A14" s="12">
        <v>4.0</v>
      </c>
      <c r="B14" s="13">
        <f>B5*4</f>
        <v>2654.304636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48</v>
      </c>
    </row>
    <row r="20">
      <c r="A20" s="16"/>
      <c r="B20" s="152">
        <v>23.0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138500.0</v>
      </c>
    </row>
    <row r="3">
      <c r="A3" s="3" t="s">
        <v>2</v>
      </c>
      <c r="B3" s="5">
        <v>245880.0</v>
      </c>
    </row>
    <row r="4">
      <c r="A4" s="6" t="s">
        <v>3</v>
      </c>
      <c r="B4" s="7">
        <f>SUM(B2:B3)</f>
        <v>384380</v>
      </c>
    </row>
    <row r="5">
      <c r="A5" s="8" t="s">
        <v>4</v>
      </c>
      <c r="B5" s="9">
        <f>B4/755</f>
        <v>509.1125828</v>
      </c>
    </row>
    <row r="6">
      <c r="A6" s="10" t="s">
        <v>5</v>
      </c>
      <c r="B6" s="11">
        <f>B5*20</f>
        <v>10182.25166</v>
      </c>
    </row>
    <row r="7">
      <c r="A7" s="12">
        <v>18.0</v>
      </c>
      <c r="B7" s="13">
        <f>B5*18</f>
        <v>9164.02649</v>
      </c>
    </row>
    <row r="8">
      <c r="A8" s="12">
        <v>16.0</v>
      </c>
      <c r="B8" s="13">
        <f>B5*16</f>
        <v>8145.801325</v>
      </c>
    </row>
    <row r="9">
      <c r="A9" s="12">
        <v>14.0</v>
      </c>
      <c r="B9" s="13">
        <f>B5*14</f>
        <v>7127.576159</v>
      </c>
    </row>
    <row r="10">
      <c r="A10" s="12">
        <v>12.0</v>
      </c>
      <c r="B10" s="13">
        <f>B5*12</f>
        <v>6109.350993</v>
      </c>
    </row>
    <row r="11">
      <c r="A11" s="12">
        <v>10.0</v>
      </c>
      <c r="B11" s="13">
        <f>B5*10</f>
        <v>5091.125828</v>
      </c>
    </row>
    <row r="12">
      <c r="A12" s="12">
        <v>8.0</v>
      </c>
      <c r="B12" s="13">
        <f>B5*8</f>
        <v>4072.900662</v>
      </c>
    </row>
    <row r="13">
      <c r="A13" s="12">
        <v>6.0</v>
      </c>
      <c r="B13" s="13">
        <f>B5*6</f>
        <v>3054.675497</v>
      </c>
    </row>
    <row r="14">
      <c r="A14" s="12">
        <v>4.0</v>
      </c>
      <c r="B14" s="13">
        <f>B5*4</f>
        <v>2036.450331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36</v>
      </c>
    </row>
    <row r="20">
      <c r="A20" s="16"/>
      <c r="B20" s="152">
        <v>24.0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>
        <v>751500.0</v>
      </c>
    </row>
    <row r="3">
      <c r="A3" s="3" t="s">
        <v>2</v>
      </c>
      <c r="B3" s="5">
        <v>47740.0</v>
      </c>
    </row>
    <row r="4">
      <c r="A4" s="6" t="s">
        <v>3</v>
      </c>
      <c r="B4" s="7">
        <f>SUM(B2:B3)</f>
        <v>799240</v>
      </c>
    </row>
    <row r="5">
      <c r="A5" s="8" t="s">
        <v>4</v>
      </c>
      <c r="B5" s="9">
        <f>B4/755</f>
        <v>1058.596026</v>
      </c>
    </row>
    <row r="6">
      <c r="A6" s="10" t="s">
        <v>5</v>
      </c>
      <c r="B6" s="11">
        <f>B5*20</f>
        <v>21171.92053</v>
      </c>
    </row>
    <row r="7">
      <c r="A7" s="12">
        <v>18.0</v>
      </c>
      <c r="B7" s="13">
        <f>B5*18</f>
        <v>19054.72848</v>
      </c>
    </row>
    <row r="8">
      <c r="A8" s="12">
        <v>16.0</v>
      </c>
      <c r="B8" s="13">
        <f>B5*16</f>
        <v>16937.53642</v>
      </c>
    </row>
    <row r="9">
      <c r="A9" s="12">
        <v>14.0</v>
      </c>
      <c r="B9" s="13">
        <f>B5*14</f>
        <v>14820.34437</v>
      </c>
    </row>
    <row r="10">
      <c r="A10" s="12">
        <v>12.0</v>
      </c>
      <c r="B10" s="13">
        <f>B5*12</f>
        <v>12703.15232</v>
      </c>
    </row>
    <row r="11">
      <c r="A11" s="12">
        <v>10.0</v>
      </c>
      <c r="B11" s="13">
        <f>B5*10</f>
        <v>10585.96026</v>
      </c>
    </row>
    <row r="12">
      <c r="A12" s="12">
        <v>8.0</v>
      </c>
      <c r="B12" s="13">
        <f>B5*8</f>
        <v>8468.768212</v>
      </c>
    </row>
    <row r="13">
      <c r="A13" s="12">
        <v>6.0</v>
      </c>
      <c r="B13" s="13">
        <f>B5*6</f>
        <v>6351.576159</v>
      </c>
    </row>
    <row r="14">
      <c r="A14" s="12">
        <v>4.0</v>
      </c>
      <c r="B14" s="13">
        <f>B5*4</f>
        <v>4234.384106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25.0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</cols>
  <sheetData>
    <row r="1">
      <c r="A1" s="1" t="s">
        <v>0</v>
      </c>
      <c r="B1" s="2"/>
    </row>
    <row r="2">
      <c r="A2" s="3" t="s">
        <v>1</v>
      </c>
      <c r="B2" s="4"/>
    </row>
    <row r="3">
      <c r="A3" s="3" t="s">
        <v>2</v>
      </c>
      <c r="B3" s="5">
        <v>95100.0</v>
      </c>
    </row>
    <row r="4">
      <c r="A4" s="6" t="s">
        <v>3</v>
      </c>
      <c r="B4" s="7">
        <f>SUM(B2:B3)</f>
        <v>95100</v>
      </c>
    </row>
    <row r="5">
      <c r="A5" s="8" t="s">
        <v>4</v>
      </c>
      <c r="B5" s="9">
        <f>B4/755</f>
        <v>125.9602649</v>
      </c>
    </row>
    <row r="6">
      <c r="A6" s="10" t="s">
        <v>5</v>
      </c>
      <c r="B6" s="11">
        <f>B5*20</f>
        <v>2519.205298</v>
      </c>
    </row>
    <row r="7">
      <c r="A7" s="12">
        <v>18.0</v>
      </c>
      <c r="B7" s="13">
        <f>B5*18</f>
        <v>2267.284768</v>
      </c>
    </row>
    <row r="8">
      <c r="A8" s="12">
        <v>16.0</v>
      </c>
      <c r="B8" s="13">
        <f>B5*16</f>
        <v>2015.364238</v>
      </c>
    </row>
    <row r="9">
      <c r="A9" s="12">
        <v>14.0</v>
      </c>
      <c r="B9" s="13">
        <f>B5*14</f>
        <v>1763.443709</v>
      </c>
    </row>
    <row r="10">
      <c r="A10" s="12">
        <v>12.0</v>
      </c>
      <c r="B10" s="13">
        <f>B5*12</f>
        <v>1511.523179</v>
      </c>
    </row>
    <row r="11">
      <c r="A11" s="12">
        <v>10.0</v>
      </c>
      <c r="B11" s="13">
        <f>B5*10</f>
        <v>1259.602649</v>
      </c>
    </row>
    <row r="12">
      <c r="A12" s="12">
        <v>8.0</v>
      </c>
      <c r="B12" s="13">
        <f>B5*8</f>
        <v>1007.682119</v>
      </c>
    </row>
    <row r="13">
      <c r="A13" s="12">
        <v>6.0</v>
      </c>
      <c r="B13" s="13">
        <f>B5*6</f>
        <v>755.7615894</v>
      </c>
    </row>
    <row r="14">
      <c r="A14" s="12">
        <v>4.0</v>
      </c>
      <c r="B14" s="13">
        <f>B5*4</f>
        <v>503.8410596</v>
      </c>
    </row>
    <row r="15">
      <c r="A15" s="14"/>
      <c r="B15" s="14"/>
    </row>
    <row r="16">
      <c r="A16" s="14"/>
      <c r="B16" s="14"/>
    </row>
    <row r="17">
      <c r="A17" s="14"/>
      <c r="B17" s="14"/>
    </row>
    <row r="18">
      <c r="A18" s="151" t="s">
        <v>40</v>
      </c>
    </row>
    <row r="20">
      <c r="A20" s="16"/>
      <c r="B20" s="152">
        <v>25.0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11" t="s">
        <v>0</v>
      </c>
      <c r="B1" s="2"/>
      <c r="C1" s="112"/>
    </row>
    <row r="2">
      <c r="A2" s="113" t="s">
        <v>1</v>
      </c>
      <c r="B2" s="114"/>
      <c r="C2" s="18"/>
    </row>
    <row r="3">
      <c r="A3" s="113" t="s">
        <v>2</v>
      </c>
      <c r="B3" s="115">
        <v>185550.0</v>
      </c>
      <c r="C3" s="18"/>
    </row>
    <row r="4">
      <c r="A4" s="116" t="s">
        <v>3</v>
      </c>
      <c r="B4" s="117">
        <f>SUM(B2:B3)</f>
        <v>185550</v>
      </c>
      <c r="C4" s="18"/>
    </row>
    <row r="5">
      <c r="A5" s="118" t="s">
        <v>4</v>
      </c>
      <c r="B5" s="119">
        <f>B4/671</f>
        <v>276.5275708</v>
      </c>
      <c r="C5" s="18"/>
    </row>
    <row r="6">
      <c r="A6" s="120" t="s">
        <v>5</v>
      </c>
      <c r="B6" s="20">
        <f>B5*20</f>
        <v>5530.551416</v>
      </c>
    </row>
    <row r="7">
      <c r="A7" s="103">
        <v>18.0</v>
      </c>
      <c r="B7" s="38">
        <f>B5*18</f>
        <v>4977.496274</v>
      </c>
    </row>
    <row r="8">
      <c r="A8" s="103">
        <v>16.0</v>
      </c>
      <c r="B8" s="38">
        <f>B5*16</f>
        <v>4424.441133</v>
      </c>
    </row>
    <row r="9">
      <c r="A9" s="103">
        <v>14.0</v>
      </c>
      <c r="B9" s="38">
        <f>B5*14</f>
        <v>3871.385991</v>
      </c>
    </row>
    <row r="10">
      <c r="A10" s="103">
        <v>12.0</v>
      </c>
      <c r="B10" s="38">
        <f>B5*12</f>
        <v>3318.330849</v>
      </c>
    </row>
    <row r="11">
      <c r="A11" s="103">
        <v>10.0</v>
      </c>
      <c r="B11" s="38">
        <f>B5*10</f>
        <v>2765.275708</v>
      </c>
    </row>
    <row r="12">
      <c r="A12" s="103">
        <v>8.0</v>
      </c>
      <c r="B12" s="38">
        <f>B5*8</f>
        <v>2212.220566</v>
      </c>
    </row>
    <row r="13">
      <c r="A13" s="103">
        <v>6.0</v>
      </c>
      <c r="B13" s="38">
        <f>B5*6</f>
        <v>1659.165425</v>
      </c>
    </row>
    <row r="14">
      <c r="A14" s="103">
        <v>4.0</v>
      </c>
      <c r="B14" s="38">
        <f>B5*4</f>
        <v>1106.110283</v>
      </c>
    </row>
    <row r="18">
      <c r="A18" s="121" t="s">
        <v>38</v>
      </c>
    </row>
  </sheetData>
  <mergeCells count="2">
    <mergeCell ref="A1:B1"/>
    <mergeCell ref="A18:B19"/>
  </mergeCells>
  <conditionalFormatting sqref="A1:B1">
    <cfRule type="notContainsBlanks" dxfId="0" priority="1">
      <formula>LEN(TRIM(A1))&gt;0</formula>
    </cfRule>
  </conditionalFormatting>
  <conditionalFormatting sqref="A1:B1">
    <cfRule type="notContainsBlanks" dxfId="0" priority="2">
      <formula>LEN(TRIM(A1))&gt;0</formula>
    </cfRule>
  </conditionalFormatting>
  <drawing r:id="rId1"/>
</worksheet>
</file>