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Workspace\ARM\openDMM_UT61Eplus\doc\ES232\"/>
    </mc:Choice>
  </mc:AlternateContent>
  <xr:revisionPtr revIDLastSave="0" documentId="13_ncr:1_{B84541CE-5AFE-4AFF-BA9B-2F96CF17D3E1}" xr6:coauthVersionLast="47" xr6:coauthVersionMax="47" xr10:uidLastSave="{00000000-0000-0000-0000-000000000000}"/>
  <bookViews>
    <workbookView xWindow="210" yWindow="1635" windowWidth="20715" windowHeight="132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J3" i="1" s="1"/>
  <c r="K9" i="1"/>
  <c r="J9" i="1" s="1"/>
  <c r="K7" i="1"/>
  <c r="I7" i="1" s="1"/>
  <c r="K5" i="1"/>
  <c r="C5" i="1" s="1"/>
  <c r="C9" i="1" l="1"/>
  <c r="G9" i="1"/>
  <c r="D9" i="1"/>
  <c r="H9" i="1"/>
  <c r="I9" i="1"/>
  <c r="E9" i="1"/>
  <c r="F9" i="1"/>
  <c r="E7" i="1"/>
  <c r="G7" i="1"/>
  <c r="H7" i="1"/>
  <c r="C7" i="1"/>
  <c r="D7" i="1"/>
  <c r="J7" i="1"/>
  <c r="F7" i="1"/>
  <c r="D5" i="1"/>
  <c r="G3" i="1"/>
  <c r="C3" i="1"/>
  <c r="D3" i="1"/>
  <c r="H3" i="1"/>
  <c r="I3" i="1"/>
  <c r="E3" i="1"/>
  <c r="F3" i="1"/>
  <c r="F5" i="1"/>
  <c r="G5" i="1"/>
  <c r="E5" i="1"/>
  <c r="H5" i="1"/>
  <c r="I5" i="1"/>
  <c r="J5" i="1"/>
</calcChain>
</file>

<file path=xl/sharedStrings.xml><?xml version="1.0" encoding="utf-8"?>
<sst xmlns="http://schemas.openxmlformats.org/spreadsheetml/2006/main" count="39" uniqueCount="38">
  <si>
    <t>bit7</t>
    <phoneticPr fontId="1" type="noConversion"/>
  </si>
  <si>
    <t>bit6</t>
    <phoneticPr fontId="1" type="noConversion"/>
  </si>
  <si>
    <t>bit5</t>
  </si>
  <si>
    <t>bit4</t>
  </si>
  <si>
    <t>bit3</t>
  </si>
  <si>
    <t>bit2</t>
  </si>
  <si>
    <t>bit1</t>
  </si>
  <si>
    <t>bit0</t>
  </si>
  <si>
    <t>SHBP</t>
    <phoneticPr fontId="1" type="noConversion"/>
  </si>
  <si>
    <t>F3</t>
    <phoneticPr fontId="1" type="noConversion"/>
  </si>
  <si>
    <t>F2</t>
    <phoneticPr fontId="1" type="noConversion"/>
  </si>
  <si>
    <t>F1</t>
    <phoneticPr fontId="1" type="noConversion"/>
  </si>
  <si>
    <t>F0</t>
    <phoneticPr fontId="1" type="noConversion"/>
  </si>
  <si>
    <t>Q2</t>
    <phoneticPr fontId="1" type="noConversion"/>
  </si>
  <si>
    <t>Q1</t>
    <phoneticPr fontId="1" type="noConversion"/>
  </si>
  <si>
    <t>Q0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</si>
  <si>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</si>
  <si>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</si>
  <si>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</si>
  <si>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FQ2</t>
    <phoneticPr fontId="1" type="noConversion"/>
  </si>
  <si>
    <t>FQ1</t>
    <phoneticPr fontId="1" type="noConversion"/>
  </si>
  <si>
    <t>FQ0</t>
    <phoneticPr fontId="1" type="noConversion"/>
  </si>
  <si>
    <t>AC</t>
    <phoneticPr fontId="1" type="noConversion"/>
  </si>
  <si>
    <t>BUFCAL</t>
    <phoneticPr fontId="1" type="noConversion"/>
  </si>
  <si>
    <t>BUFADC</t>
    <phoneticPr fontId="1" type="noConversion"/>
  </si>
  <si>
    <t>EXT</t>
    <phoneticPr fontId="1" type="noConversion"/>
  </si>
  <si>
    <t>FD</t>
    <phoneticPr fontId="1" type="noConversion"/>
  </si>
  <si>
    <t>LPF1</t>
    <phoneticPr fontId="1" type="noConversion"/>
  </si>
  <si>
    <t>LPF0</t>
    <phoneticPr fontId="1" type="noConversion"/>
  </si>
  <si>
    <t>RP</t>
    <phoneticPr fontId="1" type="noConversion"/>
  </si>
  <si>
    <t>PEAK</t>
    <phoneticPr fontId="1" type="noConversion"/>
  </si>
  <si>
    <t>PCAL</t>
    <phoneticPr fontId="1" type="noConversion"/>
  </si>
  <si>
    <t>OP0</t>
    <phoneticPr fontId="1" type="noConversion"/>
  </si>
  <si>
    <t>OP1</t>
    <phoneticPr fontId="1" type="noConversion"/>
  </si>
  <si>
    <t>EXT_ADP</t>
    <phoneticPr fontId="1" type="noConversion"/>
  </si>
  <si>
    <t>00</t>
    <phoneticPr fontId="1" type="noConversion"/>
  </si>
  <si>
    <t>40</t>
    <phoneticPr fontId="1" type="noConversion"/>
  </si>
  <si>
    <t>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</si>
</sst>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zoomScale="130" zoomScaleNormal="130" workbookViewId="0">
      <selection activeCell="B4" sqref="B4"/>
    </sheetView>
  </sheetViews>
  <sheetFormatPr defaultRowHeight="14.25" x14ac:dyDescent="0.2"/>
  <sheetData>
    <row r="1" spans="1:11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1" x14ac:dyDescent="0.2">
      <c r="A2" s="1"/>
      <c r="B2" s="1"/>
      <c r="C2" s="1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5" t="s">
        <v>13</v>
      </c>
      <c r="I2" s="5" t="s">
        <v>14</v>
      </c>
      <c r="J2" s="5" t="s">
        <v>15</v>
      </c>
    </row>
    <row r="3" spans="1:11" x14ac:dyDescent="0.2">
      <c r="A3" s="1"/>
      <c r="B3" s="3" t="s">
        <v>37</v>
      </c>
      <c r="C3" s="1">
        <f>INT(MOD(K3, 256)/128)</f>
        <v>0</v>
      </c>
      <c r="D3" s="2">
        <f>INT(MOD(K3, 128)/64)</f>
        <v>0</v>
      </c>
      <c r="E3" s="2">
        <f>INT(MOD(K3, 64)/32)</f>
        <v>1</v>
      </c>
      <c r="F3" s="2">
        <f>INT(MOD(K3, 32)/16)</f>
        <v>1</v>
      </c>
      <c r="G3" s="2">
        <f>INT(MOD(K3, 16)/8)</f>
        <v>0</v>
      </c>
      <c r="H3" s="5">
        <f>INT(MOD(K3, 8)/4)</f>
        <v>0</v>
      </c>
      <c r="I3" s="5">
        <f>INT(MOD(K3, 4)/2)</f>
        <v>0</v>
      </c>
      <c r="J3" s="5">
        <f>INT(MOD(K3, 2)/1)</f>
        <v>0</v>
      </c>
      <c r="K3">
        <f>HEX2DEC(B3)</f>
        <v>48</v>
      </c>
    </row>
    <row r="4" spans="1:11" x14ac:dyDescent="0.2">
      <c r="A4" s="1"/>
      <c r="B4" s="1"/>
      <c r="C4" s="1" t="s">
        <v>16</v>
      </c>
      <c r="D4" s="1" t="s">
        <v>17</v>
      </c>
      <c r="E4" s="1" t="s">
        <v>18</v>
      </c>
      <c r="F4" s="1">
        <v>0</v>
      </c>
      <c r="G4" s="1">
        <v>0</v>
      </c>
      <c r="H4" s="1" t="s">
        <v>19</v>
      </c>
      <c r="I4" s="1" t="s">
        <v>20</v>
      </c>
      <c r="J4" s="1" t="s">
        <v>21</v>
      </c>
    </row>
    <row r="5" spans="1:11" x14ac:dyDescent="0.2">
      <c r="A5" s="1"/>
      <c r="B5" s="3" t="s">
        <v>36</v>
      </c>
      <c r="C5" s="1">
        <f>INT(MOD(K5, 256)/128)</f>
        <v>0</v>
      </c>
      <c r="D5" s="1">
        <f>INT(MOD(K5, 128)/64)</f>
        <v>1</v>
      </c>
      <c r="E5" s="1">
        <f>INT(MOD(K5, 64)/32)</f>
        <v>0</v>
      </c>
      <c r="F5" s="1">
        <f>INT(MOD(K5, 32)/16)</f>
        <v>0</v>
      </c>
      <c r="G5" s="1">
        <f>INT(MOD(K5, 16)/8)</f>
        <v>0</v>
      </c>
      <c r="H5" s="1">
        <f>INT(MOD(K5, 8)/4)</f>
        <v>0</v>
      </c>
      <c r="I5" s="1">
        <f>INT(MOD(K5, 4)/2)</f>
        <v>0</v>
      </c>
      <c r="J5" s="1">
        <f>INT(MOD(K5, 2)/1)</f>
        <v>0</v>
      </c>
      <c r="K5">
        <f>HEX2DEC(B5)</f>
        <v>64</v>
      </c>
    </row>
    <row r="6" spans="1:11" x14ac:dyDescent="0.2">
      <c r="A6" s="1"/>
      <c r="B6" s="1"/>
      <c r="C6" s="4" t="s">
        <v>22</v>
      </c>
      <c r="D6" s="1" t="s">
        <v>23</v>
      </c>
      <c r="E6" s="1" t="s">
        <v>24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</row>
    <row r="7" spans="1:11" x14ac:dyDescent="0.2">
      <c r="A7" s="1"/>
      <c r="B7" s="3" t="s">
        <v>35</v>
      </c>
      <c r="C7" s="4">
        <f>INT(MOD(K7, 256)/128)</f>
        <v>0</v>
      </c>
      <c r="D7" s="1">
        <f>INT(MOD(K7, 128)/64)</f>
        <v>0</v>
      </c>
      <c r="E7" s="1">
        <f>INT(MOD(K7, 64)/32)</f>
        <v>0</v>
      </c>
      <c r="F7" s="1">
        <f>INT(MOD(K7, 32)/16)</f>
        <v>0</v>
      </c>
      <c r="G7" s="1">
        <f>INT(MOD(K7, 16)/8)</f>
        <v>0</v>
      </c>
      <c r="H7" s="1">
        <f>INT(MOD(K7, 8)/4)</f>
        <v>0</v>
      </c>
      <c r="I7" s="1">
        <f>INT(MOD(K7, 4)/2)</f>
        <v>0</v>
      </c>
      <c r="J7" s="1">
        <f>INT(MOD(K7, 2)/1)</f>
        <v>0</v>
      </c>
      <c r="K7">
        <f>HEX2DEC(B7)</f>
        <v>0</v>
      </c>
    </row>
    <row r="8" spans="1:11" x14ac:dyDescent="0.2">
      <c r="A8" s="1"/>
      <c r="B8" s="1"/>
      <c r="C8" s="1" t="s">
        <v>30</v>
      </c>
      <c r="D8" s="1" t="s">
        <v>31</v>
      </c>
      <c r="E8" s="1">
        <v>0</v>
      </c>
      <c r="F8" s="1">
        <v>0</v>
      </c>
      <c r="G8" s="1">
        <v>0</v>
      </c>
      <c r="H8" s="1" t="s">
        <v>32</v>
      </c>
      <c r="I8" s="1" t="s">
        <v>33</v>
      </c>
      <c r="J8" s="1" t="s">
        <v>34</v>
      </c>
    </row>
    <row r="9" spans="1:11" x14ac:dyDescent="0.2">
      <c r="A9" s="1"/>
      <c r="B9" s="3" t="s">
        <v>35</v>
      </c>
      <c r="C9" s="1">
        <f>INT(MOD(K9, 256)/128)</f>
        <v>0</v>
      </c>
      <c r="D9" s="1">
        <f>INT(MOD(K9, 128)/64)</f>
        <v>0</v>
      </c>
      <c r="E9" s="1">
        <f>INT(MOD(K9, 64)/32)</f>
        <v>0</v>
      </c>
      <c r="F9" s="1">
        <f>INT(MOD(K9, 32)/16)</f>
        <v>0</v>
      </c>
      <c r="G9" s="1">
        <f>INT(MOD(K9, 16)/8)</f>
        <v>0</v>
      </c>
      <c r="H9" s="1">
        <f>INT(MOD(K9, 8)/4)</f>
        <v>0</v>
      </c>
      <c r="I9" s="1">
        <f>INT(MOD(K9, 4)/2)</f>
        <v>0</v>
      </c>
      <c r="J9" s="1">
        <f>INT(MOD(K9, 2)/1)</f>
        <v>0</v>
      </c>
      <c r="K9">
        <f>HEX2DEC(B9)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刘力华</cp:lastModifiedBy>
  <dcterms:created xsi:type="dcterms:W3CDTF">2015-06-05T18:19:34Z</dcterms:created>
  <dcterms:modified xsi:type="dcterms:W3CDTF">2024-01-09T12:03:44Z</dcterms:modified>
</cp:coreProperties>
</file>