
<file path=[Content_Types].xml><?xml version="1.0" encoding="utf-8"?>
<Types xmlns="http://schemas.openxmlformats.org/package/2006/content-types">
  <Override PartName="/xl/activeX/activeX4.bin" ContentType="application/vnd.ms-office.activeX"/>
  <Override PartName="/xl/activeX/activeX9.xml" ContentType="application/vnd.ms-office.activeX+xml"/>
  <Override PartName="/xl/activeX/activeX25.bin" ContentType="application/vnd.ms-office.activeX"/>
  <Override PartName="/xl/activeX/activeX43.bin" ContentType="application/vnd.ms-office.activeX"/>
  <Override PartName="/xl/styles.xml" ContentType="application/vnd.openxmlformats-officedocument.spreadsheetml.styles+xml"/>
  <Override PartName="/xl/activeX/activeX14.bin" ContentType="application/vnd.ms-office.activeX"/>
  <Override PartName="/xl/activeX/activeX19.xml" ContentType="application/vnd.ms-office.activeX+xml"/>
  <Override PartName="/xl/activeX/activeX32.bin" ContentType="application/vnd.ms-office.activeX"/>
  <Override PartName="/xl/charts/chart4.xml" ContentType="application/vnd.openxmlformats-officedocument.drawingml.chart+xml"/>
  <Override PartName="/xl/activeX/activeX48.xml" ContentType="application/vnd.ms-office.activeX+xml"/>
  <Override PartName="/xl/activeX/activeX5.xml" ContentType="application/vnd.ms-office.activeX+xml"/>
  <Override PartName="/xl/activeX/activeX21.bin" ContentType="application/vnd.ms-office.activeX"/>
  <Override PartName="/xl/activeX/activeX37.xml" ContentType="application/vnd.ms-office.activeX+xml"/>
  <Override PartName="/xl/activeX/activeX50.bin" ContentType="application/vnd.ms-office.activeX"/>
  <Override PartName="/xl/vbaProject.bin" ContentType="application/vnd.ms-office.vbaProject"/>
  <Default Extension="xml" ContentType="application/xml"/>
  <Override PartName="/xl/activeX/activeX10.bin" ContentType="application/vnd.ms-office.activeX"/>
  <Override PartName="/xl/activeX/activeX15.xml" ContentType="application/vnd.ms-office.activeX+xml"/>
  <Override PartName="/xl/drawings/drawing2.xml" ContentType="application/vnd.openxmlformats-officedocument.drawing+xml"/>
  <Override PartName="/xl/activeX/activeX26.xml" ContentType="application/vnd.ms-office.activeX+xml"/>
  <Override PartName="/xl/activeX/activeX44.xml" ContentType="application/vnd.ms-office.activeX+xml"/>
  <Override PartName="/xl/worksheets/sheet3.xml" ContentType="application/vnd.openxmlformats-officedocument.spreadsheetml.worksheet+xml"/>
  <Override PartName="/xl/activeX/activeX1.xml" ContentType="application/vnd.ms-office.activeX+xml"/>
  <Override PartName="/xl/activeX/activeX22.xml" ContentType="application/vnd.ms-office.activeX+xml"/>
  <Override PartName="/xl/activeX/activeX33.xml" ContentType="application/vnd.ms-office.activeX+xml"/>
  <Override PartName="/xl/activeX/activeX51.xml" ContentType="application/vnd.ms-office.activeX+xml"/>
  <Override PartName="/xl/activeX/activeX9.bin" ContentType="application/vnd.ms-office.activeX"/>
  <Override PartName="/xl/activeX/activeX11.xml" ContentType="application/vnd.ms-office.activeX+xml"/>
  <Override PartName="/xl/activeX/activeX40.xml" ContentType="application/vnd.ms-office.activeX+xml"/>
  <Override PartName="/xl/sharedStrings.xml" ContentType="application/vnd.openxmlformats-officedocument.spreadsheetml.sharedStrings+xml"/>
  <Override PartName="/xl/activeX/activeX7.bin" ContentType="application/vnd.ms-office.activeX"/>
  <Override PartName="/xl/activeX/activeX19.bin" ContentType="application/vnd.ms-office.activeX"/>
  <Override PartName="/xl/activeX/activeX39.bin" ContentType="application/vnd.ms-office.activeX"/>
  <Override PartName="/xl/activeX/activeX48.bin" ContentType="application/vnd.ms-office.activeX"/>
  <Override PartName="/xl/activeX/activeX5.bin" ContentType="application/vnd.ms-office.activeX"/>
  <Override PartName="/xl/activeX/activeX17.bin" ContentType="application/vnd.ms-office.activeX"/>
  <Override PartName="/xl/activeX/activeX28.bin" ContentType="application/vnd.ms-office.activeX"/>
  <Override PartName="/xl/activeX/activeX37.bin" ContentType="application/vnd.ms-office.activeX"/>
  <Override PartName="/xl/activeX/activeX46.bin" ContentType="application/vnd.ms-office.activeX"/>
  <Default Extension="png" ContentType="image/png"/>
  <Default Extension="bin" ContentType="application/vnd.openxmlformats-officedocument.spreadsheetml.printerSettings"/>
  <Override PartName="/xl/activeX/activeX3.bin" ContentType="application/vnd.ms-office.activeX"/>
  <Override PartName="/xl/activeX/activeX15.bin" ContentType="application/vnd.ms-office.activeX"/>
  <Override PartName="/xl/activeX/activeX26.bin" ContentType="application/vnd.ms-office.activeX"/>
  <Override PartName="/xl/activeX/activeX35.bin" ContentType="application/vnd.ms-office.activeX"/>
  <Override PartName="/xl/activeX/activeX44.bin" ContentType="application/vnd.ms-office.activeX"/>
  <Override PartName="/xl/activeX/activeX1.bin" ContentType="application/vnd.ms-office.activeX"/>
  <Override PartName="/xl/activeX/activeX8.xml" ContentType="application/vnd.ms-office.activeX+xml"/>
  <Override PartName="/xl/activeX/activeX13.bin" ContentType="application/vnd.ms-office.activeX"/>
  <Override PartName="/xl/activeX/activeX22.bin" ContentType="application/vnd.ms-office.activeX"/>
  <Override PartName="/xl/activeX/activeX24.bin" ContentType="application/vnd.ms-office.activeX"/>
  <Override PartName="/xl/activeX/activeX29.xml" ContentType="application/vnd.ms-office.activeX+xml"/>
  <Override PartName="/xl/activeX/activeX33.bin" ContentType="application/vnd.ms-office.activeX"/>
  <Override PartName="/xl/charts/chart5.xml" ContentType="application/vnd.openxmlformats-officedocument.drawingml.chart+xml"/>
  <Override PartName="/xl/activeX/activeX38.xml" ContentType="application/vnd.ms-office.activeX+xml"/>
  <Override PartName="/xl/activeX/activeX42.bin" ContentType="application/vnd.ms-office.activeX"/>
  <Override PartName="/xl/activeX/activeX47.xml" ContentType="application/vnd.ms-office.activeX+xml"/>
  <Override PartName="/xl/activeX/activeX49.xml" ContentType="application/vnd.ms-office.activeX+xml"/>
  <Override PartName="/xl/activeX/activeX51.bin" ContentType="application/vnd.ms-office.activeX"/>
  <Override PartName="/xl/activeX/activeX6.xml" ContentType="application/vnd.ms-office.activeX+xml"/>
  <Override PartName="/xl/activeX/activeX11.bin" ContentType="application/vnd.ms-office.activeX"/>
  <Override PartName="/xl/activeX/activeX18.xml" ContentType="application/vnd.ms-office.activeX+xml"/>
  <Override PartName="/xl/activeX/activeX20.bin" ContentType="application/vnd.ms-office.activeX"/>
  <Default Extension="emf" ContentType="image/x-emf"/>
  <Override PartName="/xl/activeX/activeX27.xml" ContentType="application/vnd.ms-office.activeX+xml"/>
  <Override PartName="/xl/activeX/activeX31.bin" ContentType="application/vnd.ms-office.activeX"/>
  <Override PartName="/xl/charts/chart3.xml" ContentType="application/vnd.openxmlformats-officedocument.drawingml.chart+xml"/>
  <Override PartName="/xl/activeX/activeX36.xml" ContentType="application/vnd.ms-office.activeX+xml"/>
  <Override PartName="/xl/activeX/activeX40.bin" ContentType="application/vnd.ms-office.activeX"/>
  <Override PartName="/xl/activeX/activeX45.xml" ContentType="application/vnd.ms-office.activeX+xml"/>
  <Override PartName="/xl/workbook.xml" ContentType="application/vnd.ms-excel.sheet.macroEnabled.main+xml"/>
  <Override PartName="/xl/worksheets/sheet4.xml" ContentType="application/vnd.openxmlformats-officedocument.spreadsheetml.worksheet+xml"/>
  <Override PartName="/xl/activeX/activeX2.xml" ContentType="application/vnd.ms-office.activeX+xml"/>
  <Override PartName="/xl/activeX/activeX4.xml" ContentType="application/vnd.ms-office.activeX+xml"/>
  <Override PartName="/xl/activeX/activeX16.xml" ContentType="application/vnd.ms-office.activeX+xml"/>
  <Override PartName="/xl/activeX/activeX25.xml" ContentType="application/vnd.ms-office.activeX+xml"/>
  <Override PartName="/xl/activeX/activeX34.xml" ContentType="application/vnd.ms-office.activeX+xml"/>
  <Override PartName="/xl/charts/chart1.xml" ContentType="application/vnd.openxmlformats-officedocument.drawingml.chart+xml"/>
  <Override PartName="/xl/drawings/drawing3.xml" ContentType="application/vnd.openxmlformats-officedocument.drawing+xml"/>
  <Override PartName="/xl/activeX/activeX43.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activeX/activeX14.xml" ContentType="application/vnd.ms-office.activeX+xml"/>
  <Override PartName="/xl/activeX/activeX23.xml" ContentType="application/vnd.ms-office.activeX+xml"/>
  <Override PartName="/xl/activeX/activeX32.xml" ContentType="application/vnd.ms-office.activeX+xml"/>
  <Override PartName="/xl/activeX/activeX41.xml" ContentType="application/vnd.ms-office.activeX+xml"/>
  <Default Extension="vml" ContentType="application/vnd.openxmlformats-officedocument.vmlDrawing"/>
  <Override PartName="/xl/activeX/activeX12.xml" ContentType="application/vnd.ms-office.activeX+xml"/>
  <Override PartName="/xl/activeX/activeX21.xml" ContentType="application/vnd.ms-office.activeX+xml"/>
  <Override PartName="/xl/activeX/activeX30.xml" ContentType="application/vnd.ms-office.activeX+xml"/>
  <Override PartName="/xl/activeX/activeX50.xml" ContentType="application/vnd.ms-office.activeX+xml"/>
  <Override PartName="/xl/calcChain.xml" ContentType="application/vnd.openxmlformats-officedocument.spreadsheetml.calcChain+xml"/>
  <Override PartName="/xl/activeX/activeX8.bin" ContentType="application/vnd.ms-office.activeX"/>
  <Override PartName="/xl/activeX/activeX10.xml" ContentType="application/vnd.ms-office.activeX+xml"/>
  <Override PartName="/xl/activeX/activeX29.bin" ContentType="application/vnd.ms-office.activeX"/>
  <Override PartName="/xl/activeX/activeX38.bin" ContentType="application/vnd.ms-office.activeX"/>
  <Override PartName="/xl/activeX/activeX49.bin" ContentType="application/vnd.ms-office.activeX"/>
  <Override PartName="/xl/activeX/activeX6.bin" ContentType="application/vnd.ms-office.activeX"/>
  <Override PartName="/xl/activeX/activeX18.bin" ContentType="application/vnd.ms-office.activeX"/>
  <Override PartName="/xl/activeX/activeX27.bin" ContentType="application/vnd.ms-office.activeX"/>
  <Override PartName="/xl/activeX/activeX36.bin" ContentType="application/vnd.ms-office.activeX"/>
  <Override PartName="/xl/activeX/activeX45.bin" ContentType="application/vnd.ms-office.activeX"/>
  <Override PartName="/xl/activeX/activeX47.bin" ContentType="application/vnd.ms-office.activeX"/>
  <Override PartName="/docProps/core.xml" ContentType="application/vnd.openxmlformats-package.core-properties+xml"/>
  <Override PartName="/xl/activeX/activeX2.bin" ContentType="application/vnd.ms-office.activeX"/>
  <Override PartName="/xl/activeX/activeX16.bin" ContentType="application/vnd.ms-office.activeX"/>
  <Override PartName="/xl/activeX/activeX34.bin" ContentType="application/vnd.ms-office.activeX"/>
  <Override PartName="/xl/charts/chart6.xml" ContentType="application/vnd.openxmlformats-officedocument.drawingml.chart+xml"/>
  <Override PartName="/xl/theme/theme1.xml" ContentType="application/vnd.openxmlformats-officedocument.theme+xml"/>
  <Override PartName="/xl/activeX/activeX7.xml" ContentType="application/vnd.ms-office.activeX+xml"/>
  <Override PartName="/xl/activeX/activeX23.bin" ContentType="application/vnd.ms-office.activeX"/>
  <Override PartName="/xl/activeX/activeX39.xml" ContentType="application/vnd.ms-office.activeX+xml"/>
  <Override PartName="/xl/activeX/activeX41.bin" ContentType="application/vnd.ms-office.activeX"/>
  <Override PartName="/xl/activeX/activeX12.bin" ContentType="application/vnd.ms-office.activeX"/>
  <Override PartName="/xl/activeX/activeX17.xml" ContentType="application/vnd.ms-office.activeX+xml"/>
  <Override PartName="/xl/activeX/activeX28.xml" ContentType="application/vnd.ms-office.activeX+xml"/>
  <Override PartName="/xl/activeX/activeX30.bin" ContentType="application/vnd.ms-office.activeX"/>
  <Override PartName="/xl/charts/chart2.xml" ContentType="application/vnd.openxmlformats-officedocument.drawingml.chart+xml"/>
  <Override PartName="/xl/activeX/activeX46.xml" ContentType="application/vnd.ms-office.activeX+xml"/>
  <Default Extension="rels" ContentType="application/vnd.openxmlformats-package.relationships+xml"/>
  <Override PartName="/xl/worksheets/sheet5.xml" ContentType="application/vnd.openxmlformats-officedocument.spreadsheetml.worksheet+xml"/>
  <Override PartName="/xl/activeX/activeX3.xml" ContentType="application/vnd.ms-office.activeX+xml"/>
  <Override PartName="/xl/activeX/activeX24.xml" ContentType="application/vnd.ms-office.activeX+xml"/>
  <Override PartName="/xl/activeX/activeX35.xml" ContentType="application/vnd.ms-office.activeX+xml"/>
  <Override PartName="/xl/activeX/activeX13.xml" ContentType="application/vnd.ms-office.activeX+xml"/>
  <Override PartName="/xl/activeX/activeX42.xml" ContentType="application/vnd.ms-office.activeX+xml"/>
  <Override PartName="/xl/worksheets/sheet1.xml" ContentType="application/vnd.openxmlformats-officedocument.spreadsheetml.worksheet+xml"/>
  <Override PartName="/xl/activeX/activeX20.xml" ContentType="application/vnd.ms-office.activeX+xml"/>
  <Override PartName="/xl/activeX/activeX31.xml" ContentType="application/vnd.ms-office.activeX+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5" yWindow="6015" windowWidth="19260" windowHeight="6075"/>
  </bookViews>
  <sheets>
    <sheet name="Welcome" sheetId="1" r:id="rId1"/>
    <sheet name="Pilot Data" sheetId="2" r:id="rId2"/>
    <sheet name="Data Exploration" sheetId="3" r:id="rId3"/>
    <sheet name="Sample Size" sheetId="4" r:id="rId4"/>
    <sheet name="Cost Estimation" sheetId="5" r:id="rId5"/>
  </sheets>
  <functionGroups/>
  <definedNames>
    <definedName name="_xlnm._FilterDatabase" localSheetId="2" hidden="1">'Data Exploration'!$A$1:$M$1</definedName>
  </definedNames>
  <calcPr calcId="125725" concurrentCalc="0"/>
</workbook>
</file>

<file path=xl/calcChain.xml><?xml version="1.0" encoding="utf-8"?>
<calcChain xmlns="http://schemas.openxmlformats.org/spreadsheetml/2006/main">
  <c r="BQ517" i="2"/>
  <c r="BQ516"/>
  <c r="BQ515"/>
  <c r="BQ514"/>
  <c r="BQ513"/>
  <c r="BQ512"/>
  <c r="BQ511"/>
  <c r="BQ510"/>
  <c r="BQ509"/>
  <c r="BQ508"/>
  <c r="BQ507"/>
  <c r="BQ506"/>
  <c r="BQ505"/>
  <c r="BQ504"/>
  <c r="BQ503"/>
  <c r="BQ502"/>
  <c r="BQ501"/>
  <c r="BQ500"/>
  <c r="BQ499"/>
  <c r="BQ498"/>
  <c r="BQ497"/>
  <c r="BQ496"/>
  <c r="BQ495"/>
  <c r="BQ494"/>
  <c r="BQ493"/>
  <c r="BQ492"/>
  <c r="BQ491"/>
  <c r="BQ490"/>
  <c r="BQ489"/>
  <c r="BQ488"/>
  <c r="BQ487"/>
  <c r="BQ486"/>
  <c r="BQ485"/>
  <c r="BQ484"/>
  <c r="BQ483"/>
  <c r="BQ482"/>
  <c r="BQ481"/>
  <c r="BQ480"/>
  <c r="BQ479"/>
  <c r="BQ478"/>
  <c r="BQ477"/>
  <c r="BQ476"/>
  <c r="BQ475"/>
  <c r="BQ474"/>
  <c r="BQ473"/>
  <c r="BQ472"/>
  <c r="BQ471"/>
  <c r="BQ470"/>
  <c r="BQ469"/>
  <c r="BQ468"/>
  <c r="BQ467"/>
  <c r="BQ466"/>
  <c r="BQ465"/>
  <c r="BQ464"/>
  <c r="BQ463"/>
  <c r="BQ462"/>
  <c r="BQ461"/>
  <c r="BQ460"/>
  <c r="BQ459"/>
  <c r="BQ458"/>
  <c r="BQ457"/>
  <c r="BQ456"/>
  <c r="BQ455"/>
  <c r="BQ454"/>
  <c r="BQ453"/>
  <c r="BQ452"/>
  <c r="BQ451"/>
  <c r="BQ450"/>
  <c r="BQ449"/>
  <c r="BQ448"/>
  <c r="BQ447"/>
  <c r="BQ446"/>
  <c r="BQ445"/>
  <c r="BQ444"/>
  <c r="BQ443"/>
  <c r="BQ442"/>
  <c r="BQ441"/>
  <c r="BQ440"/>
  <c r="BQ439"/>
  <c r="BQ438"/>
  <c r="BQ437"/>
  <c r="BQ436"/>
  <c r="BQ435"/>
  <c r="BQ434"/>
  <c r="BQ433"/>
  <c r="BQ432"/>
  <c r="BQ431"/>
  <c r="BQ430"/>
  <c r="BQ429"/>
  <c r="BQ428"/>
  <c r="BQ427"/>
  <c r="BQ426"/>
  <c r="BQ425"/>
  <c r="BQ424"/>
  <c r="BQ423"/>
  <c r="BQ422"/>
  <c r="BQ421"/>
  <c r="BQ420"/>
  <c r="BQ419"/>
  <c r="BQ418"/>
  <c r="BQ417"/>
  <c r="BQ416"/>
  <c r="BQ415"/>
  <c r="BQ414"/>
  <c r="BQ413"/>
  <c r="BQ412"/>
  <c r="BQ411"/>
  <c r="BQ410"/>
  <c r="BQ409"/>
  <c r="BQ408"/>
  <c r="BQ407"/>
  <c r="BQ406"/>
  <c r="BQ405"/>
  <c r="BQ404"/>
  <c r="BQ403"/>
  <c r="BQ402"/>
  <c r="BQ401"/>
  <c r="BQ400"/>
  <c r="BQ399"/>
  <c r="BQ398"/>
  <c r="BQ397"/>
  <c r="BQ396"/>
  <c r="BQ395"/>
  <c r="BQ394"/>
  <c r="BQ393"/>
  <c r="BQ392"/>
  <c r="BQ391"/>
  <c r="BQ390"/>
  <c r="BQ389"/>
  <c r="BQ388"/>
  <c r="BQ387"/>
  <c r="BQ386"/>
  <c r="BQ385"/>
  <c r="BQ384"/>
  <c r="BQ383"/>
  <c r="BQ382"/>
  <c r="BQ381"/>
  <c r="BQ380"/>
  <c r="BQ379"/>
  <c r="BQ378"/>
  <c r="BQ377"/>
  <c r="BQ376"/>
  <c r="BQ375"/>
  <c r="BQ374"/>
  <c r="BQ373"/>
  <c r="BQ372"/>
  <c r="BQ371"/>
  <c r="BQ370"/>
  <c r="BQ369"/>
  <c r="BQ368"/>
  <c r="BQ367"/>
  <c r="BQ366"/>
  <c r="BQ365"/>
  <c r="BQ364"/>
  <c r="BQ363"/>
  <c r="BQ362"/>
  <c r="BQ361"/>
  <c r="BQ360"/>
  <c r="BQ359"/>
  <c r="BQ358"/>
  <c r="BQ357"/>
  <c r="BQ356"/>
  <c r="BQ355"/>
  <c r="BQ354"/>
  <c r="BQ353"/>
  <c r="BQ352"/>
  <c r="BQ351"/>
  <c r="BQ350"/>
  <c r="BQ349"/>
  <c r="BQ348"/>
  <c r="BQ347"/>
  <c r="BQ346"/>
  <c r="BQ345"/>
  <c r="BQ344"/>
  <c r="BQ343"/>
  <c r="BQ342"/>
  <c r="BQ341"/>
  <c r="BQ340"/>
  <c r="BQ339"/>
  <c r="BQ338"/>
  <c r="BQ337"/>
  <c r="BQ336"/>
  <c r="BQ335"/>
  <c r="BQ334"/>
  <c r="BQ333"/>
  <c r="BQ332"/>
  <c r="BQ331"/>
  <c r="BQ330"/>
  <c r="BQ329"/>
  <c r="BQ328"/>
  <c r="BQ327"/>
  <c r="BQ326"/>
  <c r="BQ325"/>
  <c r="BQ324"/>
  <c r="BQ323"/>
  <c r="BQ322"/>
  <c r="BQ321"/>
  <c r="BQ320"/>
  <c r="BQ319"/>
  <c r="BQ318"/>
  <c r="BQ317"/>
  <c r="BQ316"/>
  <c r="BQ315"/>
  <c r="BQ314"/>
  <c r="BQ313"/>
  <c r="BQ312"/>
  <c r="BQ311"/>
  <c r="BQ310"/>
  <c r="BQ309"/>
  <c r="BQ308"/>
  <c r="BQ307"/>
  <c r="BQ306"/>
  <c r="BQ305"/>
  <c r="BQ304"/>
  <c r="BQ303"/>
  <c r="BQ302"/>
  <c r="BQ301"/>
  <c r="BQ300"/>
  <c r="BQ299"/>
  <c r="BQ298"/>
  <c r="BQ297"/>
  <c r="BQ296"/>
  <c r="BQ295"/>
  <c r="BQ294"/>
  <c r="BQ293"/>
  <c r="BQ292"/>
  <c r="BQ291"/>
  <c r="BQ290"/>
  <c r="BQ289"/>
  <c r="BQ288"/>
  <c r="BQ287"/>
  <c r="BQ286"/>
  <c r="BQ285"/>
  <c r="BQ284"/>
  <c r="BQ283"/>
  <c r="BQ282"/>
  <c r="BQ281"/>
  <c r="BQ280"/>
  <c r="BQ279"/>
  <c r="BQ278"/>
  <c r="BQ277"/>
  <c r="BQ276"/>
  <c r="BQ275"/>
  <c r="BQ274"/>
  <c r="BQ273"/>
  <c r="BQ272"/>
  <c r="BQ271"/>
  <c r="BQ270"/>
  <c r="BQ269"/>
  <c r="BQ268"/>
  <c r="BQ267"/>
  <c r="BQ266"/>
  <c r="BQ265"/>
  <c r="BQ264"/>
  <c r="BQ263"/>
  <c r="BQ262"/>
  <c r="BQ261"/>
  <c r="BQ260"/>
  <c r="BQ259"/>
  <c r="BQ258"/>
  <c r="BQ257"/>
  <c r="BQ256"/>
  <c r="BQ255"/>
  <c r="BQ254"/>
  <c r="BQ253"/>
  <c r="BQ252"/>
  <c r="BQ251"/>
  <c r="BQ250"/>
  <c r="BQ249"/>
  <c r="BQ248"/>
  <c r="BQ247"/>
  <c r="BQ246"/>
  <c r="BQ245"/>
  <c r="BQ244"/>
  <c r="BQ243"/>
  <c r="BQ242"/>
  <c r="BQ241"/>
  <c r="BQ240"/>
  <c r="BQ239"/>
  <c r="BQ238"/>
  <c r="BQ237"/>
  <c r="BQ236"/>
  <c r="BQ235"/>
  <c r="BQ234"/>
  <c r="BQ233"/>
  <c r="BQ232"/>
  <c r="BQ231"/>
  <c r="BQ230"/>
  <c r="BQ229"/>
  <c r="BQ228"/>
  <c r="BQ227"/>
  <c r="BQ226"/>
  <c r="BQ225"/>
  <c r="BQ224"/>
  <c r="BQ223"/>
  <c r="BQ222"/>
  <c r="BQ221"/>
  <c r="BQ220"/>
  <c r="BQ219"/>
  <c r="BQ218"/>
  <c r="BQ217"/>
  <c r="BQ216"/>
  <c r="BQ215"/>
  <c r="BQ214"/>
  <c r="BQ213"/>
  <c r="BQ212"/>
  <c r="BQ211"/>
  <c r="BQ210"/>
  <c r="BQ209"/>
  <c r="BQ208"/>
  <c r="BQ207"/>
  <c r="BQ206"/>
  <c r="BQ205"/>
  <c r="BQ204"/>
  <c r="BQ203"/>
  <c r="BQ202"/>
  <c r="BQ201"/>
  <c r="BQ200"/>
  <c r="BQ199"/>
  <c r="BQ198"/>
  <c r="BQ197"/>
  <c r="BQ196"/>
  <c r="BQ195"/>
  <c r="BQ194"/>
  <c r="BQ193"/>
  <c r="BQ192"/>
  <c r="BQ191"/>
  <c r="BQ190"/>
  <c r="BQ189"/>
  <c r="BQ188"/>
  <c r="BQ187"/>
  <c r="BQ186"/>
  <c r="BQ185"/>
  <c r="BQ184"/>
  <c r="BQ183"/>
  <c r="BQ182"/>
  <c r="BQ181"/>
  <c r="BQ180"/>
  <c r="BQ179"/>
  <c r="BQ178"/>
  <c r="BQ177"/>
  <c r="BQ176"/>
  <c r="BQ175"/>
  <c r="BQ174"/>
  <c r="BQ173"/>
  <c r="BQ172"/>
  <c r="BQ171"/>
  <c r="BQ170"/>
  <c r="BQ169"/>
  <c r="BQ168"/>
  <c r="BQ167"/>
  <c r="BQ166"/>
  <c r="BQ165"/>
  <c r="BQ164"/>
  <c r="BQ163"/>
  <c r="BQ162"/>
  <c r="BQ161"/>
  <c r="BQ160"/>
  <c r="BQ159"/>
  <c r="BQ158"/>
  <c r="BQ157"/>
  <c r="BQ156"/>
  <c r="BQ155"/>
  <c r="BQ154"/>
  <c r="BQ153"/>
  <c r="BQ152"/>
  <c r="BQ151"/>
  <c r="BQ150"/>
  <c r="BQ149"/>
  <c r="BQ148"/>
  <c r="BQ147"/>
  <c r="BQ146"/>
  <c r="BQ145"/>
  <c r="BQ144"/>
  <c r="BQ143"/>
  <c r="BQ142"/>
  <c r="BQ141"/>
  <c r="BQ140"/>
  <c r="BQ139"/>
  <c r="BQ138"/>
  <c r="BQ137"/>
  <c r="BQ136"/>
  <c r="BQ135"/>
  <c r="BQ134"/>
  <c r="BQ133"/>
  <c r="BQ132"/>
  <c r="BQ131"/>
  <c r="BQ130"/>
  <c r="BQ129"/>
  <c r="BQ128"/>
  <c r="BQ127"/>
  <c r="BQ126"/>
  <c r="BQ125"/>
  <c r="BQ124"/>
  <c r="BQ123"/>
  <c r="BQ122"/>
  <c r="BQ121"/>
  <c r="BQ120"/>
  <c r="BQ119"/>
  <c r="BQ118"/>
  <c r="BQ117"/>
  <c r="BQ116"/>
  <c r="BQ115"/>
  <c r="BQ114"/>
  <c r="BQ113"/>
  <c r="BQ112"/>
  <c r="BQ111"/>
  <c r="BQ110"/>
  <c r="BQ109"/>
  <c r="BQ108"/>
  <c r="BQ107"/>
  <c r="BQ106"/>
  <c r="BQ105"/>
  <c r="BQ104"/>
  <c r="BQ103"/>
  <c r="BQ102"/>
  <c r="BQ101"/>
  <c r="BQ100"/>
  <c r="BQ99"/>
  <c r="BQ98"/>
  <c r="BQ97"/>
  <c r="BQ96"/>
  <c r="BQ95"/>
  <c r="BQ94"/>
  <c r="BQ93"/>
  <c r="BQ92"/>
  <c r="BQ91"/>
  <c r="BQ90"/>
  <c r="BQ89"/>
  <c r="BQ88"/>
  <c r="BQ87"/>
  <c r="BQ86"/>
  <c r="BQ85"/>
  <c r="BQ84"/>
  <c r="BQ83"/>
  <c r="BQ82"/>
  <c r="BQ81"/>
  <c r="BQ80"/>
  <c r="BQ79"/>
  <c r="BQ78"/>
  <c r="BQ77"/>
  <c r="BQ76"/>
  <c r="BQ75"/>
  <c r="BQ74"/>
  <c r="BQ73"/>
  <c r="BQ72"/>
  <c r="BQ71"/>
  <c r="BQ70"/>
  <c r="BQ69"/>
  <c r="BQ68"/>
  <c r="BQ67"/>
  <c r="BQ66"/>
  <c r="BQ65"/>
  <c r="BQ64"/>
  <c r="BQ63"/>
  <c r="BQ62"/>
  <c r="BQ61"/>
  <c r="BQ60"/>
  <c r="BQ59"/>
  <c r="BQ58"/>
  <c r="BQ57"/>
  <c r="BQ56"/>
  <c r="BQ55"/>
  <c r="BQ54"/>
  <c r="BQ53"/>
  <c r="BQ52"/>
  <c r="BQ51"/>
  <c r="BQ50"/>
  <c r="BQ49"/>
  <c r="BQ48"/>
  <c r="BQ47"/>
  <c r="BQ46"/>
  <c r="BQ45"/>
  <c r="BQ44"/>
  <c r="BQ43"/>
  <c r="BQ42"/>
  <c r="BQ41"/>
  <c r="BQ40"/>
  <c r="BQ39"/>
  <c r="BQ38"/>
  <c r="BQ37"/>
  <c r="BQ36"/>
  <c r="BQ35"/>
  <c r="BQ34"/>
  <c r="BQ33"/>
  <c r="BQ32"/>
  <c r="BQ31"/>
  <c r="BQ30"/>
  <c r="BQ29"/>
  <c r="BQ28"/>
  <c r="BQ27"/>
  <c r="BQ26"/>
  <c r="BQ25"/>
  <c r="BQ24"/>
  <c r="BQ23"/>
  <c r="BQ22"/>
  <c r="BQ21"/>
  <c r="BQ20"/>
  <c r="BQ19"/>
  <c r="BQ18"/>
  <c r="BO17"/>
  <c r="BO517"/>
  <c r="BN517"/>
  <c r="BM517"/>
  <c r="BL517"/>
  <c r="BK517"/>
  <c r="BJ517"/>
  <c r="BI517"/>
  <c r="BH517"/>
  <c r="BG517"/>
  <c r="BF517"/>
  <c r="BD517"/>
  <c r="BC517"/>
  <c r="BB517"/>
  <c r="BA517"/>
  <c r="AZ517"/>
  <c r="AY517"/>
  <c r="AX517"/>
  <c r="AW517"/>
  <c r="AV517"/>
  <c r="AU517"/>
  <c r="AS517"/>
  <c r="AR517"/>
  <c r="AQ517"/>
  <c r="AP517"/>
  <c r="AO517"/>
  <c r="AN517"/>
  <c r="AM517"/>
  <c r="AL517"/>
  <c r="AK517"/>
  <c r="AJ517"/>
  <c r="AH517"/>
  <c r="AG517"/>
  <c r="AF517"/>
  <c r="AE517"/>
  <c r="AD517"/>
  <c r="AC517"/>
  <c r="AB517"/>
  <c r="AA517"/>
  <c r="Z517"/>
  <c r="Y517"/>
  <c r="W517"/>
  <c r="V517"/>
  <c r="U517"/>
  <c r="T517"/>
  <c r="S517"/>
  <c r="R517"/>
  <c r="Q517"/>
  <c r="P517"/>
  <c r="O517"/>
  <c r="N517"/>
  <c r="BO516"/>
  <c r="BN516"/>
  <c r="BM516"/>
  <c r="BL516"/>
  <c r="BK516"/>
  <c r="BJ516"/>
  <c r="BI516"/>
  <c r="BH516"/>
  <c r="BG516"/>
  <c r="BF516"/>
  <c r="BD516"/>
  <c r="BC516"/>
  <c r="BB516"/>
  <c r="BA516"/>
  <c r="AZ516"/>
  <c r="AY516"/>
  <c r="AX516"/>
  <c r="AW516"/>
  <c r="AV516"/>
  <c r="AU516"/>
  <c r="AS516"/>
  <c r="AR516"/>
  <c r="AQ516"/>
  <c r="AP516"/>
  <c r="AO516"/>
  <c r="AN516"/>
  <c r="AM516"/>
  <c r="AL516"/>
  <c r="AK516"/>
  <c r="AJ516"/>
  <c r="AH516"/>
  <c r="AG516"/>
  <c r="AF516"/>
  <c r="AE516"/>
  <c r="AD516"/>
  <c r="AC516"/>
  <c r="AB516"/>
  <c r="AA516"/>
  <c r="Z516"/>
  <c r="Y516"/>
  <c r="W516"/>
  <c r="V516"/>
  <c r="U516"/>
  <c r="T516"/>
  <c r="S516"/>
  <c r="R516"/>
  <c r="Q516"/>
  <c r="P516"/>
  <c r="O516"/>
  <c r="N516"/>
  <c r="BO515"/>
  <c r="BN515"/>
  <c r="BM515"/>
  <c r="BL515"/>
  <c r="BK515"/>
  <c r="BJ515"/>
  <c r="BI515"/>
  <c r="BH515"/>
  <c r="BG515"/>
  <c r="BF515"/>
  <c r="BD515"/>
  <c r="BC515"/>
  <c r="BB515"/>
  <c r="BA515"/>
  <c r="AZ515"/>
  <c r="AY515"/>
  <c r="AX515"/>
  <c r="AW515"/>
  <c r="AV515"/>
  <c r="AU515"/>
  <c r="AS515"/>
  <c r="AR515"/>
  <c r="AQ515"/>
  <c r="AP515"/>
  <c r="AO515"/>
  <c r="AN515"/>
  <c r="AM515"/>
  <c r="AL515"/>
  <c r="AK515"/>
  <c r="AJ515"/>
  <c r="AH515"/>
  <c r="AG515"/>
  <c r="AF515"/>
  <c r="AE515"/>
  <c r="AD515"/>
  <c r="AC515"/>
  <c r="AB515"/>
  <c r="AA515"/>
  <c r="Z515"/>
  <c r="Y515"/>
  <c r="W515"/>
  <c r="V515"/>
  <c r="U515"/>
  <c r="T515"/>
  <c r="S515"/>
  <c r="R515"/>
  <c r="Q515"/>
  <c r="P515"/>
  <c r="O515"/>
  <c r="N515"/>
  <c r="BO514"/>
  <c r="BN514"/>
  <c r="BM514"/>
  <c r="BL514"/>
  <c r="BK514"/>
  <c r="BJ514"/>
  <c r="BI514"/>
  <c r="BH514"/>
  <c r="BG514"/>
  <c r="BF514"/>
  <c r="BD514"/>
  <c r="BC514"/>
  <c r="BB514"/>
  <c r="BA514"/>
  <c r="AZ514"/>
  <c r="AY514"/>
  <c r="AX514"/>
  <c r="AW514"/>
  <c r="AV514"/>
  <c r="AU514"/>
  <c r="AS514"/>
  <c r="AR514"/>
  <c r="AQ514"/>
  <c r="AP514"/>
  <c r="AO514"/>
  <c r="AN514"/>
  <c r="AM514"/>
  <c r="AL514"/>
  <c r="AK514"/>
  <c r="AJ514"/>
  <c r="AH514"/>
  <c r="AG514"/>
  <c r="AF514"/>
  <c r="AE514"/>
  <c r="AD514"/>
  <c r="AC514"/>
  <c r="AB514"/>
  <c r="AA514"/>
  <c r="Z514"/>
  <c r="Y514"/>
  <c r="W514"/>
  <c r="V514"/>
  <c r="U514"/>
  <c r="T514"/>
  <c r="S514"/>
  <c r="R514"/>
  <c r="Q514"/>
  <c r="P514"/>
  <c r="O514"/>
  <c r="N514"/>
  <c r="BO513"/>
  <c r="BN513"/>
  <c r="BM513"/>
  <c r="BL513"/>
  <c r="BK513"/>
  <c r="BJ513"/>
  <c r="BI513"/>
  <c r="BH513"/>
  <c r="BG513"/>
  <c r="BF513"/>
  <c r="BD513"/>
  <c r="BC513"/>
  <c r="BB513"/>
  <c r="BA513"/>
  <c r="AZ513"/>
  <c r="AY513"/>
  <c r="AX513"/>
  <c r="AW513"/>
  <c r="AV513"/>
  <c r="AU513"/>
  <c r="AS513"/>
  <c r="AR513"/>
  <c r="AQ513"/>
  <c r="AP513"/>
  <c r="AO513"/>
  <c r="AN513"/>
  <c r="AM513"/>
  <c r="AL513"/>
  <c r="AK513"/>
  <c r="AJ513"/>
  <c r="AH513"/>
  <c r="AG513"/>
  <c r="AF513"/>
  <c r="AE513"/>
  <c r="AD513"/>
  <c r="AC513"/>
  <c r="AB513"/>
  <c r="AA513"/>
  <c r="Z513"/>
  <c r="Y513"/>
  <c r="W513"/>
  <c r="V513"/>
  <c r="U513"/>
  <c r="T513"/>
  <c r="S513"/>
  <c r="R513"/>
  <c r="Q513"/>
  <c r="P513"/>
  <c r="O513"/>
  <c r="N513"/>
  <c r="BO512"/>
  <c r="BN512"/>
  <c r="BM512"/>
  <c r="BL512"/>
  <c r="BK512"/>
  <c r="BJ512"/>
  <c r="BI512"/>
  <c r="BH512"/>
  <c r="BG512"/>
  <c r="BF512"/>
  <c r="BD512"/>
  <c r="BC512"/>
  <c r="BB512"/>
  <c r="BA512"/>
  <c r="AZ512"/>
  <c r="AY512"/>
  <c r="AX512"/>
  <c r="AW512"/>
  <c r="AV512"/>
  <c r="AU512"/>
  <c r="AS512"/>
  <c r="AR512"/>
  <c r="AQ512"/>
  <c r="AP512"/>
  <c r="AO512"/>
  <c r="AN512"/>
  <c r="AM512"/>
  <c r="AL512"/>
  <c r="AK512"/>
  <c r="AJ512"/>
  <c r="AH512"/>
  <c r="AG512"/>
  <c r="AF512"/>
  <c r="AE512"/>
  <c r="AD512"/>
  <c r="AC512"/>
  <c r="AB512"/>
  <c r="AA512"/>
  <c r="Z512"/>
  <c r="Y512"/>
  <c r="W512"/>
  <c r="V512"/>
  <c r="U512"/>
  <c r="T512"/>
  <c r="S512"/>
  <c r="R512"/>
  <c r="Q512"/>
  <c r="P512"/>
  <c r="O512"/>
  <c r="N512"/>
  <c r="BO511"/>
  <c r="BN511"/>
  <c r="BM511"/>
  <c r="BL511"/>
  <c r="BK511"/>
  <c r="BJ511"/>
  <c r="BI511"/>
  <c r="BH511"/>
  <c r="BG511"/>
  <c r="BF511"/>
  <c r="BD511"/>
  <c r="BC511"/>
  <c r="BB511"/>
  <c r="BA511"/>
  <c r="AZ511"/>
  <c r="AY511"/>
  <c r="AX511"/>
  <c r="AW511"/>
  <c r="AV511"/>
  <c r="AU511"/>
  <c r="AS511"/>
  <c r="AR511"/>
  <c r="AQ511"/>
  <c r="AP511"/>
  <c r="AO511"/>
  <c r="AN511"/>
  <c r="AM511"/>
  <c r="AL511"/>
  <c r="AK511"/>
  <c r="AJ511"/>
  <c r="AH511"/>
  <c r="AG511"/>
  <c r="AF511"/>
  <c r="AE511"/>
  <c r="AD511"/>
  <c r="AC511"/>
  <c r="AB511"/>
  <c r="AA511"/>
  <c r="Z511"/>
  <c r="Y511"/>
  <c r="W511"/>
  <c r="V511"/>
  <c r="U511"/>
  <c r="T511"/>
  <c r="S511"/>
  <c r="R511"/>
  <c r="Q511"/>
  <c r="P511"/>
  <c r="O511"/>
  <c r="N511"/>
  <c r="BO510"/>
  <c r="BN510"/>
  <c r="BM510"/>
  <c r="BL510"/>
  <c r="BK510"/>
  <c r="BJ510"/>
  <c r="BI510"/>
  <c r="BH510"/>
  <c r="BG510"/>
  <c r="BF510"/>
  <c r="BD510"/>
  <c r="BC510"/>
  <c r="BB510"/>
  <c r="BA510"/>
  <c r="AZ510"/>
  <c r="AY510"/>
  <c r="AX510"/>
  <c r="AW510"/>
  <c r="AV510"/>
  <c r="AU510"/>
  <c r="AS510"/>
  <c r="AR510"/>
  <c r="AQ510"/>
  <c r="AP510"/>
  <c r="AO510"/>
  <c r="AN510"/>
  <c r="AM510"/>
  <c r="AL510"/>
  <c r="AK510"/>
  <c r="AJ510"/>
  <c r="AH510"/>
  <c r="AG510"/>
  <c r="AF510"/>
  <c r="AE510"/>
  <c r="AD510"/>
  <c r="AC510"/>
  <c r="AB510"/>
  <c r="AA510"/>
  <c r="Z510"/>
  <c r="Y510"/>
  <c r="W510"/>
  <c r="V510"/>
  <c r="U510"/>
  <c r="T510"/>
  <c r="S510"/>
  <c r="R510"/>
  <c r="Q510"/>
  <c r="P510"/>
  <c r="O510"/>
  <c r="N510"/>
  <c r="BO509"/>
  <c r="BN509"/>
  <c r="BM509"/>
  <c r="BL509"/>
  <c r="BK509"/>
  <c r="BJ509"/>
  <c r="BI509"/>
  <c r="BH509"/>
  <c r="BG509"/>
  <c r="BF509"/>
  <c r="BD509"/>
  <c r="BC509"/>
  <c r="BB509"/>
  <c r="BA509"/>
  <c r="AZ509"/>
  <c r="AY509"/>
  <c r="AX509"/>
  <c r="AW509"/>
  <c r="AV509"/>
  <c r="AU509"/>
  <c r="AS509"/>
  <c r="AR509"/>
  <c r="AQ509"/>
  <c r="AP509"/>
  <c r="AO509"/>
  <c r="AN509"/>
  <c r="AM509"/>
  <c r="AL509"/>
  <c r="AK509"/>
  <c r="AJ509"/>
  <c r="AH509"/>
  <c r="AG509"/>
  <c r="AF509"/>
  <c r="AE509"/>
  <c r="AD509"/>
  <c r="AC509"/>
  <c r="AB509"/>
  <c r="AA509"/>
  <c r="Z509"/>
  <c r="Y509"/>
  <c r="W509"/>
  <c r="V509"/>
  <c r="U509"/>
  <c r="T509"/>
  <c r="S509"/>
  <c r="R509"/>
  <c r="Q509"/>
  <c r="P509"/>
  <c r="O509"/>
  <c r="N509"/>
  <c r="BO508"/>
  <c r="BN508"/>
  <c r="BM508"/>
  <c r="BL508"/>
  <c r="BK508"/>
  <c r="BJ508"/>
  <c r="BI508"/>
  <c r="BH508"/>
  <c r="BG508"/>
  <c r="BF508"/>
  <c r="BD508"/>
  <c r="BC508"/>
  <c r="BB508"/>
  <c r="BA508"/>
  <c r="AZ508"/>
  <c r="AY508"/>
  <c r="AX508"/>
  <c r="AW508"/>
  <c r="AV508"/>
  <c r="AU508"/>
  <c r="AS508"/>
  <c r="AR508"/>
  <c r="AQ508"/>
  <c r="AP508"/>
  <c r="AO508"/>
  <c r="AN508"/>
  <c r="AM508"/>
  <c r="AL508"/>
  <c r="AK508"/>
  <c r="AJ508"/>
  <c r="AH508"/>
  <c r="AG508"/>
  <c r="AF508"/>
  <c r="AE508"/>
  <c r="AD508"/>
  <c r="AC508"/>
  <c r="AB508"/>
  <c r="AA508"/>
  <c r="Z508"/>
  <c r="Y508"/>
  <c r="W508"/>
  <c r="V508"/>
  <c r="U508"/>
  <c r="T508"/>
  <c r="S508"/>
  <c r="R508"/>
  <c r="Q508"/>
  <c r="P508"/>
  <c r="O508"/>
  <c r="N508"/>
  <c r="BO507"/>
  <c r="BN507"/>
  <c r="BM507"/>
  <c r="BL507"/>
  <c r="BK507"/>
  <c r="BJ507"/>
  <c r="BI507"/>
  <c r="BH507"/>
  <c r="BG507"/>
  <c r="BF507"/>
  <c r="BD507"/>
  <c r="BC507"/>
  <c r="BB507"/>
  <c r="BA507"/>
  <c r="AZ507"/>
  <c r="AY507"/>
  <c r="AX507"/>
  <c r="AW507"/>
  <c r="AV507"/>
  <c r="AU507"/>
  <c r="AS507"/>
  <c r="AR507"/>
  <c r="AQ507"/>
  <c r="AP507"/>
  <c r="AO507"/>
  <c r="AN507"/>
  <c r="AM507"/>
  <c r="AL507"/>
  <c r="AK507"/>
  <c r="AJ507"/>
  <c r="AH507"/>
  <c r="AG507"/>
  <c r="AF507"/>
  <c r="AE507"/>
  <c r="AD507"/>
  <c r="AC507"/>
  <c r="AB507"/>
  <c r="AA507"/>
  <c r="Z507"/>
  <c r="Y507"/>
  <c r="W507"/>
  <c r="V507"/>
  <c r="U507"/>
  <c r="T507"/>
  <c r="S507"/>
  <c r="R507"/>
  <c r="Q507"/>
  <c r="P507"/>
  <c r="O507"/>
  <c r="N507"/>
  <c r="BO506"/>
  <c r="BN506"/>
  <c r="BM506"/>
  <c r="BL506"/>
  <c r="BK506"/>
  <c r="BJ506"/>
  <c r="BI506"/>
  <c r="BH506"/>
  <c r="BG506"/>
  <c r="BF506"/>
  <c r="BD506"/>
  <c r="BC506"/>
  <c r="BB506"/>
  <c r="BA506"/>
  <c r="AZ506"/>
  <c r="AY506"/>
  <c r="AX506"/>
  <c r="AW506"/>
  <c r="AV506"/>
  <c r="AU506"/>
  <c r="AS506"/>
  <c r="AR506"/>
  <c r="AQ506"/>
  <c r="AP506"/>
  <c r="AO506"/>
  <c r="AN506"/>
  <c r="AM506"/>
  <c r="AL506"/>
  <c r="AK506"/>
  <c r="AJ506"/>
  <c r="AH506"/>
  <c r="AG506"/>
  <c r="AF506"/>
  <c r="AE506"/>
  <c r="AD506"/>
  <c r="AC506"/>
  <c r="AB506"/>
  <c r="AA506"/>
  <c r="Z506"/>
  <c r="Y506"/>
  <c r="W506"/>
  <c r="V506"/>
  <c r="U506"/>
  <c r="T506"/>
  <c r="S506"/>
  <c r="R506"/>
  <c r="Q506"/>
  <c r="P506"/>
  <c r="O506"/>
  <c r="N506"/>
  <c r="BO505"/>
  <c r="BN505"/>
  <c r="BM505"/>
  <c r="BL505"/>
  <c r="BK505"/>
  <c r="BJ505"/>
  <c r="BI505"/>
  <c r="BH505"/>
  <c r="BG505"/>
  <c r="BF505"/>
  <c r="BD505"/>
  <c r="BC505"/>
  <c r="BB505"/>
  <c r="BA505"/>
  <c r="AZ505"/>
  <c r="AY505"/>
  <c r="AX505"/>
  <c r="AW505"/>
  <c r="AV505"/>
  <c r="AU505"/>
  <c r="AS505"/>
  <c r="AR505"/>
  <c r="AQ505"/>
  <c r="AP505"/>
  <c r="AO505"/>
  <c r="AN505"/>
  <c r="AM505"/>
  <c r="AL505"/>
  <c r="AK505"/>
  <c r="AJ505"/>
  <c r="AH505"/>
  <c r="AG505"/>
  <c r="AF505"/>
  <c r="AE505"/>
  <c r="AD505"/>
  <c r="AC505"/>
  <c r="AB505"/>
  <c r="AA505"/>
  <c r="Z505"/>
  <c r="Y505"/>
  <c r="W505"/>
  <c r="V505"/>
  <c r="U505"/>
  <c r="T505"/>
  <c r="S505"/>
  <c r="R505"/>
  <c r="Q505"/>
  <c r="P505"/>
  <c r="O505"/>
  <c r="N505"/>
  <c r="BO504"/>
  <c r="BN504"/>
  <c r="BM504"/>
  <c r="BL504"/>
  <c r="BK504"/>
  <c r="BJ504"/>
  <c r="BI504"/>
  <c r="BH504"/>
  <c r="BG504"/>
  <c r="BF504"/>
  <c r="BD504"/>
  <c r="BC504"/>
  <c r="BB504"/>
  <c r="BA504"/>
  <c r="AZ504"/>
  <c r="AY504"/>
  <c r="AX504"/>
  <c r="AW504"/>
  <c r="AV504"/>
  <c r="AU504"/>
  <c r="AS504"/>
  <c r="AR504"/>
  <c r="AQ504"/>
  <c r="AP504"/>
  <c r="AO504"/>
  <c r="AN504"/>
  <c r="AM504"/>
  <c r="AL504"/>
  <c r="AK504"/>
  <c r="AJ504"/>
  <c r="AH504"/>
  <c r="AG504"/>
  <c r="AF504"/>
  <c r="AE504"/>
  <c r="AD504"/>
  <c r="AC504"/>
  <c r="AB504"/>
  <c r="AA504"/>
  <c r="Z504"/>
  <c r="Y504"/>
  <c r="W504"/>
  <c r="V504"/>
  <c r="U504"/>
  <c r="T504"/>
  <c r="S504"/>
  <c r="R504"/>
  <c r="Q504"/>
  <c r="P504"/>
  <c r="O504"/>
  <c r="N504"/>
  <c r="BO503"/>
  <c r="BN503"/>
  <c r="BM503"/>
  <c r="BL503"/>
  <c r="BK503"/>
  <c r="BJ503"/>
  <c r="BI503"/>
  <c r="BH503"/>
  <c r="BG503"/>
  <c r="BF503"/>
  <c r="BD503"/>
  <c r="BC503"/>
  <c r="BB503"/>
  <c r="BA503"/>
  <c r="AZ503"/>
  <c r="AY503"/>
  <c r="AX503"/>
  <c r="AW503"/>
  <c r="AV503"/>
  <c r="AU503"/>
  <c r="AS503"/>
  <c r="AR503"/>
  <c r="AQ503"/>
  <c r="AP503"/>
  <c r="AO503"/>
  <c r="AN503"/>
  <c r="AM503"/>
  <c r="AL503"/>
  <c r="AK503"/>
  <c r="AJ503"/>
  <c r="AH503"/>
  <c r="AG503"/>
  <c r="AF503"/>
  <c r="AE503"/>
  <c r="AD503"/>
  <c r="AC503"/>
  <c r="AB503"/>
  <c r="AA503"/>
  <c r="Z503"/>
  <c r="Y503"/>
  <c r="W503"/>
  <c r="V503"/>
  <c r="U503"/>
  <c r="T503"/>
  <c r="S503"/>
  <c r="R503"/>
  <c r="Q503"/>
  <c r="P503"/>
  <c r="O503"/>
  <c r="N503"/>
  <c r="BO502"/>
  <c r="BN502"/>
  <c r="BM502"/>
  <c r="BL502"/>
  <c r="BK502"/>
  <c r="BJ502"/>
  <c r="BI502"/>
  <c r="BH502"/>
  <c r="BG502"/>
  <c r="BF502"/>
  <c r="BD502"/>
  <c r="BC502"/>
  <c r="BB502"/>
  <c r="BA502"/>
  <c r="AZ502"/>
  <c r="AY502"/>
  <c r="AX502"/>
  <c r="AW502"/>
  <c r="AV502"/>
  <c r="AU502"/>
  <c r="AS502"/>
  <c r="AR502"/>
  <c r="AQ502"/>
  <c r="AP502"/>
  <c r="AO502"/>
  <c r="AN502"/>
  <c r="AM502"/>
  <c r="AL502"/>
  <c r="AK502"/>
  <c r="AJ502"/>
  <c r="AH502"/>
  <c r="AG502"/>
  <c r="AF502"/>
  <c r="AE502"/>
  <c r="AD502"/>
  <c r="AC502"/>
  <c r="AB502"/>
  <c r="AA502"/>
  <c r="Z502"/>
  <c r="Y502"/>
  <c r="W502"/>
  <c r="V502"/>
  <c r="U502"/>
  <c r="T502"/>
  <c r="S502"/>
  <c r="R502"/>
  <c r="Q502"/>
  <c r="P502"/>
  <c r="O502"/>
  <c r="N502"/>
  <c r="BO501"/>
  <c r="BN501"/>
  <c r="BM501"/>
  <c r="BL501"/>
  <c r="BK501"/>
  <c r="BJ501"/>
  <c r="BI501"/>
  <c r="BH501"/>
  <c r="BG501"/>
  <c r="BF501"/>
  <c r="BD501"/>
  <c r="BC501"/>
  <c r="BB501"/>
  <c r="BA501"/>
  <c r="AZ501"/>
  <c r="AY501"/>
  <c r="AX501"/>
  <c r="AW501"/>
  <c r="AV501"/>
  <c r="AU501"/>
  <c r="AS501"/>
  <c r="AR501"/>
  <c r="AQ501"/>
  <c r="AP501"/>
  <c r="AO501"/>
  <c r="AN501"/>
  <c r="AM501"/>
  <c r="AL501"/>
  <c r="AK501"/>
  <c r="AJ501"/>
  <c r="AH501"/>
  <c r="AG501"/>
  <c r="AF501"/>
  <c r="AE501"/>
  <c r="AD501"/>
  <c r="AC501"/>
  <c r="AB501"/>
  <c r="AA501"/>
  <c r="Z501"/>
  <c r="Y501"/>
  <c r="W501"/>
  <c r="V501"/>
  <c r="U501"/>
  <c r="T501"/>
  <c r="S501"/>
  <c r="R501"/>
  <c r="Q501"/>
  <c r="P501"/>
  <c r="O501"/>
  <c r="N501"/>
  <c r="BO500"/>
  <c r="BN500"/>
  <c r="BM500"/>
  <c r="BL500"/>
  <c r="BK500"/>
  <c r="BJ500"/>
  <c r="BI500"/>
  <c r="BH500"/>
  <c r="BG500"/>
  <c r="BF500"/>
  <c r="BD500"/>
  <c r="BC500"/>
  <c r="BB500"/>
  <c r="BA500"/>
  <c r="AZ500"/>
  <c r="AY500"/>
  <c r="AX500"/>
  <c r="AW500"/>
  <c r="AV500"/>
  <c r="AU500"/>
  <c r="AS500"/>
  <c r="AR500"/>
  <c r="AQ500"/>
  <c r="AP500"/>
  <c r="AO500"/>
  <c r="AN500"/>
  <c r="AM500"/>
  <c r="AL500"/>
  <c r="AK500"/>
  <c r="AJ500"/>
  <c r="AH500"/>
  <c r="AG500"/>
  <c r="AF500"/>
  <c r="AE500"/>
  <c r="AD500"/>
  <c r="AC500"/>
  <c r="AB500"/>
  <c r="AA500"/>
  <c r="Z500"/>
  <c r="Y500"/>
  <c r="W500"/>
  <c r="V500"/>
  <c r="U500"/>
  <c r="T500"/>
  <c r="S500"/>
  <c r="R500"/>
  <c r="Q500"/>
  <c r="P500"/>
  <c r="O500"/>
  <c r="N500"/>
  <c r="BO499"/>
  <c r="BN499"/>
  <c r="BM499"/>
  <c r="BL499"/>
  <c r="BK499"/>
  <c r="BJ499"/>
  <c r="BI499"/>
  <c r="BH499"/>
  <c r="BG499"/>
  <c r="BF499"/>
  <c r="BD499"/>
  <c r="BC499"/>
  <c r="BB499"/>
  <c r="BA499"/>
  <c r="AZ499"/>
  <c r="AY499"/>
  <c r="AX499"/>
  <c r="AW499"/>
  <c r="AV499"/>
  <c r="AU499"/>
  <c r="AS499"/>
  <c r="AR499"/>
  <c r="AQ499"/>
  <c r="AP499"/>
  <c r="AO499"/>
  <c r="AN499"/>
  <c r="AM499"/>
  <c r="AL499"/>
  <c r="AK499"/>
  <c r="AJ499"/>
  <c r="AH499"/>
  <c r="AG499"/>
  <c r="AF499"/>
  <c r="AE499"/>
  <c r="AD499"/>
  <c r="AC499"/>
  <c r="AB499"/>
  <c r="AA499"/>
  <c r="Z499"/>
  <c r="Y499"/>
  <c r="W499"/>
  <c r="V499"/>
  <c r="U499"/>
  <c r="T499"/>
  <c r="S499"/>
  <c r="R499"/>
  <c r="Q499"/>
  <c r="P499"/>
  <c r="O499"/>
  <c r="N499"/>
  <c r="BO498"/>
  <c r="BN498"/>
  <c r="BM498"/>
  <c r="BL498"/>
  <c r="BK498"/>
  <c r="BJ498"/>
  <c r="BI498"/>
  <c r="BH498"/>
  <c r="BG498"/>
  <c r="BF498"/>
  <c r="BD498"/>
  <c r="BC498"/>
  <c r="BB498"/>
  <c r="BA498"/>
  <c r="AZ498"/>
  <c r="AY498"/>
  <c r="AX498"/>
  <c r="AW498"/>
  <c r="AV498"/>
  <c r="AU498"/>
  <c r="AS498"/>
  <c r="AR498"/>
  <c r="AQ498"/>
  <c r="AP498"/>
  <c r="AO498"/>
  <c r="AN498"/>
  <c r="AM498"/>
  <c r="AL498"/>
  <c r="AK498"/>
  <c r="AJ498"/>
  <c r="AH498"/>
  <c r="AG498"/>
  <c r="AF498"/>
  <c r="AE498"/>
  <c r="AD498"/>
  <c r="AC498"/>
  <c r="AB498"/>
  <c r="AA498"/>
  <c r="Z498"/>
  <c r="Y498"/>
  <c r="W498"/>
  <c r="V498"/>
  <c r="U498"/>
  <c r="T498"/>
  <c r="S498"/>
  <c r="R498"/>
  <c r="Q498"/>
  <c r="P498"/>
  <c r="O498"/>
  <c r="N498"/>
  <c r="BO497"/>
  <c r="BN497"/>
  <c r="BM497"/>
  <c r="BL497"/>
  <c r="BK497"/>
  <c r="BJ497"/>
  <c r="BI497"/>
  <c r="BH497"/>
  <c r="BG497"/>
  <c r="BF497"/>
  <c r="BD497"/>
  <c r="BC497"/>
  <c r="BB497"/>
  <c r="BA497"/>
  <c r="AZ497"/>
  <c r="AY497"/>
  <c r="AX497"/>
  <c r="AW497"/>
  <c r="AV497"/>
  <c r="AU497"/>
  <c r="AS497"/>
  <c r="AR497"/>
  <c r="AQ497"/>
  <c r="AP497"/>
  <c r="AO497"/>
  <c r="AN497"/>
  <c r="AM497"/>
  <c r="AL497"/>
  <c r="AK497"/>
  <c r="AJ497"/>
  <c r="AH497"/>
  <c r="AG497"/>
  <c r="AF497"/>
  <c r="AE497"/>
  <c r="AD497"/>
  <c r="AC497"/>
  <c r="AB497"/>
  <c r="AA497"/>
  <c r="Z497"/>
  <c r="Y497"/>
  <c r="W497"/>
  <c r="V497"/>
  <c r="U497"/>
  <c r="T497"/>
  <c r="S497"/>
  <c r="R497"/>
  <c r="Q497"/>
  <c r="P497"/>
  <c r="O497"/>
  <c r="N497"/>
  <c r="BO496"/>
  <c r="BN496"/>
  <c r="BM496"/>
  <c r="BL496"/>
  <c r="BK496"/>
  <c r="BJ496"/>
  <c r="BI496"/>
  <c r="BH496"/>
  <c r="BG496"/>
  <c r="BF496"/>
  <c r="BD496"/>
  <c r="BC496"/>
  <c r="BB496"/>
  <c r="BA496"/>
  <c r="AZ496"/>
  <c r="AY496"/>
  <c r="AX496"/>
  <c r="AW496"/>
  <c r="AV496"/>
  <c r="AU496"/>
  <c r="AS496"/>
  <c r="AR496"/>
  <c r="AQ496"/>
  <c r="AP496"/>
  <c r="AO496"/>
  <c r="AN496"/>
  <c r="AM496"/>
  <c r="AL496"/>
  <c r="AK496"/>
  <c r="AJ496"/>
  <c r="AH496"/>
  <c r="AG496"/>
  <c r="AF496"/>
  <c r="AE496"/>
  <c r="AD496"/>
  <c r="AC496"/>
  <c r="AB496"/>
  <c r="AA496"/>
  <c r="Z496"/>
  <c r="Y496"/>
  <c r="W496"/>
  <c r="V496"/>
  <c r="U496"/>
  <c r="T496"/>
  <c r="S496"/>
  <c r="R496"/>
  <c r="Q496"/>
  <c r="P496"/>
  <c r="O496"/>
  <c r="N496"/>
  <c r="BO495"/>
  <c r="BN495"/>
  <c r="BM495"/>
  <c r="BL495"/>
  <c r="BK495"/>
  <c r="BJ495"/>
  <c r="BI495"/>
  <c r="BH495"/>
  <c r="BG495"/>
  <c r="BF495"/>
  <c r="BD495"/>
  <c r="BC495"/>
  <c r="BB495"/>
  <c r="BA495"/>
  <c r="AZ495"/>
  <c r="AY495"/>
  <c r="AX495"/>
  <c r="AW495"/>
  <c r="AV495"/>
  <c r="AU495"/>
  <c r="AS495"/>
  <c r="AR495"/>
  <c r="AQ495"/>
  <c r="AP495"/>
  <c r="AO495"/>
  <c r="AN495"/>
  <c r="AM495"/>
  <c r="AL495"/>
  <c r="AK495"/>
  <c r="AJ495"/>
  <c r="AH495"/>
  <c r="AG495"/>
  <c r="AF495"/>
  <c r="AE495"/>
  <c r="AD495"/>
  <c r="AC495"/>
  <c r="AB495"/>
  <c r="AA495"/>
  <c r="Z495"/>
  <c r="Y495"/>
  <c r="W495"/>
  <c r="V495"/>
  <c r="U495"/>
  <c r="T495"/>
  <c r="S495"/>
  <c r="R495"/>
  <c r="Q495"/>
  <c r="P495"/>
  <c r="O495"/>
  <c r="N495"/>
  <c r="BO494"/>
  <c r="BN494"/>
  <c r="BM494"/>
  <c r="BL494"/>
  <c r="BK494"/>
  <c r="BJ494"/>
  <c r="BI494"/>
  <c r="BH494"/>
  <c r="BG494"/>
  <c r="BF494"/>
  <c r="BD494"/>
  <c r="BC494"/>
  <c r="BB494"/>
  <c r="BA494"/>
  <c r="AZ494"/>
  <c r="AY494"/>
  <c r="AX494"/>
  <c r="AW494"/>
  <c r="AV494"/>
  <c r="AU494"/>
  <c r="AS494"/>
  <c r="AR494"/>
  <c r="AQ494"/>
  <c r="AP494"/>
  <c r="AO494"/>
  <c r="AN494"/>
  <c r="AM494"/>
  <c r="AL494"/>
  <c r="AK494"/>
  <c r="AJ494"/>
  <c r="AH494"/>
  <c r="AG494"/>
  <c r="AF494"/>
  <c r="AE494"/>
  <c r="AD494"/>
  <c r="AC494"/>
  <c r="AB494"/>
  <c r="AA494"/>
  <c r="Z494"/>
  <c r="Y494"/>
  <c r="W494"/>
  <c r="V494"/>
  <c r="U494"/>
  <c r="T494"/>
  <c r="S494"/>
  <c r="R494"/>
  <c r="Q494"/>
  <c r="P494"/>
  <c r="O494"/>
  <c r="N494"/>
  <c r="BO493"/>
  <c r="BN493"/>
  <c r="BM493"/>
  <c r="BL493"/>
  <c r="BK493"/>
  <c r="BJ493"/>
  <c r="BI493"/>
  <c r="BH493"/>
  <c r="BG493"/>
  <c r="BF493"/>
  <c r="BD493"/>
  <c r="BC493"/>
  <c r="BB493"/>
  <c r="BA493"/>
  <c r="AZ493"/>
  <c r="AY493"/>
  <c r="AX493"/>
  <c r="AW493"/>
  <c r="AV493"/>
  <c r="AU493"/>
  <c r="AS493"/>
  <c r="AR493"/>
  <c r="AQ493"/>
  <c r="AP493"/>
  <c r="AO493"/>
  <c r="AN493"/>
  <c r="AM493"/>
  <c r="AL493"/>
  <c r="AK493"/>
  <c r="AJ493"/>
  <c r="AH493"/>
  <c r="AG493"/>
  <c r="AF493"/>
  <c r="AE493"/>
  <c r="AD493"/>
  <c r="AC493"/>
  <c r="AB493"/>
  <c r="AA493"/>
  <c r="Z493"/>
  <c r="Y493"/>
  <c r="W493"/>
  <c r="V493"/>
  <c r="U493"/>
  <c r="T493"/>
  <c r="S493"/>
  <c r="R493"/>
  <c r="Q493"/>
  <c r="P493"/>
  <c r="O493"/>
  <c r="N493"/>
  <c r="BO492"/>
  <c r="BN492"/>
  <c r="BM492"/>
  <c r="BL492"/>
  <c r="BK492"/>
  <c r="BJ492"/>
  <c r="BI492"/>
  <c r="BH492"/>
  <c r="BG492"/>
  <c r="BF492"/>
  <c r="BD492"/>
  <c r="BC492"/>
  <c r="BB492"/>
  <c r="BA492"/>
  <c r="AZ492"/>
  <c r="AY492"/>
  <c r="AX492"/>
  <c r="AW492"/>
  <c r="AV492"/>
  <c r="AU492"/>
  <c r="AS492"/>
  <c r="AR492"/>
  <c r="AQ492"/>
  <c r="AP492"/>
  <c r="AO492"/>
  <c r="AN492"/>
  <c r="AM492"/>
  <c r="AL492"/>
  <c r="AK492"/>
  <c r="AJ492"/>
  <c r="AH492"/>
  <c r="AG492"/>
  <c r="AF492"/>
  <c r="AE492"/>
  <c r="AD492"/>
  <c r="AC492"/>
  <c r="AB492"/>
  <c r="AA492"/>
  <c r="Z492"/>
  <c r="Y492"/>
  <c r="W492"/>
  <c r="V492"/>
  <c r="U492"/>
  <c r="T492"/>
  <c r="S492"/>
  <c r="R492"/>
  <c r="Q492"/>
  <c r="P492"/>
  <c r="O492"/>
  <c r="N492"/>
  <c r="BO491"/>
  <c r="BN491"/>
  <c r="BM491"/>
  <c r="BL491"/>
  <c r="BK491"/>
  <c r="BJ491"/>
  <c r="BI491"/>
  <c r="BH491"/>
  <c r="BG491"/>
  <c r="BF491"/>
  <c r="BD491"/>
  <c r="BC491"/>
  <c r="BB491"/>
  <c r="BA491"/>
  <c r="AZ491"/>
  <c r="AY491"/>
  <c r="AX491"/>
  <c r="AW491"/>
  <c r="AV491"/>
  <c r="AU491"/>
  <c r="AS491"/>
  <c r="AR491"/>
  <c r="AQ491"/>
  <c r="AP491"/>
  <c r="AO491"/>
  <c r="AN491"/>
  <c r="AM491"/>
  <c r="AL491"/>
  <c r="AK491"/>
  <c r="AJ491"/>
  <c r="AH491"/>
  <c r="AG491"/>
  <c r="AF491"/>
  <c r="AE491"/>
  <c r="AD491"/>
  <c r="AC491"/>
  <c r="AB491"/>
  <c r="AA491"/>
  <c r="Z491"/>
  <c r="Y491"/>
  <c r="W491"/>
  <c r="V491"/>
  <c r="U491"/>
  <c r="T491"/>
  <c r="S491"/>
  <c r="R491"/>
  <c r="Q491"/>
  <c r="P491"/>
  <c r="O491"/>
  <c r="N491"/>
  <c r="BO490"/>
  <c r="BN490"/>
  <c r="BM490"/>
  <c r="BL490"/>
  <c r="BK490"/>
  <c r="BJ490"/>
  <c r="BI490"/>
  <c r="BH490"/>
  <c r="BG490"/>
  <c r="BF490"/>
  <c r="BD490"/>
  <c r="BC490"/>
  <c r="BB490"/>
  <c r="BA490"/>
  <c r="AZ490"/>
  <c r="AY490"/>
  <c r="AX490"/>
  <c r="AW490"/>
  <c r="AV490"/>
  <c r="AU490"/>
  <c r="AS490"/>
  <c r="AR490"/>
  <c r="AQ490"/>
  <c r="AP490"/>
  <c r="AO490"/>
  <c r="AN490"/>
  <c r="AM490"/>
  <c r="AL490"/>
  <c r="AK490"/>
  <c r="AJ490"/>
  <c r="AH490"/>
  <c r="AG490"/>
  <c r="AF490"/>
  <c r="AE490"/>
  <c r="AD490"/>
  <c r="AC490"/>
  <c r="AB490"/>
  <c r="AA490"/>
  <c r="Z490"/>
  <c r="Y490"/>
  <c r="W490"/>
  <c r="V490"/>
  <c r="U490"/>
  <c r="T490"/>
  <c r="S490"/>
  <c r="R490"/>
  <c r="Q490"/>
  <c r="P490"/>
  <c r="O490"/>
  <c r="N490"/>
  <c r="BO489"/>
  <c r="BN489"/>
  <c r="BM489"/>
  <c r="BL489"/>
  <c r="BK489"/>
  <c r="BJ489"/>
  <c r="BI489"/>
  <c r="BH489"/>
  <c r="BG489"/>
  <c r="BF489"/>
  <c r="BD489"/>
  <c r="BC489"/>
  <c r="BB489"/>
  <c r="BA489"/>
  <c r="AZ489"/>
  <c r="AY489"/>
  <c r="AX489"/>
  <c r="AW489"/>
  <c r="AV489"/>
  <c r="AU489"/>
  <c r="AS489"/>
  <c r="AR489"/>
  <c r="AQ489"/>
  <c r="AP489"/>
  <c r="AO489"/>
  <c r="AN489"/>
  <c r="AM489"/>
  <c r="AL489"/>
  <c r="AK489"/>
  <c r="AJ489"/>
  <c r="AH489"/>
  <c r="AG489"/>
  <c r="AF489"/>
  <c r="AE489"/>
  <c r="AD489"/>
  <c r="AC489"/>
  <c r="AB489"/>
  <c r="AA489"/>
  <c r="Z489"/>
  <c r="Y489"/>
  <c r="W489"/>
  <c r="V489"/>
  <c r="U489"/>
  <c r="T489"/>
  <c r="S489"/>
  <c r="R489"/>
  <c r="Q489"/>
  <c r="P489"/>
  <c r="O489"/>
  <c r="N489"/>
  <c r="BO488"/>
  <c r="BN488"/>
  <c r="BM488"/>
  <c r="BL488"/>
  <c r="BK488"/>
  <c r="BJ488"/>
  <c r="BI488"/>
  <c r="BH488"/>
  <c r="BG488"/>
  <c r="BF488"/>
  <c r="BD488"/>
  <c r="BC488"/>
  <c r="BB488"/>
  <c r="BA488"/>
  <c r="AZ488"/>
  <c r="AY488"/>
  <c r="AX488"/>
  <c r="AW488"/>
  <c r="AV488"/>
  <c r="AU488"/>
  <c r="AS488"/>
  <c r="AR488"/>
  <c r="AQ488"/>
  <c r="AP488"/>
  <c r="AO488"/>
  <c r="AN488"/>
  <c r="AM488"/>
  <c r="AL488"/>
  <c r="AK488"/>
  <c r="AJ488"/>
  <c r="AH488"/>
  <c r="AG488"/>
  <c r="AF488"/>
  <c r="AE488"/>
  <c r="AD488"/>
  <c r="AC488"/>
  <c r="AB488"/>
  <c r="AA488"/>
  <c r="Z488"/>
  <c r="Y488"/>
  <c r="W488"/>
  <c r="V488"/>
  <c r="U488"/>
  <c r="T488"/>
  <c r="S488"/>
  <c r="R488"/>
  <c r="Q488"/>
  <c r="P488"/>
  <c r="O488"/>
  <c r="N488"/>
  <c r="BO487"/>
  <c r="BN487"/>
  <c r="BM487"/>
  <c r="BL487"/>
  <c r="BK487"/>
  <c r="BJ487"/>
  <c r="BI487"/>
  <c r="BH487"/>
  <c r="BG487"/>
  <c r="BF487"/>
  <c r="BD487"/>
  <c r="BC487"/>
  <c r="BB487"/>
  <c r="BA487"/>
  <c r="AZ487"/>
  <c r="AY487"/>
  <c r="AX487"/>
  <c r="AW487"/>
  <c r="AV487"/>
  <c r="AU487"/>
  <c r="AS487"/>
  <c r="AR487"/>
  <c r="AQ487"/>
  <c r="AP487"/>
  <c r="AO487"/>
  <c r="AN487"/>
  <c r="AM487"/>
  <c r="AL487"/>
  <c r="AK487"/>
  <c r="AJ487"/>
  <c r="AH487"/>
  <c r="AG487"/>
  <c r="AF487"/>
  <c r="AE487"/>
  <c r="AD487"/>
  <c r="AC487"/>
  <c r="AB487"/>
  <c r="AA487"/>
  <c r="Z487"/>
  <c r="Y487"/>
  <c r="W487"/>
  <c r="V487"/>
  <c r="U487"/>
  <c r="T487"/>
  <c r="S487"/>
  <c r="R487"/>
  <c r="Q487"/>
  <c r="P487"/>
  <c r="O487"/>
  <c r="N487"/>
  <c r="BO486"/>
  <c r="BN486"/>
  <c r="BM486"/>
  <c r="BL486"/>
  <c r="BK486"/>
  <c r="BJ486"/>
  <c r="BI486"/>
  <c r="BH486"/>
  <c r="BG486"/>
  <c r="BF486"/>
  <c r="BD486"/>
  <c r="BC486"/>
  <c r="BB486"/>
  <c r="BA486"/>
  <c r="AZ486"/>
  <c r="AY486"/>
  <c r="AX486"/>
  <c r="AW486"/>
  <c r="AV486"/>
  <c r="AU486"/>
  <c r="AS486"/>
  <c r="AR486"/>
  <c r="AQ486"/>
  <c r="AP486"/>
  <c r="AO486"/>
  <c r="AN486"/>
  <c r="AM486"/>
  <c r="AL486"/>
  <c r="AK486"/>
  <c r="AJ486"/>
  <c r="AH486"/>
  <c r="AG486"/>
  <c r="AF486"/>
  <c r="AE486"/>
  <c r="AD486"/>
  <c r="AC486"/>
  <c r="AB486"/>
  <c r="AA486"/>
  <c r="Z486"/>
  <c r="Y486"/>
  <c r="W486"/>
  <c r="V486"/>
  <c r="U486"/>
  <c r="T486"/>
  <c r="S486"/>
  <c r="R486"/>
  <c r="Q486"/>
  <c r="P486"/>
  <c r="O486"/>
  <c r="N486"/>
  <c r="BO485"/>
  <c r="BN485"/>
  <c r="BM485"/>
  <c r="BL485"/>
  <c r="BK485"/>
  <c r="BJ485"/>
  <c r="BI485"/>
  <c r="BH485"/>
  <c r="BG485"/>
  <c r="BF485"/>
  <c r="BD485"/>
  <c r="BC485"/>
  <c r="BB485"/>
  <c r="BA485"/>
  <c r="AZ485"/>
  <c r="AY485"/>
  <c r="AX485"/>
  <c r="AW485"/>
  <c r="AV485"/>
  <c r="AU485"/>
  <c r="AS485"/>
  <c r="AR485"/>
  <c r="AQ485"/>
  <c r="AP485"/>
  <c r="AO485"/>
  <c r="AN485"/>
  <c r="AM485"/>
  <c r="AL485"/>
  <c r="AK485"/>
  <c r="AJ485"/>
  <c r="AH485"/>
  <c r="AG485"/>
  <c r="AF485"/>
  <c r="AE485"/>
  <c r="AD485"/>
  <c r="AC485"/>
  <c r="AB485"/>
  <c r="AA485"/>
  <c r="Z485"/>
  <c r="Y485"/>
  <c r="W485"/>
  <c r="V485"/>
  <c r="U485"/>
  <c r="T485"/>
  <c r="S485"/>
  <c r="R485"/>
  <c r="Q485"/>
  <c r="P485"/>
  <c r="O485"/>
  <c r="N485"/>
  <c r="BO484"/>
  <c r="BN484"/>
  <c r="BM484"/>
  <c r="BL484"/>
  <c r="BK484"/>
  <c r="BJ484"/>
  <c r="BI484"/>
  <c r="BH484"/>
  <c r="BG484"/>
  <c r="BF484"/>
  <c r="BD484"/>
  <c r="BC484"/>
  <c r="BB484"/>
  <c r="BA484"/>
  <c r="AZ484"/>
  <c r="AY484"/>
  <c r="AX484"/>
  <c r="AW484"/>
  <c r="AV484"/>
  <c r="AU484"/>
  <c r="AS484"/>
  <c r="AR484"/>
  <c r="AQ484"/>
  <c r="AP484"/>
  <c r="AO484"/>
  <c r="AN484"/>
  <c r="AM484"/>
  <c r="AL484"/>
  <c r="AK484"/>
  <c r="AJ484"/>
  <c r="AH484"/>
  <c r="AG484"/>
  <c r="AF484"/>
  <c r="AE484"/>
  <c r="AD484"/>
  <c r="AC484"/>
  <c r="AB484"/>
  <c r="AA484"/>
  <c r="Z484"/>
  <c r="Y484"/>
  <c r="W484"/>
  <c r="V484"/>
  <c r="U484"/>
  <c r="T484"/>
  <c r="S484"/>
  <c r="R484"/>
  <c r="Q484"/>
  <c r="P484"/>
  <c r="O484"/>
  <c r="N484"/>
  <c r="BO483"/>
  <c r="BN483"/>
  <c r="BM483"/>
  <c r="BL483"/>
  <c r="BK483"/>
  <c r="BJ483"/>
  <c r="BI483"/>
  <c r="BH483"/>
  <c r="BG483"/>
  <c r="BF483"/>
  <c r="BD483"/>
  <c r="BC483"/>
  <c r="BB483"/>
  <c r="BA483"/>
  <c r="AZ483"/>
  <c r="AY483"/>
  <c r="AX483"/>
  <c r="AW483"/>
  <c r="AV483"/>
  <c r="AU483"/>
  <c r="AS483"/>
  <c r="AR483"/>
  <c r="AQ483"/>
  <c r="AP483"/>
  <c r="AO483"/>
  <c r="AN483"/>
  <c r="AM483"/>
  <c r="AL483"/>
  <c r="AK483"/>
  <c r="AJ483"/>
  <c r="AH483"/>
  <c r="AG483"/>
  <c r="AF483"/>
  <c r="AE483"/>
  <c r="AD483"/>
  <c r="AC483"/>
  <c r="AB483"/>
  <c r="AA483"/>
  <c r="Z483"/>
  <c r="Y483"/>
  <c r="W483"/>
  <c r="V483"/>
  <c r="U483"/>
  <c r="T483"/>
  <c r="S483"/>
  <c r="R483"/>
  <c r="Q483"/>
  <c r="P483"/>
  <c r="O483"/>
  <c r="N483"/>
  <c r="BO482"/>
  <c r="BN482"/>
  <c r="BM482"/>
  <c r="BL482"/>
  <c r="BK482"/>
  <c r="BJ482"/>
  <c r="BI482"/>
  <c r="BH482"/>
  <c r="BG482"/>
  <c r="BF482"/>
  <c r="BD482"/>
  <c r="BC482"/>
  <c r="BB482"/>
  <c r="BA482"/>
  <c r="AZ482"/>
  <c r="AY482"/>
  <c r="AX482"/>
  <c r="AW482"/>
  <c r="AV482"/>
  <c r="AU482"/>
  <c r="AS482"/>
  <c r="AR482"/>
  <c r="AQ482"/>
  <c r="AP482"/>
  <c r="AO482"/>
  <c r="AN482"/>
  <c r="AM482"/>
  <c r="AL482"/>
  <c r="AK482"/>
  <c r="AJ482"/>
  <c r="AH482"/>
  <c r="AG482"/>
  <c r="AF482"/>
  <c r="AE482"/>
  <c r="AD482"/>
  <c r="AC482"/>
  <c r="AB482"/>
  <c r="AA482"/>
  <c r="Z482"/>
  <c r="Y482"/>
  <c r="W482"/>
  <c r="V482"/>
  <c r="U482"/>
  <c r="T482"/>
  <c r="S482"/>
  <c r="R482"/>
  <c r="Q482"/>
  <c r="P482"/>
  <c r="O482"/>
  <c r="N482"/>
  <c r="BO481"/>
  <c r="BN481"/>
  <c r="BM481"/>
  <c r="BL481"/>
  <c r="BK481"/>
  <c r="BJ481"/>
  <c r="BI481"/>
  <c r="BH481"/>
  <c r="BG481"/>
  <c r="BF481"/>
  <c r="BD481"/>
  <c r="BC481"/>
  <c r="BB481"/>
  <c r="BA481"/>
  <c r="AZ481"/>
  <c r="AY481"/>
  <c r="AX481"/>
  <c r="AW481"/>
  <c r="AV481"/>
  <c r="AU481"/>
  <c r="AS481"/>
  <c r="AR481"/>
  <c r="AQ481"/>
  <c r="AP481"/>
  <c r="AO481"/>
  <c r="AN481"/>
  <c r="AM481"/>
  <c r="AL481"/>
  <c r="AK481"/>
  <c r="AJ481"/>
  <c r="AH481"/>
  <c r="AG481"/>
  <c r="AF481"/>
  <c r="AE481"/>
  <c r="AD481"/>
  <c r="AC481"/>
  <c r="AB481"/>
  <c r="AA481"/>
  <c r="Z481"/>
  <c r="Y481"/>
  <c r="W481"/>
  <c r="V481"/>
  <c r="U481"/>
  <c r="T481"/>
  <c r="S481"/>
  <c r="R481"/>
  <c r="Q481"/>
  <c r="P481"/>
  <c r="O481"/>
  <c r="N481"/>
  <c r="BO480"/>
  <c r="BN480"/>
  <c r="BM480"/>
  <c r="BL480"/>
  <c r="BK480"/>
  <c r="BJ480"/>
  <c r="BI480"/>
  <c r="BH480"/>
  <c r="BG480"/>
  <c r="BF480"/>
  <c r="BD480"/>
  <c r="BC480"/>
  <c r="BB480"/>
  <c r="BA480"/>
  <c r="AZ480"/>
  <c r="AY480"/>
  <c r="AX480"/>
  <c r="AW480"/>
  <c r="AV480"/>
  <c r="AU480"/>
  <c r="AS480"/>
  <c r="AR480"/>
  <c r="AQ480"/>
  <c r="AP480"/>
  <c r="AO480"/>
  <c r="AN480"/>
  <c r="AM480"/>
  <c r="AL480"/>
  <c r="AK480"/>
  <c r="AJ480"/>
  <c r="AH480"/>
  <c r="AG480"/>
  <c r="AF480"/>
  <c r="AE480"/>
  <c r="AD480"/>
  <c r="AC480"/>
  <c r="AB480"/>
  <c r="AA480"/>
  <c r="Z480"/>
  <c r="Y480"/>
  <c r="W480"/>
  <c r="V480"/>
  <c r="U480"/>
  <c r="T480"/>
  <c r="S480"/>
  <c r="R480"/>
  <c r="Q480"/>
  <c r="P480"/>
  <c r="O480"/>
  <c r="N480"/>
  <c r="BO479"/>
  <c r="BN479"/>
  <c r="BM479"/>
  <c r="BL479"/>
  <c r="BK479"/>
  <c r="BJ479"/>
  <c r="BI479"/>
  <c r="BH479"/>
  <c r="BG479"/>
  <c r="BF479"/>
  <c r="BD479"/>
  <c r="BC479"/>
  <c r="BB479"/>
  <c r="BA479"/>
  <c r="AZ479"/>
  <c r="AY479"/>
  <c r="AX479"/>
  <c r="AW479"/>
  <c r="AV479"/>
  <c r="AU479"/>
  <c r="AS479"/>
  <c r="AR479"/>
  <c r="AQ479"/>
  <c r="AP479"/>
  <c r="AO479"/>
  <c r="AN479"/>
  <c r="AM479"/>
  <c r="AL479"/>
  <c r="AK479"/>
  <c r="AJ479"/>
  <c r="AH479"/>
  <c r="AG479"/>
  <c r="AF479"/>
  <c r="AE479"/>
  <c r="AD479"/>
  <c r="AC479"/>
  <c r="AB479"/>
  <c r="AA479"/>
  <c r="Z479"/>
  <c r="Y479"/>
  <c r="W479"/>
  <c r="V479"/>
  <c r="U479"/>
  <c r="T479"/>
  <c r="S479"/>
  <c r="R479"/>
  <c r="Q479"/>
  <c r="P479"/>
  <c r="O479"/>
  <c r="N479"/>
  <c r="BO478"/>
  <c r="BN478"/>
  <c r="BM478"/>
  <c r="BL478"/>
  <c r="BK478"/>
  <c r="BJ478"/>
  <c r="BI478"/>
  <c r="BH478"/>
  <c r="BG478"/>
  <c r="BF478"/>
  <c r="BD478"/>
  <c r="BC478"/>
  <c r="BB478"/>
  <c r="BA478"/>
  <c r="AZ478"/>
  <c r="AY478"/>
  <c r="AX478"/>
  <c r="AW478"/>
  <c r="AV478"/>
  <c r="AU478"/>
  <c r="AS478"/>
  <c r="AR478"/>
  <c r="AQ478"/>
  <c r="AP478"/>
  <c r="AO478"/>
  <c r="AN478"/>
  <c r="AM478"/>
  <c r="AL478"/>
  <c r="AK478"/>
  <c r="AJ478"/>
  <c r="AH478"/>
  <c r="AG478"/>
  <c r="AF478"/>
  <c r="AE478"/>
  <c r="AD478"/>
  <c r="AC478"/>
  <c r="AB478"/>
  <c r="AA478"/>
  <c r="Z478"/>
  <c r="Y478"/>
  <c r="W478"/>
  <c r="V478"/>
  <c r="U478"/>
  <c r="T478"/>
  <c r="S478"/>
  <c r="R478"/>
  <c r="Q478"/>
  <c r="P478"/>
  <c r="O478"/>
  <c r="N478"/>
  <c r="BO477"/>
  <c r="BN477"/>
  <c r="BM477"/>
  <c r="BL477"/>
  <c r="BK477"/>
  <c r="BJ477"/>
  <c r="BI477"/>
  <c r="BH477"/>
  <c r="BG477"/>
  <c r="BF477"/>
  <c r="BD477"/>
  <c r="BC477"/>
  <c r="BB477"/>
  <c r="BA477"/>
  <c r="AZ477"/>
  <c r="AY477"/>
  <c r="AX477"/>
  <c r="AW477"/>
  <c r="AV477"/>
  <c r="AU477"/>
  <c r="AS477"/>
  <c r="AR477"/>
  <c r="AQ477"/>
  <c r="AP477"/>
  <c r="AO477"/>
  <c r="AN477"/>
  <c r="AM477"/>
  <c r="AL477"/>
  <c r="AK477"/>
  <c r="AJ477"/>
  <c r="AH477"/>
  <c r="AG477"/>
  <c r="AF477"/>
  <c r="AE477"/>
  <c r="AD477"/>
  <c r="AC477"/>
  <c r="AB477"/>
  <c r="AA477"/>
  <c r="Z477"/>
  <c r="Y477"/>
  <c r="W477"/>
  <c r="V477"/>
  <c r="U477"/>
  <c r="T477"/>
  <c r="S477"/>
  <c r="R477"/>
  <c r="Q477"/>
  <c r="P477"/>
  <c r="O477"/>
  <c r="N477"/>
  <c r="BO476"/>
  <c r="BN476"/>
  <c r="BM476"/>
  <c r="BL476"/>
  <c r="BK476"/>
  <c r="BJ476"/>
  <c r="BI476"/>
  <c r="BH476"/>
  <c r="BG476"/>
  <c r="BF476"/>
  <c r="BD476"/>
  <c r="BC476"/>
  <c r="BB476"/>
  <c r="BA476"/>
  <c r="AZ476"/>
  <c r="AY476"/>
  <c r="AX476"/>
  <c r="AW476"/>
  <c r="AV476"/>
  <c r="AU476"/>
  <c r="AS476"/>
  <c r="AR476"/>
  <c r="AQ476"/>
  <c r="AP476"/>
  <c r="AO476"/>
  <c r="AN476"/>
  <c r="AM476"/>
  <c r="AL476"/>
  <c r="AK476"/>
  <c r="AJ476"/>
  <c r="AH476"/>
  <c r="AG476"/>
  <c r="AF476"/>
  <c r="AE476"/>
  <c r="AD476"/>
  <c r="AC476"/>
  <c r="AB476"/>
  <c r="AA476"/>
  <c r="Z476"/>
  <c r="Y476"/>
  <c r="W476"/>
  <c r="V476"/>
  <c r="U476"/>
  <c r="T476"/>
  <c r="S476"/>
  <c r="R476"/>
  <c r="Q476"/>
  <c r="P476"/>
  <c r="O476"/>
  <c r="N476"/>
  <c r="BO475"/>
  <c r="BN475"/>
  <c r="BM475"/>
  <c r="BL475"/>
  <c r="BK475"/>
  <c r="BJ475"/>
  <c r="BI475"/>
  <c r="BH475"/>
  <c r="BG475"/>
  <c r="BF475"/>
  <c r="BD475"/>
  <c r="BC475"/>
  <c r="BB475"/>
  <c r="BA475"/>
  <c r="AZ475"/>
  <c r="AY475"/>
  <c r="AX475"/>
  <c r="AW475"/>
  <c r="AV475"/>
  <c r="AU475"/>
  <c r="AS475"/>
  <c r="AR475"/>
  <c r="AQ475"/>
  <c r="AP475"/>
  <c r="AO475"/>
  <c r="AN475"/>
  <c r="AM475"/>
  <c r="AL475"/>
  <c r="AK475"/>
  <c r="AJ475"/>
  <c r="AH475"/>
  <c r="AG475"/>
  <c r="AF475"/>
  <c r="AE475"/>
  <c r="AD475"/>
  <c r="AC475"/>
  <c r="AB475"/>
  <c r="AA475"/>
  <c r="Z475"/>
  <c r="Y475"/>
  <c r="W475"/>
  <c r="V475"/>
  <c r="U475"/>
  <c r="T475"/>
  <c r="S475"/>
  <c r="R475"/>
  <c r="Q475"/>
  <c r="P475"/>
  <c r="O475"/>
  <c r="N475"/>
  <c r="BO474"/>
  <c r="BN474"/>
  <c r="BM474"/>
  <c r="BL474"/>
  <c r="BK474"/>
  <c r="BJ474"/>
  <c r="BI474"/>
  <c r="BH474"/>
  <c r="BG474"/>
  <c r="BF474"/>
  <c r="BD474"/>
  <c r="BC474"/>
  <c r="BB474"/>
  <c r="BA474"/>
  <c r="AZ474"/>
  <c r="AY474"/>
  <c r="AX474"/>
  <c r="AW474"/>
  <c r="AV474"/>
  <c r="AU474"/>
  <c r="AS474"/>
  <c r="AR474"/>
  <c r="AQ474"/>
  <c r="AP474"/>
  <c r="AO474"/>
  <c r="AN474"/>
  <c r="AM474"/>
  <c r="AL474"/>
  <c r="AK474"/>
  <c r="AJ474"/>
  <c r="AH474"/>
  <c r="AG474"/>
  <c r="AF474"/>
  <c r="AE474"/>
  <c r="AD474"/>
  <c r="AC474"/>
  <c r="AB474"/>
  <c r="AA474"/>
  <c r="Z474"/>
  <c r="Y474"/>
  <c r="W474"/>
  <c r="V474"/>
  <c r="U474"/>
  <c r="T474"/>
  <c r="S474"/>
  <c r="R474"/>
  <c r="Q474"/>
  <c r="P474"/>
  <c r="O474"/>
  <c r="N474"/>
  <c r="BO473"/>
  <c r="BN473"/>
  <c r="BM473"/>
  <c r="BL473"/>
  <c r="BK473"/>
  <c r="BJ473"/>
  <c r="BI473"/>
  <c r="BH473"/>
  <c r="BG473"/>
  <c r="BF473"/>
  <c r="BD473"/>
  <c r="BC473"/>
  <c r="BB473"/>
  <c r="BA473"/>
  <c r="AZ473"/>
  <c r="AY473"/>
  <c r="AX473"/>
  <c r="AW473"/>
  <c r="AV473"/>
  <c r="AU473"/>
  <c r="AS473"/>
  <c r="AR473"/>
  <c r="AQ473"/>
  <c r="AP473"/>
  <c r="AO473"/>
  <c r="AN473"/>
  <c r="AM473"/>
  <c r="AL473"/>
  <c r="AK473"/>
  <c r="AJ473"/>
  <c r="AH473"/>
  <c r="AG473"/>
  <c r="AF473"/>
  <c r="AE473"/>
  <c r="AD473"/>
  <c r="AC473"/>
  <c r="AB473"/>
  <c r="AA473"/>
  <c r="Z473"/>
  <c r="Y473"/>
  <c r="W473"/>
  <c r="V473"/>
  <c r="U473"/>
  <c r="T473"/>
  <c r="S473"/>
  <c r="R473"/>
  <c r="Q473"/>
  <c r="P473"/>
  <c r="O473"/>
  <c r="N473"/>
  <c r="BO472"/>
  <c r="BN472"/>
  <c r="BM472"/>
  <c r="BL472"/>
  <c r="BK472"/>
  <c r="BJ472"/>
  <c r="BI472"/>
  <c r="BH472"/>
  <c r="BG472"/>
  <c r="BF472"/>
  <c r="BD472"/>
  <c r="BC472"/>
  <c r="BB472"/>
  <c r="BA472"/>
  <c r="AZ472"/>
  <c r="AY472"/>
  <c r="AX472"/>
  <c r="AW472"/>
  <c r="AV472"/>
  <c r="AU472"/>
  <c r="AS472"/>
  <c r="AR472"/>
  <c r="AQ472"/>
  <c r="AP472"/>
  <c r="AO472"/>
  <c r="AN472"/>
  <c r="AM472"/>
  <c r="AL472"/>
  <c r="AK472"/>
  <c r="AJ472"/>
  <c r="AH472"/>
  <c r="AG472"/>
  <c r="AF472"/>
  <c r="AE472"/>
  <c r="AD472"/>
  <c r="AC472"/>
  <c r="AB472"/>
  <c r="AA472"/>
  <c r="Z472"/>
  <c r="Y472"/>
  <c r="W472"/>
  <c r="V472"/>
  <c r="U472"/>
  <c r="T472"/>
  <c r="S472"/>
  <c r="R472"/>
  <c r="Q472"/>
  <c r="P472"/>
  <c r="O472"/>
  <c r="N472"/>
  <c r="BO471"/>
  <c r="BN471"/>
  <c r="BM471"/>
  <c r="BL471"/>
  <c r="BK471"/>
  <c r="BJ471"/>
  <c r="BI471"/>
  <c r="BH471"/>
  <c r="BG471"/>
  <c r="BF471"/>
  <c r="BD471"/>
  <c r="BC471"/>
  <c r="BB471"/>
  <c r="BA471"/>
  <c r="AZ471"/>
  <c r="AY471"/>
  <c r="AX471"/>
  <c r="AW471"/>
  <c r="AV471"/>
  <c r="AU471"/>
  <c r="AS471"/>
  <c r="AR471"/>
  <c r="AQ471"/>
  <c r="AP471"/>
  <c r="AO471"/>
  <c r="AN471"/>
  <c r="AM471"/>
  <c r="AL471"/>
  <c r="AK471"/>
  <c r="AJ471"/>
  <c r="AH471"/>
  <c r="AG471"/>
  <c r="AF471"/>
  <c r="AE471"/>
  <c r="AD471"/>
  <c r="AC471"/>
  <c r="AB471"/>
  <c r="AA471"/>
  <c r="Z471"/>
  <c r="Y471"/>
  <c r="W471"/>
  <c r="V471"/>
  <c r="U471"/>
  <c r="T471"/>
  <c r="S471"/>
  <c r="R471"/>
  <c r="Q471"/>
  <c r="P471"/>
  <c r="O471"/>
  <c r="N471"/>
  <c r="BO470"/>
  <c r="BN470"/>
  <c r="BM470"/>
  <c r="BL470"/>
  <c r="BK470"/>
  <c r="BJ470"/>
  <c r="BI470"/>
  <c r="BH470"/>
  <c r="BG470"/>
  <c r="BF470"/>
  <c r="BD470"/>
  <c r="BC470"/>
  <c r="BB470"/>
  <c r="BA470"/>
  <c r="AZ470"/>
  <c r="AY470"/>
  <c r="AX470"/>
  <c r="AW470"/>
  <c r="AV470"/>
  <c r="AU470"/>
  <c r="AS470"/>
  <c r="AR470"/>
  <c r="AQ470"/>
  <c r="AP470"/>
  <c r="AO470"/>
  <c r="AN470"/>
  <c r="AM470"/>
  <c r="AL470"/>
  <c r="AK470"/>
  <c r="AJ470"/>
  <c r="AH470"/>
  <c r="AG470"/>
  <c r="AF470"/>
  <c r="AE470"/>
  <c r="AD470"/>
  <c r="AC470"/>
  <c r="AB470"/>
  <c r="AA470"/>
  <c r="Z470"/>
  <c r="Y470"/>
  <c r="W470"/>
  <c r="V470"/>
  <c r="U470"/>
  <c r="T470"/>
  <c r="S470"/>
  <c r="R470"/>
  <c r="Q470"/>
  <c r="P470"/>
  <c r="O470"/>
  <c r="N470"/>
  <c r="BO469"/>
  <c r="BN469"/>
  <c r="BM469"/>
  <c r="BL469"/>
  <c r="BK469"/>
  <c r="BJ469"/>
  <c r="BI469"/>
  <c r="BH469"/>
  <c r="BG469"/>
  <c r="BF469"/>
  <c r="BD469"/>
  <c r="BC469"/>
  <c r="BB469"/>
  <c r="BA469"/>
  <c r="AZ469"/>
  <c r="AY469"/>
  <c r="AX469"/>
  <c r="AW469"/>
  <c r="AV469"/>
  <c r="AU469"/>
  <c r="AS469"/>
  <c r="AR469"/>
  <c r="AQ469"/>
  <c r="AP469"/>
  <c r="AO469"/>
  <c r="AN469"/>
  <c r="AM469"/>
  <c r="AL469"/>
  <c r="AK469"/>
  <c r="AJ469"/>
  <c r="AH469"/>
  <c r="AG469"/>
  <c r="AF469"/>
  <c r="AE469"/>
  <c r="AD469"/>
  <c r="AC469"/>
  <c r="AB469"/>
  <c r="AA469"/>
  <c r="Z469"/>
  <c r="Y469"/>
  <c r="W469"/>
  <c r="V469"/>
  <c r="U469"/>
  <c r="T469"/>
  <c r="S469"/>
  <c r="R469"/>
  <c r="Q469"/>
  <c r="P469"/>
  <c r="O469"/>
  <c r="N469"/>
  <c r="BO468"/>
  <c r="BN468"/>
  <c r="BM468"/>
  <c r="BL468"/>
  <c r="BK468"/>
  <c r="BJ468"/>
  <c r="BI468"/>
  <c r="BH468"/>
  <c r="BG468"/>
  <c r="BF468"/>
  <c r="BD468"/>
  <c r="BC468"/>
  <c r="BB468"/>
  <c r="BA468"/>
  <c r="AZ468"/>
  <c r="AY468"/>
  <c r="AX468"/>
  <c r="AW468"/>
  <c r="AV468"/>
  <c r="AU468"/>
  <c r="AS468"/>
  <c r="AR468"/>
  <c r="AQ468"/>
  <c r="AP468"/>
  <c r="AO468"/>
  <c r="AN468"/>
  <c r="AM468"/>
  <c r="AL468"/>
  <c r="AK468"/>
  <c r="AJ468"/>
  <c r="AH468"/>
  <c r="AG468"/>
  <c r="AF468"/>
  <c r="AE468"/>
  <c r="AD468"/>
  <c r="AC468"/>
  <c r="AB468"/>
  <c r="AA468"/>
  <c r="Z468"/>
  <c r="Y468"/>
  <c r="W468"/>
  <c r="V468"/>
  <c r="U468"/>
  <c r="T468"/>
  <c r="S468"/>
  <c r="R468"/>
  <c r="Q468"/>
  <c r="P468"/>
  <c r="O468"/>
  <c r="N468"/>
  <c r="BO467"/>
  <c r="BN467"/>
  <c r="BM467"/>
  <c r="BL467"/>
  <c r="BK467"/>
  <c r="BJ467"/>
  <c r="BI467"/>
  <c r="BH467"/>
  <c r="BG467"/>
  <c r="BF467"/>
  <c r="BD467"/>
  <c r="BC467"/>
  <c r="BB467"/>
  <c r="BA467"/>
  <c r="AZ467"/>
  <c r="AY467"/>
  <c r="AX467"/>
  <c r="AW467"/>
  <c r="AV467"/>
  <c r="AU467"/>
  <c r="AS467"/>
  <c r="AR467"/>
  <c r="AQ467"/>
  <c r="AP467"/>
  <c r="AO467"/>
  <c r="AN467"/>
  <c r="AM467"/>
  <c r="AL467"/>
  <c r="AK467"/>
  <c r="AJ467"/>
  <c r="AH467"/>
  <c r="AG467"/>
  <c r="AF467"/>
  <c r="AE467"/>
  <c r="AD467"/>
  <c r="AC467"/>
  <c r="AB467"/>
  <c r="AA467"/>
  <c r="Z467"/>
  <c r="Y467"/>
  <c r="W467"/>
  <c r="V467"/>
  <c r="U467"/>
  <c r="T467"/>
  <c r="S467"/>
  <c r="R467"/>
  <c r="Q467"/>
  <c r="P467"/>
  <c r="O467"/>
  <c r="N467"/>
  <c r="BO466"/>
  <c r="BN466"/>
  <c r="BM466"/>
  <c r="BL466"/>
  <c r="BK466"/>
  <c r="BJ466"/>
  <c r="BI466"/>
  <c r="BH466"/>
  <c r="BG466"/>
  <c r="BF466"/>
  <c r="BD466"/>
  <c r="BC466"/>
  <c r="BB466"/>
  <c r="BA466"/>
  <c r="AZ466"/>
  <c r="AY466"/>
  <c r="AX466"/>
  <c r="AW466"/>
  <c r="AV466"/>
  <c r="AU466"/>
  <c r="AS466"/>
  <c r="AR466"/>
  <c r="AQ466"/>
  <c r="AP466"/>
  <c r="AO466"/>
  <c r="AN466"/>
  <c r="AM466"/>
  <c r="AL466"/>
  <c r="AK466"/>
  <c r="AJ466"/>
  <c r="AH466"/>
  <c r="AG466"/>
  <c r="AF466"/>
  <c r="AE466"/>
  <c r="AD466"/>
  <c r="AC466"/>
  <c r="AB466"/>
  <c r="AA466"/>
  <c r="Z466"/>
  <c r="Y466"/>
  <c r="W466"/>
  <c r="V466"/>
  <c r="U466"/>
  <c r="T466"/>
  <c r="S466"/>
  <c r="R466"/>
  <c r="Q466"/>
  <c r="P466"/>
  <c r="O466"/>
  <c r="N466"/>
  <c r="BO465"/>
  <c r="BN465"/>
  <c r="BM465"/>
  <c r="BL465"/>
  <c r="BK465"/>
  <c r="BJ465"/>
  <c r="BI465"/>
  <c r="BH465"/>
  <c r="BG465"/>
  <c r="BF465"/>
  <c r="BD465"/>
  <c r="BC465"/>
  <c r="BB465"/>
  <c r="BA465"/>
  <c r="AZ465"/>
  <c r="AY465"/>
  <c r="AX465"/>
  <c r="AW465"/>
  <c r="AV465"/>
  <c r="AU465"/>
  <c r="AS465"/>
  <c r="AR465"/>
  <c r="AQ465"/>
  <c r="AP465"/>
  <c r="AO465"/>
  <c r="AN465"/>
  <c r="AM465"/>
  <c r="AL465"/>
  <c r="AK465"/>
  <c r="AJ465"/>
  <c r="AH465"/>
  <c r="AG465"/>
  <c r="AF465"/>
  <c r="AE465"/>
  <c r="AD465"/>
  <c r="AC465"/>
  <c r="AB465"/>
  <c r="AA465"/>
  <c r="Z465"/>
  <c r="Y465"/>
  <c r="W465"/>
  <c r="V465"/>
  <c r="U465"/>
  <c r="T465"/>
  <c r="S465"/>
  <c r="R465"/>
  <c r="Q465"/>
  <c r="P465"/>
  <c r="O465"/>
  <c r="N465"/>
  <c r="BO464"/>
  <c r="BN464"/>
  <c r="BM464"/>
  <c r="BL464"/>
  <c r="BK464"/>
  <c r="BJ464"/>
  <c r="BI464"/>
  <c r="BH464"/>
  <c r="BG464"/>
  <c r="BF464"/>
  <c r="BD464"/>
  <c r="BC464"/>
  <c r="BB464"/>
  <c r="BA464"/>
  <c r="AZ464"/>
  <c r="AY464"/>
  <c r="AX464"/>
  <c r="AW464"/>
  <c r="AV464"/>
  <c r="AU464"/>
  <c r="AS464"/>
  <c r="AR464"/>
  <c r="AQ464"/>
  <c r="AP464"/>
  <c r="AO464"/>
  <c r="AN464"/>
  <c r="AM464"/>
  <c r="AL464"/>
  <c r="AK464"/>
  <c r="AJ464"/>
  <c r="AH464"/>
  <c r="AG464"/>
  <c r="AF464"/>
  <c r="AE464"/>
  <c r="AD464"/>
  <c r="AC464"/>
  <c r="AB464"/>
  <c r="AA464"/>
  <c r="Z464"/>
  <c r="Y464"/>
  <c r="W464"/>
  <c r="V464"/>
  <c r="U464"/>
  <c r="T464"/>
  <c r="S464"/>
  <c r="R464"/>
  <c r="Q464"/>
  <c r="P464"/>
  <c r="O464"/>
  <c r="N464"/>
  <c r="BO463"/>
  <c r="BN463"/>
  <c r="BM463"/>
  <c r="BL463"/>
  <c r="BK463"/>
  <c r="BJ463"/>
  <c r="BI463"/>
  <c r="BH463"/>
  <c r="BG463"/>
  <c r="BF463"/>
  <c r="BD463"/>
  <c r="BC463"/>
  <c r="BB463"/>
  <c r="BA463"/>
  <c r="AZ463"/>
  <c r="AY463"/>
  <c r="AX463"/>
  <c r="AW463"/>
  <c r="AV463"/>
  <c r="AU463"/>
  <c r="AS463"/>
  <c r="AR463"/>
  <c r="AQ463"/>
  <c r="AP463"/>
  <c r="AO463"/>
  <c r="AN463"/>
  <c r="AM463"/>
  <c r="AL463"/>
  <c r="AK463"/>
  <c r="AJ463"/>
  <c r="AH463"/>
  <c r="AG463"/>
  <c r="AF463"/>
  <c r="AE463"/>
  <c r="AD463"/>
  <c r="AC463"/>
  <c r="AB463"/>
  <c r="AA463"/>
  <c r="Z463"/>
  <c r="Y463"/>
  <c r="W463"/>
  <c r="V463"/>
  <c r="U463"/>
  <c r="T463"/>
  <c r="S463"/>
  <c r="R463"/>
  <c r="Q463"/>
  <c r="P463"/>
  <c r="O463"/>
  <c r="N463"/>
  <c r="BO462"/>
  <c r="BN462"/>
  <c r="BM462"/>
  <c r="BL462"/>
  <c r="BK462"/>
  <c r="BJ462"/>
  <c r="BI462"/>
  <c r="BH462"/>
  <c r="BG462"/>
  <c r="BF462"/>
  <c r="BD462"/>
  <c r="BC462"/>
  <c r="BB462"/>
  <c r="BA462"/>
  <c r="AZ462"/>
  <c r="AY462"/>
  <c r="AX462"/>
  <c r="AW462"/>
  <c r="AV462"/>
  <c r="AU462"/>
  <c r="AS462"/>
  <c r="AR462"/>
  <c r="AQ462"/>
  <c r="AP462"/>
  <c r="AO462"/>
  <c r="AN462"/>
  <c r="AM462"/>
  <c r="AL462"/>
  <c r="AK462"/>
  <c r="AJ462"/>
  <c r="AH462"/>
  <c r="AG462"/>
  <c r="AF462"/>
  <c r="AE462"/>
  <c r="AD462"/>
  <c r="AC462"/>
  <c r="AB462"/>
  <c r="AA462"/>
  <c r="Z462"/>
  <c r="Y462"/>
  <c r="W462"/>
  <c r="V462"/>
  <c r="U462"/>
  <c r="T462"/>
  <c r="S462"/>
  <c r="R462"/>
  <c r="Q462"/>
  <c r="P462"/>
  <c r="O462"/>
  <c r="N462"/>
  <c r="BO461"/>
  <c r="BN461"/>
  <c r="BM461"/>
  <c r="BL461"/>
  <c r="BK461"/>
  <c r="BJ461"/>
  <c r="BI461"/>
  <c r="BH461"/>
  <c r="BG461"/>
  <c r="BF461"/>
  <c r="BD461"/>
  <c r="BC461"/>
  <c r="BB461"/>
  <c r="BA461"/>
  <c r="AZ461"/>
  <c r="AY461"/>
  <c r="AX461"/>
  <c r="AW461"/>
  <c r="AV461"/>
  <c r="AU461"/>
  <c r="AS461"/>
  <c r="AR461"/>
  <c r="AQ461"/>
  <c r="AP461"/>
  <c r="AO461"/>
  <c r="AN461"/>
  <c r="AM461"/>
  <c r="AL461"/>
  <c r="AK461"/>
  <c r="AJ461"/>
  <c r="AH461"/>
  <c r="AG461"/>
  <c r="AF461"/>
  <c r="AE461"/>
  <c r="AD461"/>
  <c r="AC461"/>
  <c r="AB461"/>
  <c r="AA461"/>
  <c r="Z461"/>
  <c r="Y461"/>
  <c r="W461"/>
  <c r="V461"/>
  <c r="U461"/>
  <c r="T461"/>
  <c r="S461"/>
  <c r="R461"/>
  <c r="Q461"/>
  <c r="P461"/>
  <c r="O461"/>
  <c r="N461"/>
  <c r="BO460"/>
  <c r="BN460"/>
  <c r="BM460"/>
  <c r="BL460"/>
  <c r="BK460"/>
  <c r="BJ460"/>
  <c r="BI460"/>
  <c r="BH460"/>
  <c r="BG460"/>
  <c r="BF460"/>
  <c r="BD460"/>
  <c r="BC460"/>
  <c r="BB460"/>
  <c r="BA460"/>
  <c r="AZ460"/>
  <c r="AY460"/>
  <c r="AX460"/>
  <c r="AW460"/>
  <c r="AV460"/>
  <c r="AU460"/>
  <c r="AS460"/>
  <c r="AR460"/>
  <c r="AQ460"/>
  <c r="AP460"/>
  <c r="AO460"/>
  <c r="AN460"/>
  <c r="AM460"/>
  <c r="AL460"/>
  <c r="AK460"/>
  <c r="AJ460"/>
  <c r="AH460"/>
  <c r="AG460"/>
  <c r="AF460"/>
  <c r="AE460"/>
  <c r="AD460"/>
  <c r="AC460"/>
  <c r="AB460"/>
  <c r="AA460"/>
  <c r="Z460"/>
  <c r="Y460"/>
  <c r="W460"/>
  <c r="V460"/>
  <c r="U460"/>
  <c r="T460"/>
  <c r="S460"/>
  <c r="R460"/>
  <c r="Q460"/>
  <c r="P460"/>
  <c r="O460"/>
  <c r="N460"/>
  <c r="BO459"/>
  <c r="BN459"/>
  <c r="BM459"/>
  <c r="BL459"/>
  <c r="BK459"/>
  <c r="BJ459"/>
  <c r="BI459"/>
  <c r="BH459"/>
  <c r="BG459"/>
  <c r="BF459"/>
  <c r="BD459"/>
  <c r="BC459"/>
  <c r="BB459"/>
  <c r="BA459"/>
  <c r="AZ459"/>
  <c r="AY459"/>
  <c r="AX459"/>
  <c r="AW459"/>
  <c r="AV459"/>
  <c r="AU459"/>
  <c r="AS459"/>
  <c r="AR459"/>
  <c r="AQ459"/>
  <c r="AP459"/>
  <c r="AO459"/>
  <c r="AN459"/>
  <c r="AM459"/>
  <c r="AL459"/>
  <c r="AK459"/>
  <c r="AJ459"/>
  <c r="AH459"/>
  <c r="AG459"/>
  <c r="AF459"/>
  <c r="AE459"/>
  <c r="AD459"/>
  <c r="AC459"/>
  <c r="AB459"/>
  <c r="AA459"/>
  <c r="Z459"/>
  <c r="Y459"/>
  <c r="W459"/>
  <c r="V459"/>
  <c r="U459"/>
  <c r="T459"/>
  <c r="S459"/>
  <c r="R459"/>
  <c r="Q459"/>
  <c r="P459"/>
  <c r="O459"/>
  <c r="N459"/>
  <c r="BO458"/>
  <c r="BN458"/>
  <c r="BM458"/>
  <c r="BL458"/>
  <c r="BK458"/>
  <c r="BJ458"/>
  <c r="BI458"/>
  <c r="BH458"/>
  <c r="BG458"/>
  <c r="BF458"/>
  <c r="BD458"/>
  <c r="BC458"/>
  <c r="BB458"/>
  <c r="BA458"/>
  <c r="AZ458"/>
  <c r="AY458"/>
  <c r="AX458"/>
  <c r="AW458"/>
  <c r="AV458"/>
  <c r="AU458"/>
  <c r="AS458"/>
  <c r="AR458"/>
  <c r="AQ458"/>
  <c r="AP458"/>
  <c r="AO458"/>
  <c r="AN458"/>
  <c r="AM458"/>
  <c r="AL458"/>
  <c r="AK458"/>
  <c r="AJ458"/>
  <c r="AH458"/>
  <c r="AG458"/>
  <c r="AF458"/>
  <c r="AE458"/>
  <c r="AD458"/>
  <c r="AC458"/>
  <c r="AB458"/>
  <c r="AA458"/>
  <c r="Z458"/>
  <c r="Y458"/>
  <c r="W458"/>
  <c r="V458"/>
  <c r="U458"/>
  <c r="T458"/>
  <c r="S458"/>
  <c r="R458"/>
  <c r="Q458"/>
  <c r="P458"/>
  <c r="O458"/>
  <c r="N458"/>
  <c r="BO457"/>
  <c r="BN457"/>
  <c r="BM457"/>
  <c r="BL457"/>
  <c r="BK457"/>
  <c r="BJ457"/>
  <c r="BI457"/>
  <c r="BH457"/>
  <c r="BG457"/>
  <c r="BF457"/>
  <c r="BD457"/>
  <c r="BC457"/>
  <c r="BB457"/>
  <c r="BA457"/>
  <c r="AZ457"/>
  <c r="AY457"/>
  <c r="AX457"/>
  <c r="AW457"/>
  <c r="AV457"/>
  <c r="AU457"/>
  <c r="AS457"/>
  <c r="AR457"/>
  <c r="AQ457"/>
  <c r="AP457"/>
  <c r="AO457"/>
  <c r="AN457"/>
  <c r="AM457"/>
  <c r="AL457"/>
  <c r="AK457"/>
  <c r="AJ457"/>
  <c r="AH457"/>
  <c r="AG457"/>
  <c r="AF457"/>
  <c r="AE457"/>
  <c r="AD457"/>
  <c r="AC457"/>
  <c r="AB457"/>
  <c r="AA457"/>
  <c r="Z457"/>
  <c r="Y457"/>
  <c r="W457"/>
  <c r="V457"/>
  <c r="U457"/>
  <c r="T457"/>
  <c r="S457"/>
  <c r="R457"/>
  <c r="Q457"/>
  <c r="P457"/>
  <c r="O457"/>
  <c r="N457"/>
  <c r="BO456"/>
  <c r="BN456"/>
  <c r="BM456"/>
  <c r="BL456"/>
  <c r="BK456"/>
  <c r="BJ456"/>
  <c r="BI456"/>
  <c r="BH456"/>
  <c r="BG456"/>
  <c r="BF456"/>
  <c r="BD456"/>
  <c r="BC456"/>
  <c r="BB456"/>
  <c r="BA456"/>
  <c r="AZ456"/>
  <c r="AY456"/>
  <c r="AX456"/>
  <c r="AW456"/>
  <c r="AV456"/>
  <c r="AU456"/>
  <c r="AS456"/>
  <c r="AR456"/>
  <c r="AQ456"/>
  <c r="AP456"/>
  <c r="AO456"/>
  <c r="AN456"/>
  <c r="AM456"/>
  <c r="AL456"/>
  <c r="AK456"/>
  <c r="AJ456"/>
  <c r="AH456"/>
  <c r="AG456"/>
  <c r="AF456"/>
  <c r="AE456"/>
  <c r="AD456"/>
  <c r="AC456"/>
  <c r="AB456"/>
  <c r="AA456"/>
  <c r="Z456"/>
  <c r="Y456"/>
  <c r="W456"/>
  <c r="V456"/>
  <c r="U456"/>
  <c r="T456"/>
  <c r="S456"/>
  <c r="R456"/>
  <c r="Q456"/>
  <c r="P456"/>
  <c r="O456"/>
  <c r="N456"/>
  <c r="BO455"/>
  <c r="BN455"/>
  <c r="BM455"/>
  <c r="BL455"/>
  <c r="BK455"/>
  <c r="BJ455"/>
  <c r="BI455"/>
  <c r="BH455"/>
  <c r="BG455"/>
  <c r="BF455"/>
  <c r="BD455"/>
  <c r="BC455"/>
  <c r="BB455"/>
  <c r="BA455"/>
  <c r="AZ455"/>
  <c r="AY455"/>
  <c r="AX455"/>
  <c r="AW455"/>
  <c r="AV455"/>
  <c r="AU455"/>
  <c r="AS455"/>
  <c r="AR455"/>
  <c r="AQ455"/>
  <c r="AP455"/>
  <c r="AO455"/>
  <c r="AN455"/>
  <c r="AM455"/>
  <c r="AL455"/>
  <c r="AK455"/>
  <c r="AJ455"/>
  <c r="AH455"/>
  <c r="AG455"/>
  <c r="AF455"/>
  <c r="AE455"/>
  <c r="AD455"/>
  <c r="AC455"/>
  <c r="AB455"/>
  <c r="AA455"/>
  <c r="Z455"/>
  <c r="Y455"/>
  <c r="W455"/>
  <c r="V455"/>
  <c r="U455"/>
  <c r="T455"/>
  <c r="S455"/>
  <c r="R455"/>
  <c r="Q455"/>
  <c r="P455"/>
  <c r="O455"/>
  <c r="N455"/>
  <c r="BO454"/>
  <c r="BN454"/>
  <c r="BM454"/>
  <c r="BL454"/>
  <c r="BK454"/>
  <c r="BJ454"/>
  <c r="BI454"/>
  <c r="BH454"/>
  <c r="BG454"/>
  <c r="BF454"/>
  <c r="BD454"/>
  <c r="BC454"/>
  <c r="BB454"/>
  <c r="BA454"/>
  <c r="AZ454"/>
  <c r="AY454"/>
  <c r="AX454"/>
  <c r="AW454"/>
  <c r="AV454"/>
  <c r="AU454"/>
  <c r="AS454"/>
  <c r="AR454"/>
  <c r="AQ454"/>
  <c r="AP454"/>
  <c r="AO454"/>
  <c r="AN454"/>
  <c r="AM454"/>
  <c r="AL454"/>
  <c r="AK454"/>
  <c r="AJ454"/>
  <c r="AH454"/>
  <c r="AG454"/>
  <c r="AF454"/>
  <c r="AE454"/>
  <c r="AD454"/>
  <c r="AC454"/>
  <c r="AB454"/>
  <c r="AA454"/>
  <c r="Z454"/>
  <c r="Y454"/>
  <c r="W454"/>
  <c r="V454"/>
  <c r="U454"/>
  <c r="T454"/>
  <c r="S454"/>
  <c r="R454"/>
  <c r="Q454"/>
  <c r="P454"/>
  <c r="O454"/>
  <c r="N454"/>
  <c r="BO453"/>
  <c r="BN453"/>
  <c r="BM453"/>
  <c r="BL453"/>
  <c r="BK453"/>
  <c r="BJ453"/>
  <c r="BI453"/>
  <c r="BH453"/>
  <c r="BG453"/>
  <c r="BF453"/>
  <c r="BD453"/>
  <c r="BC453"/>
  <c r="BB453"/>
  <c r="BA453"/>
  <c r="AZ453"/>
  <c r="AY453"/>
  <c r="AX453"/>
  <c r="AW453"/>
  <c r="AV453"/>
  <c r="AU453"/>
  <c r="AS453"/>
  <c r="AR453"/>
  <c r="AQ453"/>
  <c r="AP453"/>
  <c r="AO453"/>
  <c r="AN453"/>
  <c r="AM453"/>
  <c r="AL453"/>
  <c r="AK453"/>
  <c r="AJ453"/>
  <c r="AH453"/>
  <c r="AG453"/>
  <c r="AF453"/>
  <c r="AE453"/>
  <c r="AD453"/>
  <c r="AC453"/>
  <c r="AB453"/>
  <c r="AA453"/>
  <c r="Z453"/>
  <c r="Y453"/>
  <c r="W453"/>
  <c r="V453"/>
  <c r="U453"/>
  <c r="T453"/>
  <c r="S453"/>
  <c r="R453"/>
  <c r="Q453"/>
  <c r="P453"/>
  <c r="O453"/>
  <c r="N453"/>
  <c r="BO452"/>
  <c r="BN452"/>
  <c r="BM452"/>
  <c r="BL452"/>
  <c r="BK452"/>
  <c r="BJ452"/>
  <c r="BI452"/>
  <c r="BH452"/>
  <c r="BG452"/>
  <c r="BF452"/>
  <c r="BD452"/>
  <c r="BC452"/>
  <c r="BB452"/>
  <c r="BA452"/>
  <c r="AZ452"/>
  <c r="AY452"/>
  <c r="AX452"/>
  <c r="AW452"/>
  <c r="AV452"/>
  <c r="AU452"/>
  <c r="AS452"/>
  <c r="AR452"/>
  <c r="AQ452"/>
  <c r="AP452"/>
  <c r="AO452"/>
  <c r="AN452"/>
  <c r="AM452"/>
  <c r="AL452"/>
  <c r="AK452"/>
  <c r="AJ452"/>
  <c r="AH452"/>
  <c r="AG452"/>
  <c r="AF452"/>
  <c r="AE452"/>
  <c r="AD452"/>
  <c r="AC452"/>
  <c r="AB452"/>
  <c r="AA452"/>
  <c r="Z452"/>
  <c r="Y452"/>
  <c r="W452"/>
  <c r="V452"/>
  <c r="U452"/>
  <c r="T452"/>
  <c r="S452"/>
  <c r="R452"/>
  <c r="Q452"/>
  <c r="P452"/>
  <c r="O452"/>
  <c r="N452"/>
  <c r="BO451"/>
  <c r="BN451"/>
  <c r="BM451"/>
  <c r="BL451"/>
  <c r="BK451"/>
  <c r="BJ451"/>
  <c r="BI451"/>
  <c r="BH451"/>
  <c r="BG451"/>
  <c r="BF451"/>
  <c r="BD451"/>
  <c r="BC451"/>
  <c r="BB451"/>
  <c r="BA451"/>
  <c r="AZ451"/>
  <c r="AY451"/>
  <c r="AX451"/>
  <c r="AW451"/>
  <c r="AV451"/>
  <c r="AU451"/>
  <c r="AS451"/>
  <c r="AR451"/>
  <c r="AQ451"/>
  <c r="AP451"/>
  <c r="AO451"/>
  <c r="AN451"/>
  <c r="AM451"/>
  <c r="AL451"/>
  <c r="AK451"/>
  <c r="AJ451"/>
  <c r="AH451"/>
  <c r="AG451"/>
  <c r="AF451"/>
  <c r="AE451"/>
  <c r="AD451"/>
  <c r="AC451"/>
  <c r="AB451"/>
  <c r="AA451"/>
  <c r="Z451"/>
  <c r="Y451"/>
  <c r="W451"/>
  <c r="V451"/>
  <c r="U451"/>
  <c r="T451"/>
  <c r="S451"/>
  <c r="R451"/>
  <c r="Q451"/>
  <c r="P451"/>
  <c r="O451"/>
  <c r="N451"/>
  <c r="BO450"/>
  <c r="BN450"/>
  <c r="BM450"/>
  <c r="BL450"/>
  <c r="BK450"/>
  <c r="BJ450"/>
  <c r="BI450"/>
  <c r="BH450"/>
  <c r="BG450"/>
  <c r="BF450"/>
  <c r="BD450"/>
  <c r="BC450"/>
  <c r="BB450"/>
  <c r="BA450"/>
  <c r="AZ450"/>
  <c r="AY450"/>
  <c r="AX450"/>
  <c r="AW450"/>
  <c r="AV450"/>
  <c r="AU450"/>
  <c r="AS450"/>
  <c r="AR450"/>
  <c r="AQ450"/>
  <c r="AP450"/>
  <c r="AO450"/>
  <c r="AN450"/>
  <c r="AM450"/>
  <c r="AL450"/>
  <c r="AK450"/>
  <c r="AJ450"/>
  <c r="AH450"/>
  <c r="AG450"/>
  <c r="AF450"/>
  <c r="AE450"/>
  <c r="AD450"/>
  <c r="AC450"/>
  <c r="AB450"/>
  <c r="AA450"/>
  <c r="Z450"/>
  <c r="Y450"/>
  <c r="W450"/>
  <c r="V450"/>
  <c r="U450"/>
  <c r="T450"/>
  <c r="S450"/>
  <c r="R450"/>
  <c r="Q450"/>
  <c r="P450"/>
  <c r="O450"/>
  <c r="N450"/>
  <c r="BO449"/>
  <c r="BN449"/>
  <c r="BM449"/>
  <c r="BL449"/>
  <c r="BK449"/>
  <c r="BJ449"/>
  <c r="BI449"/>
  <c r="BH449"/>
  <c r="BG449"/>
  <c r="BF449"/>
  <c r="BD449"/>
  <c r="BC449"/>
  <c r="BB449"/>
  <c r="BA449"/>
  <c r="AZ449"/>
  <c r="AY449"/>
  <c r="AX449"/>
  <c r="AW449"/>
  <c r="AV449"/>
  <c r="AU449"/>
  <c r="AS449"/>
  <c r="AR449"/>
  <c r="AQ449"/>
  <c r="AP449"/>
  <c r="AO449"/>
  <c r="AN449"/>
  <c r="AM449"/>
  <c r="AL449"/>
  <c r="AK449"/>
  <c r="AJ449"/>
  <c r="AH449"/>
  <c r="AG449"/>
  <c r="AF449"/>
  <c r="AE449"/>
  <c r="AD449"/>
  <c r="AC449"/>
  <c r="AB449"/>
  <c r="AA449"/>
  <c r="Z449"/>
  <c r="Y449"/>
  <c r="W449"/>
  <c r="V449"/>
  <c r="U449"/>
  <c r="T449"/>
  <c r="S449"/>
  <c r="R449"/>
  <c r="Q449"/>
  <c r="P449"/>
  <c r="O449"/>
  <c r="N449"/>
  <c r="BO448"/>
  <c r="BN448"/>
  <c r="BM448"/>
  <c r="BL448"/>
  <c r="BK448"/>
  <c r="BJ448"/>
  <c r="BI448"/>
  <c r="BH448"/>
  <c r="BG448"/>
  <c r="BF448"/>
  <c r="BD448"/>
  <c r="BC448"/>
  <c r="BB448"/>
  <c r="BA448"/>
  <c r="AZ448"/>
  <c r="AY448"/>
  <c r="AX448"/>
  <c r="AW448"/>
  <c r="AV448"/>
  <c r="AU448"/>
  <c r="AS448"/>
  <c r="AR448"/>
  <c r="AQ448"/>
  <c r="AP448"/>
  <c r="AO448"/>
  <c r="AN448"/>
  <c r="AM448"/>
  <c r="AL448"/>
  <c r="AK448"/>
  <c r="AJ448"/>
  <c r="AH448"/>
  <c r="AG448"/>
  <c r="AF448"/>
  <c r="AE448"/>
  <c r="AD448"/>
  <c r="AC448"/>
  <c r="AB448"/>
  <c r="AA448"/>
  <c r="Z448"/>
  <c r="Y448"/>
  <c r="W448"/>
  <c r="V448"/>
  <c r="U448"/>
  <c r="T448"/>
  <c r="S448"/>
  <c r="R448"/>
  <c r="Q448"/>
  <c r="P448"/>
  <c r="O448"/>
  <c r="N448"/>
  <c r="BO447"/>
  <c r="BN447"/>
  <c r="BM447"/>
  <c r="BL447"/>
  <c r="BK447"/>
  <c r="BJ447"/>
  <c r="BI447"/>
  <c r="BH447"/>
  <c r="BG447"/>
  <c r="BF447"/>
  <c r="BD447"/>
  <c r="BC447"/>
  <c r="BB447"/>
  <c r="BA447"/>
  <c r="AZ447"/>
  <c r="AY447"/>
  <c r="AX447"/>
  <c r="AW447"/>
  <c r="AV447"/>
  <c r="AU447"/>
  <c r="AS447"/>
  <c r="AR447"/>
  <c r="AQ447"/>
  <c r="AP447"/>
  <c r="AO447"/>
  <c r="AN447"/>
  <c r="AM447"/>
  <c r="AL447"/>
  <c r="AK447"/>
  <c r="AJ447"/>
  <c r="AH447"/>
  <c r="AG447"/>
  <c r="AF447"/>
  <c r="AE447"/>
  <c r="AD447"/>
  <c r="AC447"/>
  <c r="AB447"/>
  <c r="AA447"/>
  <c r="Z447"/>
  <c r="Y447"/>
  <c r="W447"/>
  <c r="V447"/>
  <c r="U447"/>
  <c r="T447"/>
  <c r="S447"/>
  <c r="R447"/>
  <c r="Q447"/>
  <c r="P447"/>
  <c r="O447"/>
  <c r="N447"/>
  <c r="BO446"/>
  <c r="BN446"/>
  <c r="BM446"/>
  <c r="BL446"/>
  <c r="BK446"/>
  <c r="BJ446"/>
  <c r="BI446"/>
  <c r="BH446"/>
  <c r="BG446"/>
  <c r="BF446"/>
  <c r="BD446"/>
  <c r="BC446"/>
  <c r="BB446"/>
  <c r="BA446"/>
  <c r="AZ446"/>
  <c r="AY446"/>
  <c r="AX446"/>
  <c r="AW446"/>
  <c r="AV446"/>
  <c r="AU446"/>
  <c r="AS446"/>
  <c r="AR446"/>
  <c r="AQ446"/>
  <c r="AP446"/>
  <c r="AO446"/>
  <c r="AN446"/>
  <c r="AM446"/>
  <c r="AL446"/>
  <c r="AK446"/>
  <c r="AJ446"/>
  <c r="AH446"/>
  <c r="AG446"/>
  <c r="AF446"/>
  <c r="AE446"/>
  <c r="AD446"/>
  <c r="AC446"/>
  <c r="AB446"/>
  <c r="AA446"/>
  <c r="Z446"/>
  <c r="Y446"/>
  <c r="W446"/>
  <c r="V446"/>
  <c r="U446"/>
  <c r="T446"/>
  <c r="S446"/>
  <c r="R446"/>
  <c r="Q446"/>
  <c r="P446"/>
  <c r="O446"/>
  <c r="N446"/>
  <c r="BO445"/>
  <c r="BN445"/>
  <c r="BM445"/>
  <c r="BL445"/>
  <c r="BK445"/>
  <c r="BJ445"/>
  <c r="BI445"/>
  <c r="BH445"/>
  <c r="BG445"/>
  <c r="BF445"/>
  <c r="BD445"/>
  <c r="BC445"/>
  <c r="BB445"/>
  <c r="BA445"/>
  <c r="AZ445"/>
  <c r="AY445"/>
  <c r="AX445"/>
  <c r="AW445"/>
  <c r="AV445"/>
  <c r="AU445"/>
  <c r="AS445"/>
  <c r="AR445"/>
  <c r="AQ445"/>
  <c r="AP445"/>
  <c r="AO445"/>
  <c r="AN445"/>
  <c r="AM445"/>
  <c r="AL445"/>
  <c r="AK445"/>
  <c r="AJ445"/>
  <c r="AH445"/>
  <c r="AG445"/>
  <c r="AF445"/>
  <c r="AE445"/>
  <c r="AD445"/>
  <c r="AC445"/>
  <c r="AB445"/>
  <c r="AA445"/>
  <c r="Z445"/>
  <c r="Y445"/>
  <c r="W445"/>
  <c r="V445"/>
  <c r="U445"/>
  <c r="T445"/>
  <c r="S445"/>
  <c r="R445"/>
  <c r="Q445"/>
  <c r="P445"/>
  <c r="O445"/>
  <c r="N445"/>
  <c r="BO444"/>
  <c r="BN444"/>
  <c r="BM444"/>
  <c r="BL444"/>
  <c r="BK444"/>
  <c r="BJ444"/>
  <c r="BI444"/>
  <c r="BH444"/>
  <c r="BG444"/>
  <c r="BF444"/>
  <c r="BD444"/>
  <c r="BC444"/>
  <c r="BB444"/>
  <c r="BA444"/>
  <c r="AZ444"/>
  <c r="AY444"/>
  <c r="AX444"/>
  <c r="AW444"/>
  <c r="AV444"/>
  <c r="AU444"/>
  <c r="AS444"/>
  <c r="AR444"/>
  <c r="AQ444"/>
  <c r="AP444"/>
  <c r="AO444"/>
  <c r="AN444"/>
  <c r="AM444"/>
  <c r="AL444"/>
  <c r="AK444"/>
  <c r="AJ444"/>
  <c r="AH444"/>
  <c r="AG444"/>
  <c r="AF444"/>
  <c r="AE444"/>
  <c r="AD444"/>
  <c r="AC444"/>
  <c r="AB444"/>
  <c r="AA444"/>
  <c r="Z444"/>
  <c r="Y444"/>
  <c r="W444"/>
  <c r="V444"/>
  <c r="U444"/>
  <c r="T444"/>
  <c r="S444"/>
  <c r="R444"/>
  <c r="Q444"/>
  <c r="P444"/>
  <c r="O444"/>
  <c r="N444"/>
  <c r="BO443"/>
  <c r="BN443"/>
  <c r="BM443"/>
  <c r="BL443"/>
  <c r="BK443"/>
  <c r="BJ443"/>
  <c r="BI443"/>
  <c r="BH443"/>
  <c r="BG443"/>
  <c r="BF443"/>
  <c r="BD443"/>
  <c r="BC443"/>
  <c r="BB443"/>
  <c r="BA443"/>
  <c r="AZ443"/>
  <c r="AY443"/>
  <c r="AX443"/>
  <c r="AW443"/>
  <c r="AV443"/>
  <c r="AU443"/>
  <c r="AS443"/>
  <c r="AR443"/>
  <c r="AQ443"/>
  <c r="AP443"/>
  <c r="AO443"/>
  <c r="AN443"/>
  <c r="AM443"/>
  <c r="AL443"/>
  <c r="AK443"/>
  <c r="AJ443"/>
  <c r="AH443"/>
  <c r="AG443"/>
  <c r="AF443"/>
  <c r="AE443"/>
  <c r="AD443"/>
  <c r="AC443"/>
  <c r="AB443"/>
  <c r="AA443"/>
  <c r="Z443"/>
  <c r="Y443"/>
  <c r="W443"/>
  <c r="V443"/>
  <c r="U443"/>
  <c r="T443"/>
  <c r="S443"/>
  <c r="R443"/>
  <c r="Q443"/>
  <c r="P443"/>
  <c r="O443"/>
  <c r="N443"/>
  <c r="BO442"/>
  <c r="BN442"/>
  <c r="BM442"/>
  <c r="BL442"/>
  <c r="BK442"/>
  <c r="BJ442"/>
  <c r="BI442"/>
  <c r="BH442"/>
  <c r="BG442"/>
  <c r="BF442"/>
  <c r="BD442"/>
  <c r="BC442"/>
  <c r="BB442"/>
  <c r="BA442"/>
  <c r="AZ442"/>
  <c r="AY442"/>
  <c r="AX442"/>
  <c r="AW442"/>
  <c r="AV442"/>
  <c r="AU442"/>
  <c r="AS442"/>
  <c r="AR442"/>
  <c r="AQ442"/>
  <c r="AP442"/>
  <c r="AO442"/>
  <c r="AN442"/>
  <c r="AM442"/>
  <c r="AL442"/>
  <c r="AK442"/>
  <c r="AJ442"/>
  <c r="AH442"/>
  <c r="AG442"/>
  <c r="AF442"/>
  <c r="AE442"/>
  <c r="AD442"/>
  <c r="AC442"/>
  <c r="AB442"/>
  <c r="AA442"/>
  <c r="Z442"/>
  <c r="Y442"/>
  <c r="W442"/>
  <c r="V442"/>
  <c r="U442"/>
  <c r="T442"/>
  <c r="S442"/>
  <c r="R442"/>
  <c r="Q442"/>
  <c r="P442"/>
  <c r="O442"/>
  <c r="N442"/>
  <c r="BO441"/>
  <c r="BN441"/>
  <c r="BM441"/>
  <c r="BL441"/>
  <c r="BK441"/>
  <c r="BJ441"/>
  <c r="BI441"/>
  <c r="BH441"/>
  <c r="BG441"/>
  <c r="BF441"/>
  <c r="BD441"/>
  <c r="BC441"/>
  <c r="BB441"/>
  <c r="BA441"/>
  <c r="AZ441"/>
  <c r="AY441"/>
  <c r="AX441"/>
  <c r="AW441"/>
  <c r="AV441"/>
  <c r="AU441"/>
  <c r="AS441"/>
  <c r="AR441"/>
  <c r="AQ441"/>
  <c r="AP441"/>
  <c r="AO441"/>
  <c r="AN441"/>
  <c r="AM441"/>
  <c r="AL441"/>
  <c r="AK441"/>
  <c r="AJ441"/>
  <c r="AH441"/>
  <c r="AG441"/>
  <c r="AF441"/>
  <c r="AE441"/>
  <c r="AD441"/>
  <c r="AC441"/>
  <c r="AB441"/>
  <c r="AA441"/>
  <c r="Z441"/>
  <c r="Y441"/>
  <c r="W441"/>
  <c r="V441"/>
  <c r="U441"/>
  <c r="T441"/>
  <c r="S441"/>
  <c r="R441"/>
  <c r="Q441"/>
  <c r="P441"/>
  <c r="O441"/>
  <c r="N441"/>
  <c r="BO440"/>
  <c r="BN440"/>
  <c r="BM440"/>
  <c r="BL440"/>
  <c r="BK440"/>
  <c r="BJ440"/>
  <c r="BI440"/>
  <c r="BH440"/>
  <c r="BG440"/>
  <c r="BF440"/>
  <c r="BD440"/>
  <c r="BC440"/>
  <c r="BB440"/>
  <c r="BA440"/>
  <c r="AZ440"/>
  <c r="AY440"/>
  <c r="AX440"/>
  <c r="AW440"/>
  <c r="AV440"/>
  <c r="AU440"/>
  <c r="AS440"/>
  <c r="AR440"/>
  <c r="AQ440"/>
  <c r="AP440"/>
  <c r="AO440"/>
  <c r="AN440"/>
  <c r="AM440"/>
  <c r="AL440"/>
  <c r="AK440"/>
  <c r="AJ440"/>
  <c r="AH440"/>
  <c r="AG440"/>
  <c r="AF440"/>
  <c r="AE440"/>
  <c r="AD440"/>
  <c r="AC440"/>
  <c r="AB440"/>
  <c r="AA440"/>
  <c r="Z440"/>
  <c r="Y440"/>
  <c r="W440"/>
  <c r="V440"/>
  <c r="U440"/>
  <c r="T440"/>
  <c r="S440"/>
  <c r="R440"/>
  <c r="Q440"/>
  <c r="P440"/>
  <c r="O440"/>
  <c r="N440"/>
  <c r="BO439"/>
  <c r="BN439"/>
  <c r="BM439"/>
  <c r="BL439"/>
  <c r="BK439"/>
  <c r="BJ439"/>
  <c r="BI439"/>
  <c r="BH439"/>
  <c r="BG439"/>
  <c r="BF439"/>
  <c r="BD439"/>
  <c r="BC439"/>
  <c r="BB439"/>
  <c r="BA439"/>
  <c r="AZ439"/>
  <c r="AY439"/>
  <c r="AX439"/>
  <c r="AW439"/>
  <c r="AV439"/>
  <c r="AU439"/>
  <c r="AS439"/>
  <c r="AR439"/>
  <c r="AQ439"/>
  <c r="AP439"/>
  <c r="AO439"/>
  <c r="AN439"/>
  <c r="AM439"/>
  <c r="AL439"/>
  <c r="AK439"/>
  <c r="AJ439"/>
  <c r="AH439"/>
  <c r="AG439"/>
  <c r="AF439"/>
  <c r="AE439"/>
  <c r="AD439"/>
  <c r="AC439"/>
  <c r="AB439"/>
  <c r="AA439"/>
  <c r="Z439"/>
  <c r="Y439"/>
  <c r="W439"/>
  <c r="V439"/>
  <c r="U439"/>
  <c r="T439"/>
  <c r="S439"/>
  <c r="R439"/>
  <c r="Q439"/>
  <c r="P439"/>
  <c r="O439"/>
  <c r="N439"/>
  <c r="BO438"/>
  <c r="BN438"/>
  <c r="BM438"/>
  <c r="BL438"/>
  <c r="BK438"/>
  <c r="BJ438"/>
  <c r="BI438"/>
  <c r="BH438"/>
  <c r="BG438"/>
  <c r="BF438"/>
  <c r="BD438"/>
  <c r="BC438"/>
  <c r="BB438"/>
  <c r="BA438"/>
  <c r="AZ438"/>
  <c r="AY438"/>
  <c r="AX438"/>
  <c r="AW438"/>
  <c r="AV438"/>
  <c r="AU438"/>
  <c r="AS438"/>
  <c r="AR438"/>
  <c r="AQ438"/>
  <c r="AP438"/>
  <c r="AO438"/>
  <c r="AN438"/>
  <c r="AM438"/>
  <c r="AL438"/>
  <c r="AK438"/>
  <c r="AJ438"/>
  <c r="AH438"/>
  <c r="AG438"/>
  <c r="AF438"/>
  <c r="AE438"/>
  <c r="AD438"/>
  <c r="AC438"/>
  <c r="AB438"/>
  <c r="AA438"/>
  <c r="Z438"/>
  <c r="Y438"/>
  <c r="W438"/>
  <c r="V438"/>
  <c r="U438"/>
  <c r="T438"/>
  <c r="S438"/>
  <c r="R438"/>
  <c r="Q438"/>
  <c r="P438"/>
  <c r="O438"/>
  <c r="N438"/>
  <c r="BO437"/>
  <c r="BN437"/>
  <c r="BM437"/>
  <c r="BL437"/>
  <c r="BK437"/>
  <c r="BJ437"/>
  <c r="BI437"/>
  <c r="BH437"/>
  <c r="BG437"/>
  <c r="BF437"/>
  <c r="BD437"/>
  <c r="BC437"/>
  <c r="BB437"/>
  <c r="BA437"/>
  <c r="AZ437"/>
  <c r="AY437"/>
  <c r="AX437"/>
  <c r="AW437"/>
  <c r="AV437"/>
  <c r="AU437"/>
  <c r="AS437"/>
  <c r="AR437"/>
  <c r="AQ437"/>
  <c r="AP437"/>
  <c r="AO437"/>
  <c r="AN437"/>
  <c r="AM437"/>
  <c r="AL437"/>
  <c r="AK437"/>
  <c r="AJ437"/>
  <c r="AH437"/>
  <c r="AG437"/>
  <c r="AF437"/>
  <c r="AE437"/>
  <c r="AD437"/>
  <c r="AC437"/>
  <c r="AB437"/>
  <c r="AA437"/>
  <c r="Z437"/>
  <c r="Y437"/>
  <c r="W437"/>
  <c r="V437"/>
  <c r="U437"/>
  <c r="T437"/>
  <c r="S437"/>
  <c r="R437"/>
  <c r="Q437"/>
  <c r="P437"/>
  <c r="O437"/>
  <c r="N437"/>
  <c r="BO436"/>
  <c r="BN436"/>
  <c r="BM436"/>
  <c r="BL436"/>
  <c r="BK436"/>
  <c r="BJ436"/>
  <c r="BI436"/>
  <c r="BH436"/>
  <c r="BG436"/>
  <c r="BF436"/>
  <c r="BD436"/>
  <c r="BC436"/>
  <c r="BB436"/>
  <c r="BA436"/>
  <c r="AZ436"/>
  <c r="AY436"/>
  <c r="AX436"/>
  <c r="AW436"/>
  <c r="AV436"/>
  <c r="AU436"/>
  <c r="AS436"/>
  <c r="AR436"/>
  <c r="AQ436"/>
  <c r="AP436"/>
  <c r="AO436"/>
  <c r="AN436"/>
  <c r="AM436"/>
  <c r="AL436"/>
  <c r="AK436"/>
  <c r="AJ436"/>
  <c r="AH436"/>
  <c r="AG436"/>
  <c r="AF436"/>
  <c r="AE436"/>
  <c r="AD436"/>
  <c r="AC436"/>
  <c r="AB436"/>
  <c r="AA436"/>
  <c r="Z436"/>
  <c r="Y436"/>
  <c r="W436"/>
  <c r="V436"/>
  <c r="U436"/>
  <c r="T436"/>
  <c r="S436"/>
  <c r="R436"/>
  <c r="Q436"/>
  <c r="P436"/>
  <c r="O436"/>
  <c r="N436"/>
  <c r="BO435"/>
  <c r="BN435"/>
  <c r="BM435"/>
  <c r="BL435"/>
  <c r="BK435"/>
  <c r="BJ435"/>
  <c r="BI435"/>
  <c r="BH435"/>
  <c r="BG435"/>
  <c r="BF435"/>
  <c r="BD435"/>
  <c r="BC435"/>
  <c r="BB435"/>
  <c r="BA435"/>
  <c r="AZ435"/>
  <c r="AY435"/>
  <c r="AX435"/>
  <c r="AW435"/>
  <c r="AV435"/>
  <c r="AU435"/>
  <c r="AS435"/>
  <c r="AR435"/>
  <c r="AQ435"/>
  <c r="AP435"/>
  <c r="AO435"/>
  <c r="AN435"/>
  <c r="AM435"/>
  <c r="AL435"/>
  <c r="AK435"/>
  <c r="AJ435"/>
  <c r="AH435"/>
  <c r="AG435"/>
  <c r="AF435"/>
  <c r="AE435"/>
  <c r="AD435"/>
  <c r="AC435"/>
  <c r="AB435"/>
  <c r="AA435"/>
  <c r="Z435"/>
  <c r="Y435"/>
  <c r="W435"/>
  <c r="V435"/>
  <c r="U435"/>
  <c r="T435"/>
  <c r="S435"/>
  <c r="R435"/>
  <c r="Q435"/>
  <c r="P435"/>
  <c r="O435"/>
  <c r="N435"/>
  <c r="BO434"/>
  <c r="BN434"/>
  <c r="BM434"/>
  <c r="BL434"/>
  <c r="BK434"/>
  <c r="BJ434"/>
  <c r="BI434"/>
  <c r="BH434"/>
  <c r="BG434"/>
  <c r="BF434"/>
  <c r="BD434"/>
  <c r="BC434"/>
  <c r="BB434"/>
  <c r="BA434"/>
  <c r="AZ434"/>
  <c r="AY434"/>
  <c r="AX434"/>
  <c r="AW434"/>
  <c r="AV434"/>
  <c r="AU434"/>
  <c r="AS434"/>
  <c r="AR434"/>
  <c r="AQ434"/>
  <c r="AP434"/>
  <c r="AO434"/>
  <c r="AN434"/>
  <c r="AM434"/>
  <c r="AL434"/>
  <c r="AK434"/>
  <c r="AJ434"/>
  <c r="AH434"/>
  <c r="AG434"/>
  <c r="AF434"/>
  <c r="AE434"/>
  <c r="AD434"/>
  <c r="AC434"/>
  <c r="AB434"/>
  <c r="AA434"/>
  <c r="Z434"/>
  <c r="Y434"/>
  <c r="W434"/>
  <c r="V434"/>
  <c r="U434"/>
  <c r="T434"/>
  <c r="S434"/>
  <c r="R434"/>
  <c r="Q434"/>
  <c r="P434"/>
  <c r="O434"/>
  <c r="N434"/>
  <c r="BO433"/>
  <c r="BN433"/>
  <c r="BM433"/>
  <c r="BL433"/>
  <c r="BK433"/>
  <c r="BJ433"/>
  <c r="BI433"/>
  <c r="BH433"/>
  <c r="BG433"/>
  <c r="BF433"/>
  <c r="BD433"/>
  <c r="BC433"/>
  <c r="BB433"/>
  <c r="BA433"/>
  <c r="AZ433"/>
  <c r="AY433"/>
  <c r="AX433"/>
  <c r="AW433"/>
  <c r="AV433"/>
  <c r="AU433"/>
  <c r="AS433"/>
  <c r="AR433"/>
  <c r="AQ433"/>
  <c r="AP433"/>
  <c r="AO433"/>
  <c r="AN433"/>
  <c r="AM433"/>
  <c r="AL433"/>
  <c r="AK433"/>
  <c r="AJ433"/>
  <c r="AH433"/>
  <c r="AG433"/>
  <c r="AF433"/>
  <c r="AE433"/>
  <c r="AD433"/>
  <c r="AC433"/>
  <c r="AB433"/>
  <c r="AA433"/>
  <c r="Z433"/>
  <c r="Y433"/>
  <c r="W433"/>
  <c r="V433"/>
  <c r="U433"/>
  <c r="T433"/>
  <c r="S433"/>
  <c r="R433"/>
  <c r="Q433"/>
  <c r="P433"/>
  <c r="O433"/>
  <c r="N433"/>
  <c r="BO432"/>
  <c r="BN432"/>
  <c r="BM432"/>
  <c r="BL432"/>
  <c r="BK432"/>
  <c r="BJ432"/>
  <c r="BI432"/>
  <c r="BH432"/>
  <c r="BG432"/>
  <c r="BF432"/>
  <c r="BD432"/>
  <c r="BC432"/>
  <c r="BB432"/>
  <c r="BA432"/>
  <c r="AZ432"/>
  <c r="AY432"/>
  <c r="AX432"/>
  <c r="AW432"/>
  <c r="AV432"/>
  <c r="AU432"/>
  <c r="AS432"/>
  <c r="AR432"/>
  <c r="AQ432"/>
  <c r="AP432"/>
  <c r="AO432"/>
  <c r="AN432"/>
  <c r="AM432"/>
  <c r="AL432"/>
  <c r="AK432"/>
  <c r="AJ432"/>
  <c r="AH432"/>
  <c r="AG432"/>
  <c r="AF432"/>
  <c r="AE432"/>
  <c r="AD432"/>
  <c r="AC432"/>
  <c r="AB432"/>
  <c r="AA432"/>
  <c r="Z432"/>
  <c r="Y432"/>
  <c r="W432"/>
  <c r="V432"/>
  <c r="U432"/>
  <c r="T432"/>
  <c r="S432"/>
  <c r="R432"/>
  <c r="Q432"/>
  <c r="P432"/>
  <c r="O432"/>
  <c r="N432"/>
  <c r="BO431"/>
  <c r="BN431"/>
  <c r="BM431"/>
  <c r="BL431"/>
  <c r="BK431"/>
  <c r="BJ431"/>
  <c r="BI431"/>
  <c r="BH431"/>
  <c r="BG431"/>
  <c r="BF431"/>
  <c r="BD431"/>
  <c r="BC431"/>
  <c r="BB431"/>
  <c r="BA431"/>
  <c r="AZ431"/>
  <c r="AY431"/>
  <c r="AX431"/>
  <c r="AW431"/>
  <c r="AV431"/>
  <c r="AU431"/>
  <c r="AS431"/>
  <c r="AR431"/>
  <c r="AQ431"/>
  <c r="AP431"/>
  <c r="AO431"/>
  <c r="AN431"/>
  <c r="AM431"/>
  <c r="AL431"/>
  <c r="AK431"/>
  <c r="AJ431"/>
  <c r="AH431"/>
  <c r="AG431"/>
  <c r="AF431"/>
  <c r="AE431"/>
  <c r="AD431"/>
  <c r="AC431"/>
  <c r="AB431"/>
  <c r="AA431"/>
  <c r="Z431"/>
  <c r="Y431"/>
  <c r="W431"/>
  <c r="V431"/>
  <c r="U431"/>
  <c r="T431"/>
  <c r="S431"/>
  <c r="R431"/>
  <c r="Q431"/>
  <c r="P431"/>
  <c r="O431"/>
  <c r="N431"/>
  <c r="BO430"/>
  <c r="BN430"/>
  <c r="BM430"/>
  <c r="BL430"/>
  <c r="BK430"/>
  <c r="BJ430"/>
  <c r="BI430"/>
  <c r="BH430"/>
  <c r="BG430"/>
  <c r="BF430"/>
  <c r="BD430"/>
  <c r="BC430"/>
  <c r="BB430"/>
  <c r="BA430"/>
  <c r="AZ430"/>
  <c r="AY430"/>
  <c r="AX430"/>
  <c r="AW430"/>
  <c r="AV430"/>
  <c r="AU430"/>
  <c r="AS430"/>
  <c r="AR430"/>
  <c r="AQ430"/>
  <c r="AP430"/>
  <c r="AO430"/>
  <c r="AN430"/>
  <c r="AM430"/>
  <c r="AL430"/>
  <c r="AK430"/>
  <c r="AJ430"/>
  <c r="AH430"/>
  <c r="AG430"/>
  <c r="AF430"/>
  <c r="AE430"/>
  <c r="AD430"/>
  <c r="AC430"/>
  <c r="AB430"/>
  <c r="AA430"/>
  <c r="Z430"/>
  <c r="Y430"/>
  <c r="W430"/>
  <c r="V430"/>
  <c r="U430"/>
  <c r="T430"/>
  <c r="S430"/>
  <c r="R430"/>
  <c r="Q430"/>
  <c r="P430"/>
  <c r="O430"/>
  <c r="N430"/>
  <c r="BO429"/>
  <c r="BN429"/>
  <c r="BM429"/>
  <c r="BL429"/>
  <c r="BK429"/>
  <c r="BJ429"/>
  <c r="BI429"/>
  <c r="BH429"/>
  <c r="BG429"/>
  <c r="BF429"/>
  <c r="BD429"/>
  <c r="BC429"/>
  <c r="BB429"/>
  <c r="BA429"/>
  <c r="AZ429"/>
  <c r="AY429"/>
  <c r="AX429"/>
  <c r="AW429"/>
  <c r="AV429"/>
  <c r="AU429"/>
  <c r="AS429"/>
  <c r="AR429"/>
  <c r="AQ429"/>
  <c r="AP429"/>
  <c r="AO429"/>
  <c r="AN429"/>
  <c r="AM429"/>
  <c r="AL429"/>
  <c r="AK429"/>
  <c r="AJ429"/>
  <c r="AH429"/>
  <c r="AG429"/>
  <c r="AF429"/>
  <c r="AE429"/>
  <c r="AD429"/>
  <c r="AC429"/>
  <c r="AB429"/>
  <c r="AA429"/>
  <c r="Z429"/>
  <c r="Y429"/>
  <c r="W429"/>
  <c r="V429"/>
  <c r="U429"/>
  <c r="T429"/>
  <c r="S429"/>
  <c r="R429"/>
  <c r="Q429"/>
  <c r="P429"/>
  <c r="O429"/>
  <c r="N429"/>
  <c r="BO428"/>
  <c r="BN428"/>
  <c r="BM428"/>
  <c r="BL428"/>
  <c r="BK428"/>
  <c r="BJ428"/>
  <c r="BI428"/>
  <c r="BH428"/>
  <c r="BG428"/>
  <c r="BF428"/>
  <c r="BD428"/>
  <c r="BC428"/>
  <c r="BB428"/>
  <c r="BA428"/>
  <c r="AZ428"/>
  <c r="AY428"/>
  <c r="AX428"/>
  <c r="AW428"/>
  <c r="AV428"/>
  <c r="AU428"/>
  <c r="AS428"/>
  <c r="AR428"/>
  <c r="AQ428"/>
  <c r="AP428"/>
  <c r="AO428"/>
  <c r="AN428"/>
  <c r="AM428"/>
  <c r="AL428"/>
  <c r="AK428"/>
  <c r="AJ428"/>
  <c r="AH428"/>
  <c r="AG428"/>
  <c r="AF428"/>
  <c r="AE428"/>
  <c r="AD428"/>
  <c r="AC428"/>
  <c r="AB428"/>
  <c r="AA428"/>
  <c r="Z428"/>
  <c r="Y428"/>
  <c r="W428"/>
  <c r="V428"/>
  <c r="U428"/>
  <c r="T428"/>
  <c r="S428"/>
  <c r="R428"/>
  <c r="Q428"/>
  <c r="P428"/>
  <c r="O428"/>
  <c r="N428"/>
  <c r="BO427"/>
  <c r="BN427"/>
  <c r="BM427"/>
  <c r="BL427"/>
  <c r="BK427"/>
  <c r="BJ427"/>
  <c r="BI427"/>
  <c r="BH427"/>
  <c r="BG427"/>
  <c r="BF427"/>
  <c r="BD427"/>
  <c r="BC427"/>
  <c r="BB427"/>
  <c r="BA427"/>
  <c r="AZ427"/>
  <c r="AY427"/>
  <c r="AX427"/>
  <c r="AW427"/>
  <c r="AV427"/>
  <c r="AU427"/>
  <c r="AS427"/>
  <c r="AR427"/>
  <c r="AQ427"/>
  <c r="AP427"/>
  <c r="AO427"/>
  <c r="AN427"/>
  <c r="AM427"/>
  <c r="AL427"/>
  <c r="AK427"/>
  <c r="AJ427"/>
  <c r="AH427"/>
  <c r="AG427"/>
  <c r="AF427"/>
  <c r="AE427"/>
  <c r="AD427"/>
  <c r="AC427"/>
  <c r="AB427"/>
  <c r="AA427"/>
  <c r="Z427"/>
  <c r="Y427"/>
  <c r="W427"/>
  <c r="V427"/>
  <c r="U427"/>
  <c r="T427"/>
  <c r="S427"/>
  <c r="R427"/>
  <c r="Q427"/>
  <c r="P427"/>
  <c r="O427"/>
  <c r="N427"/>
  <c r="BO426"/>
  <c r="BN426"/>
  <c r="BM426"/>
  <c r="BL426"/>
  <c r="BK426"/>
  <c r="BJ426"/>
  <c r="BI426"/>
  <c r="BH426"/>
  <c r="BG426"/>
  <c r="BF426"/>
  <c r="BD426"/>
  <c r="BC426"/>
  <c r="BB426"/>
  <c r="BA426"/>
  <c r="AZ426"/>
  <c r="AY426"/>
  <c r="AX426"/>
  <c r="AW426"/>
  <c r="AV426"/>
  <c r="AU426"/>
  <c r="AS426"/>
  <c r="AR426"/>
  <c r="AQ426"/>
  <c r="AP426"/>
  <c r="AO426"/>
  <c r="AN426"/>
  <c r="AM426"/>
  <c r="AL426"/>
  <c r="AK426"/>
  <c r="AJ426"/>
  <c r="AH426"/>
  <c r="AG426"/>
  <c r="AF426"/>
  <c r="AE426"/>
  <c r="AD426"/>
  <c r="AC426"/>
  <c r="AB426"/>
  <c r="AA426"/>
  <c r="Z426"/>
  <c r="Y426"/>
  <c r="W426"/>
  <c r="V426"/>
  <c r="U426"/>
  <c r="T426"/>
  <c r="S426"/>
  <c r="R426"/>
  <c r="Q426"/>
  <c r="P426"/>
  <c r="O426"/>
  <c r="N426"/>
  <c r="BO425"/>
  <c r="BN425"/>
  <c r="BM425"/>
  <c r="BL425"/>
  <c r="BK425"/>
  <c r="BJ425"/>
  <c r="BI425"/>
  <c r="BH425"/>
  <c r="BG425"/>
  <c r="BF425"/>
  <c r="BD425"/>
  <c r="BC425"/>
  <c r="BB425"/>
  <c r="BA425"/>
  <c r="AZ425"/>
  <c r="AY425"/>
  <c r="AX425"/>
  <c r="AW425"/>
  <c r="AV425"/>
  <c r="AU425"/>
  <c r="AS425"/>
  <c r="AR425"/>
  <c r="AQ425"/>
  <c r="AP425"/>
  <c r="AO425"/>
  <c r="AN425"/>
  <c r="AM425"/>
  <c r="AL425"/>
  <c r="AK425"/>
  <c r="AJ425"/>
  <c r="AH425"/>
  <c r="AG425"/>
  <c r="AF425"/>
  <c r="AE425"/>
  <c r="AD425"/>
  <c r="AC425"/>
  <c r="AB425"/>
  <c r="AA425"/>
  <c r="Z425"/>
  <c r="Y425"/>
  <c r="W425"/>
  <c r="V425"/>
  <c r="U425"/>
  <c r="T425"/>
  <c r="S425"/>
  <c r="R425"/>
  <c r="Q425"/>
  <c r="P425"/>
  <c r="O425"/>
  <c r="N425"/>
  <c r="BO424"/>
  <c r="BN424"/>
  <c r="BM424"/>
  <c r="BL424"/>
  <c r="BK424"/>
  <c r="BJ424"/>
  <c r="BI424"/>
  <c r="BH424"/>
  <c r="BG424"/>
  <c r="BF424"/>
  <c r="BD424"/>
  <c r="BC424"/>
  <c r="BB424"/>
  <c r="BA424"/>
  <c r="AZ424"/>
  <c r="AY424"/>
  <c r="AX424"/>
  <c r="AW424"/>
  <c r="AV424"/>
  <c r="AU424"/>
  <c r="AS424"/>
  <c r="AR424"/>
  <c r="AQ424"/>
  <c r="AP424"/>
  <c r="AO424"/>
  <c r="AN424"/>
  <c r="AM424"/>
  <c r="AL424"/>
  <c r="AK424"/>
  <c r="AJ424"/>
  <c r="AH424"/>
  <c r="AG424"/>
  <c r="AF424"/>
  <c r="AE424"/>
  <c r="AD424"/>
  <c r="AC424"/>
  <c r="AB424"/>
  <c r="AA424"/>
  <c r="Z424"/>
  <c r="Y424"/>
  <c r="W424"/>
  <c r="V424"/>
  <c r="U424"/>
  <c r="T424"/>
  <c r="S424"/>
  <c r="R424"/>
  <c r="Q424"/>
  <c r="P424"/>
  <c r="O424"/>
  <c r="N424"/>
  <c r="BO423"/>
  <c r="BN423"/>
  <c r="BM423"/>
  <c r="BL423"/>
  <c r="BK423"/>
  <c r="BJ423"/>
  <c r="BI423"/>
  <c r="BH423"/>
  <c r="BG423"/>
  <c r="BF423"/>
  <c r="BD423"/>
  <c r="BC423"/>
  <c r="BB423"/>
  <c r="BA423"/>
  <c r="AZ423"/>
  <c r="AY423"/>
  <c r="AX423"/>
  <c r="AW423"/>
  <c r="AV423"/>
  <c r="AU423"/>
  <c r="AS423"/>
  <c r="AR423"/>
  <c r="AQ423"/>
  <c r="AP423"/>
  <c r="AO423"/>
  <c r="AN423"/>
  <c r="AM423"/>
  <c r="AL423"/>
  <c r="AK423"/>
  <c r="AJ423"/>
  <c r="AH423"/>
  <c r="AG423"/>
  <c r="AF423"/>
  <c r="AE423"/>
  <c r="AD423"/>
  <c r="AC423"/>
  <c r="AB423"/>
  <c r="AA423"/>
  <c r="Z423"/>
  <c r="Y423"/>
  <c r="W423"/>
  <c r="V423"/>
  <c r="U423"/>
  <c r="T423"/>
  <c r="S423"/>
  <c r="R423"/>
  <c r="Q423"/>
  <c r="P423"/>
  <c r="O423"/>
  <c r="N423"/>
  <c r="BO422"/>
  <c r="BN422"/>
  <c r="BM422"/>
  <c r="BL422"/>
  <c r="BK422"/>
  <c r="BJ422"/>
  <c r="BI422"/>
  <c r="BH422"/>
  <c r="BG422"/>
  <c r="BF422"/>
  <c r="BD422"/>
  <c r="BC422"/>
  <c r="BB422"/>
  <c r="BA422"/>
  <c r="AZ422"/>
  <c r="AY422"/>
  <c r="AX422"/>
  <c r="AW422"/>
  <c r="AV422"/>
  <c r="AU422"/>
  <c r="AS422"/>
  <c r="AR422"/>
  <c r="AQ422"/>
  <c r="AP422"/>
  <c r="AO422"/>
  <c r="AN422"/>
  <c r="AM422"/>
  <c r="AL422"/>
  <c r="AK422"/>
  <c r="AJ422"/>
  <c r="AH422"/>
  <c r="AG422"/>
  <c r="AF422"/>
  <c r="AE422"/>
  <c r="AD422"/>
  <c r="AC422"/>
  <c r="AB422"/>
  <c r="AA422"/>
  <c r="Z422"/>
  <c r="Y422"/>
  <c r="W422"/>
  <c r="V422"/>
  <c r="U422"/>
  <c r="T422"/>
  <c r="S422"/>
  <c r="R422"/>
  <c r="Q422"/>
  <c r="P422"/>
  <c r="O422"/>
  <c r="N422"/>
  <c r="BO421"/>
  <c r="BN421"/>
  <c r="BM421"/>
  <c r="BL421"/>
  <c r="BK421"/>
  <c r="BJ421"/>
  <c r="BI421"/>
  <c r="BH421"/>
  <c r="BG421"/>
  <c r="BF421"/>
  <c r="BD421"/>
  <c r="BC421"/>
  <c r="BB421"/>
  <c r="BA421"/>
  <c r="AZ421"/>
  <c r="AY421"/>
  <c r="AX421"/>
  <c r="AW421"/>
  <c r="AV421"/>
  <c r="AU421"/>
  <c r="AS421"/>
  <c r="AR421"/>
  <c r="AQ421"/>
  <c r="AP421"/>
  <c r="AO421"/>
  <c r="AN421"/>
  <c r="AM421"/>
  <c r="AL421"/>
  <c r="AK421"/>
  <c r="AJ421"/>
  <c r="AH421"/>
  <c r="AG421"/>
  <c r="AF421"/>
  <c r="AE421"/>
  <c r="AD421"/>
  <c r="AC421"/>
  <c r="AB421"/>
  <c r="AA421"/>
  <c r="Z421"/>
  <c r="Y421"/>
  <c r="W421"/>
  <c r="V421"/>
  <c r="U421"/>
  <c r="T421"/>
  <c r="S421"/>
  <c r="R421"/>
  <c r="Q421"/>
  <c r="P421"/>
  <c r="O421"/>
  <c r="N421"/>
  <c r="BO420"/>
  <c r="BN420"/>
  <c r="BM420"/>
  <c r="BL420"/>
  <c r="BK420"/>
  <c r="BJ420"/>
  <c r="BI420"/>
  <c r="BH420"/>
  <c r="BG420"/>
  <c r="BF420"/>
  <c r="BD420"/>
  <c r="BC420"/>
  <c r="BB420"/>
  <c r="BA420"/>
  <c r="AZ420"/>
  <c r="AY420"/>
  <c r="AX420"/>
  <c r="AW420"/>
  <c r="AV420"/>
  <c r="AU420"/>
  <c r="AS420"/>
  <c r="AR420"/>
  <c r="AQ420"/>
  <c r="AP420"/>
  <c r="AO420"/>
  <c r="AN420"/>
  <c r="AM420"/>
  <c r="AL420"/>
  <c r="AK420"/>
  <c r="AJ420"/>
  <c r="AH420"/>
  <c r="AG420"/>
  <c r="AF420"/>
  <c r="AE420"/>
  <c r="AD420"/>
  <c r="AC420"/>
  <c r="AB420"/>
  <c r="AA420"/>
  <c r="Z420"/>
  <c r="Y420"/>
  <c r="W420"/>
  <c r="V420"/>
  <c r="U420"/>
  <c r="T420"/>
  <c r="S420"/>
  <c r="R420"/>
  <c r="Q420"/>
  <c r="P420"/>
  <c r="O420"/>
  <c r="N420"/>
  <c r="BO419"/>
  <c r="BN419"/>
  <c r="BM419"/>
  <c r="BL419"/>
  <c r="BK419"/>
  <c r="BJ419"/>
  <c r="BI419"/>
  <c r="BH419"/>
  <c r="BG419"/>
  <c r="BF419"/>
  <c r="BD419"/>
  <c r="BC419"/>
  <c r="BB419"/>
  <c r="BA419"/>
  <c r="AZ419"/>
  <c r="AY419"/>
  <c r="AX419"/>
  <c r="AW419"/>
  <c r="AV419"/>
  <c r="AU419"/>
  <c r="AS419"/>
  <c r="AR419"/>
  <c r="AQ419"/>
  <c r="AP419"/>
  <c r="AO419"/>
  <c r="AN419"/>
  <c r="AM419"/>
  <c r="AL419"/>
  <c r="AK419"/>
  <c r="AJ419"/>
  <c r="AH419"/>
  <c r="AG419"/>
  <c r="AF419"/>
  <c r="AE419"/>
  <c r="AD419"/>
  <c r="AC419"/>
  <c r="AB419"/>
  <c r="AA419"/>
  <c r="Z419"/>
  <c r="Y419"/>
  <c r="W419"/>
  <c r="V419"/>
  <c r="U419"/>
  <c r="T419"/>
  <c r="S419"/>
  <c r="R419"/>
  <c r="Q419"/>
  <c r="P419"/>
  <c r="O419"/>
  <c r="N419"/>
  <c r="BO418"/>
  <c r="BN418"/>
  <c r="BM418"/>
  <c r="BL418"/>
  <c r="BK418"/>
  <c r="BJ418"/>
  <c r="BI418"/>
  <c r="BH418"/>
  <c r="BG418"/>
  <c r="BF418"/>
  <c r="BD418"/>
  <c r="BC418"/>
  <c r="BB418"/>
  <c r="BA418"/>
  <c r="AZ418"/>
  <c r="AY418"/>
  <c r="AX418"/>
  <c r="AW418"/>
  <c r="AV418"/>
  <c r="AU418"/>
  <c r="AS418"/>
  <c r="AR418"/>
  <c r="AQ418"/>
  <c r="AP418"/>
  <c r="AO418"/>
  <c r="AN418"/>
  <c r="AM418"/>
  <c r="AL418"/>
  <c r="AK418"/>
  <c r="AJ418"/>
  <c r="AH418"/>
  <c r="AG418"/>
  <c r="AF418"/>
  <c r="AE418"/>
  <c r="AD418"/>
  <c r="AC418"/>
  <c r="AB418"/>
  <c r="AA418"/>
  <c r="Z418"/>
  <c r="Y418"/>
  <c r="W418"/>
  <c r="V418"/>
  <c r="U418"/>
  <c r="T418"/>
  <c r="S418"/>
  <c r="R418"/>
  <c r="Q418"/>
  <c r="P418"/>
  <c r="O418"/>
  <c r="N418"/>
  <c r="BO417"/>
  <c r="BN417"/>
  <c r="BM417"/>
  <c r="BL417"/>
  <c r="BK417"/>
  <c r="BJ417"/>
  <c r="BI417"/>
  <c r="BH417"/>
  <c r="BG417"/>
  <c r="BF417"/>
  <c r="BD417"/>
  <c r="BC417"/>
  <c r="BB417"/>
  <c r="BA417"/>
  <c r="AZ417"/>
  <c r="AY417"/>
  <c r="AX417"/>
  <c r="AW417"/>
  <c r="AV417"/>
  <c r="AU417"/>
  <c r="AS417"/>
  <c r="AR417"/>
  <c r="AQ417"/>
  <c r="AP417"/>
  <c r="AO417"/>
  <c r="AN417"/>
  <c r="AM417"/>
  <c r="AL417"/>
  <c r="AK417"/>
  <c r="AJ417"/>
  <c r="AH417"/>
  <c r="AG417"/>
  <c r="AF417"/>
  <c r="AE417"/>
  <c r="AD417"/>
  <c r="AC417"/>
  <c r="AB417"/>
  <c r="AA417"/>
  <c r="Z417"/>
  <c r="Y417"/>
  <c r="W417"/>
  <c r="V417"/>
  <c r="U417"/>
  <c r="T417"/>
  <c r="S417"/>
  <c r="R417"/>
  <c r="Q417"/>
  <c r="P417"/>
  <c r="O417"/>
  <c r="N417"/>
  <c r="BO416"/>
  <c r="BN416"/>
  <c r="BM416"/>
  <c r="BL416"/>
  <c r="BK416"/>
  <c r="BJ416"/>
  <c r="BI416"/>
  <c r="BH416"/>
  <c r="BG416"/>
  <c r="BF416"/>
  <c r="BD416"/>
  <c r="BC416"/>
  <c r="BB416"/>
  <c r="BA416"/>
  <c r="AZ416"/>
  <c r="AY416"/>
  <c r="AX416"/>
  <c r="AW416"/>
  <c r="AV416"/>
  <c r="AU416"/>
  <c r="AS416"/>
  <c r="AR416"/>
  <c r="AQ416"/>
  <c r="AP416"/>
  <c r="AO416"/>
  <c r="AN416"/>
  <c r="AM416"/>
  <c r="AL416"/>
  <c r="AK416"/>
  <c r="AJ416"/>
  <c r="AH416"/>
  <c r="AG416"/>
  <c r="AF416"/>
  <c r="AE416"/>
  <c r="AD416"/>
  <c r="AC416"/>
  <c r="AB416"/>
  <c r="AA416"/>
  <c r="Z416"/>
  <c r="Y416"/>
  <c r="W416"/>
  <c r="V416"/>
  <c r="U416"/>
  <c r="T416"/>
  <c r="S416"/>
  <c r="R416"/>
  <c r="Q416"/>
  <c r="P416"/>
  <c r="O416"/>
  <c r="N416"/>
  <c r="BO415"/>
  <c r="BN415"/>
  <c r="BM415"/>
  <c r="BL415"/>
  <c r="BK415"/>
  <c r="BJ415"/>
  <c r="BI415"/>
  <c r="BH415"/>
  <c r="BG415"/>
  <c r="BF415"/>
  <c r="BD415"/>
  <c r="BC415"/>
  <c r="BB415"/>
  <c r="BA415"/>
  <c r="AZ415"/>
  <c r="AY415"/>
  <c r="AX415"/>
  <c r="AW415"/>
  <c r="AV415"/>
  <c r="AU415"/>
  <c r="AS415"/>
  <c r="AR415"/>
  <c r="AQ415"/>
  <c r="AP415"/>
  <c r="AO415"/>
  <c r="AN415"/>
  <c r="AM415"/>
  <c r="AL415"/>
  <c r="AK415"/>
  <c r="AJ415"/>
  <c r="AH415"/>
  <c r="AG415"/>
  <c r="AF415"/>
  <c r="AE415"/>
  <c r="AD415"/>
  <c r="AC415"/>
  <c r="AB415"/>
  <c r="AA415"/>
  <c r="Z415"/>
  <c r="Y415"/>
  <c r="W415"/>
  <c r="V415"/>
  <c r="U415"/>
  <c r="T415"/>
  <c r="S415"/>
  <c r="R415"/>
  <c r="Q415"/>
  <c r="P415"/>
  <c r="O415"/>
  <c r="N415"/>
  <c r="BO414"/>
  <c r="BN414"/>
  <c r="BM414"/>
  <c r="BL414"/>
  <c r="BK414"/>
  <c r="BJ414"/>
  <c r="BI414"/>
  <c r="BH414"/>
  <c r="BG414"/>
  <c r="BF414"/>
  <c r="BD414"/>
  <c r="BC414"/>
  <c r="BB414"/>
  <c r="BA414"/>
  <c r="AZ414"/>
  <c r="AY414"/>
  <c r="AX414"/>
  <c r="AW414"/>
  <c r="AV414"/>
  <c r="AU414"/>
  <c r="AS414"/>
  <c r="AR414"/>
  <c r="AQ414"/>
  <c r="AP414"/>
  <c r="AO414"/>
  <c r="AN414"/>
  <c r="AM414"/>
  <c r="AL414"/>
  <c r="AK414"/>
  <c r="AJ414"/>
  <c r="AH414"/>
  <c r="AG414"/>
  <c r="AF414"/>
  <c r="AE414"/>
  <c r="AD414"/>
  <c r="AC414"/>
  <c r="AB414"/>
  <c r="AA414"/>
  <c r="Z414"/>
  <c r="Y414"/>
  <c r="W414"/>
  <c r="V414"/>
  <c r="U414"/>
  <c r="T414"/>
  <c r="S414"/>
  <c r="R414"/>
  <c r="Q414"/>
  <c r="P414"/>
  <c r="O414"/>
  <c r="N414"/>
  <c r="BO413"/>
  <c r="BN413"/>
  <c r="BM413"/>
  <c r="BL413"/>
  <c r="BK413"/>
  <c r="BJ413"/>
  <c r="BI413"/>
  <c r="BH413"/>
  <c r="BG413"/>
  <c r="BF413"/>
  <c r="BD413"/>
  <c r="BC413"/>
  <c r="BB413"/>
  <c r="BA413"/>
  <c r="AZ413"/>
  <c r="AY413"/>
  <c r="AX413"/>
  <c r="AW413"/>
  <c r="AV413"/>
  <c r="AU413"/>
  <c r="AS413"/>
  <c r="AR413"/>
  <c r="AQ413"/>
  <c r="AP413"/>
  <c r="AO413"/>
  <c r="AN413"/>
  <c r="AM413"/>
  <c r="AL413"/>
  <c r="AK413"/>
  <c r="AJ413"/>
  <c r="AH413"/>
  <c r="AG413"/>
  <c r="AF413"/>
  <c r="AE413"/>
  <c r="AD413"/>
  <c r="AC413"/>
  <c r="AB413"/>
  <c r="AA413"/>
  <c r="Z413"/>
  <c r="Y413"/>
  <c r="W413"/>
  <c r="V413"/>
  <c r="U413"/>
  <c r="T413"/>
  <c r="S413"/>
  <c r="R413"/>
  <c r="Q413"/>
  <c r="P413"/>
  <c r="O413"/>
  <c r="N413"/>
  <c r="BO412"/>
  <c r="BN412"/>
  <c r="BM412"/>
  <c r="BL412"/>
  <c r="BK412"/>
  <c r="BJ412"/>
  <c r="BI412"/>
  <c r="BH412"/>
  <c r="BG412"/>
  <c r="BF412"/>
  <c r="BD412"/>
  <c r="BC412"/>
  <c r="BB412"/>
  <c r="BA412"/>
  <c r="AZ412"/>
  <c r="AY412"/>
  <c r="AX412"/>
  <c r="AW412"/>
  <c r="AV412"/>
  <c r="AU412"/>
  <c r="AS412"/>
  <c r="AR412"/>
  <c r="AQ412"/>
  <c r="AP412"/>
  <c r="AO412"/>
  <c r="AN412"/>
  <c r="AM412"/>
  <c r="AL412"/>
  <c r="AK412"/>
  <c r="AJ412"/>
  <c r="AH412"/>
  <c r="AG412"/>
  <c r="AF412"/>
  <c r="AE412"/>
  <c r="AD412"/>
  <c r="AC412"/>
  <c r="AB412"/>
  <c r="AA412"/>
  <c r="Z412"/>
  <c r="Y412"/>
  <c r="W412"/>
  <c r="V412"/>
  <c r="U412"/>
  <c r="T412"/>
  <c r="S412"/>
  <c r="R412"/>
  <c r="Q412"/>
  <c r="P412"/>
  <c r="O412"/>
  <c r="N412"/>
  <c r="BO411"/>
  <c r="BN411"/>
  <c r="BM411"/>
  <c r="BL411"/>
  <c r="BK411"/>
  <c r="BJ411"/>
  <c r="BI411"/>
  <c r="BH411"/>
  <c r="BG411"/>
  <c r="BF411"/>
  <c r="BD411"/>
  <c r="BC411"/>
  <c r="BB411"/>
  <c r="BA411"/>
  <c r="AZ411"/>
  <c r="AY411"/>
  <c r="AX411"/>
  <c r="AW411"/>
  <c r="AV411"/>
  <c r="AU411"/>
  <c r="AS411"/>
  <c r="AR411"/>
  <c r="AQ411"/>
  <c r="AP411"/>
  <c r="AO411"/>
  <c r="AN411"/>
  <c r="AM411"/>
  <c r="AL411"/>
  <c r="AK411"/>
  <c r="AJ411"/>
  <c r="AH411"/>
  <c r="AG411"/>
  <c r="AF411"/>
  <c r="AE411"/>
  <c r="AD411"/>
  <c r="AC411"/>
  <c r="AB411"/>
  <c r="AA411"/>
  <c r="Z411"/>
  <c r="Y411"/>
  <c r="W411"/>
  <c r="V411"/>
  <c r="U411"/>
  <c r="T411"/>
  <c r="S411"/>
  <c r="R411"/>
  <c r="Q411"/>
  <c r="P411"/>
  <c r="O411"/>
  <c r="N411"/>
  <c r="BO410"/>
  <c r="BN410"/>
  <c r="BM410"/>
  <c r="BL410"/>
  <c r="BK410"/>
  <c r="BJ410"/>
  <c r="BI410"/>
  <c r="BH410"/>
  <c r="BG410"/>
  <c r="BF410"/>
  <c r="BD410"/>
  <c r="BC410"/>
  <c r="BB410"/>
  <c r="BA410"/>
  <c r="AZ410"/>
  <c r="AY410"/>
  <c r="AX410"/>
  <c r="AW410"/>
  <c r="AV410"/>
  <c r="AU410"/>
  <c r="AS410"/>
  <c r="AR410"/>
  <c r="AQ410"/>
  <c r="AP410"/>
  <c r="AO410"/>
  <c r="AN410"/>
  <c r="AM410"/>
  <c r="AL410"/>
  <c r="AK410"/>
  <c r="AJ410"/>
  <c r="AH410"/>
  <c r="AG410"/>
  <c r="AF410"/>
  <c r="AE410"/>
  <c r="AD410"/>
  <c r="AC410"/>
  <c r="AB410"/>
  <c r="AA410"/>
  <c r="Z410"/>
  <c r="Y410"/>
  <c r="W410"/>
  <c r="V410"/>
  <c r="U410"/>
  <c r="T410"/>
  <c r="S410"/>
  <c r="R410"/>
  <c r="Q410"/>
  <c r="P410"/>
  <c r="O410"/>
  <c r="N410"/>
  <c r="BO409"/>
  <c r="BN409"/>
  <c r="BM409"/>
  <c r="BL409"/>
  <c r="BK409"/>
  <c r="BJ409"/>
  <c r="BI409"/>
  <c r="BH409"/>
  <c r="BG409"/>
  <c r="BF409"/>
  <c r="BD409"/>
  <c r="BC409"/>
  <c r="BB409"/>
  <c r="BA409"/>
  <c r="AZ409"/>
  <c r="AY409"/>
  <c r="AX409"/>
  <c r="AW409"/>
  <c r="AV409"/>
  <c r="AU409"/>
  <c r="AS409"/>
  <c r="AR409"/>
  <c r="AQ409"/>
  <c r="AP409"/>
  <c r="AO409"/>
  <c r="AN409"/>
  <c r="AM409"/>
  <c r="AL409"/>
  <c r="AK409"/>
  <c r="AJ409"/>
  <c r="AH409"/>
  <c r="AG409"/>
  <c r="AF409"/>
  <c r="AE409"/>
  <c r="AD409"/>
  <c r="AC409"/>
  <c r="AB409"/>
  <c r="AA409"/>
  <c r="Z409"/>
  <c r="Y409"/>
  <c r="W409"/>
  <c r="V409"/>
  <c r="U409"/>
  <c r="T409"/>
  <c r="S409"/>
  <c r="R409"/>
  <c r="Q409"/>
  <c r="P409"/>
  <c r="O409"/>
  <c r="N409"/>
  <c r="BO408"/>
  <c r="BN408"/>
  <c r="BM408"/>
  <c r="BL408"/>
  <c r="BK408"/>
  <c r="BJ408"/>
  <c r="BI408"/>
  <c r="BH408"/>
  <c r="BG408"/>
  <c r="BF408"/>
  <c r="BD408"/>
  <c r="BC408"/>
  <c r="BB408"/>
  <c r="BA408"/>
  <c r="AZ408"/>
  <c r="AY408"/>
  <c r="AX408"/>
  <c r="AW408"/>
  <c r="AV408"/>
  <c r="AU408"/>
  <c r="AS408"/>
  <c r="AR408"/>
  <c r="AQ408"/>
  <c r="AP408"/>
  <c r="AO408"/>
  <c r="AN408"/>
  <c r="AM408"/>
  <c r="AL408"/>
  <c r="AK408"/>
  <c r="AJ408"/>
  <c r="AH408"/>
  <c r="AG408"/>
  <c r="AF408"/>
  <c r="AE408"/>
  <c r="AD408"/>
  <c r="AC408"/>
  <c r="AB408"/>
  <c r="AA408"/>
  <c r="Z408"/>
  <c r="Y408"/>
  <c r="W408"/>
  <c r="V408"/>
  <c r="U408"/>
  <c r="T408"/>
  <c r="S408"/>
  <c r="R408"/>
  <c r="Q408"/>
  <c r="P408"/>
  <c r="O408"/>
  <c r="N408"/>
  <c r="BO407"/>
  <c r="BN407"/>
  <c r="BM407"/>
  <c r="BL407"/>
  <c r="BK407"/>
  <c r="BJ407"/>
  <c r="BI407"/>
  <c r="BH407"/>
  <c r="BG407"/>
  <c r="BF407"/>
  <c r="BD407"/>
  <c r="BC407"/>
  <c r="BB407"/>
  <c r="BA407"/>
  <c r="AZ407"/>
  <c r="AY407"/>
  <c r="AX407"/>
  <c r="AW407"/>
  <c r="AV407"/>
  <c r="AU407"/>
  <c r="AS407"/>
  <c r="AR407"/>
  <c r="AQ407"/>
  <c r="AP407"/>
  <c r="AO407"/>
  <c r="AN407"/>
  <c r="AM407"/>
  <c r="AL407"/>
  <c r="AK407"/>
  <c r="AJ407"/>
  <c r="AH407"/>
  <c r="AG407"/>
  <c r="AF407"/>
  <c r="AE407"/>
  <c r="AD407"/>
  <c r="AC407"/>
  <c r="AB407"/>
  <c r="AA407"/>
  <c r="Z407"/>
  <c r="Y407"/>
  <c r="W407"/>
  <c r="V407"/>
  <c r="U407"/>
  <c r="T407"/>
  <c r="S407"/>
  <c r="R407"/>
  <c r="Q407"/>
  <c r="P407"/>
  <c r="O407"/>
  <c r="N407"/>
  <c r="BO406"/>
  <c r="BN406"/>
  <c r="BM406"/>
  <c r="BL406"/>
  <c r="BK406"/>
  <c r="BJ406"/>
  <c r="BI406"/>
  <c r="BH406"/>
  <c r="BG406"/>
  <c r="BF406"/>
  <c r="BD406"/>
  <c r="BC406"/>
  <c r="BB406"/>
  <c r="BA406"/>
  <c r="AZ406"/>
  <c r="AY406"/>
  <c r="AX406"/>
  <c r="AW406"/>
  <c r="AV406"/>
  <c r="AU406"/>
  <c r="AS406"/>
  <c r="AR406"/>
  <c r="AQ406"/>
  <c r="AP406"/>
  <c r="AO406"/>
  <c r="AN406"/>
  <c r="AM406"/>
  <c r="AL406"/>
  <c r="AK406"/>
  <c r="AJ406"/>
  <c r="AH406"/>
  <c r="AG406"/>
  <c r="AF406"/>
  <c r="AE406"/>
  <c r="AD406"/>
  <c r="AC406"/>
  <c r="AB406"/>
  <c r="AA406"/>
  <c r="Z406"/>
  <c r="Y406"/>
  <c r="W406"/>
  <c r="V406"/>
  <c r="U406"/>
  <c r="T406"/>
  <c r="S406"/>
  <c r="R406"/>
  <c r="Q406"/>
  <c r="P406"/>
  <c r="O406"/>
  <c r="N406"/>
  <c r="BO405"/>
  <c r="BN405"/>
  <c r="BM405"/>
  <c r="BL405"/>
  <c r="BK405"/>
  <c r="BJ405"/>
  <c r="BI405"/>
  <c r="BH405"/>
  <c r="BG405"/>
  <c r="BF405"/>
  <c r="BD405"/>
  <c r="BC405"/>
  <c r="BB405"/>
  <c r="BA405"/>
  <c r="AZ405"/>
  <c r="AY405"/>
  <c r="AX405"/>
  <c r="AW405"/>
  <c r="AV405"/>
  <c r="AU405"/>
  <c r="AS405"/>
  <c r="AR405"/>
  <c r="AQ405"/>
  <c r="AP405"/>
  <c r="AO405"/>
  <c r="AN405"/>
  <c r="AM405"/>
  <c r="AL405"/>
  <c r="AK405"/>
  <c r="AJ405"/>
  <c r="AH405"/>
  <c r="AG405"/>
  <c r="AF405"/>
  <c r="AE405"/>
  <c r="AD405"/>
  <c r="AC405"/>
  <c r="AB405"/>
  <c r="AA405"/>
  <c r="Z405"/>
  <c r="Y405"/>
  <c r="W405"/>
  <c r="V405"/>
  <c r="U405"/>
  <c r="T405"/>
  <c r="S405"/>
  <c r="R405"/>
  <c r="Q405"/>
  <c r="P405"/>
  <c r="O405"/>
  <c r="N405"/>
  <c r="BO404"/>
  <c r="BN404"/>
  <c r="BM404"/>
  <c r="BL404"/>
  <c r="BK404"/>
  <c r="BJ404"/>
  <c r="BI404"/>
  <c r="BH404"/>
  <c r="BG404"/>
  <c r="BF404"/>
  <c r="BD404"/>
  <c r="BC404"/>
  <c r="BB404"/>
  <c r="BA404"/>
  <c r="AZ404"/>
  <c r="AY404"/>
  <c r="AX404"/>
  <c r="AW404"/>
  <c r="AV404"/>
  <c r="AU404"/>
  <c r="AS404"/>
  <c r="AR404"/>
  <c r="AQ404"/>
  <c r="AP404"/>
  <c r="AO404"/>
  <c r="AN404"/>
  <c r="AM404"/>
  <c r="AL404"/>
  <c r="AK404"/>
  <c r="AJ404"/>
  <c r="AH404"/>
  <c r="AG404"/>
  <c r="AF404"/>
  <c r="AE404"/>
  <c r="AD404"/>
  <c r="AC404"/>
  <c r="AB404"/>
  <c r="AA404"/>
  <c r="Z404"/>
  <c r="Y404"/>
  <c r="W404"/>
  <c r="V404"/>
  <c r="U404"/>
  <c r="T404"/>
  <c r="S404"/>
  <c r="R404"/>
  <c r="Q404"/>
  <c r="P404"/>
  <c r="O404"/>
  <c r="N404"/>
  <c r="BO403"/>
  <c r="BN403"/>
  <c r="BM403"/>
  <c r="BL403"/>
  <c r="BK403"/>
  <c r="BJ403"/>
  <c r="BI403"/>
  <c r="BH403"/>
  <c r="BG403"/>
  <c r="BF403"/>
  <c r="BD403"/>
  <c r="BC403"/>
  <c r="BB403"/>
  <c r="BA403"/>
  <c r="AZ403"/>
  <c r="AY403"/>
  <c r="AX403"/>
  <c r="AW403"/>
  <c r="AV403"/>
  <c r="AU403"/>
  <c r="AS403"/>
  <c r="AR403"/>
  <c r="AQ403"/>
  <c r="AP403"/>
  <c r="AO403"/>
  <c r="AN403"/>
  <c r="AM403"/>
  <c r="AL403"/>
  <c r="AK403"/>
  <c r="AJ403"/>
  <c r="AH403"/>
  <c r="AG403"/>
  <c r="AF403"/>
  <c r="AE403"/>
  <c r="AD403"/>
  <c r="AC403"/>
  <c r="AB403"/>
  <c r="AA403"/>
  <c r="Z403"/>
  <c r="Y403"/>
  <c r="W403"/>
  <c r="V403"/>
  <c r="U403"/>
  <c r="T403"/>
  <c r="S403"/>
  <c r="R403"/>
  <c r="Q403"/>
  <c r="P403"/>
  <c r="O403"/>
  <c r="N403"/>
  <c r="BO402"/>
  <c r="BN402"/>
  <c r="BM402"/>
  <c r="BL402"/>
  <c r="BK402"/>
  <c r="BJ402"/>
  <c r="BI402"/>
  <c r="BH402"/>
  <c r="BG402"/>
  <c r="BF402"/>
  <c r="BD402"/>
  <c r="BC402"/>
  <c r="BB402"/>
  <c r="BA402"/>
  <c r="AZ402"/>
  <c r="AY402"/>
  <c r="AX402"/>
  <c r="AW402"/>
  <c r="AV402"/>
  <c r="AU402"/>
  <c r="AS402"/>
  <c r="AR402"/>
  <c r="AQ402"/>
  <c r="AP402"/>
  <c r="AO402"/>
  <c r="AN402"/>
  <c r="AM402"/>
  <c r="AL402"/>
  <c r="AK402"/>
  <c r="AJ402"/>
  <c r="AH402"/>
  <c r="AG402"/>
  <c r="AF402"/>
  <c r="AE402"/>
  <c r="AD402"/>
  <c r="AC402"/>
  <c r="AB402"/>
  <c r="AA402"/>
  <c r="Z402"/>
  <c r="Y402"/>
  <c r="W402"/>
  <c r="V402"/>
  <c r="U402"/>
  <c r="T402"/>
  <c r="S402"/>
  <c r="R402"/>
  <c r="Q402"/>
  <c r="P402"/>
  <c r="O402"/>
  <c r="N402"/>
  <c r="BO401"/>
  <c r="BN401"/>
  <c r="BM401"/>
  <c r="BL401"/>
  <c r="BK401"/>
  <c r="BJ401"/>
  <c r="BI401"/>
  <c r="BH401"/>
  <c r="BG401"/>
  <c r="BF401"/>
  <c r="BD401"/>
  <c r="BC401"/>
  <c r="BB401"/>
  <c r="BA401"/>
  <c r="AZ401"/>
  <c r="AY401"/>
  <c r="AX401"/>
  <c r="AW401"/>
  <c r="AV401"/>
  <c r="AU401"/>
  <c r="AS401"/>
  <c r="AR401"/>
  <c r="AQ401"/>
  <c r="AP401"/>
  <c r="AO401"/>
  <c r="AN401"/>
  <c r="AM401"/>
  <c r="AL401"/>
  <c r="AK401"/>
  <c r="AJ401"/>
  <c r="AH401"/>
  <c r="AG401"/>
  <c r="AF401"/>
  <c r="AE401"/>
  <c r="AD401"/>
  <c r="AC401"/>
  <c r="AB401"/>
  <c r="AA401"/>
  <c r="Z401"/>
  <c r="Y401"/>
  <c r="W401"/>
  <c r="V401"/>
  <c r="U401"/>
  <c r="T401"/>
  <c r="S401"/>
  <c r="R401"/>
  <c r="Q401"/>
  <c r="P401"/>
  <c r="O401"/>
  <c r="N401"/>
  <c r="BO400"/>
  <c r="BN400"/>
  <c r="BM400"/>
  <c r="BL400"/>
  <c r="BK400"/>
  <c r="BJ400"/>
  <c r="BI400"/>
  <c r="BH400"/>
  <c r="BG400"/>
  <c r="BF400"/>
  <c r="BD400"/>
  <c r="BC400"/>
  <c r="BB400"/>
  <c r="BA400"/>
  <c r="AZ400"/>
  <c r="AY400"/>
  <c r="AX400"/>
  <c r="AW400"/>
  <c r="AV400"/>
  <c r="AU400"/>
  <c r="AS400"/>
  <c r="AR400"/>
  <c r="AQ400"/>
  <c r="AP400"/>
  <c r="AO400"/>
  <c r="AN400"/>
  <c r="AM400"/>
  <c r="AL400"/>
  <c r="AK400"/>
  <c r="AJ400"/>
  <c r="AH400"/>
  <c r="AG400"/>
  <c r="AF400"/>
  <c r="AE400"/>
  <c r="AD400"/>
  <c r="AC400"/>
  <c r="AB400"/>
  <c r="AA400"/>
  <c r="Z400"/>
  <c r="Y400"/>
  <c r="W400"/>
  <c r="V400"/>
  <c r="U400"/>
  <c r="T400"/>
  <c r="S400"/>
  <c r="R400"/>
  <c r="Q400"/>
  <c r="P400"/>
  <c r="O400"/>
  <c r="N400"/>
  <c r="BO399"/>
  <c r="BN399"/>
  <c r="BM399"/>
  <c r="BL399"/>
  <c r="BK399"/>
  <c r="BJ399"/>
  <c r="BI399"/>
  <c r="BH399"/>
  <c r="BG399"/>
  <c r="BF399"/>
  <c r="BD399"/>
  <c r="BC399"/>
  <c r="BB399"/>
  <c r="BA399"/>
  <c r="AZ399"/>
  <c r="AY399"/>
  <c r="AX399"/>
  <c r="AW399"/>
  <c r="AV399"/>
  <c r="AU399"/>
  <c r="AS399"/>
  <c r="AR399"/>
  <c r="AQ399"/>
  <c r="AP399"/>
  <c r="AO399"/>
  <c r="AN399"/>
  <c r="AM399"/>
  <c r="AL399"/>
  <c r="AK399"/>
  <c r="AJ399"/>
  <c r="AH399"/>
  <c r="AG399"/>
  <c r="AF399"/>
  <c r="AE399"/>
  <c r="AD399"/>
  <c r="AC399"/>
  <c r="AB399"/>
  <c r="AA399"/>
  <c r="Z399"/>
  <c r="Y399"/>
  <c r="W399"/>
  <c r="V399"/>
  <c r="U399"/>
  <c r="T399"/>
  <c r="S399"/>
  <c r="R399"/>
  <c r="Q399"/>
  <c r="P399"/>
  <c r="O399"/>
  <c r="N399"/>
  <c r="BO398"/>
  <c r="BN398"/>
  <c r="BM398"/>
  <c r="BL398"/>
  <c r="BK398"/>
  <c r="BJ398"/>
  <c r="BI398"/>
  <c r="BH398"/>
  <c r="BG398"/>
  <c r="BF398"/>
  <c r="BD398"/>
  <c r="BC398"/>
  <c r="BB398"/>
  <c r="BA398"/>
  <c r="AZ398"/>
  <c r="AY398"/>
  <c r="AX398"/>
  <c r="AW398"/>
  <c r="AV398"/>
  <c r="AU398"/>
  <c r="AS398"/>
  <c r="AR398"/>
  <c r="AQ398"/>
  <c r="AP398"/>
  <c r="AO398"/>
  <c r="AN398"/>
  <c r="AM398"/>
  <c r="AL398"/>
  <c r="AK398"/>
  <c r="AJ398"/>
  <c r="AH398"/>
  <c r="AG398"/>
  <c r="AF398"/>
  <c r="AE398"/>
  <c r="AD398"/>
  <c r="AC398"/>
  <c r="AB398"/>
  <c r="AA398"/>
  <c r="Z398"/>
  <c r="Y398"/>
  <c r="W398"/>
  <c r="V398"/>
  <c r="U398"/>
  <c r="T398"/>
  <c r="S398"/>
  <c r="R398"/>
  <c r="Q398"/>
  <c r="P398"/>
  <c r="O398"/>
  <c r="N398"/>
  <c r="BO397"/>
  <c r="BN397"/>
  <c r="BM397"/>
  <c r="BL397"/>
  <c r="BK397"/>
  <c r="BJ397"/>
  <c r="BI397"/>
  <c r="BH397"/>
  <c r="BG397"/>
  <c r="BF397"/>
  <c r="BD397"/>
  <c r="BC397"/>
  <c r="BB397"/>
  <c r="BA397"/>
  <c r="AZ397"/>
  <c r="AY397"/>
  <c r="AX397"/>
  <c r="AW397"/>
  <c r="AV397"/>
  <c r="AU397"/>
  <c r="AS397"/>
  <c r="AR397"/>
  <c r="AQ397"/>
  <c r="AP397"/>
  <c r="AO397"/>
  <c r="AN397"/>
  <c r="AM397"/>
  <c r="AL397"/>
  <c r="AK397"/>
  <c r="AJ397"/>
  <c r="AH397"/>
  <c r="AG397"/>
  <c r="AF397"/>
  <c r="AE397"/>
  <c r="AD397"/>
  <c r="AC397"/>
  <c r="AB397"/>
  <c r="AA397"/>
  <c r="Z397"/>
  <c r="Y397"/>
  <c r="W397"/>
  <c r="V397"/>
  <c r="U397"/>
  <c r="T397"/>
  <c r="S397"/>
  <c r="R397"/>
  <c r="Q397"/>
  <c r="P397"/>
  <c r="O397"/>
  <c r="N397"/>
  <c r="BO396"/>
  <c r="BN396"/>
  <c r="BM396"/>
  <c r="BL396"/>
  <c r="BK396"/>
  <c r="BJ396"/>
  <c r="BI396"/>
  <c r="BH396"/>
  <c r="BG396"/>
  <c r="BF396"/>
  <c r="BD396"/>
  <c r="BC396"/>
  <c r="BB396"/>
  <c r="BA396"/>
  <c r="AZ396"/>
  <c r="AY396"/>
  <c r="AX396"/>
  <c r="AW396"/>
  <c r="AV396"/>
  <c r="AU396"/>
  <c r="AS396"/>
  <c r="AR396"/>
  <c r="AQ396"/>
  <c r="AP396"/>
  <c r="AO396"/>
  <c r="AN396"/>
  <c r="AM396"/>
  <c r="AL396"/>
  <c r="AK396"/>
  <c r="AJ396"/>
  <c r="AH396"/>
  <c r="AG396"/>
  <c r="AF396"/>
  <c r="AE396"/>
  <c r="AD396"/>
  <c r="AC396"/>
  <c r="AB396"/>
  <c r="AA396"/>
  <c r="Z396"/>
  <c r="Y396"/>
  <c r="W396"/>
  <c r="V396"/>
  <c r="U396"/>
  <c r="T396"/>
  <c r="S396"/>
  <c r="R396"/>
  <c r="Q396"/>
  <c r="P396"/>
  <c r="O396"/>
  <c r="N396"/>
  <c r="BO395"/>
  <c r="BN395"/>
  <c r="BM395"/>
  <c r="BL395"/>
  <c r="BK395"/>
  <c r="BJ395"/>
  <c r="BI395"/>
  <c r="BH395"/>
  <c r="BG395"/>
  <c r="BF395"/>
  <c r="BD395"/>
  <c r="BC395"/>
  <c r="BB395"/>
  <c r="BA395"/>
  <c r="AZ395"/>
  <c r="AY395"/>
  <c r="AX395"/>
  <c r="AW395"/>
  <c r="AV395"/>
  <c r="AU395"/>
  <c r="AS395"/>
  <c r="AR395"/>
  <c r="AQ395"/>
  <c r="AP395"/>
  <c r="AO395"/>
  <c r="AN395"/>
  <c r="AM395"/>
  <c r="AL395"/>
  <c r="AK395"/>
  <c r="AJ395"/>
  <c r="AH395"/>
  <c r="AG395"/>
  <c r="AF395"/>
  <c r="AE395"/>
  <c r="AD395"/>
  <c r="AC395"/>
  <c r="AB395"/>
  <c r="AA395"/>
  <c r="Z395"/>
  <c r="Y395"/>
  <c r="W395"/>
  <c r="V395"/>
  <c r="U395"/>
  <c r="T395"/>
  <c r="S395"/>
  <c r="R395"/>
  <c r="Q395"/>
  <c r="P395"/>
  <c r="O395"/>
  <c r="N395"/>
  <c r="BO394"/>
  <c r="BN394"/>
  <c r="BM394"/>
  <c r="BL394"/>
  <c r="BK394"/>
  <c r="BJ394"/>
  <c r="BI394"/>
  <c r="BH394"/>
  <c r="BG394"/>
  <c r="BF394"/>
  <c r="BD394"/>
  <c r="BC394"/>
  <c r="BB394"/>
  <c r="BA394"/>
  <c r="AZ394"/>
  <c r="AY394"/>
  <c r="AX394"/>
  <c r="AW394"/>
  <c r="AV394"/>
  <c r="AU394"/>
  <c r="AS394"/>
  <c r="AR394"/>
  <c r="AQ394"/>
  <c r="AP394"/>
  <c r="AO394"/>
  <c r="AN394"/>
  <c r="AM394"/>
  <c r="AL394"/>
  <c r="AK394"/>
  <c r="AJ394"/>
  <c r="AH394"/>
  <c r="AG394"/>
  <c r="AF394"/>
  <c r="AE394"/>
  <c r="AD394"/>
  <c r="AC394"/>
  <c r="AB394"/>
  <c r="AA394"/>
  <c r="Z394"/>
  <c r="Y394"/>
  <c r="W394"/>
  <c r="V394"/>
  <c r="U394"/>
  <c r="T394"/>
  <c r="S394"/>
  <c r="R394"/>
  <c r="Q394"/>
  <c r="P394"/>
  <c r="O394"/>
  <c r="N394"/>
  <c r="BO393"/>
  <c r="BN393"/>
  <c r="BM393"/>
  <c r="BL393"/>
  <c r="BK393"/>
  <c r="BJ393"/>
  <c r="BI393"/>
  <c r="BH393"/>
  <c r="BG393"/>
  <c r="BF393"/>
  <c r="BD393"/>
  <c r="BC393"/>
  <c r="BB393"/>
  <c r="BA393"/>
  <c r="AZ393"/>
  <c r="AY393"/>
  <c r="AX393"/>
  <c r="AW393"/>
  <c r="AV393"/>
  <c r="AU393"/>
  <c r="AS393"/>
  <c r="AR393"/>
  <c r="AQ393"/>
  <c r="AP393"/>
  <c r="AO393"/>
  <c r="AN393"/>
  <c r="AM393"/>
  <c r="AL393"/>
  <c r="AK393"/>
  <c r="AJ393"/>
  <c r="AH393"/>
  <c r="AG393"/>
  <c r="AF393"/>
  <c r="AE393"/>
  <c r="AD393"/>
  <c r="AC393"/>
  <c r="AB393"/>
  <c r="AA393"/>
  <c r="Z393"/>
  <c r="Y393"/>
  <c r="W393"/>
  <c r="V393"/>
  <c r="U393"/>
  <c r="T393"/>
  <c r="S393"/>
  <c r="R393"/>
  <c r="Q393"/>
  <c r="P393"/>
  <c r="O393"/>
  <c r="N393"/>
  <c r="BO392"/>
  <c r="BN392"/>
  <c r="BM392"/>
  <c r="BL392"/>
  <c r="BK392"/>
  <c r="BJ392"/>
  <c r="BI392"/>
  <c r="BH392"/>
  <c r="BG392"/>
  <c r="BF392"/>
  <c r="BD392"/>
  <c r="BC392"/>
  <c r="BB392"/>
  <c r="BA392"/>
  <c r="AZ392"/>
  <c r="AY392"/>
  <c r="AX392"/>
  <c r="AW392"/>
  <c r="AV392"/>
  <c r="AU392"/>
  <c r="AS392"/>
  <c r="AR392"/>
  <c r="AQ392"/>
  <c r="AP392"/>
  <c r="AO392"/>
  <c r="AN392"/>
  <c r="AM392"/>
  <c r="AL392"/>
  <c r="AK392"/>
  <c r="AJ392"/>
  <c r="AH392"/>
  <c r="AG392"/>
  <c r="AF392"/>
  <c r="AE392"/>
  <c r="AD392"/>
  <c r="AC392"/>
  <c r="AB392"/>
  <c r="AA392"/>
  <c r="Z392"/>
  <c r="Y392"/>
  <c r="W392"/>
  <c r="V392"/>
  <c r="U392"/>
  <c r="T392"/>
  <c r="S392"/>
  <c r="R392"/>
  <c r="Q392"/>
  <c r="P392"/>
  <c r="O392"/>
  <c r="N392"/>
  <c r="BO391"/>
  <c r="BN391"/>
  <c r="BM391"/>
  <c r="BL391"/>
  <c r="BK391"/>
  <c r="BJ391"/>
  <c r="BI391"/>
  <c r="BH391"/>
  <c r="BG391"/>
  <c r="BF391"/>
  <c r="BD391"/>
  <c r="BC391"/>
  <c r="BB391"/>
  <c r="BA391"/>
  <c r="AZ391"/>
  <c r="AY391"/>
  <c r="AX391"/>
  <c r="AW391"/>
  <c r="AV391"/>
  <c r="AU391"/>
  <c r="AS391"/>
  <c r="AR391"/>
  <c r="AQ391"/>
  <c r="AP391"/>
  <c r="AO391"/>
  <c r="AN391"/>
  <c r="AM391"/>
  <c r="AL391"/>
  <c r="AK391"/>
  <c r="AJ391"/>
  <c r="AH391"/>
  <c r="AG391"/>
  <c r="AF391"/>
  <c r="AE391"/>
  <c r="AD391"/>
  <c r="AC391"/>
  <c r="AB391"/>
  <c r="AA391"/>
  <c r="Z391"/>
  <c r="Y391"/>
  <c r="W391"/>
  <c r="V391"/>
  <c r="U391"/>
  <c r="T391"/>
  <c r="S391"/>
  <c r="R391"/>
  <c r="Q391"/>
  <c r="P391"/>
  <c r="O391"/>
  <c r="N391"/>
  <c r="BO390"/>
  <c r="BN390"/>
  <c r="BM390"/>
  <c r="BL390"/>
  <c r="BK390"/>
  <c r="BJ390"/>
  <c r="BI390"/>
  <c r="BH390"/>
  <c r="BG390"/>
  <c r="BF390"/>
  <c r="BD390"/>
  <c r="BC390"/>
  <c r="BB390"/>
  <c r="BA390"/>
  <c r="AZ390"/>
  <c r="AY390"/>
  <c r="AX390"/>
  <c r="AW390"/>
  <c r="AV390"/>
  <c r="AU390"/>
  <c r="AS390"/>
  <c r="AR390"/>
  <c r="AQ390"/>
  <c r="AP390"/>
  <c r="AO390"/>
  <c r="AN390"/>
  <c r="AM390"/>
  <c r="AL390"/>
  <c r="AK390"/>
  <c r="AJ390"/>
  <c r="AH390"/>
  <c r="AG390"/>
  <c r="AF390"/>
  <c r="AE390"/>
  <c r="AD390"/>
  <c r="AC390"/>
  <c r="AB390"/>
  <c r="AA390"/>
  <c r="Z390"/>
  <c r="Y390"/>
  <c r="W390"/>
  <c r="V390"/>
  <c r="U390"/>
  <c r="T390"/>
  <c r="S390"/>
  <c r="R390"/>
  <c r="Q390"/>
  <c r="P390"/>
  <c r="O390"/>
  <c r="N390"/>
  <c r="BO389"/>
  <c r="BN389"/>
  <c r="BM389"/>
  <c r="BL389"/>
  <c r="BK389"/>
  <c r="BJ389"/>
  <c r="BI389"/>
  <c r="BH389"/>
  <c r="BG389"/>
  <c r="BF389"/>
  <c r="BD389"/>
  <c r="BC389"/>
  <c r="BB389"/>
  <c r="BA389"/>
  <c r="AZ389"/>
  <c r="AY389"/>
  <c r="AX389"/>
  <c r="AW389"/>
  <c r="AV389"/>
  <c r="AU389"/>
  <c r="AS389"/>
  <c r="AR389"/>
  <c r="AQ389"/>
  <c r="AP389"/>
  <c r="AO389"/>
  <c r="AN389"/>
  <c r="AM389"/>
  <c r="AL389"/>
  <c r="AK389"/>
  <c r="AJ389"/>
  <c r="AH389"/>
  <c r="AG389"/>
  <c r="AF389"/>
  <c r="AE389"/>
  <c r="AD389"/>
  <c r="AC389"/>
  <c r="AB389"/>
  <c r="AA389"/>
  <c r="Z389"/>
  <c r="Y389"/>
  <c r="W389"/>
  <c r="V389"/>
  <c r="U389"/>
  <c r="T389"/>
  <c r="S389"/>
  <c r="R389"/>
  <c r="Q389"/>
  <c r="P389"/>
  <c r="O389"/>
  <c r="N389"/>
  <c r="BO388"/>
  <c r="BN388"/>
  <c r="BM388"/>
  <c r="BL388"/>
  <c r="BK388"/>
  <c r="BJ388"/>
  <c r="BI388"/>
  <c r="BH388"/>
  <c r="BG388"/>
  <c r="BF388"/>
  <c r="BD388"/>
  <c r="BC388"/>
  <c r="BB388"/>
  <c r="BA388"/>
  <c r="AZ388"/>
  <c r="AY388"/>
  <c r="AX388"/>
  <c r="AW388"/>
  <c r="AV388"/>
  <c r="AU388"/>
  <c r="AS388"/>
  <c r="AR388"/>
  <c r="AQ388"/>
  <c r="AP388"/>
  <c r="AO388"/>
  <c r="AN388"/>
  <c r="AM388"/>
  <c r="AL388"/>
  <c r="AK388"/>
  <c r="AJ388"/>
  <c r="AH388"/>
  <c r="AG388"/>
  <c r="AF388"/>
  <c r="AE388"/>
  <c r="AD388"/>
  <c r="AC388"/>
  <c r="AB388"/>
  <c r="AA388"/>
  <c r="Z388"/>
  <c r="Y388"/>
  <c r="W388"/>
  <c r="V388"/>
  <c r="U388"/>
  <c r="T388"/>
  <c r="S388"/>
  <c r="R388"/>
  <c r="Q388"/>
  <c r="P388"/>
  <c r="O388"/>
  <c r="N388"/>
  <c r="BO387"/>
  <c r="BN387"/>
  <c r="BM387"/>
  <c r="BL387"/>
  <c r="BK387"/>
  <c r="BJ387"/>
  <c r="BI387"/>
  <c r="BH387"/>
  <c r="BG387"/>
  <c r="BF387"/>
  <c r="BD387"/>
  <c r="BC387"/>
  <c r="BB387"/>
  <c r="BA387"/>
  <c r="AZ387"/>
  <c r="AY387"/>
  <c r="AX387"/>
  <c r="AW387"/>
  <c r="AV387"/>
  <c r="AU387"/>
  <c r="AS387"/>
  <c r="AR387"/>
  <c r="AQ387"/>
  <c r="AP387"/>
  <c r="AO387"/>
  <c r="AN387"/>
  <c r="AM387"/>
  <c r="AL387"/>
  <c r="AK387"/>
  <c r="AJ387"/>
  <c r="AH387"/>
  <c r="AG387"/>
  <c r="AF387"/>
  <c r="AE387"/>
  <c r="AD387"/>
  <c r="AC387"/>
  <c r="AB387"/>
  <c r="AA387"/>
  <c r="Z387"/>
  <c r="Y387"/>
  <c r="W387"/>
  <c r="V387"/>
  <c r="U387"/>
  <c r="T387"/>
  <c r="S387"/>
  <c r="R387"/>
  <c r="Q387"/>
  <c r="P387"/>
  <c r="O387"/>
  <c r="N387"/>
  <c r="BO386"/>
  <c r="BN386"/>
  <c r="BM386"/>
  <c r="BL386"/>
  <c r="BK386"/>
  <c r="BJ386"/>
  <c r="BI386"/>
  <c r="BH386"/>
  <c r="BG386"/>
  <c r="BF386"/>
  <c r="BD386"/>
  <c r="BC386"/>
  <c r="BB386"/>
  <c r="BA386"/>
  <c r="AZ386"/>
  <c r="AY386"/>
  <c r="AX386"/>
  <c r="AW386"/>
  <c r="AV386"/>
  <c r="AU386"/>
  <c r="AS386"/>
  <c r="AR386"/>
  <c r="AQ386"/>
  <c r="AP386"/>
  <c r="AO386"/>
  <c r="AN386"/>
  <c r="AM386"/>
  <c r="AL386"/>
  <c r="AK386"/>
  <c r="AJ386"/>
  <c r="AH386"/>
  <c r="AG386"/>
  <c r="AF386"/>
  <c r="AE386"/>
  <c r="AD386"/>
  <c r="AC386"/>
  <c r="AB386"/>
  <c r="AA386"/>
  <c r="Z386"/>
  <c r="Y386"/>
  <c r="W386"/>
  <c r="V386"/>
  <c r="U386"/>
  <c r="T386"/>
  <c r="S386"/>
  <c r="R386"/>
  <c r="Q386"/>
  <c r="P386"/>
  <c r="O386"/>
  <c r="N386"/>
  <c r="BO385"/>
  <c r="BN385"/>
  <c r="BM385"/>
  <c r="BL385"/>
  <c r="BK385"/>
  <c r="BJ385"/>
  <c r="BI385"/>
  <c r="BH385"/>
  <c r="BG385"/>
  <c r="BF385"/>
  <c r="BD385"/>
  <c r="BC385"/>
  <c r="BB385"/>
  <c r="BA385"/>
  <c r="AZ385"/>
  <c r="AY385"/>
  <c r="AX385"/>
  <c r="AW385"/>
  <c r="AV385"/>
  <c r="AU385"/>
  <c r="AS385"/>
  <c r="AR385"/>
  <c r="AQ385"/>
  <c r="AP385"/>
  <c r="AO385"/>
  <c r="AN385"/>
  <c r="AM385"/>
  <c r="AL385"/>
  <c r="AK385"/>
  <c r="AJ385"/>
  <c r="AH385"/>
  <c r="AG385"/>
  <c r="AF385"/>
  <c r="AE385"/>
  <c r="AD385"/>
  <c r="AC385"/>
  <c r="AB385"/>
  <c r="AA385"/>
  <c r="Z385"/>
  <c r="Y385"/>
  <c r="W385"/>
  <c r="V385"/>
  <c r="U385"/>
  <c r="T385"/>
  <c r="S385"/>
  <c r="R385"/>
  <c r="Q385"/>
  <c r="P385"/>
  <c r="O385"/>
  <c r="N385"/>
  <c r="BO384"/>
  <c r="BN384"/>
  <c r="BM384"/>
  <c r="BL384"/>
  <c r="BK384"/>
  <c r="BJ384"/>
  <c r="BI384"/>
  <c r="BH384"/>
  <c r="BG384"/>
  <c r="BF384"/>
  <c r="BD384"/>
  <c r="BC384"/>
  <c r="BB384"/>
  <c r="BA384"/>
  <c r="AZ384"/>
  <c r="AY384"/>
  <c r="AX384"/>
  <c r="AW384"/>
  <c r="AV384"/>
  <c r="AU384"/>
  <c r="AS384"/>
  <c r="AR384"/>
  <c r="AQ384"/>
  <c r="AP384"/>
  <c r="AO384"/>
  <c r="AN384"/>
  <c r="AM384"/>
  <c r="AL384"/>
  <c r="AK384"/>
  <c r="AJ384"/>
  <c r="AH384"/>
  <c r="AG384"/>
  <c r="AF384"/>
  <c r="AE384"/>
  <c r="AD384"/>
  <c r="AC384"/>
  <c r="AB384"/>
  <c r="AA384"/>
  <c r="Z384"/>
  <c r="Y384"/>
  <c r="W384"/>
  <c r="V384"/>
  <c r="U384"/>
  <c r="T384"/>
  <c r="S384"/>
  <c r="R384"/>
  <c r="Q384"/>
  <c r="P384"/>
  <c r="O384"/>
  <c r="N384"/>
  <c r="BO383"/>
  <c r="BN383"/>
  <c r="BM383"/>
  <c r="BL383"/>
  <c r="BK383"/>
  <c r="BJ383"/>
  <c r="BI383"/>
  <c r="BH383"/>
  <c r="BG383"/>
  <c r="BF383"/>
  <c r="BD383"/>
  <c r="BC383"/>
  <c r="BB383"/>
  <c r="BA383"/>
  <c r="AZ383"/>
  <c r="AY383"/>
  <c r="AX383"/>
  <c r="AW383"/>
  <c r="AV383"/>
  <c r="AU383"/>
  <c r="AS383"/>
  <c r="AR383"/>
  <c r="AQ383"/>
  <c r="AP383"/>
  <c r="AO383"/>
  <c r="AN383"/>
  <c r="AM383"/>
  <c r="AL383"/>
  <c r="AK383"/>
  <c r="AJ383"/>
  <c r="AH383"/>
  <c r="AG383"/>
  <c r="AF383"/>
  <c r="AE383"/>
  <c r="AD383"/>
  <c r="AC383"/>
  <c r="AB383"/>
  <c r="AA383"/>
  <c r="Z383"/>
  <c r="Y383"/>
  <c r="W383"/>
  <c r="V383"/>
  <c r="U383"/>
  <c r="T383"/>
  <c r="S383"/>
  <c r="R383"/>
  <c r="Q383"/>
  <c r="P383"/>
  <c r="O383"/>
  <c r="N383"/>
  <c r="BO382"/>
  <c r="BN382"/>
  <c r="BM382"/>
  <c r="BL382"/>
  <c r="BK382"/>
  <c r="BJ382"/>
  <c r="BI382"/>
  <c r="BH382"/>
  <c r="BG382"/>
  <c r="BF382"/>
  <c r="BD382"/>
  <c r="BC382"/>
  <c r="BB382"/>
  <c r="BA382"/>
  <c r="AZ382"/>
  <c r="AY382"/>
  <c r="AX382"/>
  <c r="AW382"/>
  <c r="AV382"/>
  <c r="AU382"/>
  <c r="AS382"/>
  <c r="AR382"/>
  <c r="AQ382"/>
  <c r="AP382"/>
  <c r="AO382"/>
  <c r="AN382"/>
  <c r="AM382"/>
  <c r="AL382"/>
  <c r="AK382"/>
  <c r="AJ382"/>
  <c r="AH382"/>
  <c r="AG382"/>
  <c r="AF382"/>
  <c r="AE382"/>
  <c r="AD382"/>
  <c r="AC382"/>
  <c r="AB382"/>
  <c r="AA382"/>
  <c r="Z382"/>
  <c r="Y382"/>
  <c r="W382"/>
  <c r="V382"/>
  <c r="U382"/>
  <c r="T382"/>
  <c r="S382"/>
  <c r="R382"/>
  <c r="Q382"/>
  <c r="P382"/>
  <c r="O382"/>
  <c r="N382"/>
  <c r="BO381"/>
  <c r="BN381"/>
  <c r="BM381"/>
  <c r="BL381"/>
  <c r="BK381"/>
  <c r="BJ381"/>
  <c r="BI381"/>
  <c r="BH381"/>
  <c r="BG381"/>
  <c r="BF381"/>
  <c r="BD381"/>
  <c r="BC381"/>
  <c r="BB381"/>
  <c r="BA381"/>
  <c r="AZ381"/>
  <c r="AY381"/>
  <c r="AX381"/>
  <c r="AW381"/>
  <c r="AV381"/>
  <c r="AU381"/>
  <c r="AS381"/>
  <c r="AR381"/>
  <c r="AQ381"/>
  <c r="AP381"/>
  <c r="AO381"/>
  <c r="AN381"/>
  <c r="AM381"/>
  <c r="AL381"/>
  <c r="AK381"/>
  <c r="AJ381"/>
  <c r="AH381"/>
  <c r="AG381"/>
  <c r="AF381"/>
  <c r="AE381"/>
  <c r="AD381"/>
  <c r="AC381"/>
  <c r="AB381"/>
  <c r="AA381"/>
  <c r="Z381"/>
  <c r="Y381"/>
  <c r="W381"/>
  <c r="V381"/>
  <c r="U381"/>
  <c r="T381"/>
  <c r="S381"/>
  <c r="R381"/>
  <c r="Q381"/>
  <c r="P381"/>
  <c r="O381"/>
  <c r="N381"/>
  <c r="BO380"/>
  <c r="BN380"/>
  <c r="BM380"/>
  <c r="BL380"/>
  <c r="BK380"/>
  <c r="BJ380"/>
  <c r="BI380"/>
  <c r="BH380"/>
  <c r="BG380"/>
  <c r="BF380"/>
  <c r="BD380"/>
  <c r="BC380"/>
  <c r="BB380"/>
  <c r="BA380"/>
  <c r="AZ380"/>
  <c r="AY380"/>
  <c r="AX380"/>
  <c r="AW380"/>
  <c r="AV380"/>
  <c r="AU380"/>
  <c r="AS380"/>
  <c r="AR380"/>
  <c r="AQ380"/>
  <c r="AP380"/>
  <c r="AO380"/>
  <c r="AN380"/>
  <c r="AM380"/>
  <c r="AL380"/>
  <c r="AK380"/>
  <c r="AJ380"/>
  <c r="AH380"/>
  <c r="AG380"/>
  <c r="AF380"/>
  <c r="AE380"/>
  <c r="AD380"/>
  <c r="AC380"/>
  <c r="AB380"/>
  <c r="AA380"/>
  <c r="Z380"/>
  <c r="Y380"/>
  <c r="W380"/>
  <c r="V380"/>
  <c r="U380"/>
  <c r="T380"/>
  <c r="S380"/>
  <c r="R380"/>
  <c r="Q380"/>
  <c r="P380"/>
  <c r="O380"/>
  <c r="N380"/>
  <c r="BO379"/>
  <c r="BN379"/>
  <c r="BM379"/>
  <c r="BL379"/>
  <c r="BK379"/>
  <c r="BJ379"/>
  <c r="BI379"/>
  <c r="BH379"/>
  <c r="BG379"/>
  <c r="BF379"/>
  <c r="BD379"/>
  <c r="BC379"/>
  <c r="BB379"/>
  <c r="BA379"/>
  <c r="AZ379"/>
  <c r="AY379"/>
  <c r="AX379"/>
  <c r="AW379"/>
  <c r="AV379"/>
  <c r="AU379"/>
  <c r="AS379"/>
  <c r="AR379"/>
  <c r="AQ379"/>
  <c r="AP379"/>
  <c r="AO379"/>
  <c r="AN379"/>
  <c r="AM379"/>
  <c r="AL379"/>
  <c r="AK379"/>
  <c r="AJ379"/>
  <c r="AH379"/>
  <c r="AG379"/>
  <c r="AF379"/>
  <c r="AE379"/>
  <c r="AD379"/>
  <c r="AC379"/>
  <c r="AB379"/>
  <c r="AA379"/>
  <c r="Z379"/>
  <c r="Y379"/>
  <c r="W379"/>
  <c r="V379"/>
  <c r="U379"/>
  <c r="T379"/>
  <c r="S379"/>
  <c r="R379"/>
  <c r="Q379"/>
  <c r="P379"/>
  <c r="O379"/>
  <c r="N379"/>
  <c r="BO378"/>
  <c r="BN378"/>
  <c r="BM378"/>
  <c r="BL378"/>
  <c r="BK378"/>
  <c r="BJ378"/>
  <c r="BI378"/>
  <c r="BH378"/>
  <c r="BG378"/>
  <c r="BF378"/>
  <c r="BD378"/>
  <c r="BC378"/>
  <c r="BB378"/>
  <c r="BA378"/>
  <c r="AZ378"/>
  <c r="AY378"/>
  <c r="AX378"/>
  <c r="AW378"/>
  <c r="AV378"/>
  <c r="AU378"/>
  <c r="AS378"/>
  <c r="AR378"/>
  <c r="AQ378"/>
  <c r="AP378"/>
  <c r="AO378"/>
  <c r="AN378"/>
  <c r="AM378"/>
  <c r="AL378"/>
  <c r="AK378"/>
  <c r="AJ378"/>
  <c r="AH378"/>
  <c r="AG378"/>
  <c r="AF378"/>
  <c r="AE378"/>
  <c r="AD378"/>
  <c r="AC378"/>
  <c r="AB378"/>
  <c r="AA378"/>
  <c r="Z378"/>
  <c r="Y378"/>
  <c r="W378"/>
  <c r="V378"/>
  <c r="U378"/>
  <c r="T378"/>
  <c r="S378"/>
  <c r="R378"/>
  <c r="Q378"/>
  <c r="P378"/>
  <c r="O378"/>
  <c r="N378"/>
  <c r="BO377"/>
  <c r="BN377"/>
  <c r="BM377"/>
  <c r="BL377"/>
  <c r="BK377"/>
  <c r="BJ377"/>
  <c r="BI377"/>
  <c r="BH377"/>
  <c r="BG377"/>
  <c r="BF377"/>
  <c r="BD377"/>
  <c r="BC377"/>
  <c r="BB377"/>
  <c r="BA377"/>
  <c r="AZ377"/>
  <c r="AY377"/>
  <c r="AX377"/>
  <c r="AW377"/>
  <c r="AV377"/>
  <c r="AU377"/>
  <c r="AS377"/>
  <c r="AR377"/>
  <c r="AQ377"/>
  <c r="AP377"/>
  <c r="AO377"/>
  <c r="AN377"/>
  <c r="AM377"/>
  <c r="AL377"/>
  <c r="AK377"/>
  <c r="AJ377"/>
  <c r="AH377"/>
  <c r="AG377"/>
  <c r="AF377"/>
  <c r="AE377"/>
  <c r="AD377"/>
  <c r="AC377"/>
  <c r="AB377"/>
  <c r="AA377"/>
  <c r="Z377"/>
  <c r="Y377"/>
  <c r="W377"/>
  <c r="V377"/>
  <c r="U377"/>
  <c r="T377"/>
  <c r="S377"/>
  <c r="R377"/>
  <c r="Q377"/>
  <c r="P377"/>
  <c r="O377"/>
  <c r="N377"/>
  <c r="BO376"/>
  <c r="BN376"/>
  <c r="BM376"/>
  <c r="BL376"/>
  <c r="BK376"/>
  <c r="BJ376"/>
  <c r="BI376"/>
  <c r="BH376"/>
  <c r="BG376"/>
  <c r="BF376"/>
  <c r="BD376"/>
  <c r="BC376"/>
  <c r="BB376"/>
  <c r="BA376"/>
  <c r="AZ376"/>
  <c r="AY376"/>
  <c r="AX376"/>
  <c r="AW376"/>
  <c r="AV376"/>
  <c r="AU376"/>
  <c r="AS376"/>
  <c r="AR376"/>
  <c r="AQ376"/>
  <c r="AP376"/>
  <c r="AO376"/>
  <c r="AN376"/>
  <c r="AM376"/>
  <c r="AL376"/>
  <c r="AK376"/>
  <c r="AJ376"/>
  <c r="AH376"/>
  <c r="AG376"/>
  <c r="AF376"/>
  <c r="AE376"/>
  <c r="AD376"/>
  <c r="AC376"/>
  <c r="AB376"/>
  <c r="AA376"/>
  <c r="Z376"/>
  <c r="Y376"/>
  <c r="W376"/>
  <c r="V376"/>
  <c r="U376"/>
  <c r="T376"/>
  <c r="S376"/>
  <c r="R376"/>
  <c r="Q376"/>
  <c r="P376"/>
  <c r="O376"/>
  <c r="N376"/>
  <c r="BO375"/>
  <c r="BN375"/>
  <c r="BM375"/>
  <c r="BL375"/>
  <c r="BK375"/>
  <c r="BJ375"/>
  <c r="BI375"/>
  <c r="BH375"/>
  <c r="BG375"/>
  <c r="BF375"/>
  <c r="BD375"/>
  <c r="BC375"/>
  <c r="BB375"/>
  <c r="BA375"/>
  <c r="AZ375"/>
  <c r="AY375"/>
  <c r="AX375"/>
  <c r="AW375"/>
  <c r="AV375"/>
  <c r="AU375"/>
  <c r="AS375"/>
  <c r="AR375"/>
  <c r="AQ375"/>
  <c r="AP375"/>
  <c r="AO375"/>
  <c r="AN375"/>
  <c r="AM375"/>
  <c r="AL375"/>
  <c r="AK375"/>
  <c r="AJ375"/>
  <c r="AH375"/>
  <c r="AG375"/>
  <c r="AF375"/>
  <c r="AE375"/>
  <c r="AD375"/>
  <c r="AC375"/>
  <c r="AB375"/>
  <c r="AA375"/>
  <c r="Z375"/>
  <c r="Y375"/>
  <c r="W375"/>
  <c r="V375"/>
  <c r="U375"/>
  <c r="T375"/>
  <c r="S375"/>
  <c r="R375"/>
  <c r="Q375"/>
  <c r="P375"/>
  <c r="O375"/>
  <c r="N375"/>
  <c r="BO374"/>
  <c r="BN374"/>
  <c r="BM374"/>
  <c r="BL374"/>
  <c r="BK374"/>
  <c r="BJ374"/>
  <c r="BI374"/>
  <c r="BH374"/>
  <c r="BG374"/>
  <c r="BF374"/>
  <c r="BD374"/>
  <c r="BC374"/>
  <c r="BB374"/>
  <c r="BA374"/>
  <c r="AZ374"/>
  <c r="AY374"/>
  <c r="AX374"/>
  <c r="AW374"/>
  <c r="AV374"/>
  <c r="AU374"/>
  <c r="AS374"/>
  <c r="AR374"/>
  <c r="AQ374"/>
  <c r="AP374"/>
  <c r="AO374"/>
  <c r="AN374"/>
  <c r="AM374"/>
  <c r="AL374"/>
  <c r="AK374"/>
  <c r="AJ374"/>
  <c r="AH374"/>
  <c r="AG374"/>
  <c r="AF374"/>
  <c r="AE374"/>
  <c r="AD374"/>
  <c r="AC374"/>
  <c r="AB374"/>
  <c r="AA374"/>
  <c r="Z374"/>
  <c r="Y374"/>
  <c r="W374"/>
  <c r="V374"/>
  <c r="U374"/>
  <c r="T374"/>
  <c r="S374"/>
  <c r="R374"/>
  <c r="Q374"/>
  <c r="P374"/>
  <c r="O374"/>
  <c r="N374"/>
  <c r="BO373"/>
  <c r="BN373"/>
  <c r="BM373"/>
  <c r="BL373"/>
  <c r="BK373"/>
  <c r="BJ373"/>
  <c r="BI373"/>
  <c r="BH373"/>
  <c r="BG373"/>
  <c r="BF373"/>
  <c r="BD373"/>
  <c r="BC373"/>
  <c r="BB373"/>
  <c r="BA373"/>
  <c r="AZ373"/>
  <c r="AY373"/>
  <c r="AX373"/>
  <c r="AW373"/>
  <c r="AV373"/>
  <c r="AU373"/>
  <c r="AS373"/>
  <c r="AR373"/>
  <c r="AQ373"/>
  <c r="AP373"/>
  <c r="AO373"/>
  <c r="AN373"/>
  <c r="AM373"/>
  <c r="AL373"/>
  <c r="AK373"/>
  <c r="AJ373"/>
  <c r="AH373"/>
  <c r="AG373"/>
  <c r="AF373"/>
  <c r="AE373"/>
  <c r="AD373"/>
  <c r="AC373"/>
  <c r="AB373"/>
  <c r="AA373"/>
  <c r="Z373"/>
  <c r="Y373"/>
  <c r="W373"/>
  <c r="V373"/>
  <c r="U373"/>
  <c r="T373"/>
  <c r="S373"/>
  <c r="R373"/>
  <c r="Q373"/>
  <c r="P373"/>
  <c r="O373"/>
  <c r="N373"/>
  <c r="BO372"/>
  <c r="BN372"/>
  <c r="BM372"/>
  <c r="BL372"/>
  <c r="BK372"/>
  <c r="BJ372"/>
  <c r="BI372"/>
  <c r="BH372"/>
  <c r="BG372"/>
  <c r="BF372"/>
  <c r="BD372"/>
  <c r="BC372"/>
  <c r="BB372"/>
  <c r="BA372"/>
  <c r="AZ372"/>
  <c r="AY372"/>
  <c r="AX372"/>
  <c r="AW372"/>
  <c r="AV372"/>
  <c r="AU372"/>
  <c r="AS372"/>
  <c r="AR372"/>
  <c r="AQ372"/>
  <c r="AP372"/>
  <c r="AO372"/>
  <c r="AN372"/>
  <c r="AM372"/>
  <c r="AL372"/>
  <c r="AK372"/>
  <c r="AJ372"/>
  <c r="AH372"/>
  <c r="AG372"/>
  <c r="AF372"/>
  <c r="AE372"/>
  <c r="AD372"/>
  <c r="AC372"/>
  <c r="AB372"/>
  <c r="AA372"/>
  <c r="Z372"/>
  <c r="Y372"/>
  <c r="W372"/>
  <c r="V372"/>
  <c r="U372"/>
  <c r="T372"/>
  <c r="S372"/>
  <c r="R372"/>
  <c r="Q372"/>
  <c r="P372"/>
  <c r="O372"/>
  <c r="N372"/>
  <c r="BO371"/>
  <c r="BN371"/>
  <c r="BM371"/>
  <c r="BL371"/>
  <c r="BK371"/>
  <c r="BJ371"/>
  <c r="BI371"/>
  <c r="BH371"/>
  <c r="BG371"/>
  <c r="BF371"/>
  <c r="BD371"/>
  <c r="BC371"/>
  <c r="BB371"/>
  <c r="BA371"/>
  <c r="AZ371"/>
  <c r="AY371"/>
  <c r="AX371"/>
  <c r="AW371"/>
  <c r="AV371"/>
  <c r="AU371"/>
  <c r="AS371"/>
  <c r="AR371"/>
  <c r="AQ371"/>
  <c r="AP371"/>
  <c r="AO371"/>
  <c r="AN371"/>
  <c r="AM371"/>
  <c r="AL371"/>
  <c r="AK371"/>
  <c r="AJ371"/>
  <c r="AH371"/>
  <c r="AG371"/>
  <c r="AF371"/>
  <c r="AE371"/>
  <c r="AD371"/>
  <c r="AC371"/>
  <c r="AB371"/>
  <c r="AA371"/>
  <c r="Z371"/>
  <c r="Y371"/>
  <c r="W371"/>
  <c r="V371"/>
  <c r="U371"/>
  <c r="T371"/>
  <c r="S371"/>
  <c r="R371"/>
  <c r="Q371"/>
  <c r="P371"/>
  <c r="O371"/>
  <c r="N371"/>
  <c r="BO370"/>
  <c r="BN370"/>
  <c r="BM370"/>
  <c r="BL370"/>
  <c r="BK370"/>
  <c r="BJ370"/>
  <c r="BI370"/>
  <c r="BH370"/>
  <c r="BG370"/>
  <c r="BF370"/>
  <c r="BD370"/>
  <c r="BC370"/>
  <c r="BB370"/>
  <c r="BA370"/>
  <c r="AZ370"/>
  <c r="AY370"/>
  <c r="AX370"/>
  <c r="AW370"/>
  <c r="AV370"/>
  <c r="AU370"/>
  <c r="AS370"/>
  <c r="AR370"/>
  <c r="AQ370"/>
  <c r="AP370"/>
  <c r="AO370"/>
  <c r="AN370"/>
  <c r="AM370"/>
  <c r="AL370"/>
  <c r="AK370"/>
  <c r="AJ370"/>
  <c r="AH370"/>
  <c r="AG370"/>
  <c r="AF370"/>
  <c r="AE370"/>
  <c r="AD370"/>
  <c r="AC370"/>
  <c r="AB370"/>
  <c r="AA370"/>
  <c r="Z370"/>
  <c r="Y370"/>
  <c r="W370"/>
  <c r="V370"/>
  <c r="U370"/>
  <c r="T370"/>
  <c r="S370"/>
  <c r="R370"/>
  <c r="Q370"/>
  <c r="P370"/>
  <c r="O370"/>
  <c r="N370"/>
  <c r="BO369"/>
  <c r="BN369"/>
  <c r="BM369"/>
  <c r="BL369"/>
  <c r="BK369"/>
  <c r="BJ369"/>
  <c r="BI369"/>
  <c r="BH369"/>
  <c r="BG369"/>
  <c r="BF369"/>
  <c r="BD369"/>
  <c r="BC369"/>
  <c r="BB369"/>
  <c r="BA369"/>
  <c r="AZ369"/>
  <c r="AY369"/>
  <c r="AX369"/>
  <c r="AW369"/>
  <c r="AV369"/>
  <c r="AU369"/>
  <c r="AS369"/>
  <c r="AR369"/>
  <c r="AQ369"/>
  <c r="AP369"/>
  <c r="AO369"/>
  <c r="AN369"/>
  <c r="AM369"/>
  <c r="AL369"/>
  <c r="AK369"/>
  <c r="AJ369"/>
  <c r="AH369"/>
  <c r="AG369"/>
  <c r="AF369"/>
  <c r="AE369"/>
  <c r="AD369"/>
  <c r="AC369"/>
  <c r="AB369"/>
  <c r="AA369"/>
  <c r="Z369"/>
  <c r="Y369"/>
  <c r="W369"/>
  <c r="V369"/>
  <c r="U369"/>
  <c r="T369"/>
  <c r="S369"/>
  <c r="R369"/>
  <c r="Q369"/>
  <c r="P369"/>
  <c r="O369"/>
  <c r="N369"/>
  <c r="BO368"/>
  <c r="BN368"/>
  <c r="BM368"/>
  <c r="BL368"/>
  <c r="BK368"/>
  <c r="BJ368"/>
  <c r="BI368"/>
  <c r="BH368"/>
  <c r="BG368"/>
  <c r="BF368"/>
  <c r="BD368"/>
  <c r="BC368"/>
  <c r="BB368"/>
  <c r="BA368"/>
  <c r="AZ368"/>
  <c r="AY368"/>
  <c r="AX368"/>
  <c r="AW368"/>
  <c r="AV368"/>
  <c r="AU368"/>
  <c r="AS368"/>
  <c r="AR368"/>
  <c r="AQ368"/>
  <c r="AP368"/>
  <c r="AO368"/>
  <c r="AN368"/>
  <c r="AM368"/>
  <c r="AL368"/>
  <c r="AK368"/>
  <c r="AJ368"/>
  <c r="AH368"/>
  <c r="AG368"/>
  <c r="AF368"/>
  <c r="AE368"/>
  <c r="AD368"/>
  <c r="AC368"/>
  <c r="AB368"/>
  <c r="AA368"/>
  <c r="Z368"/>
  <c r="Y368"/>
  <c r="W368"/>
  <c r="V368"/>
  <c r="U368"/>
  <c r="T368"/>
  <c r="S368"/>
  <c r="R368"/>
  <c r="Q368"/>
  <c r="P368"/>
  <c r="O368"/>
  <c r="N368"/>
  <c r="BO367"/>
  <c r="BN367"/>
  <c r="BM367"/>
  <c r="BL367"/>
  <c r="BK367"/>
  <c r="BJ367"/>
  <c r="BI367"/>
  <c r="BH367"/>
  <c r="BG367"/>
  <c r="BF367"/>
  <c r="BD367"/>
  <c r="BC367"/>
  <c r="BB367"/>
  <c r="BA367"/>
  <c r="AZ367"/>
  <c r="AY367"/>
  <c r="AX367"/>
  <c r="AW367"/>
  <c r="AV367"/>
  <c r="AU367"/>
  <c r="AS367"/>
  <c r="AR367"/>
  <c r="AQ367"/>
  <c r="AP367"/>
  <c r="AO367"/>
  <c r="AN367"/>
  <c r="AM367"/>
  <c r="AL367"/>
  <c r="AK367"/>
  <c r="AJ367"/>
  <c r="AH367"/>
  <c r="AG367"/>
  <c r="AF367"/>
  <c r="AE367"/>
  <c r="AD367"/>
  <c r="AC367"/>
  <c r="AB367"/>
  <c r="AA367"/>
  <c r="Z367"/>
  <c r="Y367"/>
  <c r="W367"/>
  <c r="V367"/>
  <c r="U367"/>
  <c r="T367"/>
  <c r="S367"/>
  <c r="R367"/>
  <c r="Q367"/>
  <c r="P367"/>
  <c r="O367"/>
  <c r="N367"/>
  <c r="BO366"/>
  <c r="BN366"/>
  <c r="BM366"/>
  <c r="BL366"/>
  <c r="BK366"/>
  <c r="BJ366"/>
  <c r="BI366"/>
  <c r="BH366"/>
  <c r="BG366"/>
  <c r="BF366"/>
  <c r="BD366"/>
  <c r="BC366"/>
  <c r="BB366"/>
  <c r="BA366"/>
  <c r="AZ366"/>
  <c r="AY366"/>
  <c r="AX366"/>
  <c r="AW366"/>
  <c r="AV366"/>
  <c r="AU366"/>
  <c r="AS366"/>
  <c r="AR366"/>
  <c r="AQ366"/>
  <c r="AP366"/>
  <c r="AO366"/>
  <c r="AN366"/>
  <c r="AM366"/>
  <c r="AL366"/>
  <c r="AK366"/>
  <c r="AJ366"/>
  <c r="AH366"/>
  <c r="AG366"/>
  <c r="AF366"/>
  <c r="AE366"/>
  <c r="AD366"/>
  <c r="AC366"/>
  <c r="AB366"/>
  <c r="AA366"/>
  <c r="Z366"/>
  <c r="Y366"/>
  <c r="W366"/>
  <c r="V366"/>
  <c r="U366"/>
  <c r="T366"/>
  <c r="S366"/>
  <c r="R366"/>
  <c r="Q366"/>
  <c r="P366"/>
  <c r="O366"/>
  <c r="N366"/>
  <c r="BO365"/>
  <c r="BN365"/>
  <c r="BM365"/>
  <c r="BL365"/>
  <c r="BK365"/>
  <c r="BJ365"/>
  <c r="BI365"/>
  <c r="BH365"/>
  <c r="BG365"/>
  <c r="BF365"/>
  <c r="BD365"/>
  <c r="BC365"/>
  <c r="BB365"/>
  <c r="BA365"/>
  <c r="AZ365"/>
  <c r="AY365"/>
  <c r="AX365"/>
  <c r="AW365"/>
  <c r="AV365"/>
  <c r="AU365"/>
  <c r="AS365"/>
  <c r="AR365"/>
  <c r="AQ365"/>
  <c r="AP365"/>
  <c r="AO365"/>
  <c r="AN365"/>
  <c r="AM365"/>
  <c r="AL365"/>
  <c r="AK365"/>
  <c r="AJ365"/>
  <c r="AH365"/>
  <c r="AG365"/>
  <c r="AF365"/>
  <c r="AE365"/>
  <c r="AD365"/>
  <c r="AC365"/>
  <c r="AB365"/>
  <c r="AA365"/>
  <c r="Z365"/>
  <c r="Y365"/>
  <c r="W365"/>
  <c r="V365"/>
  <c r="U365"/>
  <c r="T365"/>
  <c r="S365"/>
  <c r="R365"/>
  <c r="Q365"/>
  <c r="P365"/>
  <c r="O365"/>
  <c r="N365"/>
  <c r="BO364"/>
  <c r="BN364"/>
  <c r="BM364"/>
  <c r="BL364"/>
  <c r="BK364"/>
  <c r="BJ364"/>
  <c r="BI364"/>
  <c r="BH364"/>
  <c r="BG364"/>
  <c r="BF364"/>
  <c r="BD364"/>
  <c r="BC364"/>
  <c r="BB364"/>
  <c r="BA364"/>
  <c r="AZ364"/>
  <c r="AY364"/>
  <c r="AX364"/>
  <c r="AW364"/>
  <c r="AV364"/>
  <c r="AU364"/>
  <c r="AS364"/>
  <c r="AR364"/>
  <c r="AQ364"/>
  <c r="AP364"/>
  <c r="AO364"/>
  <c r="AN364"/>
  <c r="AM364"/>
  <c r="AL364"/>
  <c r="AK364"/>
  <c r="AJ364"/>
  <c r="AH364"/>
  <c r="AG364"/>
  <c r="AF364"/>
  <c r="AE364"/>
  <c r="AD364"/>
  <c r="AC364"/>
  <c r="AB364"/>
  <c r="AA364"/>
  <c r="Z364"/>
  <c r="Y364"/>
  <c r="W364"/>
  <c r="V364"/>
  <c r="U364"/>
  <c r="T364"/>
  <c r="S364"/>
  <c r="R364"/>
  <c r="Q364"/>
  <c r="P364"/>
  <c r="O364"/>
  <c r="N364"/>
  <c r="BO363"/>
  <c r="BN363"/>
  <c r="BM363"/>
  <c r="BL363"/>
  <c r="BK363"/>
  <c r="BJ363"/>
  <c r="BI363"/>
  <c r="BH363"/>
  <c r="BG363"/>
  <c r="BF363"/>
  <c r="BD363"/>
  <c r="BC363"/>
  <c r="BB363"/>
  <c r="BA363"/>
  <c r="AZ363"/>
  <c r="AY363"/>
  <c r="AX363"/>
  <c r="AW363"/>
  <c r="AV363"/>
  <c r="AU363"/>
  <c r="AS363"/>
  <c r="AR363"/>
  <c r="AQ363"/>
  <c r="AP363"/>
  <c r="AO363"/>
  <c r="AN363"/>
  <c r="AM363"/>
  <c r="AL363"/>
  <c r="AK363"/>
  <c r="AJ363"/>
  <c r="AH363"/>
  <c r="AG363"/>
  <c r="AF363"/>
  <c r="AE363"/>
  <c r="AD363"/>
  <c r="AC363"/>
  <c r="AB363"/>
  <c r="AA363"/>
  <c r="Z363"/>
  <c r="Y363"/>
  <c r="W363"/>
  <c r="V363"/>
  <c r="U363"/>
  <c r="T363"/>
  <c r="S363"/>
  <c r="R363"/>
  <c r="Q363"/>
  <c r="P363"/>
  <c r="O363"/>
  <c r="N363"/>
  <c r="BO362"/>
  <c r="BN362"/>
  <c r="BM362"/>
  <c r="BL362"/>
  <c r="BK362"/>
  <c r="BJ362"/>
  <c r="BI362"/>
  <c r="BH362"/>
  <c r="BG362"/>
  <c r="BF362"/>
  <c r="BD362"/>
  <c r="BC362"/>
  <c r="BB362"/>
  <c r="BA362"/>
  <c r="AZ362"/>
  <c r="AY362"/>
  <c r="AX362"/>
  <c r="AW362"/>
  <c r="AV362"/>
  <c r="AU362"/>
  <c r="AS362"/>
  <c r="AR362"/>
  <c r="AQ362"/>
  <c r="AP362"/>
  <c r="AO362"/>
  <c r="AN362"/>
  <c r="AM362"/>
  <c r="AL362"/>
  <c r="AK362"/>
  <c r="AJ362"/>
  <c r="AH362"/>
  <c r="AG362"/>
  <c r="AF362"/>
  <c r="AE362"/>
  <c r="AD362"/>
  <c r="AC362"/>
  <c r="AB362"/>
  <c r="AA362"/>
  <c r="Z362"/>
  <c r="Y362"/>
  <c r="W362"/>
  <c r="V362"/>
  <c r="U362"/>
  <c r="T362"/>
  <c r="S362"/>
  <c r="R362"/>
  <c r="Q362"/>
  <c r="P362"/>
  <c r="O362"/>
  <c r="N362"/>
  <c r="BO361"/>
  <c r="BN361"/>
  <c r="BM361"/>
  <c r="BL361"/>
  <c r="BK361"/>
  <c r="BJ361"/>
  <c r="BI361"/>
  <c r="BH361"/>
  <c r="BG361"/>
  <c r="BF361"/>
  <c r="BD361"/>
  <c r="BC361"/>
  <c r="BB361"/>
  <c r="BA361"/>
  <c r="AZ361"/>
  <c r="AY361"/>
  <c r="AX361"/>
  <c r="AW361"/>
  <c r="AV361"/>
  <c r="AU361"/>
  <c r="AS361"/>
  <c r="AR361"/>
  <c r="AQ361"/>
  <c r="AP361"/>
  <c r="AO361"/>
  <c r="AN361"/>
  <c r="AM361"/>
  <c r="AL361"/>
  <c r="AK361"/>
  <c r="AJ361"/>
  <c r="AH361"/>
  <c r="AG361"/>
  <c r="AF361"/>
  <c r="AE361"/>
  <c r="AD361"/>
  <c r="AC361"/>
  <c r="AB361"/>
  <c r="AA361"/>
  <c r="Z361"/>
  <c r="Y361"/>
  <c r="W361"/>
  <c r="V361"/>
  <c r="U361"/>
  <c r="T361"/>
  <c r="S361"/>
  <c r="R361"/>
  <c r="Q361"/>
  <c r="P361"/>
  <c r="O361"/>
  <c r="N361"/>
  <c r="BO360"/>
  <c r="BN360"/>
  <c r="BM360"/>
  <c r="BL360"/>
  <c r="BK360"/>
  <c r="BJ360"/>
  <c r="BI360"/>
  <c r="BH360"/>
  <c r="BG360"/>
  <c r="BF360"/>
  <c r="BD360"/>
  <c r="BC360"/>
  <c r="BB360"/>
  <c r="BA360"/>
  <c r="AZ360"/>
  <c r="AY360"/>
  <c r="AX360"/>
  <c r="AW360"/>
  <c r="AV360"/>
  <c r="AU360"/>
  <c r="AS360"/>
  <c r="AR360"/>
  <c r="AQ360"/>
  <c r="AP360"/>
  <c r="AO360"/>
  <c r="AN360"/>
  <c r="AM360"/>
  <c r="AL360"/>
  <c r="AK360"/>
  <c r="AJ360"/>
  <c r="AH360"/>
  <c r="AG360"/>
  <c r="AF360"/>
  <c r="AE360"/>
  <c r="AD360"/>
  <c r="AC360"/>
  <c r="AB360"/>
  <c r="AA360"/>
  <c r="Z360"/>
  <c r="Y360"/>
  <c r="W360"/>
  <c r="V360"/>
  <c r="U360"/>
  <c r="T360"/>
  <c r="S360"/>
  <c r="R360"/>
  <c r="Q360"/>
  <c r="P360"/>
  <c r="O360"/>
  <c r="N360"/>
  <c r="BO359"/>
  <c r="BN359"/>
  <c r="BM359"/>
  <c r="BL359"/>
  <c r="BK359"/>
  <c r="BJ359"/>
  <c r="BI359"/>
  <c r="BH359"/>
  <c r="BG359"/>
  <c r="BF359"/>
  <c r="BD359"/>
  <c r="BC359"/>
  <c r="BB359"/>
  <c r="BA359"/>
  <c r="AZ359"/>
  <c r="AY359"/>
  <c r="AX359"/>
  <c r="AW359"/>
  <c r="AV359"/>
  <c r="AU359"/>
  <c r="AS359"/>
  <c r="AR359"/>
  <c r="AQ359"/>
  <c r="AP359"/>
  <c r="AO359"/>
  <c r="AN359"/>
  <c r="AM359"/>
  <c r="AL359"/>
  <c r="AK359"/>
  <c r="AJ359"/>
  <c r="AH359"/>
  <c r="AG359"/>
  <c r="AF359"/>
  <c r="AE359"/>
  <c r="AD359"/>
  <c r="AC359"/>
  <c r="AB359"/>
  <c r="AA359"/>
  <c r="Z359"/>
  <c r="Y359"/>
  <c r="W359"/>
  <c r="V359"/>
  <c r="U359"/>
  <c r="T359"/>
  <c r="S359"/>
  <c r="R359"/>
  <c r="Q359"/>
  <c r="P359"/>
  <c r="O359"/>
  <c r="N359"/>
  <c r="BO358"/>
  <c r="BN358"/>
  <c r="BM358"/>
  <c r="BL358"/>
  <c r="BK358"/>
  <c r="BJ358"/>
  <c r="BI358"/>
  <c r="BH358"/>
  <c r="BG358"/>
  <c r="BF358"/>
  <c r="BD358"/>
  <c r="BC358"/>
  <c r="BB358"/>
  <c r="BA358"/>
  <c r="AZ358"/>
  <c r="AY358"/>
  <c r="AX358"/>
  <c r="AW358"/>
  <c r="AV358"/>
  <c r="AU358"/>
  <c r="AS358"/>
  <c r="AR358"/>
  <c r="AQ358"/>
  <c r="AP358"/>
  <c r="AO358"/>
  <c r="AN358"/>
  <c r="AM358"/>
  <c r="AL358"/>
  <c r="AK358"/>
  <c r="AJ358"/>
  <c r="AH358"/>
  <c r="AG358"/>
  <c r="AF358"/>
  <c r="AE358"/>
  <c r="AD358"/>
  <c r="AC358"/>
  <c r="AB358"/>
  <c r="AA358"/>
  <c r="Z358"/>
  <c r="Y358"/>
  <c r="W358"/>
  <c r="V358"/>
  <c r="U358"/>
  <c r="T358"/>
  <c r="S358"/>
  <c r="R358"/>
  <c r="Q358"/>
  <c r="P358"/>
  <c r="O358"/>
  <c r="N358"/>
  <c r="BO357"/>
  <c r="BN357"/>
  <c r="BM357"/>
  <c r="BL357"/>
  <c r="BK357"/>
  <c r="BJ357"/>
  <c r="BI357"/>
  <c r="BH357"/>
  <c r="BG357"/>
  <c r="BF357"/>
  <c r="BD357"/>
  <c r="BC357"/>
  <c r="BB357"/>
  <c r="BA357"/>
  <c r="AZ357"/>
  <c r="AY357"/>
  <c r="AX357"/>
  <c r="AW357"/>
  <c r="AV357"/>
  <c r="AU357"/>
  <c r="AS357"/>
  <c r="AR357"/>
  <c r="AQ357"/>
  <c r="AP357"/>
  <c r="AO357"/>
  <c r="AN357"/>
  <c r="AM357"/>
  <c r="AL357"/>
  <c r="AK357"/>
  <c r="AJ357"/>
  <c r="AH357"/>
  <c r="AG357"/>
  <c r="AF357"/>
  <c r="AE357"/>
  <c r="AD357"/>
  <c r="AC357"/>
  <c r="AB357"/>
  <c r="AA357"/>
  <c r="Z357"/>
  <c r="Y357"/>
  <c r="W357"/>
  <c r="V357"/>
  <c r="U357"/>
  <c r="T357"/>
  <c r="S357"/>
  <c r="R357"/>
  <c r="Q357"/>
  <c r="P357"/>
  <c r="O357"/>
  <c r="N357"/>
  <c r="BO356"/>
  <c r="BN356"/>
  <c r="BM356"/>
  <c r="BL356"/>
  <c r="BK356"/>
  <c r="BJ356"/>
  <c r="BI356"/>
  <c r="BH356"/>
  <c r="BG356"/>
  <c r="BF356"/>
  <c r="BD356"/>
  <c r="BC356"/>
  <c r="BB356"/>
  <c r="BA356"/>
  <c r="AZ356"/>
  <c r="AY356"/>
  <c r="AX356"/>
  <c r="AW356"/>
  <c r="AV356"/>
  <c r="AU356"/>
  <c r="AS356"/>
  <c r="AR356"/>
  <c r="AQ356"/>
  <c r="AP356"/>
  <c r="AO356"/>
  <c r="AN356"/>
  <c r="AM356"/>
  <c r="AL356"/>
  <c r="AK356"/>
  <c r="AJ356"/>
  <c r="AH356"/>
  <c r="AG356"/>
  <c r="AF356"/>
  <c r="AE356"/>
  <c r="AD356"/>
  <c r="AC356"/>
  <c r="AB356"/>
  <c r="AA356"/>
  <c r="Z356"/>
  <c r="Y356"/>
  <c r="W356"/>
  <c r="V356"/>
  <c r="U356"/>
  <c r="T356"/>
  <c r="S356"/>
  <c r="R356"/>
  <c r="Q356"/>
  <c r="P356"/>
  <c r="O356"/>
  <c r="N356"/>
  <c r="BO355"/>
  <c r="BN355"/>
  <c r="BM355"/>
  <c r="BL355"/>
  <c r="BK355"/>
  <c r="BJ355"/>
  <c r="BI355"/>
  <c r="BH355"/>
  <c r="BG355"/>
  <c r="BF355"/>
  <c r="BD355"/>
  <c r="BC355"/>
  <c r="BB355"/>
  <c r="BA355"/>
  <c r="AZ355"/>
  <c r="AY355"/>
  <c r="AX355"/>
  <c r="AW355"/>
  <c r="AV355"/>
  <c r="AU355"/>
  <c r="AS355"/>
  <c r="AR355"/>
  <c r="AQ355"/>
  <c r="AP355"/>
  <c r="AO355"/>
  <c r="AN355"/>
  <c r="AM355"/>
  <c r="AL355"/>
  <c r="AK355"/>
  <c r="AJ355"/>
  <c r="AH355"/>
  <c r="AG355"/>
  <c r="AF355"/>
  <c r="AE355"/>
  <c r="AD355"/>
  <c r="AC355"/>
  <c r="AB355"/>
  <c r="AA355"/>
  <c r="Z355"/>
  <c r="Y355"/>
  <c r="W355"/>
  <c r="V355"/>
  <c r="U355"/>
  <c r="T355"/>
  <c r="S355"/>
  <c r="R355"/>
  <c r="Q355"/>
  <c r="P355"/>
  <c r="O355"/>
  <c r="N355"/>
  <c r="BO354"/>
  <c r="BN354"/>
  <c r="BM354"/>
  <c r="BL354"/>
  <c r="BK354"/>
  <c r="BJ354"/>
  <c r="BI354"/>
  <c r="BH354"/>
  <c r="BG354"/>
  <c r="BF354"/>
  <c r="BD354"/>
  <c r="BC354"/>
  <c r="BB354"/>
  <c r="BA354"/>
  <c r="AZ354"/>
  <c r="AY354"/>
  <c r="AX354"/>
  <c r="AW354"/>
  <c r="AV354"/>
  <c r="AU354"/>
  <c r="AS354"/>
  <c r="AR354"/>
  <c r="AQ354"/>
  <c r="AP354"/>
  <c r="AO354"/>
  <c r="AN354"/>
  <c r="AM354"/>
  <c r="AL354"/>
  <c r="AK354"/>
  <c r="AJ354"/>
  <c r="AH354"/>
  <c r="AG354"/>
  <c r="AF354"/>
  <c r="AE354"/>
  <c r="AD354"/>
  <c r="AC354"/>
  <c r="AB354"/>
  <c r="AA354"/>
  <c r="Z354"/>
  <c r="Y354"/>
  <c r="W354"/>
  <c r="V354"/>
  <c r="U354"/>
  <c r="T354"/>
  <c r="S354"/>
  <c r="R354"/>
  <c r="Q354"/>
  <c r="P354"/>
  <c r="O354"/>
  <c r="N354"/>
  <c r="BO353"/>
  <c r="BN353"/>
  <c r="BM353"/>
  <c r="BL353"/>
  <c r="BK353"/>
  <c r="BJ353"/>
  <c r="BI353"/>
  <c r="BH353"/>
  <c r="BG353"/>
  <c r="BF353"/>
  <c r="BD353"/>
  <c r="BC353"/>
  <c r="BB353"/>
  <c r="BA353"/>
  <c r="AZ353"/>
  <c r="AY353"/>
  <c r="AX353"/>
  <c r="AW353"/>
  <c r="AV353"/>
  <c r="AU353"/>
  <c r="AS353"/>
  <c r="AR353"/>
  <c r="AQ353"/>
  <c r="AP353"/>
  <c r="AO353"/>
  <c r="AN353"/>
  <c r="AM353"/>
  <c r="AL353"/>
  <c r="AK353"/>
  <c r="AJ353"/>
  <c r="AH353"/>
  <c r="AG353"/>
  <c r="AF353"/>
  <c r="AE353"/>
  <c r="AD353"/>
  <c r="AC353"/>
  <c r="AB353"/>
  <c r="AA353"/>
  <c r="Z353"/>
  <c r="Y353"/>
  <c r="W353"/>
  <c r="V353"/>
  <c r="U353"/>
  <c r="T353"/>
  <c r="S353"/>
  <c r="R353"/>
  <c r="Q353"/>
  <c r="P353"/>
  <c r="O353"/>
  <c r="N353"/>
  <c r="BO352"/>
  <c r="BN352"/>
  <c r="BM352"/>
  <c r="BL352"/>
  <c r="BK352"/>
  <c r="BJ352"/>
  <c r="BI352"/>
  <c r="BH352"/>
  <c r="BG352"/>
  <c r="BF352"/>
  <c r="BD352"/>
  <c r="BC352"/>
  <c r="BB352"/>
  <c r="BA352"/>
  <c r="AZ352"/>
  <c r="AY352"/>
  <c r="AX352"/>
  <c r="AW352"/>
  <c r="AV352"/>
  <c r="AU352"/>
  <c r="AS352"/>
  <c r="AR352"/>
  <c r="AQ352"/>
  <c r="AP352"/>
  <c r="AO352"/>
  <c r="AN352"/>
  <c r="AM352"/>
  <c r="AL352"/>
  <c r="AK352"/>
  <c r="AJ352"/>
  <c r="AH352"/>
  <c r="AG352"/>
  <c r="AF352"/>
  <c r="AE352"/>
  <c r="AD352"/>
  <c r="AC352"/>
  <c r="AB352"/>
  <c r="AA352"/>
  <c r="Z352"/>
  <c r="Y352"/>
  <c r="W352"/>
  <c r="V352"/>
  <c r="U352"/>
  <c r="T352"/>
  <c r="S352"/>
  <c r="R352"/>
  <c r="Q352"/>
  <c r="P352"/>
  <c r="O352"/>
  <c r="N352"/>
  <c r="BO351"/>
  <c r="BN351"/>
  <c r="BM351"/>
  <c r="BL351"/>
  <c r="BK351"/>
  <c r="BJ351"/>
  <c r="BI351"/>
  <c r="BH351"/>
  <c r="BG351"/>
  <c r="BF351"/>
  <c r="BD351"/>
  <c r="BC351"/>
  <c r="BB351"/>
  <c r="BA351"/>
  <c r="AZ351"/>
  <c r="AY351"/>
  <c r="AX351"/>
  <c r="AW351"/>
  <c r="AV351"/>
  <c r="AU351"/>
  <c r="AS351"/>
  <c r="AR351"/>
  <c r="AQ351"/>
  <c r="AP351"/>
  <c r="AO351"/>
  <c r="AN351"/>
  <c r="AM351"/>
  <c r="AL351"/>
  <c r="AK351"/>
  <c r="AJ351"/>
  <c r="AH351"/>
  <c r="AG351"/>
  <c r="AF351"/>
  <c r="AE351"/>
  <c r="AD351"/>
  <c r="AC351"/>
  <c r="AB351"/>
  <c r="AA351"/>
  <c r="Z351"/>
  <c r="Y351"/>
  <c r="W351"/>
  <c r="V351"/>
  <c r="U351"/>
  <c r="T351"/>
  <c r="S351"/>
  <c r="R351"/>
  <c r="Q351"/>
  <c r="P351"/>
  <c r="O351"/>
  <c r="N351"/>
  <c r="BO350"/>
  <c r="BN350"/>
  <c r="BM350"/>
  <c r="BL350"/>
  <c r="BK350"/>
  <c r="BJ350"/>
  <c r="BI350"/>
  <c r="BH350"/>
  <c r="BG350"/>
  <c r="BF350"/>
  <c r="BD350"/>
  <c r="BC350"/>
  <c r="BB350"/>
  <c r="BA350"/>
  <c r="AZ350"/>
  <c r="AY350"/>
  <c r="AX350"/>
  <c r="AW350"/>
  <c r="AV350"/>
  <c r="AU350"/>
  <c r="AS350"/>
  <c r="AR350"/>
  <c r="AQ350"/>
  <c r="AP350"/>
  <c r="AO350"/>
  <c r="AN350"/>
  <c r="AM350"/>
  <c r="AL350"/>
  <c r="AK350"/>
  <c r="AJ350"/>
  <c r="AH350"/>
  <c r="AG350"/>
  <c r="AF350"/>
  <c r="AE350"/>
  <c r="AD350"/>
  <c r="AC350"/>
  <c r="AB350"/>
  <c r="AA350"/>
  <c r="Z350"/>
  <c r="Y350"/>
  <c r="W350"/>
  <c r="V350"/>
  <c r="U350"/>
  <c r="T350"/>
  <c r="S350"/>
  <c r="R350"/>
  <c r="Q350"/>
  <c r="P350"/>
  <c r="O350"/>
  <c r="N350"/>
  <c r="BO349"/>
  <c r="BN349"/>
  <c r="BM349"/>
  <c r="BL349"/>
  <c r="BK349"/>
  <c r="BJ349"/>
  <c r="BI349"/>
  <c r="BH349"/>
  <c r="BG349"/>
  <c r="BF349"/>
  <c r="BD349"/>
  <c r="BC349"/>
  <c r="BB349"/>
  <c r="BA349"/>
  <c r="AZ349"/>
  <c r="AY349"/>
  <c r="AX349"/>
  <c r="AW349"/>
  <c r="AV349"/>
  <c r="AU349"/>
  <c r="AS349"/>
  <c r="AR349"/>
  <c r="AQ349"/>
  <c r="AP349"/>
  <c r="AO349"/>
  <c r="AN349"/>
  <c r="AM349"/>
  <c r="AL349"/>
  <c r="AK349"/>
  <c r="AJ349"/>
  <c r="AH349"/>
  <c r="AG349"/>
  <c r="AF349"/>
  <c r="AE349"/>
  <c r="AD349"/>
  <c r="AC349"/>
  <c r="AB349"/>
  <c r="AA349"/>
  <c r="Z349"/>
  <c r="Y349"/>
  <c r="W349"/>
  <c r="V349"/>
  <c r="U349"/>
  <c r="T349"/>
  <c r="S349"/>
  <c r="R349"/>
  <c r="Q349"/>
  <c r="P349"/>
  <c r="O349"/>
  <c r="N349"/>
  <c r="BO348"/>
  <c r="BN348"/>
  <c r="BM348"/>
  <c r="BL348"/>
  <c r="BK348"/>
  <c r="BJ348"/>
  <c r="BI348"/>
  <c r="BH348"/>
  <c r="BG348"/>
  <c r="BF348"/>
  <c r="BD348"/>
  <c r="BC348"/>
  <c r="BB348"/>
  <c r="BA348"/>
  <c r="AZ348"/>
  <c r="AY348"/>
  <c r="AX348"/>
  <c r="AW348"/>
  <c r="AV348"/>
  <c r="AU348"/>
  <c r="AS348"/>
  <c r="AR348"/>
  <c r="AQ348"/>
  <c r="AP348"/>
  <c r="AO348"/>
  <c r="AN348"/>
  <c r="AM348"/>
  <c r="AL348"/>
  <c r="AK348"/>
  <c r="AJ348"/>
  <c r="AH348"/>
  <c r="AG348"/>
  <c r="AF348"/>
  <c r="AE348"/>
  <c r="AD348"/>
  <c r="AC348"/>
  <c r="AB348"/>
  <c r="AA348"/>
  <c r="Z348"/>
  <c r="Y348"/>
  <c r="W348"/>
  <c r="V348"/>
  <c r="U348"/>
  <c r="T348"/>
  <c r="S348"/>
  <c r="R348"/>
  <c r="Q348"/>
  <c r="P348"/>
  <c r="O348"/>
  <c r="N348"/>
  <c r="BO347"/>
  <c r="BN347"/>
  <c r="BM347"/>
  <c r="BL347"/>
  <c r="BK347"/>
  <c r="BJ347"/>
  <c r="BI347"/>
  <c r="BH347"/>
  <c r="BG347"/>
  <c r="BF347"/>
  <c r="BD347"/>
  <c r="BC347"/>
  <c r="BB347"/>
  <c r="BA347"/>
  <c r="AZ347"/>
  <c r="AY347"/>
  <c r="AX347"/>
  <c r="AW347"/>
  <c r="AV347"/>
  <c r="AU347"/>
  <c r="AS347"/>
  <c r="AR347"/>
  <c r="AQ347"/>
  <c r="AP347"/>
  <c r="AO347"/>
  <c r="AN347"/>
  <c r="AM347"/>
  <c r="AL347"/>
  <c r="AK347"/>
  <c r="AJ347"/>
  <c r="AH347"/>
  <c r="AG347"/>
  <c r="AF347"/>
  <c r="AE347"/>
  <c r="AD347"/>
  <c r="AC347"/>
  <c r="AB347"/>
  <c r="AA347"/>
  <c r="Z347"/>
  <c r="Y347"/>
  <c r="W347"/>
  <c r="V347"/>
  <c r="U347"/>
  <c r="T347"/>
  <c r="S347"/>
  <c r="R347"/>
  <c r="Q347"/>
  <c r="P347"/>
  <c r="O347"/>
  <c r="N347"/>
  <c r="BO346"/>
  <c r="BN346"/>
  <c r="BM346"/>
  <c r="BL346"/>
  <c r="BK346"/>
  <c r="BJ346"/>
  <c r="BI346"/>
  <c r="BH346"/>
  <c r="BG346"/>
  <c r="BF346"/>
  <c r="BD346"/>
  <c r="BC346"/>
  <c r="BB346"/>
  <c r="BA346"/>
  <c r="AZ346"/>
  <c r="AY346"/>
  <c r="AX346"/>
  <c r="AW346"/>
  <c r="AV346"/>
  <c r="AU346"/>
  <c r="AS346"/>
  <c r="AR346"/>
  <c r="AQ346"/>
  <c r="AP346"/>
  <c r="AO346"/>
  <c r="AN346"/>
  <c r="AM346"/>
  <c r="AL346"/>
  <c r="AK346"/>
  <c r="AJ346"/>
  <c r="AH346"/>
  <c r="AG346"/>
  <c r="AF346"/>
  <c r="AE346"/>
  <c r="AD346"/>
  <c r="AC346"/>
  <c r="AB346"/>
  <c r="AA346"/>
  <c r="Z346"/>
  <c r="Y346"/>
  <c r="W346"/>
  <c r="V346"/>
  <c r="U346"/>
  <c r="T346"/>
  <c r="S346"/>
  <c r="R346"/>
  <c r="Q346"/>
  <c r="P346"/>
  <c r="O346"/>
  <c r="N346"/>
  <c r="BO345"/>
  <c r="BN345"/>
  <c r="BM345"/>
  <c r="BL345"/>
  <c r="BK345"/>
  <c r="BJ345"/>
  <c r="BI345"/>
  <c r="BH345"/>
  <c r="BG345"/>
  <c r="BF345"/>
  <c r="BD345"/>
  <c r="BC345"/>
  <c r="BB345"/>
  <c r="BA345"/>
  <c r="AZ345"/>
  <c r="AY345"/>
  <c r="AX345"/>
  <c r="AW345"/>
  <c r="AV345"/>
  <c r="AU345"/>
  <c r="AS345"/>
  <c r="AR345"/>
  <c r="AQ345"/>
  <c r="AP345"/>
  <c r="AO345"/>
  <c r="AN345"/>
  <c r="AM345"/>
  <c r="AL345"/>
  <c r="AK345"/>
  <c r="AJ345"/>
  <c r="AH345"/>
  <c r="AG345"/>
  <c r="AF345"/>
  <c r="AE345"/>
  <c r="AD345"/>
  <c r="AC345"/>
  <c r="AB345"/>
  <c r="AA345"/>
  <c r="Z345"/>
  <c r="Y345"/>
  <c r="W345"/>
  <c r="V345"/>
  <c r="U345"/>
  <c r="T345"/>
  <c r="S345"/>
  <c r="R345"/>
  <c r="Q345"/>
  <c r="P345"/>
  <c r="O345"/>
  <c r="N345"/>
  <c r="BO344"/>
  <c r="BN344"/>
  <c r="BM344"/>
  <c r="BL344"/>
  <c r="BK344"/>
  <c r="BJ344"/>
  <c r="BI344"/>
  <c r="BH344"/>
  <c r="BG344"/>
  <c r="BF344"/>
  <c r="BD344"/>
  <c r="BC344"/>
  <c r="BB344"/>
  <c r="BA344"/>
  <c r="AZ344"/>
  <c r="AY344"/>
  <c r="AX344"/>
  <c r="AW344"/>
  <c r="AV344"/>
  <c r="AU344"/>
  <c r="AS344"/>
  <c r="AR344"/>
  <c r="AQ344"/>
  <c r="AP344"/>
  <c r="AO344"/>
  <c r="AN344"/>
  <c r="AM344"/>
  <c r="AL344"/>
  <c r="AK344"/>
  <c r="AJ344"/>
  <c r="AH344"/>
  <c r="AG344"/>
  <c r="AF344"/>
  <c r="AE344"/>
  <c r="AD344"/>
  <c r="AC344"/>
  <c r="AB344"/>
  <c r="AA344"/>
  <c r="Z344"/>
  <c r="Y344"/>
  <c r="W344"/>
  <c r="V344"/>
  <c r="U344"/>
  <c r="T344"/>
  <c r="S344"/>
  <c r="R344"/>
  <c r="Q344"/>
  <c r="P344"/>
  <c r="O344"/>
  <c r="N344"/>
  <c r="BO343"/>
  <c r="BN343"/>
  <c r="BM343"/>
  <c r="BL343"/>
  <c r="BK343"/>
  <c r="BJ343"/>
  <c r="BI343"/>
  <c r="BH343"/>
  <c r="BG343"/>
  <c r="BF343"/>
  <c r="BD343"/>
  <c r="BC343"/>
  <c r="BB343"/>
  <c r="BA343"/>
  <c r="AZ343"/>
  <c r="AY343"/>
  <c r="AX343"/>
  <c r="AW343"/>
  <c r="AV343"/>
  <c r="AU343"/>
  <c r="AS343"/>
  <c r="AR343"/>
  <c r="AQ343"/>
  <c r="AP343"/>
  <c r="AO343"/>
  <c r="AN343"/>
  <c r="AM343"/>
  <c r="AL343"/>
  <c r="AK343"/>
  <c r="AJ343"/>
  <c r="AH343"/>
  <c r="AG343"/>
  <c r="AF343"/>
  <c r="AE343"/>
  <c r="AD343"/>
  <c r="AC343"/>
  <c r="AB343"/>
  <c r="AA343"/>
  <c r="Z343"/>
  <c r="Y343"/>
  <c r="W343"/>
  <c r="V343"/>
  <c r="U343"/>
  <c r="T343"/>
  <c r="S343"/>
  <c r="R343"/>
  <c r="Q343"/>
  <c r="P343"/>
  <c r="O343"/>
  <c r="N343"/>
  <c r="BO342"/>
  <c r="BN342"/>
  <c r="BM342"/>
  <c r="BL342"/>
  <c r="BK342"/>
  <c r="BJ342"/>
  <c r="BI342"/>
  <c r="BH342"/>
  <c r="BG342"/>
  <c r="BF342"/>
  <c r="BD342"/>
  <c r="BC342"/>
  <c r="BB342"/>
  <c r="BA342"/>
  <c r="AZ342"/>
  <c r="AY342"/>
  <c r="AX342"/>
  <c r="AW342"/>
  <c r="AV342"/>
  <c r="AU342"/>
  <c r="AS342"/>
  <c r="AR342"/>
  <c r="AQ342"/>
  <c r="AP342"/>
  <c r="AO342"/>
  <c r="AN342"/>
  <c r="AM342"/>
  <c r="AL342"/>
  <c r="AK342"/>
  <c r="AJ342"/>
  <c r="AH342"/>
  <c r="AG342"/>
  <c r="AF342"/>
  <c r="AE342"/>
  <c r="AD342"/>
  <c r="AC342"/>
  <c r="AB342"/>
  <c r="AA342"/>
  <c r="Z342"/>
  <c r="Y342"/>
  <c r="W342"/>
  <c r="V342"/>
  <c r="U342"/>
  <c r="T342"/>
  <c r="S342"/>
  <c r="R342"/>
  <c r="Q342"/>
  <c r="P342"/>
  <c r="O342"/>
  <c r="N342"/>
  <c r="BO341"/>
  <c r="BN341"/>
  <c r="BM341"/>
  <c r="BL341"/>
  <c r="BK341"/>
  <c r="BJ341"/>
  <c r="BI341"/>
  <c r="BH341"/>
  <c r="BG341"/>
  <c r="BF341"/>
  <c r="BD341"/>
  <c r="BC341"/>
  <c r="BB341"/>
  <c r="BA341"/>
  <c r="AZ341"/>
  <c r="AY341"/>
  <c r="AX341"/>
  <c r="AW341"/>
  <c r="AV341"/>
  <c r="AU341"/>
  <c r="AS341"/>
  <c r="AR341"/>
  <c r="AQ341"/>
  <c r="AP341"/>
  <c r="AO341"/>
  <c r="AN341"/>
  <c r="AM341"/>
  <c r="AL341"/>
  <c r="AK341"/>
  <c r="AJ341"/>
  <c r="AH341"/>
  <c r="AG341"/>
  <c r="AF341"/>
  <c r="AE341"/>
  <c r="AD341"/>
  <c r="AC341"/>
  <c r="AB341"/>
  <c r="AA341"/>
  <c r="Z341"/>
  <c r="Y341"/>
  <c r="W341"/>
  <c r="V341"/>
  <c r="U341"/>
  <c r="T341"/>
  <c r="S341"/>
  <c r="R341"/>
  <c r="Q341"/>
  <c r="P341"/>
  <c r="O341"/>
  <c r="N341"/>
  <c r="BO340"/>
  <c r="BN340"/>
  <c r="BM340"/>
  <c r="BL340"/>
  <c r="BK340"/>
  <c r="BJ340"/>
  <c r="BI340"/>
  <c r="BH340"/>
  <c r="BG340"/>
  <c r="BF340"/>
  <c r="BD340"/>
  <c r="BC340"/>
  <c r="BB340"/>
  <c r="BA340"/>
  <c r="AZ340"/>
  <c r="AY340"/>
  <c r="AX340"/>
  <c r="AW340"/>
  <c r="AV340"/>
  <c r="AU340"/>
  <c r="AS340"/>
  <c r="AR340"/>
  <c r="AQ340"/>
  <c r="AP340"/>
  <c r="AO340"/>
  <c r="AN340"/>
  <c r="AM340"/>
  <c r="AL340"/>
  <c r="AK340"/>
  <c r="AJ340"/>
  <c r="AH340"/>
  <c r="AG340"/>
  <c r="AF340"/>
  <c r="AE340"/>
  <c r="AD340"/>
  <c r="AC340"/>
  <c r="AB340"/>
  <c r="AA340"/>
  <c r="Z340"/>
  <c r="Y340"/>
  <c r="W340"/>
  <c r="V340"/>
  <c r="U340"/>
  <c r="T340"/>
  <c r="S340"/>
  <c r="R340"/>
  <c r="Q340"/>
  <c r="P340"/>
  <c r="O340"/>
  <c r="N340"/>
  <c r="BO339"/>
  <c r="BN339"/>
  <c r="BM339"/>
  <c r="BL339"/>
  <c r="BK339"/>
  <c r="BJ339"/>
  <c r="BI339"/>
  <c r="BH339"/>
  <c r="BG339"/>
  <c r="BF339"/>
  <c r="BD339"/>
  <c r="BC339"/>
  <c r="BB339"/>
  <c r="BA339"/>
  <c r="AZ339"/>
  <c r="AY339"/>
  <c r="AX339"/>
  <c r="AW339"/>
  <c r="AV339"/>
  <c r="AU339"/>
  <c r="AS339"/>
  <c r="AR339"/>
  <c r="AQ339"/>
  <c r="AP339"/>
  <c r="AO339"/>
  <c r="AN339"/>
  <c r="AM339"/>
  <c r="AL339"/>
  <c r="AK339"/>
  <c r="AJ339"/>
  <c r="AH339"/>
  <c r="AG339"/>
  <c r="AF339"/>
  <c r="AE339"/>
  <c r="AD339"/>
  <c r="AC339"/>
  <c r="AB339"/>
  <c r="AA339"/>
  <c r="Z339"/>
  <c r="Y339"/>
  <c r="W339"/>
  <c r="V339"/>
  <c r="U339"/>
  <c r="T339"/>
  <c r="S339"/>
  <c r="R339"/>
  <c r="Q339"/>
  <c r="P339"/>
  <c r="O339"/>
  <c r="N339"/>
  <c r="BO338"/>
  <c r="BN338"/>
  <c r="BM338"/>
  <c r="BL338"/>
  <c r="BK338"/>
  <c r="BJ338"/>
  <c r="BI338"/>
  <c r="BH338"/>
  <c r="BG338"/>
  <c r="BF338"/>
  <c r="BD338"/>
  <c r="BC338"/>
  <c r="BB338"/>
  <c r="BA338"/>
  <c r="AZ338"/>
  <c r="AY338"/>
  <c r="AX338"/>
  <c r="AW338"/>
  <c r="AV338"/>
  <c r="AU338"/>
  <c r="AS338"/>
  <c r="AR338"/>
  <c r="AQ338"/>
  <c r="AP338"/>
  <c r="AO338"/>
  <c r="AN338"/>
  <c r="AM338"/>
  <c r="AL338"/>
  <c r="AK338"/>
  <c r="AJ338"/>
  <c r="AH338"/>
  <c r="AG338"/>
  <c r="AF338"/>
  <c r="AE338"/>
  <c r="AD338"/>
  <c r="AC338"/>
  <c r="AB338"/>
  <c r="AA338"/>
  <c r="Z338"/>
  <c r="Y338"/>
  <c r="W338"/>
  <c r="V338"/>
  <c r="U338"/>
  <c r="T338"/>
  <c r="S338"/>
  <c r="R338"/>
  <c r="Q338"/>
  <c r="P338"/>
  <c r="O338"/>
  <c r="N338"/>
  <c r="BO337"/>
  <c r="BN337"/>
  <c r="BM337"/>
  <c r="BL337"/>
  <c r="BK337"/>
  <c r="BJ337"/>
  <c r="BI337"/>
  <c r="BH337"/>
  <c r="BG337"/>
  <c r="BF337"/>
  <c r="BD337"/>
  <c r="BC337"/>
  <c r="BB337"/>
  <c r="BA337"/>
  <c r="AZ337"/>
  <c r="AY337"/>
  <c r="AX337"/>
  <c r="AW337"/>
  <c r="AV337"/>
  <c r="AU337"/>
  <c r="AS337"/>
  <c r="AR337"/>
  <c r="AQ337"/>
  <c r="AP337"/>
  <c r="AO337"/>
  <c r="AN337"/>
  <c r="AM337"/>
  <c r="AL337"/>
  <c r="AK337"/>
  <c r="AJ337"/>
  <c r="AH337"/>
  <c r="AG337"/>
  <c r="AF337"/>
  <c r="AE337"/>
  <c r="AD337"/>
  <c r="AC337"/>
  <c r="AB337"/>
  <c r="AA337"/>
  <c r="Z337"/>
  <c r="Y337"/>
  <c r="W337"/>
  <c r="V337"/>
  <c r="U337"/>
  <c r="T337"/>
  <c r="S337"/>
  <c r="R337"/>
  <c r="Q337"/>
  <c r="P337"/>
  <c r="O337"/>
  <c r="N337"/>
  <c r="BO336"/>
  <c r="BN336"/>
  <c r="BM336"/>
  <c r="BL336"/>
  <c r="BK336"/>
  <c r="BJ336"/>
  <c r="BI336"/>
  <c r="BH336"/>
  <c r="BG336"/>
  <c r="BF336"/>
  <c r="BD336"/>
  <c r="BC336"/>
  <c r="BB336"/>
  <c r="BA336"/>
  <c r="AZ336"/>
  <c r="AY336"/>
  <c r="AX336"/>
  <c r="AW336"/>
  <c r="AV336"/>
  <c r="AU336"/>
  <c r="AS336"/>
  <c r="AR336"/>
  <c r="AQ336"/>
  <c r="AP336"/>
  <c r="AO336"/>
  <c r="AN336"/>
  <c r="AM336"/>
  <c r="AL336"/>
  <c r="AK336"/>
  <c r="AJ336"/>
  <c r="AH336"/>
  <c r="AG336"/>
  <c r="AF336"/>
  <c r="AE336"/>
  <c r="AD336"/>
  <c r="AC336"/>
  <c r="AB336"/>
  <c r="AA336"/>
  <c r="Z336"/>
  <c r="Y336"/>
  <c r="W336"/>
  <c r="V336"/>
  <c r="U336"/>
  <c r="T336"/>
  <c r="S336"/>
  <c r="R336"/>
  <c r="Q336"/>
  <c r="P336"/>
  <c r="O336"/>
  <c r="N336"/>
  <c r="BO335"/>
  <c r="BN335"/>
  <c r="BM335"/>
  <c r="BL335"/>
  <c r="BK335"/>
  <c r="BJ335"/>
  <c r="BI335"/>
  <c r="BH335"/>
  <c r="BG335"/>
  <c r="BF335"/>
  <c r="BD335"/>
  <c r="BC335"/>
  <c r="BB335"/>
  <c r="BA335"/>
  <c r="AZ335"/>
  <c r="AY335"/>
  <c r="AX335"/>
  <c r="AW335"/>
  <c r="AV335"/>
  <c r="AU335"/>
  <c r="AS335"/>
  <c r="AR335"/>
  <c r="AQ335"/>
  <c r="AP335"/>
  <c r="AO335"/>
  <c r="AN335"/>
  <c r="AM335"/>
  <c r="AL335"/>
  <c r="AK335"/>
  <c r="AJ335"/>
  <c r="AH335"/>
  <c r="AG335"/>
  <c r="AF335"/>
  <c r="AE335"/>
  <c r="AD335"/>
  <c r="AC335"/>
  <c r="AB335"/>
  <c r="AA335"/>
  <c r="Z335"/>
  <c r="Y335"/>
  <c r="W335"/>
  <c r="V335"/>
  <c r="U335"/>
  <c r="T335"/>
  <c r="S335"/>
  <c r="R335"/>
  <c r="Q335"/>
  <c r="P335"/>
  <c r="O335"/>
  <c r="N335"/>
  <c r="BO334"/>
  <c r="BN334"/>
  <c r="BM334"/>
  <c r="BL334"/>
  <c r="BK334"/>
  <c r="BJ334"/>
  <c r="BI334"/>
  <c r="BH334"/>
  <c r="BG334"/>
  <c r="BF334"/>
  <c r="BD334"/>
  <c r="BC334"/>
  <c r="BB334"/>
  <c r="BA334"/>
  <c r="AZ334"/>
  <c r="AY334"/>
  <c r="AX334"/>
  <c r="AW334"/>
  <c r="AV334"/>
  <c r="AU334"/>
  <c r="AS334"/>
  <c r="AR334"/>
  <c r="AQ334"/>
  <c r="AP334"/>
  <c r="AO334"/>
  <c r="AN334"/>
  <c r="AM334"/>
  <c r="AL334"/>
  <c r="AK334"/>
  <c r="AJ334"/>
  <c r="AH334"/>
  <c r="AG334"/>
  <c r="AF334"/>
  <c r="AE334"/>
  <c r="AD334"/>
  <c r="AC334"/>
  <c r="AB334"/>
  <c r="AA334"/>
  <c r="Z334"/>
  <c r="Y334"/>
  <c r="W334"/>
  <c r="V334"/>
  <c r="U334"/>
  <c r="T334"/>
  <c r="S334"/>
  <c r="R334"/>
  <c r="Q334"/>
  <c r="P334"/>
  <c r="O334"/>
  <c r="N334"/>
  <c r="BO333"/>
  <c r="BN333"/>
  <c r="BM333"/>
  <c r="BL333"/>
  <c r="BK333"/>
  <c r="BJ333"/>
  <c r="BI333"/>
  <c r="BH333"/>
  <c r="BG333"/>
  <c r="BF333"/>
  <c r="BD333"/>
  <c r="BC333"/>
  <c r="BB333"/>
  <c r="BA333"/>
  <c r="AZ333"/>
  <c r="AY333"/>
  <c r="AX333"/>
  <c r="AW333"/>
  <c r="AV333"/>
  <c r="AU333"/>
  <c r="AS333"/>
  <c r="AR333"/>
  <c r="AQ333"/>
  <c r="AP333"/>
  <c r="AO333"/>
  <c r="AN333"/>
  <c r="AM333"/>
  <c r="AL333"/>
  <c r="AK333"/>
  <c r="AJ333"/>
  <c r="AH333"/>
  <c r="AG333"/>
  <c r="AF333"/>
  <c r="AE333"/>
  <c r="AD333"/>
  <c r="AC333"/>
  <c r="AB333"/>
  <c r="AA333"/>
  <c r="Z333"/>
  <c r="Y333"/>
  <c r="W333"/>
  <c r="V333"/>
  <c r="U333"/>
  <c r="T333"/>
  <c r="S333"/>
  <c r="R333"/>
  <c r="Q333"/>
  <c r="P333"/>
  <c r="O333"/>
  <c r="N333"/>
  <c r="BO332"/>
  <c r="BN332"/>
  <c r="BM332"/>
  <c r="BL332"/>
  <c r="BK332"/>
  <c r="BJ332"/>
  <c r="BI332"/>
  <c r="BH332"/>
  <c r="BG332"/>
  <c r="BF332"/>
  <c r="BD332"/>
  <c r="BC332"/>
  <c r="BB332"/>
  <c r="BA332"/>
  <c r="AZ332"/>
  <c r="AY332"/>
  <c r="AX332"/>
  <c r="AW332"/>
  <c r="AV332"/>
  <c r="AU332"/>
  <c r="AS332"/>
  <c r="AR332"/>
  <c r="AQ332"/>
  <c r="AP332"/>
  <c r="AO332"/>
  <c r="AN332"/>
  <c r="AM332"/>
  <c r="AL332"/>
  <c r="AK332"/>
  <c r="AJ332"/>
  <c r="AH332"/>
  <c r="AG332"/>
  <c r="AF332"/>
  <c r="AE332"/>
  <c r="AD332"/>
  <c r="AC332"/>
  <c r="AB332"/>
  <c r="AA332"/>
  <c r="Z332"/>
  <c r="Y332"/>
  <c r="W332"/>
  <c r="V332"/>
  <c r="U332"/>
  <c r="T332"/>
  <c r="S332"/>
  <c r="R332"/>
  <c r="Q332"/>
  <c r="P332"/>
  <c r="O332"/>
  <c r="N332"/>
  <c r="BO331"/>
  <c r="BN331"/>
  <c r="BM331"/>
  <c r="BL331"/>
  <c r="BK331"/>
  <c r="BJ331"/>
  <c r="BI331"/>
  <c r="BH331"/>
  <c r="BG331"/>
  <c r="BF331"/>
  <c r="BD331"/>
  <c r="BC331"/>
  <c r="BB331"/>
  <c r="BA331"/>
  <c r="AZ331"/>
  <c r="AY331"/>
  <c r="AX331"/>
  <c r="AW331"/>
  <c r="AV331"/>
  <c r="AU331"/>
  <c r="AS331"/>
  <c r="AR331"/>
  <c r="AQ331"/>
  <c r="AP331"/>
  <c r="AO331"/>
  <c r="AN331"/>
  <c r="AM331"/>
  <c r="AL331"/>
  <c r="AK331"/>
  <c r="AJ331"/>
  <c r="AH331"/>
  <c r="AG331"/>
  <c r="AF331"/>
  <c r="AE331"/>
  <c r="AD331"/>
  <c r="AC331"/>
  <c r="AB331"/>
  <c r="AA331"/>
  <c r="Z331"/>
  <c r="Y331"/>
  <c r="W331"/>
  <c r="V331"/>
  <c r="U331"/>
  <c r="T331"/>
  <c r="S331"/>
  <c r="R331"/>
  <c r="Q331"/>
  <c r="P331"/>
  <c r="O331"/>
  <c r="N331"/>
  <c r="BO330"/>
  <c r="BN330"/>
  <c r="BM330"/>
  <c r="BL330"/>
  <c r="BK330"/>
  <c r="BJ330"/>
  <c r="BI330"/>
  <c r="BH330"/>
  <c r="BG330"/>
  <c r="BF330"/>
  <c r="BD330"/>
  <c r="BC330"/>
  <c r="BB330"/>
  <c r="BA330"/>
  <c r="AZ330"/>
  <c r="AY330"/>
  <c r="AX330"/>
  <c r="AW330"/>
  <c r="AV330"/>
  <c r="AU330"/>
  <c r="AS330"/>
  <c r="AR330"/>
  <c r="AQ330"/>
  <c r="AP330"/>
  <c r="AO330"/>
  <c r="AN330"/>
  <c r="AM330"/>
  <c r="AL330"/>
  <c r="AK330"/>
  <c r="AJ330"/>
  <c r="AH330"/>
  <c r="AG330"/>
  <c r="AF330"/>
  <c r="AE330"/>
  <c r="AD330"/>
  <c r="AC330"/>
  <c r="AB330"/>
  <c r="AA330"/>
  <c r="Z330"/>
  <c r="Y330"/>
  <c r="W330"/>
  <c r="V330"/>
  <c r="U330"/>
  <c r="T330"/>
  <c r="S330"/>
  <c r="R330"/>
  <c r="Q330"/>
  <c r="P330"/>
  <c r="O330"/>
  <c r="N330"/>
  <c r="BO329"/>
  <c r="BN329"/>
  <c r="BM329"/>
  <c r="BL329"/>
  <c r="BK329"/>
  <c r="BJ329"/>
  <c r="BI329"/>
  <c r="BH329"/>
  <c r="BG329"/>
  <c r="BF329"/>
  <c r="BD329"/>
  <c r="BC329"/>
  <c r="BB329"/>
  <c r="BA329"/>
  <c r="AZ329"/>
  <c r="AY329"/>
  <c r="AX329"/>
  <c r="AW329"/>
  <c r="AV329"/>
  <c r="AU329"/>
  <c r="AS329"/>
  <c r="AR329"/>
  <c r="AQ329"/>
  <c r="AP329"/>
  <c r="AO329"/>
  <c r="AN329"/>
  <c r="AM329"/>
  <c r="AL329"/>
  <c r="AK329"/>
  <c r="AJ329"/>
  <c r="AH329"/>
  <c r="AG329"/>
  <c r="AF329"/>
  <c r="AE329"/>
  <c r="AD329"/>
  <c r="AC329"/>
  <c r="AB329"/>
  <c r="AA329"/>
  <c r="Z329"/>
  <c r="Y329"/>
  <c r="W329"/>
  <c r="V329"/>
  <c r="U329"/>
  <c r="T329"/>
  <c r="S329"/>
  <c r="R329"/>
  <c r="Q329"/>
  <c r="P329"/>
  <c r="O329"/>
  <c r="N329"/>
  <c r="BO328"/>
  <c r="BN328"/>
  <c r="BM328"/>
  <c r="BL328"/>
  <c r="BK328"/>
  <c r="BJ328"/>
  <c r="BI328"/>
  <c r="BH328"/>
  <c r="BG328"/>
  <c r="BF328"/>
  <c r="BD328"/>
  <c r="BC328"/>
  <c r="BB328"/>
  <c r="BA328"/>
  <c r="AZ328"/>
  <c r="AY328"/>
  <c r="AX328"/>
  <c r="AW328"/>
  <c r="AV328"/>
  <c r="AU328"/>
  <c r="AS328"/>
  <c r="AR328"/>
  <c r="AQ328"/>
  <c r="AP328"/>
  <c r="AO328"/>
  <c r="AN328"/>
  <c r="AM328"/>
  <c r="AL328"/>
  <c r="AK328"/>
  <c r="AJ328"/>
  <c r="AH328"/>
  <c r="AG328"/>
  <c r="AF328"/>
  <c r="AE328"/>
  <c r="AD328"/>
  <c r="AC328"/>
  <c r="AB328"/>
  <c r="AA328"/>
  <c r="Z328"/>
  <c r="Y328"/>
  <c r="W328"/>
  <c r="V328"/>
  <c r="U328"/>
  <c r="T328"/>
  <c r="S328"/>
  <c r="R328"/>
  <c r="Q328"/>
  <c r="P328"/>
  <c r="O328"/>
  <c r="N328"/>
  <c r="BO327"/>
  <c r="BN327"/>
  <c r="BM327"/>
  <c r="BL327"/>
  <c r="BK327"/>
  <c r="BJ327"/>
  <c r="BI327"/>
  <c r="BH327"/>
  <c r="BG327"/>
  <c r="BF327"/>
  <c r="BD327"/>
  <c r="BC327"/>
  <c r="BB327"/>
  <c r="BA327"/>
  <c r="AZ327"/>
  <c r="AY327"/>
  <c r="AX327"/>
  <c r="AW327"/>
  <c r="AV327"/>
  <c r="AU327"/>
  <c r="AS327"/>
  <c r="AR327"/>
  <c r="AQ327"/>
  <c r="AP327"/>
  <c r="AO327"/>
  <c r="AN327"/>
  <c r="AM327"/>
  <c r="AL327"/>
  <c r="AK327"/>
  <c r="AJ327"/>
  <c r="AH327"/>
  <c r="AG327"/>
  <c r="AF327"/>
  <c r="AE327"/>
  <c r="AD327"/>
  <c r="AC327"/>
  <c r="AB327"/>
  <c r="AA327"/>
  <c r="Z327"/>
  <c r="Y327"/>
  <c r="W327"/>
  <c r="V327"/>
  <c r="U327"/>
  <c r="T327"/>
  <c r="S327"/>
  <c r="R327"/>
  <c r="Q327"/>
  <c r="P327"/>
  <c r="O327"/>
  <c r="N327"/>
  <c r="BO326"/>
  <c r="BN326"/>
  <c r="BM326"/>
  <c r="BL326"/>
  <c r="BK326"/>
  <c r="BJ326"/>
  <c r="BI326"/>
  <c r="BH326"/>
  <c r="BG326"/>
  <c r="BF326"/>
  <c r="BD326"/>
  <c r="BC326"/>
  <c r="BB326"/>
  <c r="BA326"/>
  <c r="AZ326"/>
  <c r="AY326"/>
  <c r="AX326"/>
  <c r="AW326"/>
  <c r="AV326"/>
  <c r="AU326"/>
  <c r="AS326"/>
  <c r="AR326"/>
  <c r="AQ326"/>
  <c r="AP326"/>
  <c r="AO326"/>
  <c r="AN326"/>
  <c r="AM326"/>
  <c r="AL326"/>
  <c r="AK326"/>
  <c r="AJ326"/>
  <c r="AH326"/>
  <c r="AG326"/>
  <c r="AF326"/>
  <c r="AE326"/>
  <c r="AD326"/>
  <c r="AC326"/>
  <c r="AB326"/>
  <c r="AA326"/>
  <c r="Z326"/>
  <c r="Y326"/>
  <c r="W326"/>
  <c r="V326"/>
  <c r="U326"/>
  <c r="T326"/>
  <c r="S326"/>
  <c r="R326"/>
  <c r="Q326"/>
  <c r="P326"/>
  <c r="O326"/>
  <c r="N326"/>
  <c r="BO325"/>
  <c r="BN325"/>
  <c r="BM325"/>
  <c r="BL325"/>
  <c r="BK325"/>
  <c r="BJ325"/>
  <c r="BI325"/>
  <c r="BH325"/>
  <c r="BG325"/>
  <c r="BF325"/>
  <c r="BD325"/>
  <c r="BC325"/>
  <c r="BB325"/>
  <c r="BA325"/>
  <c r="AZ325"/>
  <c r="AY325"/>
  <c r="AX325"/>
  <c r="AW325"/>
  <c r="AV325"/>
  <c r="AU325"/>
  <c r="AS325"/>
  <c r="AR325"/>
  <c r="AQ325"/>
  <c r="AP325"/>
  <c r="AO325"/>
  <c r="AN325"/>
  <c r="AM325"/>
  <c r="AL325"/>
  <c r="AK325"/>
  <c r="AJ325"/>
  <c r="AH325"/>
  <c r="AG325"/>
  <c r="AF325"/>
  <c r="AE325"/>
  <c r="AD325"/>
  <c r="AC325"/>
  <c r="AB325"/>
  <c r="AA325"/>
  <c r="Z325"/>
  <c r="Y325"/>
  <c r="W325"/>
  <c r="V325"/>
  <c r="U325"/>
  <c r="T325"/>
  <c r="S325"/>
  <c r="R325"/>
  <c r="Q325"/>
  <c r="P325"/>
  <c r="O325"/>
  <c r="N325"/>
  <c r="BO324"/>
  <c r="BN324"/>
  <c r="BM324"/>
  <c r="BL324"/>
  <c r="BK324"/>
  <c r="BJ324"/>
  <c r="BI324"/>
  <c r="BH324"/>
  <c r="BG324"/>
  <c r="BF324"/>
  <c r="BD324"/>
  <c r="BC324"/>
  <c r="BB324"/>
  <c r="BA324"/>
  <c r="AZ324"/>
  <c r="AY324"/>
  <c r="AX324"/>
  <c r="AW324"/>
  <c r="AV324"/>
  <c r="AU324"/>
  <c r="AS324"/>
  <c r="AR324"/>
  <c r="AQ324"/>
  <c r="AP324"/>
  <c r="AO324"/>
  <c r="AN324"/>
  <c r="AM324"/>
  <c r="AL324"/>
  <c r="AK324"/>
  <c r="AJ324"/>
  <c r="AH324"/>
  <c r="AG324"/>
  <c r="AF324"/>
  <c r="AE324"/>
  <c r="AD324"/>
  <c r="AC324"/>
  <c r="AB324"/>
  <c r="AA324"/>
  <c r="Z324"/>
  <c r="Y324"/>
  <c r="W324"/>
  <c r="V324"/>
  <c r="U324"/>
  <c r="T324"/>
  <c r="S324"/>
  <c r="R324"/>
  <c r="Q324"/>
  <c r="P324"/>
  <c r="O324"/>
  <c r="N324"/>
  <c r="BO323"/>
  <c r="BN323"/>
  <c r="BM323"/>
  <c r="BL323"/>
  <c r="BK323"/>
  <c r="BJ323"/>
  <c r="BI323"/>
  <c r="BH323"/>
  <c r="BG323"/>
  <c r="BF323"/>
  <c r="BD323"/>
  <c r="BC323"/>
  <c r="BB323"/>
  <c r="BA323"/>
  <c r="AZ323"/>
  <c r="AY323"/>
  <c r="AX323"/>
  <c r="AW323"/>
  <c r="AV323"/>
  <c r="AU323"/>
  <c r="AS323"/>
  <c r="AR323"/>
  <c r="AQ323"/>
  <c r="AP323"/>
  <c r="AO323"/>
  <c r="AN323"/>
  <c r="AM323"/>
  <c r="AL323"/>
  <c r="AK323"/>
  <c r="AJ323"/>
  <c r="AH323"/>
  <c r="AG323"/>
  <c r="AF323"/>
  <c r="AE323"/>
  <c r="AD323"/>
  <c r="AC323"/>
  <c r="AB323"/>
  <c r="AA323"/>
  <c r="Z323"/>
  <c r="Y323"/>
  <c r="W323"/>
  <c r="V323"/>
  <c r="U323"/>
  <c r="T323"/>
  <c r="S323"/>
  <c r="R323"/>
  <c r="Q323"/>
  <c r="P323"/>
  <c r="O323"/>
  <c r="N323"/>
  <c r="BO322"/>
  <c r="BN322"/>
  <c r="BM322"/>
  <c r="BL322"/>
  <c r="BK322"/>
  <c r="BJ322"/>
  <c r="BI322"/>
  <c r="BH322"/>
  <c r="BG322"/>
  <c r="BF322"/>
  <c r="BD322"/>
  <c r="BC322"/>
  <c r="BB322"/>
  <c r="BA322"/>
  <c r="AZ322"/>
  <c r="AY322"/>
  <c r="AX322"/>
  <c r="AW322"/>
  <c r="AV322"/>
  <c r="AU322"/>
  <c r="AS322"/>
  <c r="AR322"/>
  <c r="AQ322"/>
  <c r="AP322"/>
  <c r="AO322"/>
  <c r="AN322"/>
  <c r="AM322"/>
  <c r="AL322"/>
  <c r="AK322"/>
  <c r="AJ322"/>
  <c r="AH322"/>
  <c r="AG322"/>
  <c r="AF322"/>
  <c r="AE322"/>
  <c r="AD322"/>
  <c r="AC322"/>
  <c r="AB322"/>
  <c r="AA322"/>
  <c r="Z322"/>
  <c r="Y322"/>
  <c r="W322"/>
  <c r="V322"/>
  <c r="U322"/>
  <c r="T322"/>
  <c r="S322"/>
  <c r="R322"/>
  <c r="Q322"/>
  <c r="P322"/>
  <c r="O322"/>
  <c r="N322"/>
  <c r="BO321"/>
  <c r="BN321"/>
  <c r="BM321"/>
  <c r="BL321"/>
  <c r="BK321"/>
  <c r="BJ321"/>
  <c r="BI321"/>
  <c r="BH321"/>
  <c r="BG321"/>
  <c r="BF321"/>
  <c r="BD321"/>
  <c r="BC321"/>
  <c r="BB321"/>
  <c r="BA321"/>
  <c r="AZ321"/>
  <c r="AY321"/>
  <c r="AX321"/>
  <c r="AW321"/>
  <c r="AV321"/>
  <c r="AU321"/>
  <c r="AS321"/>
  <c r="AR321"/>
  <c r="AQ321"/>
  <c r="AP321"/>
  <c r="AO321"/>
  <c r="AN321"/>
  <c r="AM321"/>
  <c r="AL321"/>
  <c r="AK321"/>
  <c r="AJ321"/>
  <c r="AH321"/>
  <c r="AG321"/>
  <c r="AF321"/>
  <c r="AE321"/>
  <c r="AD321"/>
  <c r="AC321"/>
  <c r="AB321"/>
  <c r="AA321"/>
  <c r="Z321"/>
  <c r="Y321"/>
  <c r="W321"/>
  <c r="V321"/>
  <c r="U321"/>
  <c r="T321"/>
  <c r="S321"/>
  <c r="R321"/>
  <c r="Q321"/>
  <c r="P321"/>
  <c r="O321"/>
  <c r="N321"/>
  <c r="BO320"/>
  <c r="BN320"/>
  <c r="BM320"/>
  <c r="BL320"/>
  <c r="BK320"/>
  <c r="BJ320"/>
  <c r="BI320"/>
  <c r="BH320"/>
  <c r="BG320"/>
  <c r="BF320"/>
  <c r="BD320"/>
  <c r="BC320"/>
  <c r="BB320"/>
  <c r="BA320"/>
  <c r="AZ320"/>
  <c r="AY320"/>
  <c r="AX320"/>
  <c r="AW320"/>
  <c r="AV320"/>
  <c r="AU320"/>
  <c r="AS320"/>
  <c r="AR320"/>
  <c r="AQ320"/>
  <c r="AP320"/>
  <c r="AO320"/>
  <c r="AN320"/>
  <c r="AM320"/>
  <c r="AL320"/>
  <c r="AK320"/>
  <c r="AJ320"/>
  <c r="AH320"/>
  <c r="AG320"/>
  <c r="AF320"/>
  <c r="AE320"/>
  <c r="AD320"/>
  <c r="AC320"/>
  <c r="AB320"/>
  <c r="AA320"/>
  <c r="Z320"/>
  <c r="Y320"/>
  <c r="W320"/>
  <c r="V320"/>
  <c r="U320"/>
  <c r="T320"/>
  <c r="S320"/>
  <c r="R320"/>
  <c r="Q320"/>
  <c r="P320"/>
  <c r="O320"/>
  <c r="N320"/>
  <c r="BO319"/>
  <c r="BN319"/>
  <c r="BM319"/>
  <c r="BL319"/>
  <c r="BK319"/>
  <c r="BJ319"/>
  <c r="BI319"/>
  <c r="BH319"/>
  <c r="BG319"/>
  <c r="BF319"/>
  <c r="BD319"/>
  <c r="BC319"/>
  <c r="BB319"/>
  <c r="BA319"/>
  <c r="AZ319"/>
  <c r="AY319"/>
  <c r="AX319"/>
  <c r="AW319"/>
  <c r="AV319"/>
  <c r="AU319"/>
  <c r="AS319"/>
  <c r="AR319"/>
  <c r="AQ319"/>
  <c r="AP319"/>
  <c r="AO319"/>
  <c r="AN319"/>
  <c r="AM319"/>
  <c r="AL319"/>
  <c r="AK319"/>
  <c r="AJ319"/>
  <c r="AH319"/>
  <c r="AG319"/>
  <c r="AF319"/>
  <c r="AE319"/>
  <c r="AD319"/>
  <c r="AC319"/>
  <c r="AB319"/>
  <c r="AA319"/>
  <c r="Z319"/>
  <c r="Y319"/>
  <c r="W319"/>
  <c r="V319"/>
  <c r="U319"/>
  <c r="T319"/>
  <c r="S319"/>
  <c r="R319"/>
  <c r="Q319"/>
  <c r="P319"/>
  <c r="O319"/>
  <c r="N319"/>
  <c r="BO318"/>
  <c r="BN318"/>
  <c r="BM318"/>
  <c r="BL318"/>
  <c r="BK318"/>
  <c r="BJ318"/>
  <c r="BI318"/>
  <c r="BH318"/>
  <c r="BG318"/>
  <c r="BF318"/>
  <c r="BD318"/>
  <c r="BC318"/>
  <c r="BB318"/>
  <c r="BA318"/>
  <c r="AZ318"/>
  <c r="AY318"/>
  <c r="AX318"/>
  <c r="AW318"/>
  <c r="AV318"/>
  <c r="AU318"/>
  <c r="AS318"/>
  <c r="AR318"/>
  <c r="AQ318"/>
  <c r="AP318"/>
  <c r="AO318"/>
  <c r="AN318"/>
  <c r="AM318"/>
  <c r="AL318"/>
  <c r="AK318"/>
  <c r="AJ318"/>
  <c r="AH318"/>
  <c r="AG318"/>
  <c r="AF318"/>
  <c r="AE318"/>
  <c r="AD318"/>
  <c r="AC318"/>
  <c r="AB318"/>
  <c r="AA318"/>
  <c r="Z318"/>
  <c r="Y318"/>
  <c r="W318"/>
  <c r="V318"/>
  <c r="U318"/>
  <c r="T318"/>
  <c r="S318"/>
  <c r="R318"/>
  <c r="Q318"/>
  <c r="P318"/>
  <c r="O318"/>
  <c r="N318"/>
  <c r="BO317"/>
  <c r="BN317"/>
  <c r="BM317"/>
  <c r="BL317"/>
  <c r="BK317"/>
  <c r="BJ317"/>
  <c r="BI317"/>
  <c r="BH317"/>
  <c r="BG317"/>
  <c r="BF317"/>
  <c r="BD317"/>
  <c r="BC317"/>
  <c r="BB317"/>
  <c r="BA317"/>
  <c r="AZ317"/>
  <c r="AY317"/>
  <c r="AX317"/>
  <c r="AW317"/>
  <c r="AV317"/>
  <c r="AU317"/>
  <c r="AS317"/>
  <c r="AR317"/>
  <c r="AQ317"/>
  <c r="AP317"/>
  <c r="AO317"/>
  <c r="AN317"/>
  <c r="AM317"/>
  <c r="AL317"/>
  <c r="AK317"/>
  <c r="AJ317"/>
  <c r="AH317"/>
  <c r="AG317"/>
  <c r="AF317"/>
  <c r="AE317"/>
  <c r="AD317"/>
  <c r="AC317"/>
  <c r="AB317"/>
  <c r="AA317"/>
  <c r="Z317"/>
  <c r="Y317"/>
  <c r="W317"/>
  <c r="V317"/>
  <c r="U317"/>
  <c r="T317"/>
  <c r="S317"/>
  <c r="R317"/>
  <c r="Q317"/>
  <c r="P317"/>
  <c r="O317"/>
  <c r="N317"/>
  <c r="BO316"/>
  <c r="BN316"/>
  <c r="BM316"/>
  <c r="BL316"/>
  <c r="BK316"/>
  <c r="BJ316"/>
  <c r="BI316"/>
  <c r="BH316"/>
  <c r="BG316"/>
  <c r="BF316"/>
  <c r="BD316"/>
  <c r="BC316"/>
  <c r="BB316"/>
  <c r="BA316"/>
  <c r="AZ316"/>
  <c r="AY316"/>
  <c r="AX316"/>
  <c r="AW316"/>
  <c r="AV316"/>
  <c r="AU316"/>
  <c r="AS316"/>
  <c r="AR316"/>
  <c r="AQ316"/>
  <c r="AP316"/>
  <c r="AO316"/>
  <c r="AN316"/>
  <c r="AM316"/>
  <c r="AL316"/>
  <c r="AK316"/>
  <c r="AJ316"/>
  <c r="AH316"/>
  <c r="AG316"/>
  <c r="AF316"/>
  <c r="AE316"/>
  <c r="AD316"/>
  <c r="AC316"/>
  <c r="AB316"/>
  <c r="AA316"/>
  <c r="Z316"/>
  <c r="Y316"/>
  <c r="W316"/>
  <c r="V316"/>
  <c r="U316"/>
  <c r="T316"/>
  <c r="S316"/>
  <c r="R316"/>
  <c r="Q316"/>
  <c r="P316"/>
  <c r="O316"/>
  <c r="N316"/>
  <c r="BO315"/>
  <c r="BN315"/>
  <c r="BM315"/>
  <c r="BL315"/>
  <c r="BK315"/>
  <c r="BJ315"/>
  <c r="BI315"/>
  <c r="BH315"/>
  <c r="BG315"/>
  <c r="BF315"/>
  <c r="BD315"/>
  <c r="BC315"/>
  <c r="BB315"/>
  <c r="BA315"/>
  <c r="AZ315"/>
  <c r="AY315"/>
  <c r="AX315"/>
  <c r="AW315"/>
  <c r="AV315"/>
  <c r="AU315"/>
  <c r="AS315"/>
  <c r="AR315"/>
  <c r="AQ315"/>
  <c r="AP315"/>
  <c r="AO315"/>
  <c r="AN315"/>
  <c r="AM315"/>
  <c r="AL315"/>
  <c r="AK315"/>
  <c r="AJ315"/>
  <c r="AH315"/>
  <c r="AG315"/>
  <c r="AF315"/>
  <c r="AE315"/>
  <c r="AD315"/>
  <c r="AC315"/>
  <c r="AB315"/>
  <c r="AA315"/>
  <c r="Z315"/>
  <c r="Y315"/>
  <c r="W315"/>
  <c r="V315"/>
  <c r="U315"/>
  <c r="T315"/>
  <c r="S315"/>
  <c r="R315"/>
  <c r="Q315"/>
  <c r="P315"/>
  <c r="O315"/>
  <c r="N315"/>
  <c r="BO314"/>
  <c r="BN314"/>
  <c r="BM314"/>
  <c r="BL314"/>
  <c r="BK314"/>
  <c r="BJ314"/>
  <c r="BI314"/>
  <c r="BH314"/>
  <c r="BG314"/>
  <c r="BF314"/>
  <c r="BD314"/>
  <c r="BC314"/>
  <c r="BB314"/>
  <c r="BA314"/>
  <c r="AZ314"/>
  <c r="AY314"/>
  <c r="AX314"/>
  <c r="AW314"/>
  <c r="AV314"/>
  <c r="AU314"/>
  <c r="AS314"/>
  <c r="AR314"/>
  <c r="AQ314"/>
  <c r="AP314"/>
  <c r="AO314"/>
  <c r="AN314"/>
  <c r="AM314"/>
  <c r="AL314"/>
  <c r="AK314"/>
  <c r="AJ314"/>
  <c r="AH314"/>
  <c r="AG314"/>
  <c r="AF314"/>
  <c r="AE314"/>
  <c r="AD314"/>
  <c r="AC314"/>
  <c r="AB314"/>
  <c r="AA314"/>
  <c r="Z314"/>
  <c r="Y314"/>
  <c r="W314"/>
  <c r="V314"/>
  <c r="U314"/>
  <c r="T314"/>
  <c r="S314"/>
  <c r="R314"/>
  <c r="Q314"/>
  <c r="P314"/>
  <c r="O314"/>
  <c r="N314"/>
  <c r="BO313"/>
  <c r="BN313"/>
  <c r="BM313"/>
  <c r="BL313"/>
  <c r="BK313"/>
  <c r="BJ313"/>
  <c r="BI313"/>
  <c r="BH313"/>
  <c r="BG313"/>
  <c r="BF313"/>
  <c r="BD313"/>
  <c r="BC313"/>
  <c r="BB313"/>
  <c r="BA313"/>
  <c r="AZ313"/>
  <c r="AY313"/>
  <c r="AX313"/>
  <c r="AW313"/>
  <c r="AV313"/>
  <c r="AU313"/>
  <c r="AS313"/>
  <c r="AR313"/>
  <c r="AQ313"/>
  <c r="AP313"/>
  <c r="AO313"/>
  <c r="AN313"/>
  <c r="AM313"/>
  <c r="AL313"/>
  <c r="AK313"/>
  <c r="AJ313"/>
  <c r="AH313"/>
  <c r="AG313"/>
  <c r="AF313"/>
  <c r="AE313"/>
  <c r="AD313"/>
  <c r="AC313"/>
  <c r="AB313"/>
  <c r="AA313"/>
  <c r="Z313"/>
  <c r="Y313"/>
  <c r="W313"/>
  <c r="V313"/>
  <c r="U313"/>
  <c r="T313"/>
  <c r="S313"/>
  <c r="R313"/>
  <c r="Q313"/>
  <c r="P313"/>
  <c r="O313"/>
  <c r="N313"/>
  <c r="BO312"/>
  <c r="BN312"/>
  <c r="BM312"/>
  <c r="BL312"/>
  <c r="BK312"/>
  <c r="BJ312"/>
  <c r="BI312"/>
  <c r="BH312"/>
  <c r="BG312"/>
  <c r="BF312"/>
  <c r="BD312"/>
  <c r="BC312"/>
  <c r="BB312"/>
  <c r="BA312"/>
  <c r="AZ312"/>
  <c r="AY312"/>
  <c r="AX312"/>
  <c r="AW312"/>
  <c r="AV312"/>
  <c r="AU312"/>
  <c r="AS312"/>
  <c r="AR312"/>
  <c r="AQ312"/>
  <c r="AP312"/>
  <c r="AO312"/>
  <c r="AN312"/>
  <c r="AM312"/>
  <c r="AL312"/>
  <c r="AK312"/>
  <c r="AJ312"/>
  <c r="AH312"/>
  <c r="AG312"/>
  <c r="AF312"/>
  <c r="AE312"/>
  <c r="AD312"/>
  <c r="AC312"/>
  <c r="AB312"/>
  <c r="AA312"/>
  <c r="Z312"/>
  <c r="Y312"/>
  <c r="W312"/>
  <c r="V312"/>
  <c r="U312"/>
  <c r="T312"/>
  <c r="S312"/>
  <c r="R312"/>
  <c r="Q312"/>
  <c r="P312"/>
  <c r="O312"/>
  <c r="N312"/>
  <c r="BO311"/>
  <c r="BN311"/>
  <c r="BM311"/>
  <c r="BL311"/>
  <c r="BK311"/>
  <c r="BJ311"/>
  <c r="BI311"/>
  <c r="BH311"/>
  <c r="BG311"/>
  <c r="BF311"/>
  <c r="BD311"/>
  <c r="BC311"/>
  <c r="BB311"/>
  <c r="BA311"/>
  <c r="AZ311"/>
  <c r="AY311"/>
  <c r="AX311"/>
  <c r="AW311"/>
  <c r="AV311"/>
  <c r="AU311"/>
  <c r="AS311"/>
  <c r="AR311"/>
  <c r="AQ311"/>
  <c r="AP311"/>
  <c r="AO311"/>
  <c r="AN311"/>
  <c r="AM311"/>
  <c r="AL311"/>
  <c r="AK311"/>
  <c r="AJ311"/>
  <c r="AH311"/>
  <c r="AG311"/>
  <c r="AF311"/>
  <c r="AE311"/>
  <c r="AD311"/>
  <c r="AC311"/>
  <c r="AB311"/>
  <c r="AA311"/>
  <c r="Z311"/>
  <c r="Y311"/>
  <c r="W311"/>
  <c r="V311"/>
  <c r="U311"/>
  <c r="T311"/>
  <c r="S311"/>
  <c r="R311"/>
  <c r="Q311"/>
  <c r="P311"/>
  <c r="O311"/>
  <c r="N311"/>
  <c r="BO310"/>
  <c r="BN310"/>
  <c r="BM310"/>
  <c r="BL310"/>
  <c r="BK310"/>
  <c r="BJ310"/>
  <c r="BI310"/>
  <c r="BH310"/>
  <c r="BG310"/>
  <c r="BF310"/>
  <c r="BD310"/>
  <c r="BC310"/>
  <c r="BB310"/>
  <c r="BA310"/>
  <c r="AZ310"/>
  <c r="AY310"/>
  <c r="AX310"/>
  <c r="AW310"/>
  <c r="AV310"/>
  <c r="AU310"/>
  <c r="AS310"/>
  <c r="AR310"/>
  <c r="AQ310"/>
  <c r="AP310"/>
  <c r="AO310"/>
  <c r="AN310"/>
  <c r="AM310"/>
  <c r="AL310"/>
  <c r="AK310"/>
  <c r="AJ310"/>
  <c r="AH310"/>
  <c r="AG310"/>
  <c r="AF310"/>
  <c r="AE310"/>
  <c r="AD310"/>
  <c r="AC310"/>
  <c r="AB310"/>
  <c r="AA310"/>
  <c r="Z310"/>
  <c r="Y310"/>
  <c r="W310"/>
  <c r="V310"/>
  <c r="U310"/>
  <c r="T310"/>
  <c r="S310"/>
  <c r="R310"/>
  <c r="Q310"/>
  <c r="P310"/>
  <c r="O310"/>
  <c r="N310"/>
  <c r="BO309"/>
  <c r="BN309"/>
  <c r="BM309"/>
  <c r="BL309"/>
  <c r="BK309"/>
  <c r="BJ309"/>
  <c r="BI309"/>
  <c r="BH309"/>
  <c r="BG309"/>
  <c r="BF309"/>
  <c r="BD309"/>
  <c r="BC309"/>
  <c r="BB309"/>
  <c r="BA309"/>
  <c r="AZ309"/>
  <c r="AY309"/>
  <c r="AX309"/>
  <c r="AW309"/>
  <c r="AV309"/>
  <c r="AU309"/>
  <c r="AS309"/>
  <c r="AR309"/>
  <c r="AQ309"/>
  <c r="AP309"/>
  <c r="AO309"/>
  <c r="AN309"/>
  <c r="AM309"/>
  <c r="AL309"/>
  <c r="AK309"/>
  <c r="AJ309"/>
  <c r="AH309"/>
  <c r="AG309"/>
  <c r="AF309"/>
  <c r="AE309"/>
  <c r="AD309"/>
  <c r="AC309"/>
  <c r="AB309"/>
  <c r="AA309"/>
  <c r="Z309"/>
  <c r="Y309"/>
  <c r="W309"/>
  <c r="V309"/>
  <c r="U309"/>
  <c r="T309"/>
  <c r="S309"/>
  <c r="R309"/>
  <c r="Q309"/>
  <c r="P309"/>
  <c r="O309"/>
  <c r="N309"/>
  <c r="BO308"/>
  <c r="BN308"/>
  <c r="BM308"/>
  <c r="BL308"/>
  <c r="BK308"/>
  <c r="BJ308"/>
  <c r="BI308"/>
  <c r="BH308"/>
  <c r="BG308"/>
  <c r="BF308"/>
  <c r="BD308"/>
  <c r="BC308"/>
  <c r="BB308"/>
  <c r="BA308"/>
  <c r="AZ308"/>
  <c r="AY308"/>
  <c r="AX308"/>
  <c r="AW308"/>
  <c r="AV308"/>
  <c r="AU308"/>
  <c r="AS308"/>
  <c r="AR308"/>
  <c r="AQ308"/>
  <c r="AP308"/>
  <c r="AO308"/>
  <c r="AN308"/>
  <c r="AM308"/>
  <c r="AL308"/>
  <c r="AK308"/>
  <c r="AJ308"/>
  <c r="AH308"/>
  <c r="AG308"/>
  <c r="AF308"/>
  <c r="AE308"/>
  <c r="AD308"/>
  <c r="AC308"/>
  <c r="AB308"/>
  <c r="AA308"/>
  <c r="Z308"/>
  <c r="Y308"/>
  <c r="W308"/>
  <c r="V308"/>
  <c r="U308"/>
  <c r="T308"/>
  <c r="S308"/>
  <c r="R308"/>
  <c r="Q308"/>
  <c r="P308"/>
  <c r="O308"/>
  <c r="N308"/>
  <c r="BO307"/>
  <c r="BN307"/>
  <c r="BM307"/>
  <c r="BL307"/>
  <c r="BK307"/>
  <c r="BJ307"/>
  <c r="BI307"/>
  <c r="BH307"/>
  <c r="BG307"/>
  <c r="BF307"/>
  <c r="BD307"/>
  <c r="BC307"/>
  <c r="BB307"/>
  <c r="BA307"/>
  <c r="AZ307"/>
  <c r="AY307"/>
  <c r="AX307"/>
  <c r="AW307"/>
  <c r="AV307"/>
  <c r="AU307"/>
  <c r="AS307"/>
  <c r="AR307"/>
  <c r="AQ307"/>
  <c r="AP307"/>
  <c r="AO307"/>
  <c r="AN307"/>
  <c r="AM307"/>
  <c r="AL307"/>
  <c r="AK307"/>
  <c r="AJ307"/>
  <c r="AH307"/>
  <c r="AG307"/>
  <c r="AF307"/>
  <c r="AE307"/>
  <c r="AD307"/>
  <c r="AC307"/>
  <c r="AB307"/>
  <c r="AA307"/>
  <c r="Z307"/>
  <c r="Y307"/>
  <c r="W307"/>
  <c r="V307"/>
  <c r="U307"/>
  <c r="T307"/>
  <c r="S307"/>
  <c r="R307"/>
  <c r="Q307"/>
  <c r="P307"/>
  <c r="O307"/>
  <c r="N307"/>
  <c r="BO306"/>
  <c r="BN306"/>
  <c r="BM306"/>
  <c r="BL306"/>
  <c r="BK306"/>
  <c r="BJ306"/>
  <c r="BI306"/>
  <c r="BH306"/>
  <c r="BG306"/>
  <c r="BF306"/>
  <c r="BD306"/>
  <c r="BC306"/>
  <c r="BB306"/>
  <c r="BA306"/>
  <c r="AZ306"/>
  <c r="AY306"/>
  <c r="AX306"/>
  <c r="AW306"/>
  <c r="AV306"/>
  <c r="AU306"/>
  <c r="AS306"/>
  <c r="AR306"/>
  <c r="AQ306"/>
  <c r="AP306"/>
  <c r="AO306"/>
  <c r="AN306"/>
  <c r="AM306"/>
  <c r="AL306"/>
  <c r="AK306"/>
  <c r="AJ306"/>
  <c r="AH306"/>
  <c r="AG306"/>
  <c r="AF306"/>
  <c r="AE306"/>
  <c r="AD306"/>
  <c r="AC306"/>
  <c r="AB306"/>
  <c r="AA306"/>
  <c r="Z306"/>
  <c r="Y306"/>
  <c r="W306"/>
  <c r="V306"/>
  <c r="U306"/>
  <c r="T306"/>
  <c r="S306"/>
  <c r="R306"/>
  <c r="Q306"/>
  <c r="P306"/>
  <c r="O306"/>
  <c r="N306"/>
  <c r="BO305"/>
  <c r="BN305"/>
  <c r="BM305"/>
  <c r="BL305"/>
  <c r="BK305"/>
  <c r="BJ305"/>
  <c r="BI305"/>
  <c r="BH305"/>
  <c r="BG305"/>
  <c r="BF305"/>
  <c r="BD305"/>
  <c r="BC305"/>
  <c r="BB305"/>
  <c r="BA305"/>
  <c r="AZ305"/>
  <c r="AY305"/>
  <c r="AX305"/>
  <c r="AW305"/>
  <c r="AV305"/>
  <c r="AU305"/>
  <c r="AS305"/>
  <c r="AR305"/>
  <c r="AQ305"/>
  <c r="AP305"/>
  <c r="AO305"/>
  <c r="AN305"/>
  <c r="AM305"/>
  <c r="AL305"/>
  <c r="AK305"/>
  <c r="AJ305"/>
  <c r="AH305"/>
  <c r="AG305"/>
  <c r="AF305"/>
  <c r="AE305"/>
  <c r="AD305"/>
  <c r="AC305"/>
  <c r="AB305"/>
  <c r="AA305"/>
  <c r="Z305"/>
  <c r="Y305"/>
  <c r="W305"/>
  <c r="V305"/>
  <c r="U305"/>
  <c r="T305"/>
  <c r="S305"/>
  <c r="R305"/>
  <c r="Q305"/>
  <c r="P305"/>
  <c r="O305"/>
  <c r="N305"/>
  <c r="BO304"/>
  <c r="BN304"/>
  <c r="BM304"/>
  <c r="BL304"/>
  <c r="BK304"/>
  <c r="BJ304"/>
  <c r="BI304"/>
  <c r="BH304"/>
  <c r="BG304"/>
  <c r="BF304"/>
  <c r="BD304"/>
  <c r="BC304"/>
  <c r="BB304"/>
  <c r="BA304"/>
  <c r="AZ304"/>
  <c r="AY304"/>
  <c r="AX304"/>
  <c r="AW304"/>
  <c r="AV304"/>
  <c r="AU304"/>
  <c r="AS304"/>
  <c r="AR304"/>
  <c r="AQ304"/>
  <c r="AP304"/>
  <c r="AO304"/>
  <c r="AN304"/>
  <c r="AM304"/>
  <c r="AL304"/>
  <c r="AK304"/>
  <c r="AJ304"/>
  <c r="AH304"/>
  <c r="AG304"/>
  <c r="AF304"/>
  <c r="AE304"/>
  <c r="AD304"/>
  <c r="AC304"/>
  <c r="AB304"/>
  <c r="AA304"/>
  <c r="Z304"/>
  <c r="Y304"/>
  <c r="W304"/>
  <c r="V304"/>
  <c r="U304"/>
  <c r="T304"/>
  <c r="S304"/>
  <c r="R304"/>
  <c r="Q304"/>
  <c r="P304"/>
  <c r="O304"/>
  <c r="N304"/>
  <c r="BO303"/>
  <c r="BN303"/>
  <c r="BM303"/>
  <c r="BL303"/>
  <c r="BK303"/>
  <c r="BJ303"/>
  <c r="BI303"/>
  <c r="BH303"/>
  <c r="BG303"/>
  <c r="BF303"/>
  <c r="BD303"/>
  <c r="BC303"/>
  <c r="BB303"/>
  <c r="BA303"/>
  <c r="AZ303"/>
  <c r="AY303"/>
  <c r="AX303"/>
  <c r="AW303"/>
  <c r="AV303"/>
  <c r="AU303"/>
  <c r="AS303"/>
  <c r="AR303"/>
  <c r="AQ303"/>
  <c r="AP303"/>
  <c r="AO303"/>
  <c r="AN303"/>
  <c r="AM303"/>
  <c r="AL303"/>
  <c r="AK303"/>
  <c r="AJ303"/>
  <c r="AH303"/>
  <c r="AG303"/>
  <c r="AF303"/>
  <c r="AE303"/>
  <c r="AD303"/>
  <c r="AC303"/>
  <c r="AB303"/>
  <c r="AA303"/>
  <c r="Z303"/>
  <c r="Y303"/>
  <c r="W303"/>
  <c r="V303"/>
  <c r="U303"/>
  <c r="T303"/>
  <c r="S303"/>
  <c r="R303"/>
  <c r="Q303"/>
  <c r="P303"/>
  <c r="O303"/>
  <c r="N303"/>
  <c r="BO302"/>
  <c r="BN302"/>
  <c r="BM302"/>
  <c r="BL302"/>
  <c r="BK302"/>
  <c r="BJ302"/>
  <c r="BI302"/>
  <c r="BH302"/>
  <c r="BG302"/>
  <c r="BF302"/>
  <c r="BD302"/>
  <c r="BC302"/>
  <c r="BB302"/>
  <c r="BA302"/>
  <c r="AZ302"/>
  <c r="AY302"/>
  <c r="AX302"/>
  <c r="AW302"/>
  <c r="AV302"/>
  <c r="AU302"/>
  <c r="AS302"/>
  <c r="AR302"/>
  <c r="AQ302"/>
  <c r="AP302"/>
  <c r="AO302"/>
  <c r="AN302"/>
  <c r="AM302"/>
  <c r="AL302"/>
  <c r="AK302"/>
  <c r="AJ302"/>
  <c r="AH302"/>
  <c r="AG302"/>
  <c r="AF302"/>
  <c r="AE302"/>
  <c r="AD302"/>
  <c r="AC302"/>
  <c r="AB302"/>
  <c r="AA302"/>
  <c r="Z302"/>
  <c r="Y302"/>
  <c r="W302"/>
  <c r="V302"/>
  <c r="U302"/>
  <c r="T302"/>
  <c r="S302"/>
  <c r="R302"/>
  <c r="Q302"/>
  <c r="P302"/>
  <c r="O302"/>
  <c r="N302"/>
  <c r="BO301"/>
  <c r="BN301"/>
  <c r="BM301"/>
  <c r="BL301"/>
  <c r="BK301"/>
  <c r="BJ301"/>
  <c r="BI301"/>
  <c r="BH301"/>
  <c r="BG301"/>
  <c r="BF301"/>
  <c r="BD301"/>
  <c r="BC301"/>
  <c r="BB301"/>
  <c r="BA301"/>
  <c r="AZ301"/>
  <c r="AY301"/>
  <c r="AX301"/>
  <c r="AW301"/>
  <c r="AV301"/>
  <c r="AU301"/>
  <c r="AS301"/>
  <c r="AR301"/>
  <c r="AQ301"/>
  <c r="AP301"/>
  <c r="AO301"/>
  <c r="AN301"/>
  <c r="AM301"/>
  <c r="AL301"/>
  <c r="AK301"/>
  <c r="AJ301"/>
  <c r="AH301"/>
  <c r="AG301"/>
  <c r="AF301"/>
  <c r="AE301"/>
  <c r="AD301"/>
  <c r="AC301"/>
  <c r="AB301"/>
  <c r="AA301"/>
  <c r="Z301"/>
  <c r="Y301"/>
  <c r="W301"/>
  <c r="V301"/>
  <c r="U301"/>
  <c r="T301"/>
  <c r="S301"/>
  <c r="R301"/>
  <c r="Q301"/>
  <c r="P301"/>
  <c r="O301"/>
  <c r="N301"/>
  <c r="BO300"/>
  <c r="BN300"/>
  <c r="BM300"/>
  <c r="BL300"/>
  <c r="BK300"/>
  <c r="BJ300"/>
  <c r="BI300"/>
  <c r="BH300"/>
  <c r="BG300"/>
  <c r="BF300"/>
  <c r="BD300"/>
  <c r="BC300"/>
  <c r="BB300"/>
  <c r="BA300"/>
  <c r="AZ300"/>
  <c r="AY300"/>
  <c r="AX300"/>
  <c r="AW300"/>
  <c r="AV300"/>
  <c r="AU300"/>
  <c r="AS300"/>
  <c r="AR300"/>
  <c r="AQ300"/>
  <c r="AP300"/>
  <c r="AO300"/>
  <c r="AN300"/>
  <c r="AM300"/>
  <c r="AL300"/>
  <c r="AK300"/>
  <c r="AJ300"/>
  <c r="AH300"/>
  <c r="AG300"/>
  <c r="AF300"/>
  <c r="AE300"/>
  <c r="AD300"/>
  <c r="AC300"/>
  <c r="AB300"/>
  <c r="AA300"/>
  <c r="Z300"/>
  <c r="Y300"/>
  <c r="W300"/>
  <c r="V300"/>
  <c r="U300"/>
  <c r="T300"/>
  <c r="S300"/>
  <c r="R300"/>
  <c r="Q300"/>
  <c r="P300"/>
  <c r="O300"/>
  <c r="N300"/>
  <c r="BO299"/>
  <c r="BN299"/>
  <c r="BM299"/>
  <c r="BL299"/>
  <c r="BK299"/>
  <c r="BJ299"/>
  <c r="BI299"/>
  <c r="BH299"/>
  <c r="BG299"/>
  <c r="BF299"/>
  <c r="BD299"/>
  <c r="BC299"/>
  <c r="BB299"/>
  <c r="BA299"/>
  <c r="AZ299"/>
  <c r="AY299"/>
  <c r="AX299"/>
  <c r="AW299"/>
  <c r="AV299"/>
  <c r="AU299"/>
  <c r="AS299"/>
  <c r="AR299"/>
  <c r="AQ299"/>
  <c r="AP299"/>
  <c r="AO299"/>
  <c r="AN299"/>
  <c r="AM299"/>
  <c r="AL299"/>
  <c r="AK299"/>
  <c r="AJ299"/>
  <c r="AH299"/>
  <c r="AG299"/>
  <c r="AF299"/>
  <c r="AE299"/>
  <c r="AD299"/>
  <c r="AC299"/>
  <c r="AB299"/>
  <c r="AA299"/>
  <c r="Z299"/>
  <c r="Y299"/>
  <c r="W299"/>
  <c r="V299"/>
  <c r="U299"/>
  <c r="T299"/>
  <c r="S299"/>
  <c r="R299"/>
  <c r="Q299"/>
  <c r="P299"/>
  <c r="O299"/>
  <c r="N299"/>
  <c r="BO298"/>
  <c r="BN298"/>
  <c r="BM298"/>
  <c r="BL298"/>
  <c r="BK298"/>
  <c r="BJ298"/>
  <c r="BI298"/>
  <c r="BH298"/>
  <c r="BG298"/>
  <c r="BF298"/>
  <c r="BD298"/>
  <c r="BC298"/>
  <c r="BB298"/>
  <c r="BA298"/>
  <c r="AZ298"/>
  <c r="AY298"/>
  <c r="AX298"/>
  <c r="AW298"/>
  <c r="AV298"/>
  <c r="AU298"/>
  <c r="AS298"/>
  <c r="AR298"/>
  <c r="AQ298"/>
  <c r="AP298"/>
  <c r="AO298"/>
  <c r="AN298"/>
  <c r="AM298"/>
  <c r="AL298"/>
  <c r="AK298"/>
  <c r="AJ298"/>
  <c r="AH298"/>
  <c r="AG298"/>
  <c r="AF298"/>
  <c r="AE298"/>
  <c r="AD298"/>
  <c r="AC298"/>
  <c r="AB298"/>
  <c r="AA298"/>
  <c r="Z298"/>
  <c r="Y298"/>
  <c r="W298"/>
  <c r="V298"/>
  <c r="U298"/>
  <c r="T298"/>
  <c r="S298"/>
  <c r="R298"/>
  <c r="Q298"/>
  <c r="P298"/>
  <c r="O298"/>
  <c r="N298"/>
  <c r="BO297"/>
  <c r="BN297"/>
  <c r="BM297"/>
  <c r="BL297"/>
  <c r="BK297"/>
  <c r="BJ297"/>
  <c r="BI297"/>
  <c r="BH297"/>
  <c r="BG297"/>
  <c r="BF297"/>
  <c r="BD297"/>
  <c r="BC297"/>
  <c r="BB297"/>
  <c r="BA297"/>
  <c r="AZ297"/>
  <c r="AY297"/>
  <c r="AX297"/>
  <c r="AW297"/>
  <c r="AV297"/>
  <c r="AU297"/>
  <c r="AS297"/>
  <c r="AR297"/>
  <c r="AQ297"/>
  <c r="AP297"/>
  <c r="AO297"/>
  <c r="AN297"/>
  <c r="AM297"/>
  <c r="AL297"/>
  <c r="AK297"/>
  <c r="AJ297"/>
  <c r="AH297"/>
  <c r="AG297"/>
  <c r="AF297"/>
  <c r="AE297"/>
  <c r="AD297"/>
  <c r="AC297"/>
  <c r="AB297"/>
  <c r="AA297"/>
  <c r="Z297"/>
  <c r="Y297"/>
  <c r="W297"/>
  <c r="V297"/>
  <c r="U297"/>
  <c r="T297"/>
  <c r="S297"/>
  <c r="R297"/>
  <c r="Q297"/>
  <c r="P297"/>
  <c r="O297"/>
  <c r="N297"/>
  <c r="BO296"/>
  <c r="BN296"/>
  <c r="BM296"/>
  <c r="BL296"/>
  <c r="BK296"/>
  <c r="BJ296"/>
  <c r="BI296"/>
  <c r="BH296"/>
  <c r="BG296"/>
  <c r="BF296"/>
  <c r="BD296"/>
  <c r="BC296"/>
  <c r="BB296"/>
  <c r="BA296"/>
  <c r="AZ296"/>
  <c r="AY296"/>
  <c r="AX296"/>
  <c r="AW296"/>
  <c r="AV296"/>
  <c r="AU296"/>
  <c r="AS296"/>
  <c r="AR296"/>
  <c r="AQ296"/>
  <c r="AP296"/>
  <c r="AO296"/>
  <c r="AN296"/>
  <c r="AM296"/>
  <c r="AL296"/>
  <c r="AK296"/>
  <c r="AJ296"/>
  <c r="AH296"/>
  <c r="AG296"/>
  <c r="AF296"/>
  <c r="AE296"/>
  <c r="AD296"/>
  <c r="AC296"/>
  <c r="AB296"/>
  <c r="AA296"/>
  <c r="Z296"/>
  <c r="Y296"/>
  <c r="W296"/>
  <c r="V296"/>
  <c r="U296"/>
  <c r="T296"/>
  <c r="S296"/>
  <c r="R296"/>
  <c r="Q296"/>
  <c r="P296"/>
  <c r="O296"/>
  <c r="N296"/>
  <c r="BO295"/>
  <c r="BN295"/>
  <c r="BM295"/>
  <c r="BL295"/>
  <c r="BK295"/>
  <c r="BJ295"/>
  <c r="BI295"/>
  <c r="BH295"/>
  <c r="BG295"/>
  <c r="BF295"/>
  <c r="BD295"/>
  <c r="BC295"/>
  <c r="BB295"/>
  <c r="BA295"/>
  <c r="AZ295"/>
  <c r="AY295"/>
  <c r="AX295"/>
  <c r="AW295"/>
  <c r="AV295"/>
  <c r="AU295"/>
  <c r="AS295"/>
  <c r="AR295"/>
  <c r="AQ295"/>
  <c r="AP295"/>
  <c r="AO295"/>
  <c r="AN295"/>
  <c r="AM295"/>
  <c r="AL295"/>
  <c r="AK295"/>
  <c r="AJ295"/>
  <c r="AH295"/>
  <c r="AG295"/>
  <c r="AF295"/>
  <c r="AE295"/>
  <c r="AD295"/>
  <c r="AC295"/>
  <c r="AB295"/>
  <c r="AA295"/>
  <c r="Z295"/>
  <c r="Y295"/>
  <c r="W295"/>
  <c r="V295"/>
  <c r="U295"/>
  <c r="T295"/>
  <c r="S295"/>
  <c r="R295"/>
  <c r="Q295"/>
  <c r="P295"/>
  <c r="O295"/>
  <c r="N295"/>
  <c r="BO294"/>
  <c r="BN294"/>
  <c r="BM294"/>
  <c r="BL294"/>
  <c r="BK294"/>
  <c r="BJ294"/>
  <c r="BI294"/>
  <c r="BH294"/>
  <c r="BG294"/>
  <c r="BF294"/>
  <c r="BD294"/>
  <c r="BC294"/>
  <c r="BB294"/>
  <c r="BA294"/>
  <c r="AZ294"/>
  <c r="AY294"/>
  <c r="AX294"/>
  <c r="AW294"/>
  <c r="AV294"/>
  <c r="AU294"/>
  <c r="AS294"/>
  <c r="AR294"/>
  <c r="AQ294"/>
  <c r="AP294"/>
  <c r="AO294"/>
  <c r="AN294"/>
  <c r="AM294"/>
  <c r="AL294"/>
  <c r="AK294"/>
  <c r="AJ294"/>
  <c r="AH294"/>
  <c r="AG294"/>
  <c r="AF294"/>
  <c r="AE294"/>
  <c r="AD294"/>
  <c r="AC294"/>
  <c r="AB294"/>
  <c r="AA294"/>
  <c r="Z294"/>
  <c r="Y294"/>
  <c r="W294"/>
  <c r="V294"/>
  <c r="U294"/>
  <c r="T294"/>
  <c r="S294"/>
  <c r="R294"/>
  <c r="Q294"/>
  <c r="P294"/>
  <c r="O294"/>
  <c r="N294"/>
  <c r="BO293"/>
  <c r="BN293"/>
  <c r="BM293"/>
  <c r="BL293"/>
  <c r="BK293"/>
  <c r="BJ293"/>
  <c r="BI293"/>
  <c r="BH293"/>
  <c r="BG293"/>
  <c r="BF293"/>
  <c r="BD293"/>
  <c r="BC293"/>
  <c r="BB293"/>
  <c r="BA293"/>
  <c r="AZ293"/>
  <c r="AY293"/>
  <c r="AX293"/>
  <c r="AW293"/>
  <c r="AV293"/>
  <c r="AU293"/>
  <c r="AS293"/>
  <c r="AR293"/>
  <c r="AQ293"/>
  <c r="AP293"/>
  <c r="AO293"/>
  <c r="AN293"/>
  <c r="AM293"/>
  <c r="AL293"/>
  <c r="AK293"/>
  <c r="AJ293"/>
  <c r="AH293"/>
  <c r="AG293"/>
  <c r="AF293"/>
  <c r="AE293"/>
  <c r="AD293"/>
  <c r="AC293"/>
  <c r="AB293"/>
  <c r="AA293"/>
  <c r="Z293"/>
  <c r="Y293"/>
  <c r="W293"/>
  <c r="V293"/>
  <c r="U293"/>
  <c r="T293"/>
  <c r="S293"/>
  <c r="R293"/>
  <c r="Q293"/>
  <c r="P293"/>
  <c r="O293"/>
  <c r="N293"/>
  <c r="BO292"/>
  <c r="BN292"/>
  <c r="BM292"/>
  <c r="BL292"/>
  <c r="BK292"/>
  <c r="BJ292"/>
  <c r="BI292"/>
  <c r="BH292"/>
  <c r="BG292"/>
  <c r="BF292"/>
  <c r="BD292"/>
  <c r="BC292"/>
  <c r="BB292"/>
  <c r="BA292"/>
  <c r="AZ292"/>
  <c r="AY292"/>
  <c r="AX292"/>
  <c r="AW292"/>
  <c r="AV292"/>
  <c r="AU292"/>
  <c r="AS292"/>
  <c r="AR292"/>
  <c r="AQ292"/>
  <c r="AP292"/>
  <c r="AO292"/>
  <c r="AN292"/>
  <c r="AM292"/>
  <c r="AL292"/>
  <c r="AK292"/>
  <c r="AJ292"/>
  <c r="AH292"/>
  <c r="AG292"/>
  <c r="AF292"/>
  <c r="AE292"/>
  <c r="AD292"/>
  <c r="AC292"/>
  <c r="AB292"/>
  <c r="AA292"/>
  <c r="Z292"/>
  <c r="Y292"/>
  <c r="W292"/>
  <c r="V292"/>
  <c r="U292"/>
  <c r="T292"/>
  <c r="S292"/>
  <c r="R292"/>
  <c r="Q292"/>
  <c r="P292"/>
  <c r="O292"/>
  <c r="N292"/>
  <c r="BO291"/>
  <c r="BN291"/>
  <c r="BM291"/>
  <c r="BL291"/>
  <c r="BK291"/>
  <c r="BJ291"/>
  <c r="BI291"/>
  <c r="BH291"/>
  <c r="BG291"/>
  <c r="BF291"/>
  <c r="BD291"/>
  <c r="BC291"/>
  <c r="BB291"/>
  <c r="BA291"/>
  <c r="AZ291"/>
  <c r="AY291"/>
  <c r="AX291"/>
  <c r="AW291"/>
  <c r="AV291"/>
  <c r="AU291"/>
  <c r="AS291"/>
  <c r="AR291"/>
  <c r="AQ291"/>
  <c r="AP291"/>
  <c r="AO291"/>
  <c r="AN291"/>
  <c r="AM291"/>
  <c r="AL291"/>
  <c r="AK291"/>
  <c r="AJ291"/>
  <c r="AH291"/>
  <c r="AG291"/>
  <c r="AF291"/>
  <c r="AE291"/>
  <c r="AD291"/>
  <c r="AC291"/>
  <c r="AB291"/>
  <c r="AA291"/>
  <c r="Z291"/>
  <c r="Y291"/>
  <c r="W291"/>
  <c r="V291"/>
  <c r="U291"/>
  <c r="T291"/>
  <c r="S291"/>
  <c r="R291"/>
  <c r="Q291"/>
  <c r="P291"/>
  <c r="O291"/>
  <c r="N291"/>
  <c r="BO290"/>
  <c r="BN290"/>
  <c r="BM290"/>
  <c r="BL290"/>
  <c r="BK290"/>
  <c r="BJ290"/>
  <c r="BI290"/>
  <c r="BH290"/>
  <c r="BG290"/>
  <c r="BF290"/>
  <c r="BD290"/>
  <c r="BC290"/>
  <c r="BB290"/>
  <c r="BA290"/>
  <c r="AZ290"/>
  <c r="AY290"/>
  <c r="AX290"/>
  <c r="AW290"/>
  <c r="AV290"/>
  <c r="AU290"/>
  <c r="AS290"/>
  <c r="AR290"/>
  <c r="AQ290"/>
  <c r="AP290"/>
  <c r="AO290"/>
  <c r="AN290"/>
  <c r="AM290"/>
  <c r="AL290"/>
  <c r="AK290"/>
  <c r="AJ290"/>
  <c r="AH290"/>
  <c r="AG290"/>
  <c r="AF290"/>
  <c r="AE290"/>
  <c r="AD290"/>
  <c r="AC290"/>
  <c r="AB290"/>
  <c r="AA290"/>
  <c r="Z290"/>
  <c r="Y290"/>
  <c r="W290"/>
  <c r="V290"/>
  <c r="U290"/>
  <c r="T290"/>
  <c r="S290"/>
  <c r="R290"/>
  <c r="Q290"/>
  <c r="P290"/>
  <c r="O290"/>
  <c r="N290"/>
  <c r="BO289"/>
  <c r="BN289"/>
  <c r="BM289"/>
  <c r="BL289"/>
  <c r="BK289"/>
  <c r="BJ289"/>
  <c r="BI289"/>
  <c r="BH289"/>
  <c r="BG289"/>
  <c r="BF289"/>
  <c r="BD289"/>
  <c r="BC289"/>
  <c r="BB289"/>
  <c r="BA289"/>
  <c r="AZ289"/>
  <c r="AY289"/>
  <c r="AX289"/>
  <c r="AW289"/>
  <c r="AV289"/>
  <c r="AU289"/>
  <c r="AS289"/>
  <c r="AR289"/>
  <c r="AQ289"/>
  <c r="AP289"/>
  <c r="AO289"/>
  <c r="AN289"/>
  <c r="AM289"/>
  <c r="AL289"/>
  <c r="AK289"/>
  <c r="AJ289"/>
  <c r="AH289"/>
  <c r="AG289"/>
  <c r="AF289"/>
  <c r="AE289"/>
  <c r="AD289"/>
  <c r="AC289"/>
  <c r="AB289"/>
  <c r="AA289"/>
  <c r="Z289"/>
  <c r="Y289"/>
  <c r="W289"/>
  <c r="V289"/>
  <c r="U289"/>
  <c r="T289"/>
  <c r="S289"/>
  <c r="R289"/>
  <c r="Q289"/>
  <c r="P289"/>
  <c r="O289"/>
  <c r="N289"/>
  <c r="BO288"/>
  <c r="BN288"/>
  <c r="BM288"/>
  <c r="BL288"/>
  <c r="BK288"/>
  <c r="BJ288"/>
  <c r="BI288"/>
  <c r="BH288"/>
  <c r="BG288"/>
  <c r="BF288"/>
  <c r="BD288"/>
  <c r="BC288"/>
  <c r="BB288"/>
  <c r="BA288"/>
  <c r="AZ288"/>
  <c r="AY288"/>
  <c r="AX288"/>
  <c r="AW288"/>
  <c r="AV288"/>
  <c r="AU288"/>
  <c r="AS288"/>
  <c r="AR288"/>
  <c r="AQ288"/>
  <c r="AP288"/>
  <c r="AO288"/>
  <c r="AN288"/>
  <c r="AM288"/>
  <c r="AL288"/>
  <c r="AK288"/>
  <c r="AJ288"/>
  <c r="AH288"/>
  <c r="AG288"/>
  <c r="AF288"/>
  <c r="AE288"/>
  <c r="AD288"/>
  <c r="AC288"/>
  <c r="AB288"/>
  <c r="AA288"/>
  <c r="Z288"/>
  <c r="Y288"/>
  <c r="W288"/>
  <c r="V288"/>
  <c r="U288"/>
  <c r="T288"/>
  <c r="S288"/>
  <c r="R288"/>
  <c r="Q288"/>
  <c r="P288"/>
  <c r="O288"/>
  <c r="N288"/>
  <c r="BO287"/>
  <c r="BN287"/>
  <c r="BM287"/>
  <c r="BL287"/>
  <c r="BK287"/>
  <c r="BJ287"/>
  <c r="BI287"/>
  <c r="BH287"/>
  <c r="BG287"/>
  <c r="BF287"/>
  <c r="BD287"/>
  <c r="BC287"/>
  <c r="BB287"/>
  <c r="BA287"/>
  <c r="AZ287"/>
  <c r="AY287"/>
  <c r="AX287"/>
  <c r="AW287"/>
  <c r="AV287"/>
  <c r="AU287"/>
  <c r="AS287"/>
  <c r="AR287"/>
  <c r="AQ287"/>
  <c r="AP287"/>
  <c r="AO287"/>
  <c r="AN287"/>
  <c r="AM287"/>
  <c r="AL287"/>
  <c r="AK287"/>
  <c r="AJ287"/>
  <c r="AH287"/>
  <c r="AG287"/>
  <c r="AF287"/>
  <c r="AE287"/>
  <c r="AD287"/>
  <c r="AC287"/>
  <c r="AB287"/>
  <c r="AA287"/>
  <c r="Z287"/>
  <c r="Y287"/>
  <c r="W287"/>
  <c r="V287"/>
  <c r="U287"/>
  <c r="T287"/>
  <c r="S287"/>
  <c r="R287"/>
  <c r="Q287"/>
  <c r="P287"/>
  <c r="O287"/>
  <c r="N287"/>
  <c r="BO286"/>
  <c r="BN286"/>
  <c r="BM286"/>
  <c r="BL286"/>
  <c r="BK286"/>
  <c r="BJ286"/>
  <c r="BI286"/>
  <c r="BH286"/>
  <c r="BG286"/>
  <c r="BF286"/>
  <c r="BD286"/>
  <c r="BC286"/>
  <c r="BB286"/>
  <c r="BA286"/>
  <c r="AZ286"/>
  <c r="AY286"/>
  <c r="AX286"/>
  <c r="AW286"/>
  <c r="AV286"/>
  <c r="AU286"/>
  <c r="AS286"/>
  <c r="AR286"/>
  <c r="AQ286"/>
  <c r="AP286"/>
  <c r="AO286"/>
  <c r="AN286"/>
  <c r="AM286"/>
  <c r="AL286"/>
  <c r="AK286"/>
  <c r="AJ286"/>
  <c r="AH286"/>
  <c r="AG286"/>
  <c r="AF286"/>
  <c r="AE286"/>
  <c r="AD286"/>
  <c r="AC286"/>
  <c r="AB286"/>
  <c r="AA286"/>
  <c r="Z286"/>
  <c r="Y286"/>
  <c r="W286"/>
  <c r="V286"/>
  <c r="U286"/>
  <c r="T286"/>
  <c r="S286"/>
  <c r="R286"/>
  <c r="Q286"/>
  <c r="P286"/>
  <c r="O286"/>
  <c r="N286"/>
  <c r="BO285"/>
  <c r="BN285"/>
  <c r="BM285"/>
  <c r="BL285"/>
  <c r="BK285"/>
  <c r="BJ285"/>
  <c r="BI285"/>
  <c r="BH285"/>
  <c r="BG285"/>
  <c r="BF285"/>
  <c r="BD285"/>
  <c r="BC285"/>
  <c r="BB285"/>
  <c r="BA285"/>
  <c r="AZ285"/>
  <c r="AY285"/>
  <c r="AX285"/>
  <c r="AW285"/>
  <c r="AV285"/>
  <c r="AU285"/>
  <c r="AS285"/>
  <c r="AR285"/>
  <c r="AQ285"/>
  <c r="AP285"/>
  <c r="AO285"/>
  <c r="AN285"/>
  <c r="AM285"/>
  <c r="AL285"/>
  <c r="AK285"/>
  <c r="AJ285"/>
  <c r="AH285"/>
  <c r="AG285"/>
  <c r="AF285"/>
  <c r="AE285"/>
  <c r="AD285"/>
  <c r="AC285"/>
  <c r="AB285"/>
  <c r="AA285"/>
  <c r="Z285"/>
  <c r="Y285"/>
  <c r="W285"/>
  <c r="V285"/>
  <c r="U285"/>
  <c r="T285"/>
  <c r="S285"/>
  <c r="R285"/>
  <c r="Q285"/>
  <c r="P285"/>
  <c r="O285"/>
  <c r="N285"/>
  <c r="BO284"/>
  <c r="BN284"/>
  <c r="BM284"/>
  <c r="BL284"/>
  <c r="BK284"/>
  <c r="BJ284"/>
  <c r="BI284"/>
  <c r="BH284"/>
  <c r="BG284"/>
  <c r="BF284"/>
  <c r="BD284"/>
  <c r="BC284"/>
  <c r="BB284"/>
  <c r="BA284"/>
  <c r="AZ284"/>
  <c r="AY284"/>
  <c r="AX284"/>
  <c r="AW284"/>
  <c r="AV284"/>
  <c r="AU284"/>
  <c r="AS284"/>
  <c r="AR284"/>
  <c r="AQ284"/>
  <c r="AP284"/>
  <c r="AO284"/>
  <c r="AN284"/>
  <c r="AM284"/>
  <c r="AL284"/>
  <c r="AK284"/>
  <c r="AJ284"/>
  <c r="AH284"/>
  <c r="AG284"/>
  <c r="AF284"/>
  <c r="AE284"/>
  <c r="AD284"/>
  <c r="AC284"/>
  <c r="AB284"/>
  <c r="AA284"/>
  <c r="Z284"/>
  <c r="Y284"/>
  <c r="W284"/>
  <c r="V284"/>
  <c r="U284"/>
  <c r="T284"/>
  <c r="S284"/>
  <c r="R284"/>
  <c r="Q284"/>
  <c r="P284"/>
  <c r="O284"/>
  <c r="N284"/>
  <c r="BO283"/>
  <c r="BN283"/>
  <c r="BM283"/>
  <c r="BL283"/>
  <c r="BK283"/>
  <c r="BJ283"/>
  <c r="BI283"/>
  <c r="BH283"/>
  <c r="BG283"/>
  <c r="BF283"/>
  <c r="BD283"/>
  <c r="BC283"/>
  <c r="BB283"/>
  <c r="BA283"/>
  <c r="AZ283"/>
  <c r="AY283"/>
  <c r="AX283"/>
  <c r="AW283"/>
  <c r="AV283"/>
  <c r="AU283"/>
  <c r="AS283"/>
  <c r="AR283"/>
  <c r="AQ283"/>
  <c r="AP283"/>
  <c r="AO283"/>
  <c r="AN283"/>
  <c r="AM283"/>
  <c r="AL283"/>
  <c r="AK283"/>
  <c r="AJ283"/>
  <c r="AH283"/>
  <c r="AG283"/>
  <c r="AF283"/>
  <c r="AE283"/>
  <c r="AD283"/>
  <c r="AC283"/>
  <c r="AB283"/>
  <c r="AA283"/>
  <c r="Z283"/>
  <c r="Y283"/>
  <c r="W283"/>
  <c r="V283"/>
  <c r="U283"/>
  <c r="T283"/>
  <c r="S283"/>
  <c r="R283"/>
  <c r="Q283"/>
  <c r="P283"/>
  <c r="O283"/>
  <c r="N283"/>
  <c r="BO282"/>
  <c r="BN282"/>
  <c r="BM282"/>
  <c r="BL282"/>
  <c r="BK282"/>
  <c r="BJ282"/>
  <c r="BI282"/>
  <c r="BH282"/>
  <c r="BG282"/>
  <c r="BF282"/>
  <c r="BD282"/>
  <c r="BC282"/>
  <c r="BB282"/>
  <c r="BA282"/>
  <c r="AZ282"/>
  <c r="AY282"/>
  <c r="AX282"/>
  <c r="AW282"/>
  <c r="AV282"/>
  <c r="AU282"/>
  <c r="AS282"/>
  <c r="AR282"/>
  <c r="AQ282"/>
  <c r="AP282"/>
  <c r="AO282"/>
  <c r="AN282"/>
  <c r="AM282"/>
  <c r="AL282"/>
  <c r="AK282"/>
  <c r="AJ282"/>
  <c r="AH282"/>
  <c r="AG282"/>
  <c r="AF282"/>
  <c r="AE282"/>
  <c r="AD282"/>
  <c r="AC282"/>
  <c r="AB282"/>
  <c r="AA282"/>
  <c r="Z282"/>
  <c r="Y282"/>
  <c r="W282"/>
  <c r="V282"/>
  <c r="U282"/>
  <c r="T282"/>
  <c r="S282"/>
  <c r="R282"/>
  <c r="Q282"/>
  <c r="P282"/>
  <c r="O282"/>
  <c r="N282"/>
  <c r="BO281"/>
  <c r="BN281"/>
  <c r="BM281"/>
  <c r="BL281"/>
  <c r="BK281"/>
  <c r="BJ281"/>
  <c r="BI281"/>
  <c r="BH281"/>
  <c r="BG281"/>
  <c r="BF281"/>
  <c r="BD281"/>
  <c r="BC281"/>
  <c r="BB281"/>
  <c r="BA281"/>
  <c r="AZ281"/>
  <c r="AY281"/>
  <c r="AX281"/>
  <c r="AW281"/>
  <c r="AV281"/>
  <c r="AU281"/>
  <c r="AS281"/>
  <c r="AR281"/>
  <c r="AQ281"/>
  <c r="AP281"/>
  <c r="AO281"/>
  <c r="AN281"/>
  <c r="AM281"/>
  <c r="AL281"/>
  <c r="AK281"/>
  <c r="AJ281"/>
  <c r="AH281"/>
  <c r="AG281"/>
  <c r="AF281"/>
  <c r="AE281"/>
  <c r="AD281"/>
  <c r="AC281"/>
  <c r="AB281"/>
  <c r="AA281"/>
  <c r="Z281"/>
  <c r="Y281"/>
  <c r="W281"/>
  <c r="V281"/>
  <c r="U281"/>
  <c r="T281"/>
  <c r="S281"/>
  <c r="R281"/>
  <c r="Q281"/>
  <c r="P281"/>
  <c r="O281"/>
  <c r="N281"/>
  <c r="BO280"/>
  <c r="BN280"/>
  <c r="BM280"/>
  <c r="BL280"/>
  <c r="BK280"/>
  <c r="BJ280"/>
  <c r="BI280"/>
  <c r="BH280"/>
  <c r="BG280"/>
  <c r="BF280"/>
  <c r="BD280"/>
  <c r="BC280"/>
  <c r="BB280"/>
  <c r="BA280"/>
  <c r="AZ280"/>
  <c r="AY280"/>
  <c r="AX280"/>
  <c r="AW280"/>
  <c r="AV280"/>
  <c r="AU280"/>
  <c r="AS280"/>
  <c r="AR280"/>
  <c r="AQ280"/>
  <c r="AP280"/>
  <c r="AO280"/>
  <c r="AN280"/>
  <c r="AM280"/>
  <c r="AL280"/>
  <c r="AK280"/>
  <c r="AJ280"/>
  <c r="AH280"/>
  <c r="AG280"/>
  <c r="AF280"/>
  <c r="AE280"/>
  <c r="AD280"/>
  <c r="AC280"/>
  <c r="AB280"/>
  <c r="AA280"/>
  <c r="Z280"/>
  <c r="Y280"/>
  <c r="W280"/>
  <c r="V280"/>
  <c r="U280"/>
  <c r="T280"/>
  <c r="S280"/>
  <c r="R280"/>
  <c r="Q280"/>
  <c r="P280"/>
  <c r="O280"/>
  <c r="N280"/>
  <c r="BO279"/>
  <c r="BN279"/>
  <c r="BM279"/>
  <c r="BL279"/>
  <c r="BK279"/>
  <c r="BJ279"/>
  <c r="BI279"/>
  <c r="BH279"/>
  <c r="BG279"/>
  <c r="BF279"/>
  <c r="BD279"/>
  <c r="BC279"/>
  <c r="BB279"/>
  <c r="BA279"/>
  <c r="AZ279"/>
  <c r="AY279"/>
  <c r="AX279"/>
  <c r="AW279"/>
  <c r="AV279"/>
  <c r="AU279"/>
  <c r="AS279"/>
  <c r="AR279"/>
  <c r="AQ279"/>
  <c r="AP279"/>
  <c r="AO279"/>
  <c r="AN279"/>
  <c r="AM279"/>
  <c r="AL279"/>
  <c r="AK279"/>
  <c r="AJ279"/>
  <c r="AH279"/>
  <c r="AG279"/>
  <c r="AF279"/>
  <c r="AE279"/>
  <c r="AD279"/>
  <c r="AC279"/>
  <c r="AB279"/>
  <c r="AA279"/>
  <c r="Z279"/>
  <c r="Y279"/>
  <c r="W279"/>
  <c r="V279"/>
  <c r="U279"/>
  <c r="T279"/>
  <c r="S279"/>
  <c r="R279"/>
  <c r="Q279"/>
  <c r="P279"/>
  <c r="O279"/>
  <c r="N279"/>
  <c r="BO278"/>
  <c r="BN278"/>
  <c r="BM278"/>
  <c r="BL278"/>
  <c r="BK278"/>
  <c r="BJ278"/>
  <c r="BI278"/>
  <c r="BH278"/>
  <c r="BG278"/>
  <c r="BF278"/>
  <c r="BD278"/>
  <c r="BC278"/>
  <c r="BB278"/>
  <c r="BA278"/>
  <c r="AZ278"/>
  <c r="AY278"/>
  <c r="AX278"/>
  <c r="AW278"/>
  <c r="AV278"/>
  <c r="AU278"/>
  <c r="AS278"/>
  <c r="AR278"/>
  <c r="AQ278"/>
  <c r="AP278"/>
  <c r="AO278"/>
  <c r="AN278"/>
  <c r="AM278"/>
  <c r="AL278"/>
  <c r="AK278"/>
  <c r="AJ278"/>
  <c r="AH278"/>
  <c r="AG278"/>
  <c r="AF278"/>
  <c r="AE278"/>
  <c r="AD278"/>
  <c r="AC278"/>
  <c r="AB278"/>
  <c r="AA278"/>
  <c r="Z278"/>
  <c r="Y278"/>
  <c r="W278"/>
  <c r="V278"/>
  <c r="U278"/>
  <c r="T278"/>
  <c r="S278"/>
  <c r="R278"/>
  <c r="Q278"/>
  <c r="P278"/>
  <c r="O278"/>
  <c r="N278"/>
  <c r="BO277"/>
  <c r="BN277"/>
  <c r="BM277"/>
  <c r="BL277"/>
  <c r="BK277"/>
  <c r="BJ277"/>
  <c r="BI277"/>
  <c r="BH277"/>
  <c r="BG277"/>
  <c r="BF277"/>
  <c r="BD277"/>
  <c r="BC277"/>
  <c r="BB277"/>
  <c r="BA277"/>
  <c r="AZ277"/>
  <c r="AY277"/>
  <c r="AX277"/>
  <c r="AW277"/>
  <c r="AV277"/>
  <c r="AU277"/>
  <c r="AS277"/>
  <c r="AR277"/>
  <c r="AQ277"/>
  <c r="AP277"/>
  <c r="AO277"/>
  <c r="AN277"/>
  <c r="AM277"/>
  <c r="AL277"/>
  <c r="AK277"/>
  <c r="AJ277"/>
  <c r="AH277"/>
  <c r="AG277"/>
  <c r="AF277"/>
  <c r="AE277"/>
  <c r="AD277"/>
  <c r="AC277"/>
  <c r="AB277"/>
  <c r="AA277"/>
  <c r="Z277"/>
  <c r="Y277"/>
  <c r="W277"/>
  <c r="V277"/>
  <c r="U277"/>
  <c r="T277"/>
  <c r="S277"/>
  <c r="R277"/>
  <c r="Q277"/>
  <c r="P277"/>
  <c r="O277"/>
  <c r="N277"/>
  <c r="BO276"/>
  <c r="BN276"/>
  <c r="BM276"/>
  <c r="BL276"/>
  <c r="BK276"/>
  <c r="BJ276"/>
  <c r="BI276"/>
  <c r="BH276"/>
  <c r="BG276"/>
  <c r="BF276"/>
  <c r="BD276"/>
  <c r="BC276"/>
  <c r="BB276"/>
  <c r="BA276"/>
  <c r="AZ276"/>
  <c r="AY276"/>
  <c r="AX276"/>
  <c r="AW276"/>
  <c r="AV276"/>
  <c r="AU276"/>
  <c r="AS276"/>
  <c r="AR276"/>
  <c r="AQ276"/>
  <c r="AP276"/>
  <c r="AO276"/>
  <c r="AN276"/>
  <c r="AM276"/>
  <c r="AL276"/>
  <c r="AK276"/>
  <c r="AJ276"/>
  <c r="AH276"/>
  <c r="AG276"/>
  <c r="AF276"/>
  <c r="AE276"/>
  <c r="AD276"/>
  <c r="AC276"/>
  <c r="AB276"/>
  <c r="AA276"/>
  <c r="Z276"/>
  <c r="Y276"/>
  <c r="W276"/>
  <c r="V276"/>
  <c r="U276"/>
  <c r="T276"/>
  <c r="S276"/>
  <c r="R276"/>
  <c r="Q276"/>
  <c r="P276"/>
  <c r="O276"/>
  <c r="N276"/>
  <c r="BO275"/>
  <c r="BN275"/>
  <c r="BM275"/>
  <c r="BL275"/>
  <c r="BK275"/>
  <c r="BJ275"/>
  <c r="BI275"/>
  <c r="BH275"/>
  <c r="BG275"/>
  <c r="BF275"/>
  <c r="BD275"/>
  <c r="BC275"/>
  <c r="BB275"/>
  <c r="BA275"/>
  <c r="AZ275"/>
  <c r="AY275"/>
  <c r="AX275"/>
  <c r="AW275"/>
  <c r="AV275"/>
  <c r="AU275"/>
  <c r="AS275"/>
  <c r="AR275"/>
  <c r="AQ275"/>
  <c r="AP275"/>
  <c r="AO275"/>
  <c r="AN275"/>
  <c r="AM275"/>
  <c r="AL275"/>
  <c r="AK275"/>
  <c r="AJ275"/>
  <c r="AH275"/>
  <c r="AG275"/>
  <c r="AF275"/>
  <c r="AE275"/>
  <c r="AD275"/>
  <c r="AC275"/>
  <c r="AB275"/>
  <c r="AA275"/>
  <c r="Z275"/>
  <c r="Y275"/>
  <c r="W275"/>
  <c r="V275"/>
  <c r="U275"/>
  <c r="T275"/>
  <c r="S275"/>
  <c r="R275"/>
  <c r="Q275"/>
  <c r="P275"/>
  <c r="O275"/>
  <c r="N275"/>
  <c r="BO274"/>
  <c r="BN274"/>
  <c r="BM274"/>
  <c r="BL274"/>
  <c r="BK274"/>
  <c r="BJ274"/>
  <c r="BI274"/>
  <c r="BH274"/>
  <c r="BG274"/>
  <c r="BF274"/>
  <c r="BD274"/>
  <c r="BC274"/>
  <c r="BB274"/>
  <c r="BA274"/>
  <c r="AZ274"/>
  <c r="AY274"/>
  <c r="AX274"/>
  <c r="AW274"/>
  <c r="AV274"/>
  <c r="AU274"/>
  <c r="AS274"/>
  <c r="AR274"/>
  <c r="AQ274"/>
  <c r="AP274"/>
  <c r="AO274"/>
  <c r="AN274"/>
  <c r="AM274"/>
  <c r="AL274"/>
  <c r="AK274"/>
  <c r="AJ274"/>
  <c r="AH274"/>
  <c r="AG274"/>
  <c r="AF274"/>
  <c r="AE274"/>
  <c r="AD274"/>
  <c r="AC274"/>
  <c r="AB274"/>
  <c r="AA274"/>
  <c r="Z274"/>
  <c r="Y274"/>
  <c r="W274"/>
  <c r="V274"/>
  <c r="U274"/>
  <c r="T274"/>
  <c r="S274"/>
  <c r="R274"/>
  <c r="Q274"/>
  <c r="P274"/>
  <c r="O274"/>
  <c r="N274"/>
  <c r="BO273"/>
  <c r="BN273"/>
  <c r="BM273"/>
  <c r="BL273"/>
  <c r="BK273"/>
  <c r="BJ273"/>
  <c r="BI273"/>
  <c r="BH273"/>
  <c r="BG273"/>
  <c r="BF273"/>
  <c r="BD273"/>
  <c r="BC273"/>
  <c r="BB273"/>
  <c r="BA273"/>
  <c r="AZ273"/>
  <c r="AY273"/>
  <c r="AX273"/>
  <c r="AW273"/>
  <c r="AV273"/>
  <c r="AU273"/>
  <c r="AS273"/>
  <c r="AR273"/>
  <c r="AQ273"/>
  <c r="AP273"/>
  <c r="AO273"/>
  <c r="AN273"/>
  <c r="AM273"/>
  <c r="AL273"/>
  <c r="AK273"/>
  <c r="AJ273"/>
  <c r="AH273"/>
  <c r="AG273"/>
  <c r="AF273"/>
  <c r="AE273"/>
  <c r="AD273"/>
  <c r="AC273"/>
  <c r="AB273"/>
  <c r="AA273"/>
  <c r="Z273"/>
  <c r="Y273"/>
  <c r="W273"/>
  <c r="V273"/>
  <c r="U273"/>
  <c r="T273"/>
  <c r="S273"/>
  <c r="R273"/>
  <c r="Q273"/>
  <c r="P273"/>
  <c r="O273"/>
  <c r="N273"/>
  <c r="BO272"/>
  <c r="BN272"/>
  <c r="BM272"/>
  <c r="BL272"/>
  <c r="BK272"/>
  <c r="BJ272"/>
  <c r="BI272"/>
  <c r="BH272"/>
  <c r="BG272"/>
  <c r="BF272"/>
  <c r="BD272"/>
  <c r="BC272"/>
  <c r="BB272"/>
  <c r="BA272"/>
  <c r="AZ272"/>
  <c r="AY272"/>
  <c r="AX272"/>
  <c r="AW272"/>
  <c r="AV272"/>
  <c r="AU272"/>
  <c r="AS272"/>
  <c r="AR272"/>
  <c r="AQ272"/>
  <c r="AP272"/>
  <c r="AO272"/>
  <c r="AN272"/>
  <c r="AM272"/>
  <c r="AL272"/>
  <c r="AK272"/>
  <c r="AJ272"/>
  <c r="AH272"/>
  <c r="AG272"/>
  <c r="AF272"/>
  <c r="AE272"/>
  <c r="AD272"/>
  <c r="AC272"/>
  <c r="AB272"/>
  <c r="AA272"/>
  <c r="Z272"/>
  <c r="Y272"/>
  <c r="W272"/>
  <c r="V272"/>
  <c r="U272"/>
  <c r="T272"/>
  <c r="S272"/>
  <c r="R272"/>
  <c r="Q272"/>
  <c r="P272"/>
  <c r="O272"/>
  <c r="N272"/>
  <c r="BO271"/>
  <c r="BN271"/>
  <c r="BM271"/>
  <c r="BL271"/>
  <c r="BK271"/>
  <c r="BJ271"/>
  <c r="BI271"/>
  <c r="BH271"/>
  <c r="BG271"/>
  <c r="BF271"/>
  <c r="BD271"/>
  <c r="BC271"/>
  <c r="BB271"/>
  <c r="BA271"/>
  <c r="AZ271"/>
  <c r="AY271"/>
  <c r="AX271"/>
  <c r="AW271"/>
  <c r="AV271"/>
  <c r="AU271"/>
  <c r="AS271"/>
  <c r="AR271"/>
  <c r="AQ271"/>
  <c r="AP271"/>
  <c r="AO271"/>
  <c r="AN271"/>
  <c r="AM271"/>
  <c r="AL271"/>
  <c r="AK271"/>
  <c r="AJ271"/>
  <c r="AH271"/>
  <c r="AG271"/>
  <c r="AF271"/>
  <c r="AE271"/>
  <c r="AD271"/>
  <c r="AC271"/>
  <c r="AB271"/>
  <c r="AA271"/>
  <c r="Z271"/>
  <c r="Y271"/>
  <c r="W271"/>
  <c r="V271"/>
  <c r="U271"/>
  <c r="T271"/>
  <c r="S271"/>
  <c r="R271"/>
  <c r="Q271"/>
  <c r="P271"/>
  <c r="O271"/>
  <c r="N271"/>
  <c r="BO270"/>
  <c r="BN270"/>
  <c r="BM270"/>
  <c r="BL270"/>
  <c r="BK270"/>
  <c r="BJ270"/>
  <c r="BI270"/>
  <c r="BH270"/>
  <c r="BG270"/>
  <c r="BF270"/>
  <c r="BD270"/>
  <c r="BC270"/>
  <c r="BB270"/>
  <c r="BA270"/>
  <c r="AZ270"/>
  <c r="AY270"/>
  <c r="AX270"/>
  <c r="AW270"/>
  <c r="AV270"/>
  <c r="AU270"/>
  <c r="AS270"/>
  <c r="AR270"/>
  <c r="AQ270"/>
  <c r="AP270"/>
  <c r="AO270"/>
  <c r="AN270"/>
  <c r="AM270"/>
  <c r="AL270"/>
  <c r="AK270"/>
  <c r="AJ270"/>
  <c r="AH270"/>
  <c r="AG270"/>
  <c r="AF270"/>
  <c r="AE270"/>
  <c r="AD270"/>
  <c r="AC270"/>
  <c r="AB270"/>
  <c r="AA270"/>
  <c r="Z270"/>
  <c r="Y270"/>
  <c r="W270"/>
  <c r="V270"/>
  <c r="U270"/>
  <c r="T270"/>
  <c r="S270"/>
  <c r="R270"/>
  <c r="Q270"/>
  <c r="P270"/>
  <c r="O270"/>
  <c r="N270"/>
  <c r="BO269"/>
  <c r="BN269"/>
  <c r="BM269"/>
  <c r="BL269"/>
  <c r="BK269"/>
  <c r="BJ269"/>
  <c r="BI269"/>
  <c r="BH269"/>
  <c r="BG269"/>
  <c r="BF269"/>
  <c r="BD269"/>
  <c r="BC269"/>
  <c r="BB269"/>
  <c r="BA269"/>
  <c r="AZ269"/>
  <c r="AY269"/>
  <c r="AX269"/>
  <c r="AW269"/>
  <c r="AV269"/>
  <c r="AU269"/>
  <c r="AS269"/>
  <c r="AR269"/>
  <c r="AQ269"/>
  <c r="AP269"/>
  <c r="AO269"/>
  <c r="AN269"/>
  <c r="AM269"/>
  <c r="AL269"/>
  <c r="AK269"/>
  <c r="AJ269"/>
  <c r="AH269"/>
  <c r="AG269"/>
  <c r="AF269"/>
  <c r="AE269"/>
  <c r="AD269"/>
  <c r="AC269"/>
  <c r="AB269"/>
  <c r="AA269"/>
  <c r="Z269"/>
  <c r="Y269"/>
  <c r="W269"/>
  <c r="V269"/>
  <c r="U269"/>
  <c r="T269"/>
  <c r="S269"/>
  <c r="R269"/>
  <c r="Q269"/>
  <c r="P269"/>
  <c r="O269"/>
  <c r="N269"/>
  <c r="BO268"/>
  <c r="BN268"/>
  <c r="BM268"/>
  <c r="BL268"/>
  <c r="BK268"/>
  <c r="BJ268"/>
  <c r="BI268"/>
  <c r="BH268"/>
  <c r="BG268"/>
  <c r="BF268"/>
  <c r="BD268"/>
  <c r="BC268"/>
  <c r="BB268"/>
  <c r="BA268"/>
  <c r="AZ268"/>
  <c r="AY268"/>
  <c r="AX268"/>
  <c r="AW268"/>
  <c r="AV268"/>
  <c r="AU268"/>
  <c r="AS268"/>
  <c r="AR268"/>
  <c r="AQ268"/>
  <c r="AP268"/>
  <c r="AO268"/>
  <c r="AN268"/>
  <c r="AM268"/>
  <c r="AL268"/>
  <c r="AK268"/>
  <c r="AJ268"/>
  <c r="AH268"/>
  <c r="AG268"/>
  <c r="AF268"/>
  <c r="AE268"/>
  <c r="AD268"/>
  <c r="AC268"/>
  <c r="AB268"/>
  <c r="AA268"/>
  <c r="Z268"/>
  <c r="Y268"/>
  <c r="W268"/>
  <c r="V268"/>
  <c r="U268"/>
  <c r="T268"/>
  <c r="S268"/>
  <c r="R268"/>
  <c r="Q268"/>
  <c r="P268"/>
  <c r="O268"/>
  <c r="N268"/>
  <c r="BO267"/>
  <c r="BN267"/>
  <c r="BM267"/>
  <c r="BL267"/>
  <c r="BK267"/>
  <c r="BJ267"/>
  <c r="BI267"/>
  <c r="BH267"/>
  <c r="BG267"/>
  <c r="BF267"/>
  <c r="BD267"/>
  <c r="BC267"/>
  <c r="BB267"/>
  <c r="BA267"/>
  <c r="AZ267"/>
  <c r="AY267"/>
  <c r="AX267"/>
  <c r="AW267"/>
  <c r="AV267"/>
  <c r="AU267"/>
  <c r="AS267"/>
  <c r="AR267"/>
  <c r="AQ267"/>
  <c r="AP267"/>
  <c r="AO267"/>
  <c r="AN267"/>
  <c r="AM267"/>
  <c r="AL267"/>
  <c r="AK267"/>
  <c r="AJ267"/>
  <c r="AH267"/>
  <c r="AG267"/>
  <c r="AF267"/>
  <c r="AE267"/>
  <c r="AD267"/>
  <c r="AC267"/>
  <c r="AB267"/>
  <c r="AA267"/>
  <c r="Z267"/>
  <c r="Y267"/>
  <c r="W267"/>
  <c r="V267"/>
  <c r="U267"/>
  <c r="T267"/>
  <c r="S267"/>
  <c r="R267"/>
  <c r="Q267"/>
  <c r="P267"/>
  <c r="O267"/>
  <c r="N267"/>
  <c r="BO266"/>
  <c r="BN266"/>
  <c r="BM266"/>
  <c r="BL266"/>
  <c r="BK266"/>
  <c r="BJ266"/>
  <c r="BI266"/>
  <c r="BH266"/>
  <c r="BG266"/>
  <c r="BF266"/>
  <c r="BD266"/>
  <c r="BC266"/>
  <c r="BB266"/>
  <c r="BA266"/>
  <c r="AZ266"/>
  <c r="AY266"/>
  <c r="AX266"/>
  <c r="AW266"/>
  <c r="AV266"/>
  <c r="AU266"/>
  <c r="AS266"/>
  <c r="AR266"/>
  <c r="AQ266"/>
  <c r="AP266"/>
  <c r="AO266"/>
  <c r="AN266"/>
  <c r="AM266"/>
  <c r="AL266"/>
  <c r="AK266"/>
  <c r="AJ266"/>
  <c r="AH266"/>
  <c r="AG266"/>
  <c r="AF266"/>
  <c r="AE266"/>
  <c r="AD266"/>
  <c r="AC266"/>
  <c r="AB266"/>
  <c r="AA266"/>
  <c r="Z266"/>
  <c r="Y266"/>
  <c r="W266"/>
  <c r="V266"/>
  <c r="U266"/>
  <c r="T266"/>
  <c r="S266"/>
  <c r="R266"/>
  <c r="Q266"/>
  <c r="P266"/>
  <c r="O266"/>
  <c r="N266"/>
  <c r="BO265"/>
  <c r="BN265"/>
  <c r="BM265"/>
  <c r="BL265"/>
  <c r="BK265"/>
  <c r="BJ265"/>
  <c r="BI265"/>
  <c r="BH265"/>
  <c r="BG265"/>
  <c r="BF265"/>
  <c r="BD265"/>
  <c r="BC265"/>
  <c r="BB265"/>
  <c r="BA265"/>
  <c r="AZ265"/>
  <c r="AY265"/>
  <c r="AX265"/>
  <c r="AW265"/>
  <c r="AV265"/>
  <c r="AU265"/>
  <c r="AS265"/>
  <c r="AR265"/>
  <c r="AQ265"/>
  <c r="AP265"/>
  <c r="AO265"/>
  <c r="AN265"/>
  <c r="AM265"/>
  <c r="AL265"/>
  <c r="AK265"/>
  <c r="AJ265"/>
  <c r="AH265"/>
  <c r="AG265"/>
  <c r="AF265"/>
  <c r="AE265"/>
  <c r="AD265"/>
  <c r="AC265"/>
  <c r="AB265"/>
  <c r="AA265"/>
  <c r="Z265"/>
  <c r="Y265"/>
  <c r="W265"/>
  <c r="V265"/>
  <c r="U265"/>
  <c r="T265"/>
  <c r="S265"/>
  <c r="R265"/>
  <c r="Q265"/>
  <c r="P265"/>
  <c r="O265"/>
  <c r="N265"/>
  <c r="BO264"/>
  <c r="BN264"/>
  <c r="BM264"/>
  <c r="BL264"/>
  <c r="BK264"/>
  <c r="BJ264"/>
  <c r="BI264"/>
  <c r="BH264"/>
  <c r="BG264"/>
  <c r="BF264"/>
  <c r="BD264"/>
  <c r="BC264"/>
  <c r="BB264"/>
  <c r="BA264"/>
  <c r="AZ264"/>
  <c r="AY264"/>
  <c r="AX264"/>
  <c r="AW264"/>
  <c r="AV264"/>
  <c r="AU264"/>
  <c r="AS264"/>
  <c r="AR264"/>
  <c r="AQ264"/>
  <c r="AP264"/>
  <c r="AO264"/>
  <c r="AN264"/>
  <c r="AM264"/>
  <c r="AL264"/>
  <c r="AK264"/>
  <c r="AJ264"/>
  <c r="AH264"/>
  <c r="AG264"/>
  <c r="AF264"/>
  <c r="AE264"/>
  <c r="AD264"/>
  <c r="AC264"/>
  <c r="AB264"/>
  <c r="AA264"/>
  <c r="Z264"/>
  <c r="Y264"/>
  <c r="W264"/>
  <c r="V264"/>
  <c r="U264"/>
  <c r="T264"/>
  <c r="S264"/>
  <c r="R264"/>
  <c r="Q264"/>
  <c r="P264"/>
  <c r="O264"/>
  <c r="N264"/>
  <c r="BO263"/>
  <c r="BN263"/>
  <c r="BM263"/>
  <c r="BL263"/>
  <c r="BK263"/>
  <c r="BJ263"/>
  <c r="BI263"/>
  <c r="BH263"/>
  <c r="BG263"/>
  <c r="BF263"/>
  <c r="BD263"/>
  <c r="BC263"/>
  <c r="BB263"/>
  <c r="BA263"/>
  <c r="AZ263"/>
  <c r="AY263"/>
  <c r="AX263"/>
  <c r="AW263"/>
  <c r="AV263"/>
  <c r="AU263"/>
  <c r="AS263"/>
  <c r="AR263"/>
  <c r="AQ263"/>
  <c r="AP263"/>
  <c r="AO263"/>
  <c r="AN263"/>
  <c r="AM263"/>
  <c r="AL263"/>
  <c r="AK263"/>
  <c r="AJ263"/>
  <c r="AH263"/>
  <c r="AG263"/>
  <c r="AF263"/>
  <c r="AE263"/>
  <c r="AD263"/>
  <c r="AC263"/>
  <c r="AB263"/>
  <c r="AA263"/>
  <c r="Z263"/>
  <c r="Y263"/>
  <c r="W263"/>
  <c r="V263"/>
  <c r="U263"/>
  <c r="T263"/>
  <c r="S263"/>
  <c r="R263"/>
  <c r="Q263"/>
  <c r="P263"/>
  <c r="O263"/>
  <c r="N263"/>
  <c r="BO262"/>
  <c r="BN262"/>
  <c r="BM262"/>
  <c r="BL262"/>
  <c r="BK262"/>
  <c r="BJ262"/>
  <c r="BI262"/>
  <c r="BH262"/>
  <c r="BG262"/>
  <c r="BF262"/>
  <c r="BD262"/>
  <c r="BC262"/>
  <c r="BB262"/>
  <c r="BA262"/>
  <c r="AZ262"/>
  <c r="AY262"/>
  <c r="AX262"/>
  <c r="AW262"/>
  <c r="AV262"/>
  <c r="AU262"/>
  <c r="AS262"/>
  <c r="AR262"/>
  <c r="AQ262"/>
  <c r="AP262"/>
  <c r="AO262"/>
  <c r="AN262"/>
  <c r="AM262"/>
  <c r="AL262"/>
  <c r="AK262"/>
  <c r="AJ262"/>
  <c r="AH262"/>
  <c r="AG262"/>
  <c r="AF262"/>
  <c r="AE262"/>
  <c r="AD262"/>
  <c r="AC262"/>
  <c r="AB262"/>
  <c r="AA262"/>
  <c r="Z262"/>
  <c r="Y262"/>
  <c r="W262"/>
  <c r="V262"/>
  <c r="U262"/>
  <c r="T262"/>
  <c r="S262"/>
  <c r="R262"/>
  <c r="Q262"/>
  <c r="P262"/>
  <c r="O262"/>
  <c r="N262"/>
  <c r="BO261"/>
  <c r="BN261"/>
  <c r="BM261"/>
  <c r="BL261"/>
  <c r="BK261"/>
  <c r="BJ261"/>
  <c r="BI261"/>
  <c r="BH261"/>
  <c r="BG261"/>
  <c r="BF261"/>
  <c r="BD261"/>
  <c r="BC261"/>
  <c r="BB261"/>
  <c r="BA261"/>
  <c r="AZ261"/>
  <c r="AY261"/>
  <c r="AX261"/>
  <c r="AW261"/>
  <c r="AV261"/>
  <c r="AU261"/>
  <c r="AS261"/>
  <c r="AR261"/>
  <c r="AQ261"/>
  <c r="AP261"/>
  <c r="AO261"/>
  <c r="AN261"/>
  <c r="AM261"/>
  <c r="AL261"/>
  <c r="AK261"/>
  <c r="AJ261"/>
  <c r="AH261"/>
  <c r="AG261"/>
  <c r="AF261"/>
  <c r="AE261"/>
  <c r="AD261"/>
  <c r="AC261"/>
  <c r="AB261"/>
  <c r="AA261"/>
  <c r="Z261"/>
  <c r="Y261"/>
  <c r="W261"/>
  <c r="V261"/>
  <c r="U261"/>
  <c r="T261"/>
  <c r="S261"/>
  <c r="R261"/>
  <c r="Q261"/>
  <c r="P261"/>
  <c r="O261"/>
  <c r="N261"/>
  <c r="BO260"/>
  <c r="BN260"/>
  <c r="BM260"/>
  <c r="BL260"/>
  <c r="BK260"/>
  <c r="BJ260"/>
  <c r="BI260"/>
  <c r="BH260"/>
  <c r="BG260"/>
  <c r="BF260"/>
  <c r="BD260"/>
  <c r="BC260"/>
  <c r="BB260"/>
  <c r="BA260"/>
  <c r="AZ260"/>
  <c r="AY260"/>
  <c r="AX260"/>
  <c r="AW260"/>
  <c r="AV260"/>
  <c r="AU260"/>
  <c r="AS260"/>
  <c r="AR260"/>
  <c r="AQ260"/>
  <c r="AP260"/>
  <c r="AO260"/>
  <c r="AN260"/>
  <c r="AM260"/>
  <c r="AL260"/>
  <c r="AK260"/>
  <c r="AJ260"/>
  <c r="AH260"/>
  <c r="AG260"/>
  <c r="AF260"/>
  <c r="AE260"/>
  <c r="AD260"/>
  <c r="AC260"/>
  <c r="AB260"/>
  <c r="AA260"/>
  <c r="Z260"/>
  <c r="Y260"/>
  <c r="W260"/>
  <c r="V260"/>
  <c r="U260"/>
  <c r="T260"/>
  <c r="S260"/>
  <c r="R260"/>
  <c r="Q260"/>
  <c r="P260"/>
  <c r="O260"/>
  <c r="N260"/>
  <c r="BO259"/>
  <c r="BN259"/>
  <c r="BM259"/>
  <c r="BL259"/>
  <c r="BK259"/>
  <c r="BJ259"/>
  <c r="BI259"/>
  <c r="BH259"/>
  <c r="BG259"/>
  <c r="BF259"/>
  <c r="BD259"/>
  <c r="BC259"/>
  <c r="BB259"/>
  <c r="BA259"/>
  <c r="AZ259"/>
  <c r="AY259"/>
  <c r="AX259"/>
  <c r="AW259"/>
  <c r="AV259"/>
  <c r="AU259"/>
  <c r="AS259"/>
  <c r="AR259"/>
  <c r="AQ259"/>
  <c r="AP259"/>
  <c r="AO259"/>
  <c r="AN259"/>
  <c r="AM259"/>
  <c r="AL259"/>
  <c r="AK259"/>
  <c r="AJ259"/>
  <c r="AH259"/>
  <c r="AG259"/>
  <c r="AF259"/>
  <c r="AE259"/>
  <c r="AD259"/>
  <c r="AC259"/>
  <c r="AB259"/>
  <c r="AA259"/>
  <c r="Z259"/>
  <c r="Y259"/>
  <c r="W259"/>
  <c r="V259"/>
  <c r="U259"/>
  <c r="T259"/>
  <c r="S259"/>
  <c r="R259"/>
  <c r="Q259"/>
  <c r="P259"/>
  <c r="O259"/>
  <c r="N259"/>
  <c r="BO258"/>
  <c r="BN258"/>
  <c r="BM258"/>
  <c r="BL258"/>
  <c r="BK258"/>
  <c r="BJ258"/>
  <c r="BI258"/>
  <c r="BH258"/>
  <c r="BG258"/>
  <c r="BF258"/>
  <c r="BD258"/>
  <c r="BC258"/>
  <c r="BB258"/>
  <c r="BA258"/>
  <c r="AZ258"/>
  <c r="AY258"/>
  <c r="AX258"/>
  <c r="AW258"/>
  <c r="AV258"/>
  <c r="AU258"/>
  <c r="AS258"/>
  <c r="AR258"/>
  <c r="AQ258"/>
  <c r="AP258"/>
  <c r="AO258"/>
  <c r="AN258"/>
  <c r="AM258"/>
  <c r="AL258"/>
  <c r="AK258"/>
  <c r="AJ258"/>
  <c r="AH258"/>
  <c r="AG258"/>
  <c r="AF258"/>
  <c r="AE258"/>
  <c r="AD258"/>
  <c r="AC258"/>
  <c r="AB258"/>
  <c r="AA258"/>
  <c r="Z258"/>
  <c r="Y258"/>
  <c r="W258"/>
  <c r="V258"/>
  <c r="U258"/>
  <c r="T258"/>
  <c r="S258"/>
  <c r="R258"/>
  <c r="Q258"/>
  <c r="P258"/>
  <c r="O258"/>
  <c r="N258"/>
  <c r="BO257"/>
  <c r="BN257"/>
  <c r="BM257"/>
  <c r="BL257"/>
  <c r="BK257"/>
  <c r="BJ257"/>
  <c r="BI257"/>
  <c r="BH257"/>
  <c r="BG257"/>
  <c r="BF257"/>
  <c r="BD257"/>
  <c r="BC257"/>
  <c r="BB257"/>
  <c r="BA257"/>
  <c r="AZ257"/>
  <c r="AY257"/>
  <c r="AX257"/>
  <c r="AW257"/>
  <c r="AV257"/>
  <c r="AU257"/>
  <c r="AS257"/>
  <c r="AR257"/>
  <c r="AQ257"/>
  <c r="AP257"/>
  <c r="AO257"/>
  <c r="AN257"/>
  <c r="AM257"/>
  <c r="AL257"/>
  <c r="AK257"/>
  <c r="AJ257"/>
  <c r="AH257"/>
  <c r="AG257"/>
  <c r="AF257"/>
  <c r="AE257"/>
  <c r="AD257"/>
  <c r="AC257"/>
  <c r="AB257"/>
  <c r="AA257"/>
  <c r="Z257"/>
  <c r="Y257"/>
  <c r="W257"/>
  <c r="V257"/>
  <c r="U257"/>
  <c r="T257"/>
  <c r="S257"/>
  <c r="R257"/>
  <c r="Q257"/>
  <c r="P257"/>
  <c r="O257"/>
  <c r="N257"/>
  <c r="BO256"/>
  <c r="BN256"/>
  <c r="BM256"/>
  <c r="BL256"/>
  <c r="BK256"/>
  <c r="BJ256"/>
  <c r="BI256"/>
  <c r="BH256"/>
  <c r="BG256"/>
  <c r="BF256"/>
  <c r="BD256"/>
  <c r="BC256"/>
  <c r="BB256"/>
  <c r="BA256"/>
  <c r="AZ256"/>
  <c r="AY256"/>
  <c r="AX256"/>
  <c r="AW256"/>
  <c r="AV256"/>
  <c r="AU256"/>
  <c r="AS256"/>
  <c r="AR256"/>
  <c r="AQ256"/>
  <c r="AP256"/>
  <c r="AO256"/>
  <c r="AN256"/>
  <c r="AM256"/>
  <c r="AL256"/>
  <c r="AK256"/>
  <c r="AJ256"/>
  <c r="AH256"/>
  <c r="AG256"/>
  <c r="AF256"/>
  <c r="AE256"/>
  <c r="AD256"/>
  <c r="AC256"/>
  <c r="AB256"/>
  <c r="AA256"/>
  <c r="Z256"/>
  <c r="Y256"/>
  <c r="W256"/>
  <c r="V256"/>
  <c r="U256"/>
  <c r="T256"/>
  <c r="S256"/>
  <c r="R256"/>
  <c r="Q256"/>
  <c r="P256"/>
  <c r="O256"/>
  <c r="N256"/>
  <c r="BO255"/>
  <c r="BN255"/>
  <c r="BM255"/>
  <c r="BL255"/>
  <c r="BK255"/>
  <c r="BJ255"/>
  <c r="BI255"/>
  <c r="BH255"/>
  <c r="BG255"/>
  <c r="BF255"/>
  <c r="BD255"/>
  <c r="BC255"/>
  <c r="BB255"/>
  <c r="BA255"/>
  <c r="AZ255"/>
  <c r="AY255"/>
  <c r="AX255"/>
  <c r="AW255"/>
  <c r="AV255"/>
  <c r="AU255"/>
  <c r="AS255"/>
  <c r="AR255"/>
  <c r="AQ255"/>
  <c r="AP255"/>
  <c r="AO255"/>
  <c r="AN255"/>
  <c r="AM255"/>
  <c r="AL255"/>
  <c r="AK255"/>
  <c r="AJ255"/>
  <c r="AH255"/>
  <c r="AG255"/>
  <c r="AF255"/>
  <c r="AE255"/>
  <c r="AD255"/>
  <c r="AC255"/>
  <c r="AB255"/>
  <c r="AA255"/>
  <c r="Z255"/>
  <c r="Y255"/>
  <c r="W255"/>
  <c r="V255"/>
  <c r="U255"/>
  <c r="T255"/>
  <c r="S255"/>
  <c r="R255"/>
  <c r="Q255"/>
  <c r="P255"/>
  <c r="O255"/>
  <c r="N255"/>
  <c r="BO254"/>
  <c r="BN254"/>
  <c r="BM254"/>
  <c r="BL254"/>
  <c r="BK254"/>
  <c r="BJ254"/>
  <c r="BI254"/>
  <c r="BH254"/>
  <c r="BG254"/>
  <c r="BF254"/>
  <c r="BD254"/>
  <c r="BC254"/>
  <c r="BB254"/>
  <c r="BA254"/>
  <c r="AZ254"/>
  <c r="AY254"/>
  <c r="AX254"/>
  <c r="AW254"/>
  <c r="AV254"/>
  <c r="AU254"/>
  <c r="AS254"/>
  <c r="AR254"/>
  <c r="AQ254"/>
  <c r="AP254"/>
  <c r="AO254"/>
  <c r="AN254"/>
  <c r="AM254"/>
  <c r="AL254"/>
  <c r="AK254"/>
  <c r="AJ254"/>
  <c r="AH254"/>
  <c r="AG254"/>
  <c r="AF254"/>
  <c r="AE254"/>
  <c r="AD254"/>
  <c r="AC254"/>
  <c r="AB254"/>
  <c r="AA254"/>
  <c r="Z254"/>
  <c r="Y254"/>
  <c r="W254"/>
  <c r="V254"/>
  <c r="U254"/>
  <c r="T254"/>
  <c r="S254"/>
  <c r="R254"/>
  <c r="Q254"/>
  <c r="P254"/>
  <c r="O254"/>
  <c r="N254"/>
  <c r="BO253"/>
  <c r="BN253"/>
  <c r="BM253"/>
  <c r="BL253"/>
  <c r="BK253"/>
  <c r="BJ253"/>
  <c r="BI253"/>
  <c r="BH253"/>
  <c r="BG253"/>
  <c r="BF253"/>
  <c r="BD253"/>
  <c r="BC253"/>
  <c r="BB253"/>
  <c r="BA253"/>
  <c r="AZ253"/>
  <c r="AY253"/>
  <c r="AX253"/>
  <c r="AW253"/>
  <c r="AV253"/>
  <c r="AU253"/>
  <c r="AS253"/>
  <c r="AR253"/>
  <c r="AQ253"/>
  <c r="AP253"/>
  <c r="AO253"/>
  <c r="AN253"/>
  <c r="AM253"/>
  <c r="AL253"/>
  <c r="AK253"/>
  <c r="AJ253"/>
  <c r="AH253"/>
  <c r="AG253"/>
  <c r="AF253"/>
  <c r="AE253"/>
  <c r="AD253"/>
  <c r="AC253"/>
  <c r="AB253"/>
  <c r="AA253"/>
  <c r="Z253"/>
  <c r="Y253"/>
  <c r="W253"/>
  <c r="V253"/>
  <c r="U253"/>
  <c r="T253"/>
  <c r="S253"/>
  <c r="R253"/>
  <c r="Q253"/>
  <c r="P253"/>
  <c r="O253"/>
  <c r="N253"/>
  <c r="BO252"/>
  <c r="BN252"/>
  <c r="BM252"/>
  <c r="BL252"/>
  <c r="BK252"/>
  <c r="BJ252"/>
  <c r="BI252"/>
  <c r="BH252"/>
  <c r="BG252"/>
  <c r="BF252"/>
  <c r="BD252"/>
  <c r="BC252"/>
  <c r="BB252"/>
  <c r="BA252"/>
  <c r="AZ252"/>
  <c r="AY252"/>
  <c r="AX252"/>
  <c r="AW252"/>
  <c r="AV252"/>
  <c r="AU252"/>
  <c r="AS252"/>
  <c r="AR252"/>
  <c r="AQ252"/>
  <c r="AP252"/>
  <c r="AO252"/>
  <c r="AN252"/>
  <c r="AM252"/>
  <c r="AL252"/>
  <c r="AK252"/>
  <c r="AJ252"/>
  <c r="AH252"/>
  <c r="AG252"/>
  <c r="AF252"/>
  <c r="AE252"/>
  <c r="AD252"/>
  <c r="AC252"/>
  <c r="AB252"/>
  <c r="AA252"/>
  <c r="Z252"/>
  <c r="Y252"/>
  <c r="W252"/>
  <c r="V252"/>
  <c r="U252"/>
  <c r="T252"/>
  <c r="S252"/>
  <c r="R252"/>
  <c r="Q252"/>
  <c r="P252"/>
  <c r="O252"/>
  <c r="N252"/>
  <c r="BO251"/>
  <c r="BN251"/>
  <c r="BM251"/>
  <c r="BL251"/>
  <c r="BK251"/>
  <c r="BJ251"/>
  <c r="BI251"/>
  <c r="BH251"/>
  <c r="BG251"/>
  <c r="BF251"/>
  <c r="BD251"/>
  <c r="BC251"/>
  <c r="BB251"/>
  <c r="BA251"/>
  <c r="AZ251"/>
  <c r="AY251"/>
  <c r="AX251"/>
  <c r="AW251"/>
  <c r="AV251"/>
  <c r="AU251"/>
  <c r="AS251"/>
  <c r="AR251"/>
  <c r="AQ251"/>
  <c r="AP251"/>
  <c r="AO251"/>
  <c r="AN251"/>
  <c r="AM251"/>
  <c r="AL251"/>
  <c r="AK251"/>
  <c r="AJ251"/>
  <c r="AH251"/>
  <c r="AG251"/>
  <c r="AF251"/>
  <c r="AE251"/>
  <c r="AD251"/>
  <c r="AC251"/>
  <c r="AB251"/>
  <c r="AA251"/>
  <c r="Z251"/>
  <c r="Y251"/>
  <c r="W251"/>
  <c r="V251"/>
  <c r="U251"/>
  <c r="T251"/>
  <c r="S251"/>
  <c r="R251"/>
  <c r="Q251"/>
  <c r="P251"/>
  <c r="O251"/>
  <c r="N251"/>
  <c r="BO250"/>
  <c r="BN250"/>
  <c r="BM250"/>
  <c r="BL250"/>
  <c r="BK250"/>
  <c r="BJ250"/>
  <c r="BI250"/>
  <c r="BH250"/>
  <c r="BG250"/>
  <c r="BF250"/>
  <c r="BD250"/>
  <c r="BC250"/>
  <c r="BB250"/>
  <c r="BA250"/>
  <c r="AZ250"/>
  <c r="AY250"/>
  <c r="AX250"/>
  <c r="AW250"/>
  <c r="AV250"/>
  <c r="AU250"/>
  <c r="AS250"/>
  <c r="AR250"/>
  <c r="AQ250"/>
  <c r="AP250"/>
  <c r="AO250"/>
  <c r="AN250"/>
  <c r="AM250"/>
  <c r="AL250"/>
  <c r="AK250"/>
  <c r="AJ250"/>
  <c r="AH250"/>
  <c r="AG250"/>
  <c r="AF250"/>
  <c r="AE250"/>
  <c r="AD250"/>
  <c r="AC250"/>
  <c r="AB250"/>
  <c r="AA250"/>
  <c r="Z250"/>
  <c r="Y250"/>
  <c r="W250"/>
  <c r="V250"/>
  <c r="U250"/>
  <c r="T250"/>
  <c r="S250"/>
  <c r="R250"/>
  <c r="Q250"/>
  <c r="P250"/>
  <c r="O250"/>
  <c r="N250"/>
  <c r="BO249"/>
  <c r="BN249"/>
  <c r="BM249"/>
  <c r="BL249"/>
  <c r="BK249"/>
  <c r="BJ249"/>
  <c r="BI249"/>
  <c r="BH249"/>
  <c r="BG249"/>
  <c r="BF249"/>
  <c r="BD249"/>
  <c r="BC249"/>
  <c r="BB249"/>
  <c r="BA249"/>
  <c r="AZ249"/>
  <c r="AY249"/>
  <c r="AX249"/>
  <c r="AW249"/>
  <c r="AV249"/>
  <c r="AU249"/>
  <c r="AS249"/>
  <c r="AR249"/>
  <c r="AQ249"/>
  <c r="AP249"/>
  <c r="AO249"/>
  <c r="AN249"/>
  <c r="AM249"/>
  <c r="AL249"/>
  <c r="AK249"/>
  <c r="AJ249"/>
  <c r="AH249"/>
  <c r="AG249"/>
  <c r="AF249"/>
  <c r="AE249"/>
  <c r="AD249"/>
  <c r="AC249"/>
  <c r="AB249"/>
  <c r="AA249"/>
  <c r="Z249"/>
  <c r="Y249"/>
  <c r="W249"/>
  <c r="V249"/>
  <c r="U249"/>
  <c r="T249"/>
  <c r="S249"/>
  <c r="R249"/>
  <c r="Q249"/>
  <c r="P249"/>
  <c r="O249"/>
  <c r="N249"/>
  <c r="BO248"/>
  <c r="BN248"/>
  <c r="BM248"/>
  <c r="BL248"/>
  <c r="BK248"/>
  <c r="BJ248"/>
  <c r="BI248"/>
  <c r="BH248"/>
  <c r="BG248"/>
  <c r="BF248"/>
  <c r="BD248"/>
  <c r="BC248"/>
  <c r="BB248"/>
  <c r="BA248"/>
  <c r="AZ248"/>
  <c r="AY248"/>
  <c r="AX248"/>
  <c r="AW248"/>
  <c r="AV248"/>
  <c r="AU248"/>
  <c r="AS248"/>
  <c r="AR248"/>
  <c r="AQ248"/>
  <c r="AP248"/>
  <c r="AO248"/>
  <c r="AN248"/>
  <c r="AM248"/>
  <c r="AL248"/>
  <c r="AK248"/>
  <c r="AJ248"/>
  <c r="AH248"/>
  <c r="AG248"/>
  <c r="AF248"/>
  <c r="AE248"/>
  <c r="AD248"/>
  <c r="AC248"/>
  <c r="AB248"/>
  <c r="AA248"/>
  <c r="Z248"/>
  <c r="Y248"/>
  <c r="W248"/>
  <c r="V248"/>
  <c r="U248"/>
  <c r="T248"/>
  <c r="S248"/>
  <c r="R248"/>
  <c r="Q248"/>
  <c r="P248"/>
  <c r="O248"/>
  <c r="N248"/>
  <c r="BO247"/>
  <c r="BN247"/>
  <c r="BM247"/>
  <c r="BL247"/>
  <c r="BK247"/>
  <c r="BJ247"/>
  <c r="BI247"/>
  <c r="BH247"/>
  <c r="BG247"/>
  <c r="BF247"/>
  <c r="BD247"/>
  <c r="BC247"/>
  <c r="BB247"/>
  <c r="BA247"/>
  <c r="AZ247"/>
  <c r="AY247"/>
  <c r="AX247"/>
  <c r="AW247"/>
  <c r="AV247"/>
  <c r="AU247"/>
  <c r="AS247"/>
  <c r="AR247"/>
  <c r="AQ247"/>
  <c r="AP247"/>
  <c r="AO247"/>
  <c r="AN247"/>
  <c r="AM247"/>
  <c r="AL247"/>
  <c r="AK247"/>
  <c r="AJ247"/>
  <c r="AH247"/>
  <c r="AG247"/>
  <c r="AF247"/>
  <c r="AE247"/>
  <c r="AD247"/>
  <c r="AC247"/>
  <c r="AB247"/>
  <c r="AA247"/>
  <c r="Z247"/>
  <c r="Y247"/>
  <c r="W247"/>
  <c r="V247"/>
  <c r="U247"/>
  <c r="T247"/>
  <c r="S247"/>
  <c r="R247"/>
  <c r="Q247"/>
  <c r="P247"/>
  <c r="O247"/>
  <c r="N247"/>
  <c r="BO246"/>
  <c r="BN246"/>
  <c r="BM246"/>
  <c r="BL246"/>
  <c r="BK246"/>
  <c r="BJ246"/>
  <c r="BI246"/>
  <c r="BH246"/>
  <c r="BG246"/>
  <c r="BF246"/>
  <c r="BD246"/>
  <c r="BC246"/>
  <c r="BB246"/>
  <c r="BA246"/>
  <c r="AZ246"/>
  <c r="AY246"/>
  <c r="AX246"/>
  <c r="AW246"/>
  <c r="AV246"/>
  <c r="AU246"/>
  <c r="AS246"/>
  <c r="AR246"/>
  <c r="AQ246"/>
  <c r="AP246"/>
  <c r="AO246"/>
  <c r="AN246"/>
  <c r="AM246"/>
  <c r="AL246"/>
  <c r="AK246"/>
  <c r="AJ246"/>
  <c r="AH246"/>
  <c r="AG246"/>
  <c r="AF246"/>
  <c r="AE246"/>
  <c r="AD246"/>
  <c r="AC246"/>
  <c r="AB246"/>
  <c r="AA246"/>
  <c r="Z246"/>
  <c r="Y246"/>
  <c r="W246"/>
  <c r="V246"/>
  <c r="U246"/>
  <c r="T246"/>
  <c r="S246"/>
  <c r="R246"/>
  <c r="Q246"/>
  <c r="P246"/>
  <c r="O246"/>
  <c r="N246"/>
  <c r="BO245"/>
  <c r="BN245"/>
  <c r="BM245"/>
  <c r="BL245"/>
  <c r="BK245"/>
  <c r="BJ245"/>
  <c r="BI245"/>
  <c r="BH245"/>
  <c r="BG245"/>
  <c r="BF245"/>
  <c r="BD245"/>
  <c r="BC245"/>
  <c r="BB245"/>
  <c r="BA245"/>
  <c r="AZ245"/>
  <c r="AY245"/>
  <c r="AX245"/>
  <c r="AW245"/>
  <c r="AV245"/>
  <c r="AU245"/>
  <c r="AS245"/>
  <c r="AR245"/>
  <c r="AQ245"/>
  <c r="AP245"/>
  <c r="AO245"/>
  <c r="AN245"/>
  <c r="AM245"/>
  <c r="AL245"/>
  <c r="AK245"/>
  <c r="AJ245"/>
  <c r="AH245"/>
  <c r="AG245"/>
  <c r="AF245"/>
  <c r="AE245"/>
  <c r="AD245"/>
  <c r="AC245"/>
  <c r="AB245"/>
  <c r="AA245"/>
  <c r="Z245"/>
  <c r="Y245"/>
  <c r="W245"/>
  <c r="V245"/>
  <c r="U245"/>
  <c r="T245"/>
  <c r="S245"/>
  <c r="R245"/>
  <c r="Q245"/>
  <c r="P245"/>
  <c r="O245"/>
  <c r="N245"/>
  <c r="BO244"/>
  <c r="BN244"/>
  <c r="BM244"/>
  <c r="BL244"/>
  <c r="BK244"/>
  <c r="BJ244"/>
  <c r="BI244"/>
  <c r="BH244"/>
  <c r="BG244"/>
  <c r="BF244"/>
  <c r="BD244"/>
  <c r="BC244"/>
  <c r="BB244"/>
  <c r="BA244"/>
  <c r="AZ244"/>
  <c r="AY244"/>
  <c r="AX244"/>
  <c r="AW244"/>
  <c r="AV244"/>
  <c r="AU244"/>
  <c r="AS244"/>
  <c r="AR244"/>
  <c r="AQ244"/>
  <c r="AP244"/>
  <c r="AO244"/>
  <c r="AN244"/>
  <c r="AM244"/>
  <c r="AL244"/>
  <c r="AK244"/>
  <c r="AJ244"/>
  <c r="AH244"/>
  <c r="AG244"/>
  <c r="AF244"/>
  <c r="AE244"/>
  <c r="AD244"/>
  <c r="AC244"/>
  <c r="AB244"/>
  <c r="AA244"/>
  <c r="Z244"/>
  <c r="Y244"/>
  <c r="W244"/>
  <c r="V244"/>
  <c r="U244"/>
  <c r="T244"/>
  <c r="S244"/>
  <c r="R244"/>
  <c r="Q244"/>
  <c r="P244"/>
  <c r="O244"/>
  <c r="N244"/>
  <c r="BO243"/>
  <c r="BN243"/>
  <c r="BM243"/>
  <c r="BL243"/>
  <c r="BK243"/>
  <c r="BJ243"/>
  <c r="BI243"/>
  <c r="BH243"/>
  <c r="BG243"/>
  <c r="BF243"/>
  <c r="BD243"/>
  <c r="BC243"/>
  <c r="BB243"/>
  <c r="BA243"/>
  <c r="AZ243"/>
  <c r="AY243"/>
  <c r="AX243"/>
  <c r="AW243"/>
  <c r="AV243"/>
  <c r="AU243"/>
  <c r="AS243"/>
  <c r="AR243"/>
  <c r="AQ243"/>
  <c r="AP243"/>
  <c r="AO243"/>
  <c r="AN243"/>
  <c r="AM243"/>
  <c r="AL243"/>
  <c r="AK243"/>
  <c r="AJ243"/>
  <c r="AH243"/>
  <c r="AG243"/>
  <c r="AF243"/>
  <c r="AE243"/>
  <c r="AD243"/>
  <c r="AC243"/>
  <c r="AB243"/>
  <c r="AA243"/>
  <c r="Z243"/>
  <c r="Y243"/>
  <c r="W243"/>
  <c r="V243"/>
  <c r="U243"/>
  <c r="T243"/>
  <c r="S243"/>
  <c r="R243"/>
  <c r="Q243"/>
  <c r="P243"/>
  <c r="O243"/>
  <c r="N243"/>
  <c r="BO242"/>
  <c r="BN242"/>
  <c r="BM242"/>
  <c r="BL242"/>
  <c r="BK242"/>
  <c r="BJ242"/>
  <c r="BI242"/>
  <c r="BH242"/>
  <c r="BG242"/>
  <c r="BF242"/>
  <c r="BD242"/>
  <c r="BC242"/>
  <c r="BB242"/>
  <c r="BA242"/>
  <c r="AZ242"/>
  <c r="AY242"/>
  <c r="AX242"/>
  <c r="AW242"/>
  <c r="AV242"/>
  <c r="AU242"/>
  <c r="AS242"/>
  <c r="AR242"/>
  <c r="AQ242"/>
  <c r="AP242"/>
  <c r="AO242"/>
  <c r="AN242"/>
  <c r="AM242"/>
  <c r="AL242"/>
  <c r="AK242"/>
  <c r="AJ242"/>
  <c r="AH242"/>
  <c r="AG242"/>
  <c r="AF242"/>
  <c r="AE242"/>
  <c r="AD242"/>
  <c r="AC242"/>
  <c r="AB242"/>
  <c r="AA242"/>
  <c r="Z242"/>
  <c r="Y242"/>
  <c r="W242"/>
  <c r="V242"/>
  <c r="U242"/>
  <c r="T242"/>
  <c r="S242"/>
  <c r="R242"/>
  <c r="Q242"/>
  <c r="P242"/>
  <c r="O242"/>
  <c r="N242"/>
  <c r="BO241"/>
  <c r="BN241"/>
  <c r="BM241"/>
  <c r="BL241"/>
  <c r="BK241"/>
  <c r="BJ241"/>
  <c r="BI241"/>
  <c r="BH241"/>
  <c r="BG241"/>
  <c r="BF241"/>
  <c r="BD241"/>
  <c r="BC241"/>
  <c r="BB241"/>
  <c r="BA241"/>
  <c r="AZ241"/>
  <c r="AY241"/>
  <c r="AX241"/>
  <c r="AW241"/>
  <c r="AV241"/>
  <c r="AU241"/>
  <c r="AS241"/>
  <c r="AR241"/>
  <c r="AQ241"/>
  <c r="AP241"/>
  <c r="AO241"/>
  <c r="AN241"/>
  <c r="AM241"/>
  <c r="AL241"/>
  <c r="AK241"/>
  <c r="AJ241"/>
  <c r="AH241"/>
  <c r="AG241"/>
  <c r="AF241"/>
  <c r="AE241"/>
  <c r="AD241"/>
  <c r="AC241"/>
  <c r="AB241"/>
  <c r="AA241"/>
  <c r="Z241"/>
  <c r="Y241"/>
  <c r="W241"/>
  <c r="V241"/>
  <c r="U241"/>
  <c r="T241"/>
  <c r="S241"/>
  <c r="R241"/>
  <c r="Q241"/>
  <c r="P241"/>
  <c r="O241"/>
  <c r="N241"/>
  <c r="BO240"/>
  <c r="BN240"/>
  <c r="BM240"/>
  <c r="BL240"/>
  <c r="BK240"/>
  <c r="BJ240"/>
  <c r="BI240"/>
  <c r="BH240"/>
  <c r="BG240"/>
  <c r="BF240"/>
  <c r="BD240"/>
  <c r="BC240"/>
  <c r="BB240"/>
  <c r="BA240"/>
  <c r="AZ240"/>
  <c r="AY240"/>
  <c r="AX240"/>
  <c r="AW240"/>
  <c r="AV240"/>
  <c r="AU240"/>
  <c r="AS240"/>
  <c r="AR240"/>
  <c r="AQ240"/>
  <c r="AP240"/>
  <c r="AO240"/>
  <c r="AN240"/>
  <c r="AM240"/>
  <c r="AL240"/>
  <c r="AK240"/>
  <c r="AJ240"/>
  <c r="AH240"/>
  <c r="AG240"/>
  <c r="AF240"/>
  <c r="AE240"/>
  <c r="AD240"/>
  <c r="AC240"/>
  <c r="AB240"/>
  <c r="AA240"/>
  <c r="Z240"/>
  <c r="Y240"/>
  <c r="W240"/>
  <c r="V240"/>
  <c r="U240"/>
  <c r="T240"/>
  <c r="S240"/>
  <c r="R240"/>
  <c r="Q240"/>
  <c r="P240"/>
  <c r="O240"/>
  <c r="N240"/>
  <c r="BO239"/>
  <c r="BN239"/>
  <c r="BM239"/>
  <c r="BL239"/>
  <c r="BK239"/>
  <c r="BJ239"/>
  <c r="BI239"/>
  <c r="BH239"/>
  <c r="BG239"/>
  <c r="BF239"/>
  <c r="BD239"/>
  <c r="BC239"/>
  <c r="BB239"/>
  <c r="BA239"/>
  <c r="AZ239"/>
  <c r="AY239"/>
  <c r="AX239"/>
  <c r="AW239"/>
  <c r="AV239"/>
  <c r="AU239"/>
  <c r="AS239"/>
  <c r="AR239"/>
  <c r="AQ239"/>
  <c r="AP239"/>
  <c r="AO239"/>
  <c r="AN239"/>
  <c r="AM239"/>
  <c r="AL239"/>
  <c r="AK239"/>
  <c r="AJ239"/>
  <c r="AH239"/>
  <c r="AG239"/>
  <c r="AF239"/>
  <c r="AE239"/>
  <c r="AD239"/>
  <c r="AC239"/>
  <c r="AB239"/>
  <c r="AA239"/>
  <c r="Z239"/>
  <c r="Y239"/>
  <c r="W239"/>
  <c r="V239"/>
  <c r="U239"/>
  <c r="T239"/>
  <c r="S239"/>
  <c r="R239"/>
  <c r="Q239"/>
  <c r="P239"/>
  <c r="O239"/>
  <c r="N239"/>
  <c r="BO238"/>
  <c r="BN238"/>
  <c r="BM238"/>
  <c r="BL238"/>
  <c r="BK238"/>
  <c r="BJ238"/>
  <c r="BI238"/>
  <c r="BH238"/>
  <c r="BG238"/>
  <c r="BF238"/>
  <c r="BD238"/>
  <c r="BC238"/>
  <c r="BB238"/>
  <c r="BA238"/>
  <c r="AZ238"/>
  <c r="AY238"/>
  <c r="AX238"/>
  <c r="AW238"/>
  <c r="AV238"/>
  <c r="AU238"/>
  <c r="AS238"/>
  <c r="AR238"/>
  <c r="AQ238"/>
  <c r="AP238"/>
  <c r="AO238"/>
  <c r="AN238"/>
  <c r="AM238"/>
  <c r="AL238"/>
  <c r="AK238"/>
  <c r="AJ238"/>
  <c r="AH238"/>
  <c r="AG238"/>
  <c r="AF238"/>
  <c r="AE238"/>
  <c r="AD238"/>
  <c r="AC238"/>
  <c r="AB238"/>
  <c r="AA238"/>
  <c r="Z238"/>
  <c r="Y238"/>
  <c r="W238"/>
  <c r="V238"/>
  <c r="U238"/>
  <c r="T238"/>
  <c r="S238"/>
  <c r="R238"/>
  <c r="Q238"/>
  <c r="P238"/>
  <c r="O238"/>
  <c r="N238"/>
  <c r="BO237"/>
  <c r="BN237"/>
  <c r="BM237"/>
  <c r="BL237"/>
  <c r="BK237"/>
  <c r="BJ237"/>
  <c r="BI237"/>
  <c r="BH237"/>
  <c r="BG237"/>
  <c r="BF237"/>
  <c r="BD237"/>
  <c r="BC237"/>
  <c r="BB237"/>
  <c r="BA237"/>
  <c r="AZ237"/>
  <c r="AY237"/>
  <c r="AX237"/>
  <c r="AW237"/>
  <c r="AV237"/>
  <c r="AU237"/>
  <c r="AS237"/>
  <c r="AR237"/>
  <c r="AQ237"/>
  <c r="AP237"/>
  <c r="AO237"/>
  <c r="AN237"/>
  <c r="AM237"/>
  <c r="AL237"/>
  <c r="AK237"/>
  <c r="AJ237"/>
  <c r="AH237"/>
  <c r="AG237"/>
  <c r="AF237"/>
  <c r="AE237"/>
  <c r="AD237"/>
  <c r="AC237"/>
  <c r="AB237"/>
  <c r="AA237"/>
  <c r="Z237"/>
  <c r="Y237"/>
  <c r="W237"/>
  <c r="V237"/>
  <c r="U237"/>
  <c r="T237"/>
  <c r="S237"/>
  <c r="R237"/>
  <c r="Q237"/>
  <c r="P237"/>
  <c r="O237"/>
  <c r="N237"/>
  <c r="BO236"/>
  <c r="BN236"/>
  <c r="BM236"/>
  <c r="BL236"/>
  <c r="BK236"/>
  <c r="BJ236"/>
  <c r="BI236"/>
  <c r="BH236"/>
  <c r="BG236"/>
  <c r="BF236"/>
  <c r="BD236"/>
  <c r="BC236"/>
  <c r="BB236"/>
  <c r="BA236"/>
  <c r="AZ236"/>
  <c r="AY236"/>
  <c r="AX236"/>
  <c r="AW236"/>
  <c r="AV236"/>
  <c r="AU236"/>
  <c r="AS236"/>
  <c r="AR236"/>
  <c r="AQ236"/>
  <c r="AP236"/>
  <c r="AO236"/>
  <c r="AN236"/>
  <c r="AM236"/>
  <c r="AL236"/>
  <c r="AK236"/>
  <c r="AJ236"/>
  <c r="AH236"/>
  <c r="AG236"/>
  <c r="AF236"/>
  <c r="AE236"/>
  <c r="AD236"/>
  <c r="AC236"/>
  <c r="AB236"/>
  <c r="AA236"/>
  <c r="Z236"/>
  <c r="Y236"/>
  <c r="W236"/>
  <c r="V236"/>
  <c r="U236"/>
  <c r="T236"/>
  <c r="S236"/>
  <c r="R236"/>
  <c r="Q236"/>
  <c r="P236"/>
  <c r="O236"/>
  <c r="N236"/>
  <c r="BO235"/>
  <c r="BN235"/>
  <c r="BM235"/>
  <c r="BL235"/>
  <c r="BK235"/>
  <c r="BJ235"/>
  <c r="BI235"/>
  <c r="BH235"/>
  <c r="BG235"/>
  <c r="BF235"/>
  <c r="BD235"/>
  <c r="BC235"/>
  <c r="BB235"/>
  <c r="BA235"/>
  <c r="AZ235"/>
  <c r="AY235"/>
  <c r="AX235"/>
  <c r="AW235"/>
  <c r="AV235"/>
  <c r="AU235"/>
  <c r="AS235"/>
  <c r="AR235"/>
  <c r="AQ235"/>
  <c r="AP235"/>
  <c r="AO235"/>
  <c r="AN235"/>
  <c r="AM235"/>
  <c r="AL235"/>
  <c r="AK235"/>
  <c r="AJ235"/>
  <c r="AH235"/>
  <c r="AG235"/>
  <c r="AF235"/>
  <c r="AE235"/>
  <c r="AD235"/>
  <c r="AC235"/>
  <c r="AB235"/>
  <c r="AA235"/>
  <c r="Z235"/>
  <c r="Y235"/>
  <c r="W235"/>
  <c r="V235"/>
  <c r="U235"/>
  <c r="T235"/>
  <c r="S235"/>
  <c r="R235"/>
  <c r="Q235"/>
  <c r="P235"/>
  <c r="O235"/>
  <c r="N235"/>
  <c r="BO234"/>
  <c r="BN234"/>
  <c r="BM234"/>
  <c r="BL234"/>
  <c r="BK234"/>
  <c r="BJ234"/>
  <c r="BI234"/>
  <c r="BH234"/>
  <c r="BG234"/>
  <c r="BF234"/>
  <c r="BD234"/>
  <c r="BC234"/>
  <c r="BB234"/>
  <c r="BA234"/>
  <c r="AZ234"/>
  <c r="AY234"/>
  <c r="AX234"/>
  <c r="AW234"/>
  <c r="AV234"/>
  <c r="AU234"/>
  <c r="AS234"/>
  <c r="AR234"/>
  <c r="AQ234"/>
  <c r="AP234"/>
  <c r="AO234"/>
  <c r="AN234"/>
  <c r="AM234"/>
  <c r="AL234"/>
  <c r="AK234"/>
  <c r="AJ234"/>
  <c r="AH234"/>
  <c r="AG234"/>
  <c r="AF234"/>
  <c r="AE234"/>
  <c r="AD234"/>
  <c r="AC234"/>
  <c r="AB234"/>
  <c r="AA234"/>
  <c r="Z234"/>
  <c r="Y234"/>
  <c r="W234"/>
  <c r="V234"/>
  <c r="U234"/>
  <c r="T234"/>
  <c r="S234"/>
  <c r="R234"/>
  <c r="Q234"/>
  <c r="P234"/>
  <c r="O234"/>
  <c r="N234"/>
  <c r="BO233"/>
  <c r="BN233"/>
  <c r="BM233"/>
  <c r="BL233"/>
  <c r="BK233"/>
  <c r="BJ233"/>
  <c r="BI233"/>
  <c r="BH233"/>
  <c r="BG233"/>
  <c r="BF233"/>
  <c r="BD233"/>
  <c r="BC233"/>
  <c r="BB233"/>
  <c r="BA233"/>
  <c r="AZ233"/>
  <c r="AY233"/>
  <c r="AX233"/>
  <c r="AW233"/>
  <c r="AV233"/>
  <c r="AU233"/>
  <c r="AS233"/>
  <c r="AR233"/>
  <c r="AQ233"/>
  <c r="AP233"/>
  <c r="AO233"/>
  <c r="AN233"/>
  <c r="AM233"/>
  <c r="AL233"/>
  <c r="AK233"/>
  <c r="AJ233"/>
  <c r="AH233"/>
  <c r="AG233"/>
  <c r="AF233"/>
  <c r="AE233"/>
  <c r="AD233"/>
  <c r="AC233"/>
  <c r="AB233"/>
  <c r="AA233"/>
  <c r="Z233"/>
  <c r="Y233"/>
  <c r="W233"/>
  <c r="V233"/>
  <c r="U233"/>
  <c r="T233"/>
  <c r="S233"/>
  <c r="R233"/>
  <c r="Q233"/>
  <c r="P233"/>
  <c r="O233"/>
  <c r="N233"/>
  <c r="BO232"/>
  <c r="BN232"/>
  <c r="BM232"/>
  <c r="BL232"/>
  <c r="BK232"/>
  <c r="BJ232"/>
  <c r="BI232"/>
  <c r="BH232"/>
  <c r="BG232"/>
  <c r="BF232"/>
  <c r="BD232"/>
  <c r="BC232"/>
  <c r="BB232"/>
  <c r="BA232"/>
  <c r="AZ232"/>
  <c r="AY232"/>
  <c r="AX232"/>
  <c r="AW232"/>
  <c r="AV232"/>
  <c r="AU232"/>
  <c r="AS232"/>
  <c r="AR232"/>
  <c r="AQ232"/>
  <c r="AP232"/>
  <c r="AO232"/>
  <c r="AN232"/>
  <c r="AM232"/>
  <c r="AL232"/>
  <c r="AK232"/>
  <c r="AJ232"/>
  <c r="AH232"/>
  <c r="AG232"/>
  <c r="AF232"/>
  <c r="AE232"/>
  <c r="AD232"/>
  <c r="AC232"/>
  <c r="AB232"/>
  <c r="AA232"/>
  <c r="Z232"/>
  <c r="Y232"/>
  <c r="W232"/>
  <c r="V232"/>
  <c r="U232"/>
  <c r="T232"/>
  <c r="S232"/>
  <c r="R232"/>
  <c r="Q232"/>
  <c r="P232"/>
  <c r="O232"/>
  <c r="N232"/>
  <c r="BO231"/>
  <c r="BN231"/>
  <c r="BM231"/>
  <c r="BL231"/>
  <c r="BK231"/>
  <c r="BJ231"/>
  <c r="BI231"/>
  <c r="BH231"/>
  <c r="BG231"/>
  <c r="BF231"/>
  <c r="BD231"/>
  <c r="BC231"/>
  <c r="BB231"/>
  <c r="BA231"/>
  <c r="AZ231"/>
  <c r="AY231"/>
  <c r="AX231"/>
  <c r="AW231"/>
  <c r="AV231"/>
  <c r="AU231"/>
  <c r="AS231"/>
  <c r="AR231"/>
  <c r="AQ231"/>
  <c r="AP231"/>
  <c r="AO231"/>
  <c r="AN231"/>
  <c r="AM231"/>
  <c r="AL231"/>
  <c r="AK231"/>
  <c r="AJ231"/>
  <c r="AH231"/>
  <c r="AG231"/>
  <c r="AF231"/>
  <c r="AE231"/>
  <c r="AD231"/>
  <c r="AC231"/>
  <c r="AB231"/>
  <c r="AA231"/>
  <c r="Z231"/>
  <c r="Y231"/>
  <c r="W231"/>
  <c r="V231"/>
  <c r="U231"/>
  <c r="T231"/>
  <c r="S231"/>
  <c r="R231"/>
  <c r="Q231"/>
  <c r="P231"/>
  <c r="O231"/>
  <c r="N231"/>
  <c r="BO230"/>
  <c r="BN230"/>
  <c r="BM230"/>
  <c r="BL230"/>
  <c r="BK230"/>
  <c r="BJ230"/>
  <c r="BI230"/>
  <c r="BH230"/>
  <c r="BG230"/>
  <c r="BF230"/>
  <c r="BD230"/>
  <c r="BC230"/>
  <c r="BB230"/>
  <c r="BA230"/>
  <c r="AZ230"/>
  <c r="AY230"/>
  <c r="AX230"/>
  <c r="AW230"/>
  <c r="AV230"/>
  <c r="AU230"/>
  <c r="AS230"/>
  <c r="AR230"/>
  <c r="AQ230"/>
  <c r="AP230"/>
  <c r="AO230"/>
  <c r="AN230"/>
  <c r="AM230"/>
  <c r="AL230"/>
  <c r="AK230"/>
  <c r="AJ230"/>
  <c r="AH230"/>
  <c r="AG230"/>
  <c r="AF230"/>
  <c r="AE230"/>
  <c r="AD230"/>
  <c r="AC230"/>
  <c r="AB230"/>
  <c r="AA230"/>
  <c r="Z230"/>
  <c r="Y230"/>
  <c r="W230"/>
  <c r="V230"/>
  <c r="U230"/>
  <c r="T230"/>
  <c r="S230"/>
  <c r="R230"/>
  <c r="Q230"/>
  <c r="P230"/>
  <c r="O230"/>
  <c r="N230"/>
  <c r="BO229"/>
  <c r="BN229"/>
  <c r="BM229"/>
  <c r="BL229"/>
  <c r="BK229"/>
  <c r="BJ229"/>
  <c r="BI229"/>
  <c r="BH229"/>
  <c r="BG229"/>
  <c r="BF229"/>
  <c r="BD229"/>
  <c r="BC229"/>
  <c r="BB229"/>
  <c r="BA229"/>
  <c r="AZ229"/>
  <c r="AY229"/>
  <c r="AX229"/>
  <c r="AW229"/>
  <c r="AV229"/>
  <c r="AU229"/>
  <c r="AS229"/>
  <c r="AR229"/>
  <c r="AQ229"/>
  <c r="AP229"/>
  <c r="AO229"/>
  <c r="AN229"/>
  <c r="AM229"/>
  <c r="AL229"/>
  <c r="AK229"/>
  <c r="AJ229"/>
  <c r="AH229"/>
  <c r="AG229"/>
  <c r="AF229"/>
  <c r="AE229"/>
  <c r="AD229"/>
  <c r="AC229"/>
  <c r="AB229"/>
  <c r="AA229"/>
  <c r="Z229"/>
  <c r="Y229"/>
  <c r="W229"/>
  <c r="V229"/>
  <c r="U229"/>
  <c r="T229"/>
  <c r="S229"/>
  <c r="R229"/>
  <c r="Q229"/>
  <c r="P229"/>
  <c r="O229"/>
  <c r="N229"/>
  <c r="BO228"/>
  <c r="BN228"/>
  <c r="BM228"/>
  <c r="BL228"/>
  <c r="BK228"/>
  <c r="BJ228"/>
  <c r="BI228"/>
  <c r="BH228"/>
  <c r="BG228"/>
  <c r="BF228"/>
  <c r="BD228"/>
  <c r="BC228"/>
  <c r="BB228"/>
  <c r="BA228"/>
  <c r="AZ228"/>
  <c r="AY228"/>
  <c r="AX228"/>
  <c r="AW228"/>
  <c r="AV228"/>
  <c r="AU228"/>
  <c r="AS228"/>
  <c r="AR228"/>
  <c r="AQ228"/>
  <c r="AP228"/>
  <c r="AO228"/>
  <c r="AN228"/>
  <c r="AM228"/>
  <c r="AL228"/>
  <c r="AK228"/>
  <c r="AJ228"/>
  <c r="AH228"/>
  <c r="AG228"/>
  <c r="AF228"/>
  <c r="AE228"/>
  <c r="AD228"/>
  <c r="AC228"/>
  <c r="AB228"/>
  <c r="AA228"/>
  <c r="Z228"/>
  <c r="Y228"/>
  <c r="W228"/>
  <c r="V228"/>
  <c r="U228"/>
  <c r="T228"/>
  <c r="S228"/>
  <c r="R228"/>
  <c r="Q228"/>
  <c r="P228"/>
  <c r="O228"/>
  <c r="N228"/>
  <c r="BO227"/>
  <c r="BN227"/>
  <c r="BM227"/>
  <c r="BL227"/>
  <c r="BK227"/>
  <c r="BJ227"/>
  <c r="BI227"/>
  <c r="BH227"/>
  <c r="BG227"/>
  <c r="BF227"/>
  <c r="BD227"/>
  <c r="BC227"/>
  <c r="BB227"/>
  <c r="BA227"/>
  <c r="AZ227"/>
  <c r="AY227"/>
  <c r="AX227"/>
  <c r="AW227"/>
  <c r="AV227"/>
  <c r="AU227"/>
  <c r="AS227"/>
  <c r="AR227"/>
  <c r="AQ227"/>
  <c r="AP227"/>
  <c r="AO227"/>
  <c r="AN227"/>
  <c r="AM227"/>
  <c r="AL227"/>
  <c r="AK227"/>
  <c r="AJ227"/>
  <c r="AH227"/>
  <c r="AG227"/>
  <c r="AF227"/>
  <c r="AE227"/>
  <c r="AD227"/>
  <c r="AC227"/>
  <c r="AB227"/>
  <c r="AA227"/>
  <c r="Z227"/>
  <c r="Y227"/>
  <c r="W227"/>
  <c r="V227"/>
  <c r="U227"/>
  <c r="T227"/>
  <c r="S227"/>
  <c r="R227"/>
  <c r="Q227"/>
  <c r="P227"/>
  <c r="O227"/>
  <c r="N227"/>
  <c r="BO226"/>
  <c r="BN226"/>
  <c r="BM226"/>
  <c r="BL226"/>
  <c r="BK226"/>
  <c r="BJ226"/>
  <c r="BI226"/>
  <c r="BH226"/>
  <c r="BG226"/>
  <c r="BF226"/>
  <c r="BD226"/>
  <c r="BC226"/>
  <c r="BB226"/>
  <c r="BA226"/>
  <c r="AZ226"/>
  <c r="AY226"/>
  <c r="AX226"/>
  <c r="AW226"/>
  <c r="AV226"/>
  <c r="AU226"/>
  <c r="AS226"/>
  <c r="AR226"/>
  <c r="AQ226"/>
  <c r="AP226"/>
  <c r="AO226"/>
  <c r="AN226"/>
  <c r="AM226"/>
  <c r="AL226"/>
  <c r="AK226"/>
  <c r="AJ226"/>
  <c r="AH226"/>
  <c r="AG226"/>
  <c r="AF226"/>
  <c r="AE226"/>
  <c r="AD226"/>
  <c r="AC226"/>
  <c r="AB226"/>
  <c r="AA226"/>
  <c r="Z226"/>
  <c r="Y226"/>
  <c r="W226"/>
  <c r="V226"/>
  <c r="U226"/>
  <c r="T226"/>
  <c r="S226"/>
  <c r="R226"/>
  <c r="Q226"/>
  <c r="P226"/>
  <c r="O226"/>
  <c r="N226"/>
  <c r="BO225"/>
  <c r="BN225"/>
  <c r="BM225"/>
  <c r="BL225"/>
  <c r="BK225"/>
  <c r="BJ225"/>
  <c r="BI225"/>
  <c r="BH225"/>
  <c r="BG225"/>
  <c r="BF225"/>
  <c r="BD225"/>
  <c r="BC225"/>
  <c r="BB225"/>
  <c r="BA225"/>
  <c r="AZ225"/>
  <c r="AY225"/>
  <c r="AX225"/>
  <c r="AW225"/>
  <c r="AV225"/>
  <c r="AU225"/>
  <c r="AS225"/>
  <c r="AR225"/>
  <c r="AQ225"/>
  <c r="AP225"/>
  <c r="AO225"/>
  <c r="AN225"/>
  <c r="AM225"/>
  <c r="AL225"/>
  <c r="AK225"/>
  <c r="AJ225"/>
  <c r="AH225"/>
  <c r="AG225"/>
  <c r="AF225"/>
  <c r="AE225"/>
  <c r="AD225"/>
  <c r="AC225"/>
  <c r="AB225"/>
  <c r="AA225"/>
  <c r="Z225"/>
  <c r="Y225"/>
  <c r="W225"/>
  <c r="V225"/>
  <c r="U225"/>
  <c r="T225"/>
  <c r="S225"/>
  <c r="R225"/>
  <c r="Q225"/>
  <c r="P225"/>
  <c r="O225"/>
  <c r="N225"/>
  <c r="BO224"/>
  <c r="BN224"/>
  <c r="BM224"/>
  <c r="BL224"/>
  <c r="BK224"/>
  <c r="BJ224"/>
  <c r="BI224"/>
  <c r="BH224"/>
  <c r="BG224"/>
  <c r="BF224"/>
  <c r="BD224"/>
  <c r="BC224"/>
  <c r="BB224"/>
  <c r="BA224"/>
  <c r="AZ224"/>
  <c r="AY224"/>
  <c r="AX224"/>
  <c r="AW224"/>
  <c r="AV224"/>
  <c r="AU224"/>
  <c r="AS224"/>
  <c r="AR224"/>
  <c r="AQ224"/>
  <c r="AP224"/>
  <c r="AO224"/>
  <c r="AN224"/>
  <c r="AM224"/>
  <c r="AL224"/>
  <c r="AK224"/>
  <c r="AJ224"/>
  <c r="AH224"/>
  <c r="AG224"/>
  <c r="AF224"/>
  <c r="AE224"/>
  <c r="AD224"/>
  <c r="AC224"/>
  <c r="AB224"/>
  <c r="AA224"/>
  <c r="Z224"/>
  <c r="Y224"/>
  <c r="W224"/>
  <c r="V224"/>
  <c r="U224"/>
  <c r="T224"/>
  <c r="S224"/>
  <c r="R224"/>
  <c r="Q224"/>
  <c r="P224"/>
  <c r="O224"/>
  <c r="N224"/>
  <c r="BO223"/>
  <c r="BN223"/>
  <c r="BM223"/>
  <c r="BL223"/>
  <c r="BK223"/>
  <c r="BJ223"/>
  <c r="BI223"/>
  <c r="BH223"/>
  <c r="BG223"/>
  <c r="BF223"/>
  <c r="BD223"/>
  <c r="BC223"/>
  <c r="BB223"/>
  <c r="BA223"/>
  <c r="AZ223"/>
  <c r="AY223"/>
  <c r="AX223"/>
  <c r="AW223"/>
  <c r="AV223"/>
  <c r="AU223"/>
  <c r="AS223"/>
  <c r="AR223"/>
  <c r="AQ223"/>
  <c r="AP223"/>
  <c r="AO223"/>
  <c r="AN223"/>
  <c r="AM223"/>
  <c r="AL223"/>
  <c r="AK223"/>
  <c r="AJ223"/>
  <c r="AH223"/>
  <c r="AG223"/>
  <c r="AF223"/>
  <c r="AE223"/>
  <c r="AD223"/>
  <c r="AC223"/>
  <c r="AB223"/>
  <c r="AA223"/>
  <c r="Z223"/>
  <c r="Y223"/>
  <c r="W223"/>
  <c r="V223"/>
  <c r="U223"/>
  <c r="T223"/>
  <c r="S223"/>
  <c r="R223"/>
  <c r="Q223"/>
  <c r="P223"/>
  <c r="O223"/>
  <c r="N223"/>
  <c r="BO222"/>
  <c r="BN222"/>
  <c r="BM222"/>
  <c r="BL222"/>
  <c r="BK222"/>
  <c r="BJ222"/>
  <c r="BI222"/>
  <c r="BH222"/>
  <c r="BG222"/>
  <c r="BF222"/>
  <c r="BD222"/>
  <c r="BC222"/>
  <c r="BB222"/>
  <c r="BA222"/>
  <c r="AZ222"/>
  <c r="AY222"/>
  <c r="AX222"/>
  <c r="AW222"/>
  <c r="AV222"/>
  <c r="AU222"/>
  <c r="AS222"/>
  <c r="AR222"/>
  <c r="AQ222"/>
  <c r="AP222"/>
  <c r="AO222"/>
  <c r="AN222"/>
  <c r="AM222"/>
  <c r="AL222"/>
  <c r="AK222"/>
  <c r="AJ222"/>
  <c r="AH222"/>
  <c r="AG222"/>
  <c r="AF222"/>
  <c r="AE222"/>
  <c r="AD222"/>
  <c r="AC222"/>
  <c r="AB222"/>
  <c r="AA222"/>
  <c r="Z222"/>
  <c r="Y222"/>
  <c r="W222"/>
  <c r="V222"/>
  <c r="U222"/>
  <c r="T222"/>
  <c r="S222"/>
  <c r="R222"/>
  <c r="Q222"/>
  <c r="P222"/>
  <c r="O222"/>
  <c r="N222"/>
  <c r="BO221"/>
  <c r="BN221"/>
  <c r="BM221"/>
  <c r="BL221"/>
  <c r="BK221"/>
  <c r="BJ221"/>
  <c r="BI221"/>
  <c r="BH221"/>
  <c r="BG221"/>
  <c r="BF221"/>
  <c r="BD221"/>
  <c r="BC221"/>
  <c r="BB221"/>
  <c r="BA221"/>
  <c r="AZ221"/>
  <c r="AY221"/>
  <c r="AX221"/>
  <c r="AW221"/>
  <c r="AV221"/>
  <c r="AU221"/>
  <c r="AS221"/>
  <c r="AR221"/>
  <c r="AQ221"/>
  <c r="AP221"/>
  <c r="AO221"/>
  <c r="AN221"/>
  <c r="AM221"/>
  <c r="AL221"/>
  <c r="AK221"/>
  <c r="AJ221"/>
  <c r="AH221"/>
  <c r="AG221"/>
  <c r="AF221"/>
  <c r="AE221"/>
  <c r="AD221"/>
  <c r="AC221"/>
  <c r="AB221"/>
  <c r="AA221"/>
  <c r="Z221"/>
  <c r="Y221"/>
  <c r="W221"/>
  <c r="V221"/>
  <c r="U221"/>
  <c r="T221"/>
  <c r="S221"/>
  <c r="R221"/>
  <c r="Q221"/>
  <c r="P221"/>
  <c r="O221"/>
  <c r="N221"/>
  <c r="BO220"/>
  <c r="BN220"/>
  <c r="BM220"/>
  <c r="BL220"/>
  <c r="BK220"/>
  <c r="BJ220"/>
  <c r="BI220"/>
  <c r="BH220"/>
  <c r="BG220"/>
  <c r="BF220"/>
  <c r="BD220"/>
  <c r="BC220"/>
  <c r="BB220"/>
  <c r="BA220"/>
  <c r="AZ220"/>
  <c r="AY220"/>
  <c r="AX220"/>
  <c r="AW220"/>
  <c r="AV220"/>
  <c r="AU220"/>
  <c r="AS220"/>
  <c r="AR220"/>
  <c r="AQ220"/>
  <c r="AP220"/>
  <c r="AO220"/>
  <c r="AN220"/>
  <c r="AM220"/>
  <c r="AL220"/>
  <c r="AK220"/>
  <c r="AJ220"/>
  <c r="AH220"/>
  <c r="AG220"/>
  <c r="AF220"/>
  <c r="AE220"/>
  <c r="AD220"/>
  <c r="AC220"/>
  <c r="AB220"/>
  <c r="AA220"/>
  <c r="Z220"/>
  <c r="Y220"/>
  <c r="W220"/>
  <c r="V220"/>
  <c r="U220"/>
  <c r="T220"/>
  <c r="S220"/>
  <c r="R220"/>
  <c r="Q220"/>
  <c r="P220"/>
  <c r="O220"/>
  <c r="N220"/>
  <c r="BO219"/>
  <c r="BN219"/>
  <c r="BM219"/>
  <c r="BL219"/>
  <c r="BK219"/>
  <c r="BJ219"/>
  <c r="BI219"/>
  <c r="BH219"/>
  <c r="BG219"/>
  <c r="BF219"/>
  <c r="BD219"/>
  <c r="BC219"/>
  <c r="BB219"/>
  <c r="BA219"/>
  <c r="AZ219"/>
  <c r="AY219"/>
  <c r="AX219"/>
  <c r="AW219"/>
  <c r="AV219"/>
  <c r="AU219"/>
  <c r="AS219"/>
  <c r="AR219"/>
  <c r="AQ219"/>
  <c r="AP219"/>
  <c r="AO219"/>
  <c r="AN219"/>
  <c r="AM219"/>
  <c r="AL219"/>
  <c r="AK219"/>
  <c r="AJ219"/>
  <c r="AH219"/>
  <c r="AG219"/>
  <c r="AF219"/>
  <c r="AE219"/>
  <c r="AD219"/>
  <c r="AC219"/>
  <c r="AB219"/>
  <c r="AA219"/>
  <c r="Z219"/>
  <c r="Y219"/>
  <c r="W219"/>
  <c r="V219"/>
  <c r="U219"/>
  <c r="T219"/>
  <c r="S219"/>
  <c r="R219"/>
  <c r="Q219"/>
  <c r="P219"/>
  <c r="O219"/>
  <c r="N219"/>
  <c r="BO218"/>
  <c r="BN218"/>
  <c r="BM218"/>
  <c r="BL218"/>
  <c r="BK218"/>
  <c r="BJ218"/>
  <c r="BI218"/>
  <c r="BH218"/>
  <c r="BG218"/>
  <c r="BF218"/>
  <c r="BD218"/>
  <c r="BC218"/>
  <c r="BB218"/>
  <c r="BA218"/>
  <c r="AZ218"/>
  <c r="AY218"/>
  <c r="AX218"/>
  <c r="AW218"/>
  <c r="AV218"/>
  <c r="AU218"/>
  <c r="AS218"/>
  <c r="AR218"/>
  <c r="AQ218"/>
  <c r="AP218"/>
  <c r="AO218"/>
  <c r="AN218"/>
  <c r="AM218"/>
  <c r="AL218"/>
  <c r="AK218"/>
  <c r="AJ218"/>
  <c r="AH218"/>
  <c r="AG218"/>
  <c r="AF218"/>
  <c r="AE218"/>
  <c r="AD218"/>
  <c r="AC218"/>
  <c r="AB218"/>
  <c r="AA218"/>
  <c r="Z218"/>
  <c r="Y218"/>
  <c r="W218"/>
  <c r="V218"/>
  <c r="U218"/>
  <c r="T218"/>
  <c r="S218"/>
  <c r="R218"/>
  <c r="Q218"/>
  <c r="P218"/>
  <c r="O218"/>
  <c r="N218"/>
  <c r="BO217"/>
  <c r="BN217"/>
  <c r="BM217"/>
  <c r="BL217"/>
  <c r="BK217"/>
  <c r="BJ217"/>
  <c r="BI217"/>
  <c r="BH217"/>
  <c r="BG217"/>
  <c r="BF217"/>
  <c r="BD217"/>
  <c r="BC217"/>
  <c r="BB217"/>
  <c r="BA217"/>
  <c r="AZ217"/>
  <c r="AY217"/>
  <c r="AX217"/>
  <c r="AW217"/>
  <c r="AV217"/>
  <c r="AU217"/>
  <c r="AS217"/>
  <c r="AR217"/>
  <c r="AQ217"/>
  <c r="AP217"/>
  <c r="AO217"/>
  <c r="AN217"/>
  <c r="AM217"/>
  <c r="AL217"/>
  <c r="AK217"/>
  <c r="AJ217"/>
  <c r="AH217"/>
  <c r="AG217"/>
  <c r="AF217"/>
  <c r="AE217"/>
  <c r="AD217"/>
  <c r="AC217"/>
  <c r="AB217"/>
  <c r="AA217"/>
  <c r="Z217"/>
  <c r="Y217"/>
  <c r="W217"/>
  <c r="V217"/>
  <c r="U217"/>
  <c r="T217"/>
  <c r="S217"/>
  <c r="R217"/>
  <c r="Q217"/>
  <c r="P217"/>
  <c r="O217"/>
  <c r="N217"/>
  <c r="BO216"/>
  <c r="BN216"/>
  <c r="BM216"/>
  <c r="BL216"/>
  <c r="BK216"/>
  <c r="BJ216"/>
  <c r="BI216"/>
  <c r="BH216"/>
  <c r="BG216"/>
  <c r="BF216"/>
  <c r="BD216"/>
  <c r="BC216"/>
  <c r="BB216"/>
  <c r="BA216"/>
  <c r="AZ216"/>
  <c r="AY216"/>
  <c r="AX216"/>
  <c r="AW216"/>
  <c r="AV216"/>
  <c r="AU216"/>
  <c r="AS216"/>
  <c r="AR216"/>
  <c r="AQ216"/>
  <c r="AP216"/>
  <c r="AO216"/>
  <c r="AN216"/>
  <c r="AM216"/>
  <c r="AL216"/>
  <c r="AK216"/>
  <c r="AJ216"/>
  <c r="AH216"/>
  <c r="AG216"/>
  <c r="AF216"/>
  <c r="AE216"/>
  <c r="AD216"/>
  <c r="AC216"/>
  <c r="AB216"/>
  <c r="AA216"/>
  <c r="Z216"/>
  <c r="Y216"/>
  <c r="W216"/>
  <c r="V216"/>
  <c r="U216"/>
  <c r="T216"/>
  <c r="S216"/>
  <c r="R216"/>
  <c r="Q216"/>
  <c r="P216"/>
  <c r="O216"/>
  <c r="N216"/>
  <c r="BO215"/>
  <c r="BN215"/>
  <c r="BM215"/>
  <c r="BL215"/>
  <c r="BK215"/>
  <c r="BJ215"/>
  <c r="BI215"/>
  <c r="BH215"/>
  <c r="BG215"/>
  <c r="BF215"/>
  <c r="BD215"/>
  <c r="BC215"/>
  <c r="BB215"/>
  <c r="BA215"/>
  <c r="AZ215"/>
  <c r="AY215"/>
  <c r="AX215"/>
  <c r="AW215"/>
  <c r="AV215"/>
  <c r="AU215"/>
  <c r="AS215"/>
  <c r="AR215"/>
  <c r="AQ215"/>
  <c r="AP215"/>
  <c r="AO215"/>
  <c r="AN215"/>
  <c r="AM215"/>
  <c r="AL215"/>
  <c r="AK215"/>
  <c r="AJ215"/>
  <c r="AH215"/>
  <c r="AG215"/>
  <c r="AF215"/>
  <c r="AE215"/>
  <c r="AD215"/>
  <c r="AC215"/>
  <c r="AB215"/>
  <c r="AA215"/>
  <c r="Z215"/>
  <c r="Y215"/>
  <c r="W215"/>
  <c r="V215"/>
  <c r="U215"/>
  <c r="T215"/>
  <c r="S215"/>
  <c r="R215"/>
  <c r="Q215"/>
  <c r="P215"/>
  <c r="O215"/>
  <c r="N215"/>
  <c r="BO214"/>
  <c r="BN214"/>
  <c r="BM214"/>
  <c r="BL214"/>
  <c r="BK214"/>
  <c r="BJ214"/>
  <c r="BI214"/>
  <c r="BH214"/>
  <c r="BG214"/>
  <c r="BF214"/>
  <c r="BD214"/>
  <c r="BC214"/>
  <c r="BB214"/>
  <c r="BA214"/>
  <c r="AZ214"/>
  <c r="AY214"/>
  <c r="AX214"/>
  <c r="AW214"/>
  <c r="AV214"/>
  <c r="AU214"/>
  <c r="AS214"/>
  <c r="AR214"/>
  <c r="AQ214"/>
  <c r="AP214"/>
  <c r="AO214"/>
  <c r="AN214"/>
  <c r="AM214"/>
  <c r="AL214"/>
  <c r="AK214"/>
  <c r="AJ214"/>
  <c r="AH214"/>
  <c r="AG214"/>
  <c r="AF214"/>
  <c r="AE214"/>
  <c r="AD214"/>
  <c r="AC214"/>
  <c r="AB214"/>
  <c r="AA214"/>
  <c r="Z214"/>
  <c r="Y214"/>
  <c r="W214"/>
  <c r="V214"/>
  <c r="U214"/>
  <c r="T214"/>
  <c r="S214"/>
  <c r="R214"/>
  <c r="Q214"/>
  <c r="P214"/>
  <c r="O214"/>
  <c r="N214"/>
  <c r="BO213"/>
  <c r="BN213"/>
  <c r="BM213"/>
  <c r="BL213"/>
  <c r="BK213"/>
  <c r="BJ213"/>
  <c r="BI213"/>
  <c r="BH213"/>
  <c r="BG213"/>
  <c r="BF213"/>
  <c r="BD213"/>
  <c r="BC213"/>
  <c r="BB213"/>
  <c r="BA213"/>
  <c r="AZ213"/>
  <c r="AY213"/>
  <c r="AX213"/>
  <c r="AW213"/>
  <c r="AV213"/>
  <c r="AU213"/>
  <c r="AS213"/>
  <c r="AR213"/>
  <c r="AQ213"/>
  <c r="AP213"/>
  <c r="AO213"/>
  <c r="AN213"/>
  <c r="AM213"/>
  <c r="AL213"/>
  <c r="AK213"/>
  <c r="AJ213"/>
  <c r="AH213"/>
  <c r="AG213"/>
  <c r="AF213"/>
  <c r="AE213"/>
  <c r="AD213"/>
  <c r="AC213"/>
  <c r="AB213"/>
  <c r="AA213"/>
  <c r="Z213"/>
  <c r="Y213"/>
  <c r="W213"/>
  <c r="V213"/>
  <c r="U213"/>
  <c r="T213"/>
  <c r="S213"/>
  <c r="R213"/>
  <c r="Q213"/>
  <c r="P213"/>
  <c r="O213"/>
  <c r="N213"/>
  <c r="BO212"/>
  <c r="BN212"/>
  <c r="BM212"/>
  <c r="BL212"/>
  <c r="BK212"/>
  <c r="BJ212"/>
  <c r="BI212"/>
  <c r="BH212"/>
  <c r="BG212"/>
  <c r="BF212"/>
  <c r="BD212"/>
  <c r="BC212"/>
  <c r="BB212"/>
  <c r="BA212"/>
  <c r="AZ212"/>
  <c r="AY212"/>
  <c r="AX212"/>
  <c r="AW212"/>
  <c r="AV212"/>
  <c r="AU212"/>
  <c r="AS212"/>
  <c r="AR212"/>
  <c r="AQ212"/>
  <c r="AP212"/>
  <c r="AO212"/>
  <c r="AN212"/>
  <c r="AM212"/>
  <c r="AL212"/>
  <c r="AK212"/>
  <c r="AJ212"/>
  <c r="AH212"/>
  <c r="AG212"/>
  <c r="AF212"/>
  <c r="AE212"/>
  <c r="AD212"/>
  <c r="AC212"/>
  <c r="AB212"/>
  <c r="AA212"/>
  <c r="Z212"/>
  <c r="Y212"/>
  <c r="W212"/>
  <c r="V212"/>
  <c r="U212"/>
  <c r="T212"/>
  <c r="S212"/>
  <c r="R212"/>
  <c r="Q212"/>
  <c r="P212"/>
  <c r="O212"/>
  <c r="N212"/>
  <c r="BO211"/>
  <c r="BN211"/>
  <c r="BM211"/>
  <c r="BL211"/>
  <c r="BK211"/>
  <c r="BJ211"/>
  <c r="BI211"/>
  <c r="BH211"/>
  <c r="BG211"/>
  <c r="BF211"/>
  <c r="BD211"/>
  <c r="BC211"/>
  <c r="BB211"/>
  <c r="BA211"/>
  <c r="AZ211"/>
  <c r="AY211"/>
  <c r="AX211"/>
  <c r="AW211"/>
  <c r="AV211"/>
  <c r="AU211"/>
  <c r="AS211"/>
  <c r="AR211"/>
  <c r="AQ211"/>
  <c r="AP211"/>
  <c r="AO211"/>
  <c r="AN211"/>
  <c r="AM211"/>
  <c r="AL211"/>
  <c r="AK211"/>
  <c r="AJ211"/>
  <c r="AH211"/>
  <c r="AG211"/>
  <c r="AF211"/>
  <c r="AE211"/>
  <c r="AD211"/>
  <c r="AC211"/>
  <c r="AB211"/>
  <c r="AA211"/>
  <c r="Z211"/>
  <c r="Y211"/>
  <c r="W211"/>
  <c r="V211"/>
  <c r="U211"/>
  <c r="T211"/>
  <c r="S211"/>
  <c r="R211"/>
  <c r="Q211"/>
  <c r="P211"/>
  <c r="O211"/>
  <c r="N211"/>
  <c r="BO210"/>
  <c r="BN210"/>
  <c r="BM210"/>
  <c r="BL210"/>
  <c r="BK210"/>
  <c r="BJ210"/>
  <c r="BI210"/>
  <c r="BH210"/>
  <c r="BG210"/>
  <c r="BF210"/>
  <c r="BD210"/>
  <c r="BC210"/>
  <c r="BB210"/>
  <c r="BA210"/>
  <c r="AZ210"/>
  <c r="AY210"/>
  <c r="AX210"/>
  <c r="AW210"/>
  <c r="AV210"/>
  <c r="AU210"/>
  <c r="AS210"/>
  <c r="AR210"/>
  <c r="AQ210"/>
  <c r="AP210"/>
  <c r="AO210"/>
  <c r="AN210"/>
  <c r="AM210"/>
  <c r="AL210"/>
  <c r="AK210"/>
  <c r="AJ210"/>
  <c r="AH210"/>
  <c r="AG210"/>
  <c r="AF210"/>
  <c r="AE210"/>
  <c r="AD210"/>
  <c r="AC210"/>
  <c r="AB210"/>
  <c r="AA210"/>
  <c r="Z210"/>
  <c r="Y210"/>
  <c r="W210"/>
  <c r="V210"/>
  <c r="U210"/>
  <c r="T210"/>
  <c r="S210"/>
  <c r="R210"/>
  <c r="Q210"/>
  <c r="P210"/>
  <c r="O210"/>
  <c r="N210"/>
  <c r="BO209"/>
  <c r="BN209"/>
  <c r="BM209"/>
  <c r="BL209"/>
  <c r="BK209"/>
  <c r="BJ209"/>
  <c r="BI209"/>
  <c r="BH209"/>
  <c r="BG209"/>
  <c r="BF209"/>
  <c r="BD209"/>
  <c r="BC209"/>
  <c r="BB209"/>
  <c r="BA209"/>
  <c r="AZ209"/>
  <c r="AY209"/>
  <c r="AX209"/>
  <c r="AW209"/>
  <c r="AV209"/>
  <c r="AU209"/>
  <c r="AS209"/>
  <c r="AR209"/>
  <c r="AQ209"/>
  <c r="AP209"/>
  <c r="AO209"/>
  <c r="AN209"/>
  <c r="AM209"/>
  <c r="AL209"/>
  <c r="AK209"/>
  <c r="AJ209"/>
  <c r="AH209"/>
  <c r="AG209"/>
  <c r="AF209"/>
  <c r="AE209"/>
  <c r="AD209"/>
  <c r="AC209"/>
  <c r="AB209"/>
  <c r="AA209"/>
  <c r="Z209"/>
  <c r="Y209"/>
  <c r="W209"/>
  <c r="V209"/>
  <c r="U209"/>
  <c r="T209"/>
  <c r="S209"/>
  <c r="R209"/>
  <c r="Q209"/>
  <c r="P209"/>
  <c r="O209"/>
  <c r="N209"/>
  <c r="BO208"/>
  <c r="BN208"/>
  <c r="BM208"/>
  <c r="BL208"/>
  <c r="BK208"/>
  <c r="BJ208"/>
  <c r="BI208"/>
  <c r="BH208"/>
  <c r="BG208"/>
  <c r="BF208"/>
  <c r="BD208"/>
  <c r="BC208"/>
  <c r="BB208"/>
  <c r="BA208"/>
  <c r="AZ208"/>
  <c r="AY208"/>
  <c r="AX208"/>
  <c r="AW208"/>
  <c r="AV208"/>
  <c r="AU208"/>
  <c r="AS208"/>
  <c r="AR208"/>
  <c r="AQ208"/>
  <c r="AP208"/>
  <c r="AO208"/>
  <c r="AN208"/>
  <c r="AM208"/>
  <c r="AL208"/>
  <c r="AK208"/>
  <c r="AJ208"/>
  <c r="AH208"/>
  <c r="AG208"/>
  <c r="AF208"/>
  <c r="AE208"/>
  <c r="AD208"/>
  <c r="AC208"/>
  <c r="AB208"/>
  <c r="AA208"/>
  <c r="Z208"/>
  <c r="Y208"/>
  <c r="W208"/>
  <c r="V208"/>
  <c r="U208"/>
  <c r="T208"/>
  <c r="S208"/>
  <c r="R208"/>
  <c r="Q208"/>
  <c r="P208"/>
  <c r="O208"/>
  <c r="N208"/>
  <c r="BO207"/>
  <c r="BN207"/>
  <c r="BM207"/>
  <c r="BL207"/>
  <c r="BK207"/>
  <c r="BJ207"/>
  <c r="BI207"/>
  <c r="BH207"/>
  <c r="BG207"/>
  <c r="BF207"/>
  <c r="BD207"/>
  <c r="BC207"/>
  <c r="BB207"/>
  <c r="BA207"/>
  <c r="AZ207"/>
  <c r="AY207"/>
  <c r="AX207"/>
  <c r="AW207"/>
  <c r="AV207"/>
  <c r="AU207"/>
  <c r="AS207"/>
  <c r="AR207"/>
  <c r="AQ207"/>
  <c r="AP207"/>
  <c r="AO207"/>
  <c r="AN207"/>
  <c r="AM207"/>
  <c r="AL207"/>
  <c r="AK207"/>
  <c r="AJ207"/>
  <c r="AH207"/>
  <c r="AG207"/>
  <c r="AF207"/>
  <c r="AE207"/>
  <c r="AD207"/>
  <c r="AC207"/>
  <c r="AB207"/>
  <c r="AA207"/>
  <c r="Z207"/>
  <c r="Y207"/>
  <c r="W207"/>
  <c r="V207"/>
  <c r="U207"/>
  <c r="T207"/>
  <c r="S207"/>
  <c r="R207"/>
  <c r="Q207"/>
  <c r="P207"/>
  <c r="O207"/>
  <c r="N207"/>
  <c r="BO206"/>
  <c r="BN206"/>
  <c r="BM206"/>
  <c r="BL206"/>
  <c r="BK206"/>
  <c r="BJ206"/>
  <c r="BI206"/>
  <c r="BH206"/>
  <c r="BG206"/>
  <c r="BF206"/>
  <c r="BD206"/>
  <c r="BC206"/>
  <c r="BB206"/>
  <c r="BA206"/>
  <c r="AZ206"/>
  <c r="AY206"/>
  <c r="AX206"/>
  <c r="AW206"/>
  <c r="AV206"/>
  <c r="AU206"/>
  <c r="AS206"/>
  <c r="AR206"/>
  <c r="AQ206"/>
  <c r="AP206"/>
  <c r="AO206"/>
  <c r="AN206"/>
  <c r="AM206"/>
  <c r="AL206"/>
  <c r="AK206"/>
  <c r="AJ206"/>
  <c r="AH206"/>
  <c r="AG206"/>
  <c r="AF206"/>
  <c r="AE206"/>
  <c r="AD206"/>
  <c r="AC206"/>
  <c r="AB206"/>
  <c r="AA206"/>
  <c r="Z206"/>
  <c r="Y206"/>
  <c r="W206"/>
  <c r="V206"/>
  <c r="U206"/>
  <c r="T206"/>
  <c r="S206"/>
  <c r="R206"/>
  <c r="Q206"/>
  <c r="P206"/>
  <c r="O206"/>
  <c r="N206"/>
  <c r="BO205"/>
  <c r="BN205"/>
  <c r="BM205"/>
  <c r="BL205"/>
  <c r="BK205"/>
  <c r="BJ205"/>
  <c r="BI205"/>
  <c r="BH205"/>
  <c r="BG205"/>
  <c r="BF205"/>
  <c r="BD205"/>
  <c r="BC205"/>
  <c r="BB205"/>
  <c r="BA205"/>
  <c r="AZ205"/>
  <c r="AY205"/>
  <c r="AX205"/>
  <c r="AW205"/>
  <c r="AV205"/>
  <c r="AU205"/>
  <c r="AS205"/>
  <c r="AR205"/>
  <c r="AQ205"/>
  <c r="AP205"/>
  <c r="AO205"/>
  <c r="AN205"/>
  <c r="AM205"/>
  <c r="AL205"/>
  <c r="AK205"/>
  <c r="AJ205"/>
  <c r="AH205"/>
  <c r="AG205"/>
  <c r="AF205"/>
  <c r="AE205"/>
  <c r="AD205"/>
  <c r="AC205"/>
  <c r="AB205"/>
  <c r="AA205"/>
  <c r="Z205"/>
  <c r="Y205"/>
  <c r="W205"/>
  <c r="V205"/>
  <c r="U205"/>
  <c r="T205"/>
  <c r="S205"/>
  <c r="R205"/>
  <c r="Q205"/>
  <c r="P205"/>
  <c r="O205"/>
  <c r="N205"/>
  <c r="BO204"/>
  <c r="BN204"/>
  <c r="BM204"/>
  <c r="BL204"/>
  <c r="BK204"/>
  <c r="BJ204"/>
  <c r="BI204"/>
  <c r="BH204"/>
  <c r="BG204"/>
  <c r="BF204"/>
  <c r="BD204"/>
  <c r="BC204"/>
  <c r="BB204"/>
  <c r="BA204"/>
  <c r="AZ204"/>
  <c r="AY204"/>
  <c r="AX204"/>
  <c r="AW204"/>
  <c r="AV204"/>
  <c r="AU204"/>
  <c r="AS204"/>
  <c r="AR204"/>
  <c r="AQ204"/>
  <c r="AP204"/>
  <c r="AO204"/>
  <c r="AN204"/>
  <c r="AM204"/>
  <c r="AL204"/>
  <c r="AK204"/>
  <c r="AJ204"/>
  <c r="AH204"/>
  <c r="AG204"/>
  <c r="AF204"/>
  <c r="AE204"/>
  <c r="AD204"/>
  <c r="AC204"/>
  <c r="AB204"/>
  <c r="AA204"/>
  <c r="Z204"/>
  <c r="Y204"/>
  <c r="W204"/>
  <c r="V204"/>
  <c r="U204"/>
  <c r="T204"/>
  <c r="S204"/>
  <c r="R204"/>
  <c r="Q204"/>
  <c r="P204"/>
  <c r="O204"/>
  <c r="N204"/>
  <c r="BO203"/>
  <c r="BN203"/>
  <c r="BM203"/>
  <c r="BL203"/>
  <c r="BK203"/>
  <c r="BJ203"/>
  <c r="BI203"/>
  <c r="BH203"/>
  <c r="BG203"/>
  <c r="BF203"/>
  <c r="BD203"/>
  <c r="BC203"/>
  <c r="BB203"/>
  <c r="BA203"/>
  <c r="AZ203"/>
  <c r="AY203"/>
  <c r="AX203"/>
  <c r="AW203"/>
  <c r="AV203"/>
  <c r="AU203"/>
  <c r="AS203"/>
  <c r="AR203"/>
  <c r="AQ203"/>
  <c r="AP203"/>
  <c r="AO203"/>
  <c r="AN203"/>
  <c r="AM203"/>
  <c r="AL203"/>
  <c r="AK203"/>
  <c r="AJ203"/>
  <c r="AH203"/>
  <c r="AG203"/>
  <c r="AF203"/>
  <c r="AE203"/>
  <c r="AD203"/>
  <c r="AC203"/>
  <c r="AB203"/>
  <c r="AA203"/>
  <c r="Z203"/>
  <c r="Y203"/>
  <c r="W203"/>
  <c r="V203"/>
  <c r="U203"/>
  <c r="T203"/>
  <c r="S203"/>
  <c r="R203"/>
  <c r="Q203"/>
  <c r="P203"/>
  <c r="O203"/>
  <c r="N203"/>
  <c r="BO202"/>
  <c r="BN202"/>
  <c r="BM202"/>
  <c r="BL202"/>
  <c r="BK202"/>
  <c r="BJ202"/>
  <c r="BI202"/>
  <c r="BH202"/>
  <c r="BG202"/>
  <c r="BF202"/>
  <c r="BD202"/>
  <c r="BC202"/>
  <c r="BB202"/>
  <c r="BA202"/>
  <c r="AZ202"/>
  <c r="AY202"/>
  <c r="AX202"/>
  <c r="AW202"/>
  <c r="AV202"/>
  <c r="AU202"/>
  <c r="AS202"/>
  <c r="AR202"/>
  <c r="AQ202"/>
  <c r="AP202"/>
  <c r="AO202"/>
  <c r="AN202"/>
  <c r="AM202"/>
  <c r="AL202"/>
  <c r="AK202"/>
  <c r="AJ202"/>
  <c r="AH202"/>
  <c r="AG202"/>
  <c r="AF202"/>
  <c r="AE202"/>
  <c r="AD202"/>
  <c r="AC202"/>
  <c r="AB202"/>
  <c r="AA202"/>
  <c r="Z202"/>
  <c r="Y202"/>
  <c r="W202"/>
  <c r="V202"/>
  <c r="U202"/>
  <c r="T202"/>
  <c r="S202"/>
  <c r="R202"/>
  <c r="Q202"/>
  <c r="P202"/>
  <c r="O202"/>
  <c r="N202"/>
  <c r="BO201"/>
  <c r="BN201"/>
  <c r="BM201"/>
  <c r="BL201"/>
  <c r="BK201"/>
  <c r="BJ201"/>
  <c r="BI201"/>
  <c r="BH201"/>
  <c r="BG201"/>
  <c r="BF201"/>
  <c r="BD201"/>
  <c r="BC201"/>
  <c r="BB201"/>
  <c r="BA201"/>
  <c r="AZ201"/>
  <c r="AY201"/>
  <c r="AX201"/>
  <c r="AW201"/>
  <c r="AV201"/>
  <c r="AU201"/>
  <c r="AS201"/>
  <c r="AR201"/>
  <c r="AQ201"/>
  <c r="AP201"/>
  <c r="AO201"/>
  <c r="AN201"/>
  <c r="AM201"/>
  <c r="AL201"/>
  <c r="AK201"/>
  <c r="AJ201"/>
  <c r="AH201"/>
  <c r="AG201"/>
  <c r="AF201"/>
  <c r="AE201"/>
  <c r="AD201"/>
  <c r="AC201"/>
  <c r="AB201"/>
  <c r="AA201"/>
  <c r="Z201"/>
  <c r="Y201"/>
  <c r="W201"/>
  <c r="V201"/>
  <c r="U201"/>
  <c r="T201"/>
  <c r="S201"/>
  <c r="R201"/>
  <c r="Q201"/>
  <c r="P201"/>
  <c r="O201"/>
  <c r="N201"/>
  <c r="BO200"/>
  <c r="BN200"/>
  <c r="BM200"/>
  <c r="BL200"/>
  <c r="BK200"/>
  <c r="BJ200"/>
  <c r="BI200"/>
  <c r="BH200"/>
  <c r="BG200"/>
  <c r="BF200"/>
  <c r="BD200"/>
  <c r="BC200"/>
  <c r="BB200"/>
  <c r="BA200"/>
  <c r="AZ200"/>
  <c r="AY200"/>
  <c r="AX200"/>
  <c r="AW200"/>
  <c r="AV200"/>
  <c r="AU200"/>
  <c r="AS200"/>
  <c r="AR200"/>
  <c r="AQ200"/>
  <c r="AP200"/>
  <c r="AO200"/>
  <c r="AN200"/>
  <c r="AM200"/>
  <c r="AL200"/>
  <c r="AK200"/>
  <c r="AJ200"/>
  <c r="AH200"/>
  <c r="AG200"/>
  <c r="AF200"/>
  <c r="AE200"/>
  <c r="AD200"/>
  <c r="AC200"/>
  <c r="AB200"/>
  <c r="AA200"/>
  <c r="Z200"/>
  <c r="Y200"/>
  <c r="W200"/>
  <c r="V200"/>
  <c r="U200"/>
  <c r="T200"/>
  <c r="S200"/>
  <c r="R200"/>
  <c r="Q200"/>
  <c r="P200"/>
  <c r="O200"/>
  <c r="N200"/>
  <c r="BO199"/>
  <c r="BN199"/>
  <c r="BM199"/>
  <c r="BL199"/>
  <c r="BK199"/>
  <c r="BJ199"/>
  <c r="BI199"/>
  <c r="BH199"/>
  <c r="BG199"/>
  <c r="BF199"/>
  <c r="BD199"/>
  <c r="BC199"/>
  <c r="BB199"/>
  <c r="BA199"/>
  <c r="AZ199"/>
  <c r="AY199"/>
  <c r="AX199"/>
  <c r="AW199"/>
  <c r="AV199"/>
  <c r="AU199"/>
  <c r="AS199"/>
  <c r="AR199"/>
  <c r="AQ199"/>
  <c r="AP199"/>
  <c r="AO199"/>
  <c r="AN199"/>
  <c r="AM199"/>
  <c r="AL199"/>
  <c r="AK199"/>
  <c r="AJ199"/>
  <c r="AH199"/>
  <c r="AG199"/>
  <c r="AF199"/>
  <c r="AE199"/>
  <c r="AD199"/>
  <c r="AC199"/>
  <c r="AB199"/>
  <c r="AA199"/>
  <c r="Z199"/>
  <c r="Y199"/>
  <c r="W199"/>
  <c r="V199"/>
  <c r="U199"/>
  <c r="T199"/>
  <c r="S199"/>
  <c r="R199"/>
  <c r="Q199"/>
  <c r="P199"/>
  <c r="O199"/>
  <c r="N199"/>
  <c r="BO198"/>
  <c r="BN198"/>
  <c r="BM198"/>
  <c r="BL198"/>
  <c r="BK198"/>
  <c r="BJ198"/>
  <c r="BI198"/>
  <c r="BH198"/>
  <c r="BG198"/>
  <c r="BF198"/>
  <c r="BD198"/>
  <c r="BC198"/>
  <c r="BB198"/>
  <c r="BA198"/>
  <c r="AZ198"/>
  <c r="AY198"/>
  <c r="AX198"/>
  <c r="AW198"/>
  <c r="AV198"/>
  <c r="AU198"/>
  <c r="AS198"/>
  <c r="AR198"/>
  <c r="AQ198"/>
  <c r="AP198"/>
  <c r="AO198"/>
  <c r="AN198"/>
  <c r="AM198"/>
  <c r="AL198"/>
  <c r="AK198"/>
  <c r="AJ198"/>
  <c r="AH198"/>
  <c r="AG198"/>
  <c r="AF198"/>
  <c r="AE198"/>
  <c r="AD198"/>
  <c r="AC198"/>
  <c r="AB198"/>
  <c r="AA198"/>
  <c r="Z198"/>
  <c r="Y198"/>
  <c r="W198"/>
  <c r="V198"/>
  <c r="U198"/>
  <c r="T198"/>
  <c r="S198"/>
  <c r="R198"/>
  <c r="Q198"/>
  <c r="P198"/>
  <c r="O198"/>
  <c r="N198"/>
  <c r="BO197"/>
  <c r="BN197"/>
  <c r="BM197"/>
  <c r="BL197"/>
  <c r="BK197"/>
  <c r="BJ197"/>
  <c r="BI197"/>
  <c r="BH197"/>
  <c r="BG197"/>
  <c r="BF197"/>
  <c r="BD197"/>
  <c r="BC197"/>
  <c r="BB197"/>
  <c r="BA197"/>
  <c r="AZ197"/>
  <c r="AY197"/>
  <c r="AX197"/>
  <c r="AW197"/>
  <c r="AV197"/>
  <c r="AU197"/>
  <c r="AS197"/>
  <c r="AR197"/>
  <c r="AQ197"/>
  <c r="AP197"/>
  <c r="AO197"/>
  <c r="AN197"/>
  <c r="AM197"/>
  <c r="AL197"/>
  <c r="AK197"/>
  <c r="AJ197"/>
  <c r="AH197"/>
  <c r="AG197"/>
  <c r="AF197"/>
  <c r="AE197"/>
  <c r="AD197"/>
  <c r="AC197"/>
  <c r="AB197"/>
  <c r="AA197"/>
  <c r="Z197"/>
  <c r="Y197"/>
  <c r="W197"/>
  <c r="V197"/>
  <c r="U197"/>
  <c r="T197"/>
  <c r="S197"/>
  <c r="R197"/>
  <c r="Q197"/>
  <c r="P197"/>
  <c r="O197"/>
  <c r="N197"/>
  <c r="BO196"/>
  <c r="BN196"/>
  <c r="BM196"/>
  <c r="BL196"/>
  <c r="BK196"/>
  <c r="BJ196"/>
  <c r="BI196"/>
  <c r="BH196"/>
  <c r="BG196"/>
  <c r="BF196"/>
  <c r="BD196"/>
  <c r="BC196"/>
  <c r="BB196"/>
  <c r="BA196"/>
  <c r="AZ196"/>
  <c r="AY196"/>
  <c r="AX196"/>
  <c r="AW196"/>
  <c r="AV196"/>
  <c r="AU196"/>
  <c r="AS196"/>
  <c r="AR196"/>
  <c r="AQ196"/>
  <c r="AP196"/>
  <c r="AO196"/>
  <c r="AN196"/>
  <c r="AM196"/>
  <c r="AL196"/>
  <c r="AK196"/>
  <c r="AJ196"/>
  <c r="AH196"/>
  <c r="AG196"/>
  <c r="AF196"/>
  <c r="AE196"/>
  <c r="AD196"/>
  <c r="AC196"/>
  <c r="AB196"/>
  <c r="AA196"/>
  <c r="Z196"/>
  <c r="Y196"/>
  <c r="W196"/>
  <c r="V196"/>
  <c r="U196"/>
  <c r="T196"/>
  <c r="S196"/>
  <c r="R196"/>
  <c r="Q196"/>
  <c r="P196"/>
  <c r="O196"/>
  <c r="N196"/>
  <c r="BO195"/>
  <c r="BN195"/>
  <c r="BM195"/>
  <c r="BL195"/>
  <c r="BK195"/>
  <c r="BJ195"/>
  <c r="BI195"/>
  <c r="BH195"/>
  <c r="BG195"/>
  <c r="BF195"/>
  <c r="BD195"/>
  <c r="BC195"/>
  <c r="BB195"/>
  <c r="BA195"/>
  <c r="AZ195"/>
  <c r="AY195"/>
  <c r="AX195"/>
  <c r="AW195"/>
  <c r="AV195"/>
  <c r="AU195"/>
  <c r="AS195"/>
  <c r="AR195"/>
  <c r="AQ195"/>
  <c r="AP195"/>
  <c r="AO195"/>
  <c r="AN195"/>
  <c r="AM195"/>
  <c r="AL195"/>
  <c r="AK195"/>
  <c r="AJ195"/>
  <c r="AH195"/>
  <c r="AG195"/>
  <c r="AF195"/>
  <c r="AE195"/>
  <c r="AD195"/>
  <c r="AC195"/>
  <c r="AB195"/>
  <c r="AA195"/>
  <c r="Z195"/>
  <c r="Y195"/>
  <c r="W195"/>
  <c r="V195"/>
  <c r="U195"/>
  <c r="T195"/>
  <c r="S195"/>
  <c r="R195"/>
  <c r="Q195"/>
  <c r="P195"/>
  <c r="O195"/>
  <c r="N195"/>
  <c r="BO194"/>
  <c r="BN194"/>
  <c r="BM194"/>
  <c r="BL194"/>
  <c r="BK194"/>
  <c r="BJ194"/>
  <c r="BI194"/>
  <c r="BH194"/>
  <c r="BG194"/>
  <c r="BF194"/>
  <c r="BD194"/>
  <c r="BC194"/>
  <c r="BB194"/>
  <c r="BA194"/>
  <c r="AZ194"/>
  <c r="AY194"/>
  <c r="AX194"/>
  <c r="AW194"/>
  <c r="AV194"/>
  <c r="AU194"/>
  <c r="AS194"/>
  <c r="AR194"/>
  <c r="AQ194"/>
  <c r="AP194"/>
  <c r="AO194"/>
  <c r="AN194"/>
  <c r="AM194"/>
  <c r="AL194"/>
  <c r="AK194"/>
  <c r="AJ194"/>
  <c r="AH194"/>
  <c r="AG194"/>
  <c r="AF194"/>
  <c r="AE194"/>
  <c r="AD194"/>
  <c r="AC194"/>
  <c r="AB194"/>
  <c r="AA194"/>
  <c r="Z194"/>
  <c r="Y194"/>
  <c r="W194"/>
  <c r="V194"/>
  <c r="U194"/>
  <c r="T194"/>
  <c r="S194"/>
  <c r="R194"/>
  <c r="Q194"/>
  <c r="P194"/>
  <c r="O194"/>
  <c r="N194"/>
  <c r="BO193"/>
  <c r="BN193"/>
  <c r="BM193"/>
  <c r="BL193"/>
  <c r="BK193"/>
  <c r="BJ193"/>
  <c r="BI193"/>
  <c r="BH193"/>
  <c r="BG193"/>
  <c r="BF193"/>
  <c r="BD193"/>
  <c r="BC193"/>
  <c r="BB193"/>
  <c r="BA193"/>
  <c r="AZ193"/>
  <c r="AY193"/>
  <c r="AX193"/>
  <c r="AW193"/>
  <c r="AV193"/>
  <c r="AU193"/>
  <c r="AS193"/>
  <c r="AR193"/>
  <c r="AQ193"/>
  <c r="AP193"/>
  <c r="AO193"/>
  <c r="AN193"/>
  <c r="AM193"/>
  <c r="AL193"/>
  <c r="AK193"/>
  <c r="AJ193"/>
  <c r="AH193"/>
  <c r="AG193"/>
  <c r="AF193"/>
  <c r="AE193"/>
  <c r="AD193"/>
  <c r="AC193"/>
  <c r="AB193"/>
  <c r="AA193"/>
  <c r="Z193"/>
  <c r="Y193"/>
  <c r="W193"/>
  <c r="V193"/>
  <c r="U193"/>
  <c r="T193"/>
  <c r="S193"/>
  <c r="R193"/>
  <c r="Q193"/>
  <c r="P193"/>
  <c r="O193"/>
  <c r="N193"/>
  <c r="BO192"/>
  <c r="BN192"/>
  <c r="BM192"/>
  <c r="BL192"/>
  <c r="BK192"/>
  <c r="BJ192"/>
  <c r="BI192"/>
  <c r="BH192"/>
  <c r="BG192"/>
  <c r="BF192"/>
  <c r="BD192"/>
  <c r="BC192"/>
  <c r="BB192"/>
  <c r="BA192"/>
  <c r="AZ192"/>
  <c r="AY192"/>
  <c r="AX192"/>
  <c r="AW192"/>
  <c r="AV192"/>
  <c r="AU192"/>
  <c r="AS192"/>
  <c r="AR192"/>
  <c r="AQ192"/>
  <c r="AP192"/>
  <c r="AO192"/>
  <c r="AN192"/>
  <c r="AM192"/>
  <c r="AL192"/>
  <c r="AK192"/>
  <c r="AJ192"/>
  <c r="AH192"/>
  <c r="AG192"/>
  <c r="AF192"/>
  <c r="AE192"/>
  <c r="AD192"/>
  <c r="AC192"/>
  <c r="AB192"/>
  <c r="AA192"/>
  <c r="Z192"/>
  <c r="Y192"/>
  <c r="W192"/>
  <c r="V192"/>
  <c r="U192"/>
  <c r="T192"/>
  <c r="S192"/>
  <c r="R192"/>
  <c r="Q192"/>
  <c r="P192"/>
  <c r="O192"/>
  <c r="N192"/>
  <c r="BO191"/>
  <c r="BN191"/>
  <c r="BM191"/>
  <c r="BL191"/>
  <c r="BK191"/>
  <c r="BJ191"/>
  <c r="BI191"/>
  <c r="BH191"/>
  <c r="BG191"/>
  <c r="BF191"/>
  <c r="BD191"/>
  <c r="BC191"/>
  <c r="BB191"/>
  <c r="BA191"/>
  <c r="AZ191"/>
  <c r="AY191"/>
  <c r="AX191"/>
  <c r="AW191"/>
  <c r="AV191"/>
  <c r="AU191"/>
  <c r="AS191"/>
  <c r="AR191"/>
  <c r="AQ191"/>
  <c r="AP191"/>
  <c r="AO191"/>
  <c r="AN191"/>
  <c r="AM191"/>
  <c r="AL191"/>
  <c r="AK191"/>
  <c r="AJ191"/>
  <c r="AH191"/>
  <c r="AG191"/>
  <c r="AF191"/>
  <c r="AE191"/>
  <c r="AD191"/>
  <c r="AC191"/>
  <c r="AB191"/>
  <c r="AA191"/>
  <c r="Z191"/>
  <c r="Y191"/>
  <c r="W191"/>
  <c r="V191"/>
  <c r="U191"/>
  <c r="T191"/>
  <c r="S191"/>
  <c r="R191"/>
  <c r="Q191"/>
  <c r="P191"/>
  <c r="O191"/>
  <c r="N191"/>
  <c r="BO190"/>
  <c r="BN190"/>
  <c r="BM190"/>
  <c r="BL190"/>
  <c r="BK190"/>
  <c r="BJ190"/>
  <c r="BI190"/>
  <c r="BH190"/>
  <c r="BG190"/>
  <c r="BF190"/>
  <c r="BD190"/>
  <c r="BC190"/>
  <c r="BB190"/>
  <c r="BA190"/>
  <c r="AZ190"/>
  <c r="AY190"/>
  <c r="AX190"/>
  <c r="AW190"/>
  <c r="AV190"/>
  <c r="AU190"/>
  <c r="AS190"/>
  <c r="AR190"/>
  <c r="AQ190"/>
  <c r="AP190"/>
  <c r="AO190"/>
  <c r="AN190"/>
  <c r="AM190"/>
  <c r="AL190"/>
  <c r="AK190"/>
  <c r="AJ190"/>
  <c r="AH190"/>
  <c r="AG190"/>
  <c r="AF190"/>
  <c r="AE190"/>
  <c r="AD190"/>
  <c r="AC190"/>
  <c r="AB190"/>
  <c r="AA190"/>
  <c r="Z190"/>
  <c r="Y190"/>
  <c r="W190"/>
  <c r="V190"/>
  <c r="U190"/>
  <c r="T190"/>
  <c r="S190"/>
  <c r="R190"/>
  <c r="Q190"/>
  <c r="P190"/>
  <c r="O190"/>
  <c r="N190"/>
  <c r="BO189"/>
  <c r="BN189"/>
  <c r="BM189"/>
  <c r="BL189"/>
  <c r="BK189"/>
  <c r="BJ189"/>
  <c r="BI189"/>
  <c r="BH189"/>
  <c r="BG189"/>
  <c r="BF189"/>
  <c r="BD189"/>
  <c r="BC189"/>
  <c r="BB189"/>
  <c r="BA189"/>
  <c r="AZ189"/>
  <c r="AY189"/>
  <c r="AX189"/>
  <c r="AW189"/>
  <c r="AV189"/>
  <c r="AU189"/>
  <c r="AS189"/>
  <c r="AR189"/>
  <c r="AQ189"/>
  <c r="AP189"/>
  <c r="AO189"/>
  <c r="AN189"/>
  <c r="AM189"/>
  <c r="AL189"/>
  <c r="AK189"/>
  <c r="AJ189"/>
  <c r="AH189"/>
  <c r="AG189"/>
  <c r="AF189"/>
  <c r="AE189"/>
  <c r="AD189"/>
  <c r="AC189"/>
  <c r="AB189"/>
  <c r="AA189"/>
  <c r="Z189"/>
  <c r="Y189"/>
  <c r="W189"/>
  <c r="V189"/>
  <c r="U189"/>
  <c r="T189"/>
  <c r="S189"/>
  <c r="R189"/>
  <c r="Q189"/>
  <c r="P189"/>
  <c r="O189"/>
  <c r="N189"/>
  <c r="BO188"/>
  <c r="BN188"/>
  <c r="BM188"/>
  <c r="BL188"/>
  <c r="BK188"/>
  <c r="BJ188"/>
  <c r="BI188"/>
  <c r="BH188"/>
  <c r="BG188"/>
  <c r="BF188"/>
  <c r="BD188"/>
  <c r="BC188"/>
  <c r="BB188"/>
  <c r="BA188"/>
  <c r="AZ188"/>
  <c r="AY188"/>
  <c r="AX188"/>
  <c r="AW188"/>
  <c r="AV188"/>
  <c r="AU188"/>
  <c r="AS188"/>
  <c r="AR188"/>
  <c r="AQ188"/>
  <c r="AP188"/>
  <c r="AO188"/>
  <c r="AN188"/>
  <c r="AM188"/>
  <c r="AL188"/>
  <c r="AK188"/>
  <c r="AJ188"/>
  <c r="AH188"/>
  <c r="AG188"/>
  <c r="AF188"/>
  <c r="AE188"/>
  <c r="AD188"/>
  <c r="AC188"/>
  <c r="AB188"/>
  <c r="AA188"/>
  <c r="Z188"/>
  <c r="Y188"/>
  <c r="W188"/>
  <c r="V188"/>
  <c r="U188"/>
  <c r="T188"/>
  <c r="S188"/>
  <c r="R188"/>
  <c r="Q188"/>
  <c r="P188"/>
  <c r="O188"/>
  <c r="N188"/>
  <c r="BO187"/>
  <c r="BN187"/>
  <c r="BM187"/>
  <c r="BL187"/>
  <c r="BK187"/>
  <c r="BJ187"/>
  <c r="BI187"/>
  <c r="BH187"/>
  <c r="BG187"/>
  <c r="BF187"/>
  <c r="BD187"/>
  <c r="BC187"/>
  <c r="BB187"/>
  <c r="BA187"/>
  <c r="AZ187"/>
  <c r="AY187"/>
  <c r="AX187"/>
  <c r="AW187"/>
  <c r="AV187"/>
  <c r="AU187"/>
  <c r="AS187"/>
  <c r="AR187"/>
  <c r="AQ187"/>
  <c r="AP187"/>
  <c r="AO187"/>
  <c r="AN187"/>
  <c r="AM187"/>
  <c r="AL187"/>
  <c r="AK187"/>
  <c r="AJ187"/>
  <c r="AH187"/>
  <c r="AG187"/>
  <c r="AF187"/>
  <c r="AE187"/>
  <c r="AD187"/>
  <c r="AC187"/>
  <c r="AB187"/>
  <c r="AA187"/>
  <c r="Z187"/>
  <c r="Y187"/>
  <c r="W187"/>
  <c r="V187"/>
  <c r="U187"/>
  <c r="T187"/>
  <c r="S187"/>
  <c r="R187"/>
  <c r="Q187"/>
  <c r="P187"/>
  <c r="O187"/>
  <c r="N187"/>
  <c r="BO186"/>
  <c r="BN186"/>
  <c r="BM186"/>
  <c r="BL186"/>
  <c r="BK186"/>
  <c r="BJ186"/>
  <c r="BI186"/>
  <c r="BH186"/>
  <c r="BG186"/>
  <c r="BF186"/>
  <c r="BD186"/>
  <c r="BC186"/>
  <c r="BB186"/>
  <c r="BA186"/>
  <c r="AZ186"/>
  <c r="AY186"/>
  <c r="AX186"/>
  <c r="AW186"/>
  <c r="AV186"/>
  <c r="AU186"/>
  <c r="AS186"/>
  <c r="AR186"/>
  <c r="AQ186"/>
  <c r="AP186"/>
  <c r="AO186"/>
  <c r="AN186"/>
  <c r="AM186"/>
  <c r="AL186"/>
  <c r="AK186"/>
  <c r="AJ186"/>
  <c r="AH186"/>
  <c r="AG186"/>
  <c r="AF186"/>
  <c r="AE186"/>
  <c r="AD186"/>
  <c r="AC186"/>
  <c r="AB186"/>
  <c r="AA186"/>
  <c r="Z186"/>
  <c r="Y186"/>
  <c r="W186"/>
  <c r="V186"/>
  <c r="U186"/>
  <c r="T186"/>
  <c r="S186"/>
  <c r="R186"/>
  <c r="Q186"/>
  <c r="P186"/>
  <c r="O186"/>
  <c r="N186"/>
  <c r="BO185"/>
  <c r="BN185"/>
  <c r="BM185"/>
  <c r="BL185"/>
  <c r="BK185"/>
  <c r="BJ185"/>
  <c r="BI185"/>
  <c r="BH185"/>
  <c r="BG185"/>
  <c r="BF185"/>
  <c r="BD185"/>
  <c r="BC185"/>
  <c r="BB185"/>
  <c r="BA185"/>
  <c r="AZ185"/>
  <c r="AY185"/>
  <c r="AX185"/>
  <c r="AW185"/>
  <c r="AV185"/>
  <c r="AU185"/>
  <c r="AS185"/>
  <c r="AR185"/>
  <c r="AQ185"/>
  <c r="AP185"/>
  <c r="AO185"/>
  <c r="AN185"/>
  <c r="AM185"/>
  <c r="AL185"/>
  <c r="AK185"/>
  <c r="AJ185"/>
  <c r="AH185"/>
  <c r="AG185"/>
  <c r="AF185"/>
  <c r="AE185"/>
  <c r="AD185"/>
  <c r="AC185"/>
  <c r="AB185"/>
  <c r="AA185"/>
  <c r="Z185"/>
  <c r="Y185"/>
  <c r="W185"/>
  <c r="V185"/>
  <c r="U185"/>
  <c r="T185"/>
  <c r="S185"/>
  <c r="R185"/>
  <c r="Q185"/>
  <c r="P185"/>
  <c r="O185"/>
  <c r="N185"/>
  <c r="BO184"/>
  <c r="BN184"/>
  <c r="BM184"/>
  <c r="BL184"/>
  <c r="BK184"/>
  <c r="BJ184"/>
  <c r="BI184"/>
  <c r="BH184"/>
  <c r="BG184"/>
  <c r="BF184"/>
  <c r="BD184"/>
  <c r="BC184"/>
  <c r="BB184"/>
  <c r="BA184"/>
  <c r="AZ184"/>
  <c r="AY184"/>
  <c r="AX184"/>
  <c r="AW184"/>
  <c r="AV184"/>
  <c r="AU184"/>
  <c r="AS184"/>
  <c r="AR184"/>
  <c r="AQ184"/>
  <c r="AP184"/>
  <c r="AO184"/>
  <c r="AN184"/>
  <c r="AM184"/>
  <c r="AL184"/>
  <c r="AK184"/>
  <c r="AJ184"/>
  <c r="AH184"/>
  <c r="AG184"/>
  <c r="AF184"/>
  <c r="AE184"/>
  <c r="AD184"/>
  <c r="AC184"/>
  <c r="AB184"/>
  <c r="AA184"/>
  <c r="Z184"/>
  <c r="Y184"/>
  <c r="W184"/>
  <c r="V184"/>
  <c r="U184"/>
  <c r="T184"/>
  <c r="S184"/>
  <c r="R184"/>
  <c r="Q184"/>
  <c r="P184"/>
  <c r="O184"/>
  <c r="N184"/>
  <c r="BO183"/>
  <c r="BN183"/>
  <c r="BM183"/>
  <c r="BL183"/>
  <c r="BK183"/>
  <c r="BJ183"/>
  <c r="BI183"/>
  <c r="BH183"/>
  <c r="BG183"/>
  <c r="BF183"/>
  <c r="BD183"/>
  <c r="BC183"/>
  <c r="BB183"/>
  <c r="BA183"/>
  <c r="AZ183"/>
  <c r="AY183"/>
  <c r="AX183"/>
  <c r="AW183"/>
  <c r="AV183"/>
  <c r="AU183"/>
  <c r="AS183"/>
  <c r="AR183"/>
  <c r="AQ183"/>
  <c r="AP183"/>
  <c r="AO183"/>
  <c r="AN183"/>
  <c r="AM183"/>
  <c r="AL183"/>
  <c r="AK183"/>
  <c r="AJ183"/>
  <c r="AH183"/>
  <c r="AG183"/>
  <c r="AF183"/>
  <c r="AE183"/>
  <c r="AD183"/>
  <c r="AC183"/>
  <c r="AB183"/>
  <c r="AA183"/>
  <c r="Z183"/>
  <c r="Y183"/>
  <c r="W183"/>
  <c r="V183"/>
  <c r="U183"/>
  <c r="T183"/>
  <c r="S183"/>
  <c r="R183"/>
  <c r="Q183"/>
  <c r="P183"/>
  <c r="O183"/>
  <c r="N183"/>
  <c r="BO182"/>
  <c r="BN182"/>
  <c r="BM182"/>
  <c r="BL182"/>
  <c r="BK182"/>
  <c r="BJ182"/>
  <c r="BI182"/>
  <c r="BH182"/>
  <c r="BG182"/>
  <c r="BF182"/>
  <c r="BD182"/>
  <c r="BC182"/>
  <c r="BB182"/>
  <c r="BA182"/>
  <c r="AZ182"/>
  <c r="AY182"/>
  <c r="AX182"/>
  <c r="AW182"/>
  <c r="AV182"/>
  <c r="AU182"/>
  <c r="AS182"/>
  <c r="AR182"/>
  <c r="AQ182"/>
  <c r="AP182"/>
  <c r="AO182"/>
  <c r="AN182"/>
  <c r="AM182"/>
  <c r="AL182"/>
  <c r="AK182"/>
  <c r="AJ182"/>
  <c r="AH182"/>
  <c r="AG182"/>
  <c r="AF182"/>
  <c r="AE182"/>
  <c r="AD182"/>
  <c r="AC182"/>
  <c r="AB182"/>
  <c r="AA182"/>
  <c r="Z182"/>
  <c r="Y182"/>
  <c r="W182"/>
  <c r="V182"/>
  <c r="U182"/>
  <c r="T182"/>
  <c r="S182"/>
  <c r="R182"/>
  <c r="Q182"/>
  <c r="P182"/>
  <c r="O182"/>
  <c r="N182"/>
  <c r="BO181"/>
  <c r="BN181"/>
  <c r="BM181"/>
  <c r="BL181"/>
  <c r="BK181"/>
  <c r="BJ181"/>
  <c r="BI181"/>
  <c r="BH181"/>
  <c r="BG181"/>
  <c r="BF181"/>
  <c r="BD181"/>
  <c r="BC181"/>
  <c r="BB181"/>
  <c r="BA181"/>
  <c r="AZ181"/>
  <c r="AY181"/>
  <c r="AX181"/>
  <c r="AW181"/>
  <c r="AV181"/>
  <c r="AU181"/>
  <c r="AS181"/>
  <c r="AR181"/>
  <c r="AQ181"/>
  <c r="AP181"/>
  <c r="AO181"/>
  <c r="AN181"/>
  <c r="AM181"/>
  <c r="AL181"/>
  <c r="AK181"/>
  <c r="AJ181"/>
  <c r="AH181"/>
  <c r="AG181"/>
  <c r="AF181"/>
  <c r="AE181"/>
  <c r="AD181"/>
  <c r="AC181"/>
  <c r="AB181"/>
  <c r="AA181"/>
  <c r="Z181"/>
  <c r="Y181"/>
  <c r="W181"/>
  <c r="V181"/>
  <c r="U181"/>
  <c r="T181"/>
  <c r="S181"/>
  <c r="R181"/>
  <c r="Q181"/>
  <c r="P181"/>
  <c r="O181"/>
  <c r="N181"/>
  <c r="BO180"/>
  <c r="BN180"/>
  <c r="BM180"/>
  <c r="BL180"/>
  <c r="BK180"/>
  <c r="BJ180"/>
  <c r="BI180"/>
  <c r="BH180"/>
  <c r="BG180"/>
  <c r="BF180"/>
  <c r="BD180"/>
  <c r="BC180"/>
  <c r="BB180"/>
  <c r="BA180"/>
  <c r="AZ180"/>
  <c r="AY180"/>
  <c r="AX180"/>
  <c r="AW180"/>
  <c r="AV180"/>
  <c r="AU180"/>
  <c r="AS180"/>
  <c r="AR180"/>
  <c r="AQ180"/>
  <c r="AP180"/>
  <c r="AO180"/>
  <c r="AN180"/>
  <c r="AM180"/>
  <c r="AL180"/>
  <c r="AK180"/>
  <c r="AJ180"/>
  <c r="AH180"/>
  <c r="AG180"/>
  <c r="AF180"/>
  <c r="AE180"/>
  <c r="AD180"/>
  <c r="AC180"/>
  <c r="AB180"/>
  <c r="AA180"/>
  <c r="Z180"/>
  <c r="Y180"/>
  <c r="W180"/>
  <c r="V180"/>
  <c r="U180"/>
  <c r="T180"/>
  <c r="S180"/>
  <c r="R180"/>
  <c r="Q180"/>
  <c r="P180"/>
  <c r="O180"/>
  <c r="N180"/>
  <c r="BO179"/>
  <c r="BN179"/>
  <c r="BM179"/>
  <c r="BL179"/>
  <c r="BK179"/>
  <c r="BJ179"/>
  <c r="BI179"/>
  <c r="BH179"/>
  <c r="BG179"/>
  <c r="BF179"/>
  <c r="BD179"/>
  <c r="BC179"/>
  <c r="BB179"/>
  <c r="BA179"/>
  <c r="AZ179"/>
  <c r="AY179"/>
  <c r="AX179"/>
  <c r="AW179"/>
  <c r="AV179"/>
  <c r="AU179"/>
  <c r="AS179"/>
  <c r="AR179"/>
  <c r="AQ179"/>
  <c r="AP179"/>
  <c r="AO179"/>
  <c r="AN179"/>
  <c r="AM179"/>
  <c r="AL179"/>
  <c r="AK179"/>
  <c r="AJ179"/>
  <c r="AH179"/>
  <c r="AG179"/>
  <c r="AF179"/>
  <c r="AE179"/>
  <c r="AD179"/>
  <c r="AC179"/>
  <c r="AB179"/>
  <c r="AA179"/>
  <c r="Z179"/>
  <c r="Y179"/>
  <c r="W179"/>
  <c r="V179"/>
  <c r="U179"/>
  <c r="T179"/>
  <c r="S179"/>
  <c r="R179"/>
  <c r="Q179"/>
  <c r="P179"/>
  <c r="O179"/>
  <c r="N179"/>
  <c r="BO178"/>
  <c r="BN178"/>
  <c r="BM178"/>
  <c r="BL178"/>
  <c r="BK178"/>
  <c r="BJ178"/>
  <c r="BI178"/>
  <c r="BH178"/>
  <c r="BG178"/>
  <c r="BF178"/>
  <c r="BD178"/>
  <c r="BC178"/>
  <c r="BB178"/>
  <c r="BA178"/>
  <c r="AZ178"/>
  <c r="AY178"/>
  <c r="AX178"/>
  <c r="AW178"/>
  <c r="AV178"/>
  <c r="AU178"/>
  <c r="AS178"/>
  <c r="AR178"/>
  <c r="AQ178"/>
  <c r="AP178"/>
  <c r="AO178"/>
  <c r="AN178"/>
  <c r="AM178"/>
  <c r="AL178"/>
  <c r="AK178"/>
  <c r="AJ178"/>
  <c r="AH178"/>
  <c r="AG178"/>
  <c r="AF178"/>
  <c r="AE178"/>
  <c r="AD178"/>
  <c r="AC178"/>
  <c r="AB178"/>
  <c r="AA178"/>
  <c r="Z178"/>
  <c r="Y178"/>
  <c r="W178"/>
  <c r="V178"/>
  <c r="U178"/>
  <c r="T178"/>
  <c r="S178"/>
  <c r="R178"/>
  <c r="Q178"/>
  <c r="P178"/>
  <c r="O178"/>
  <c r="N178"/>
  <c r="BO177"/>
  <c r="BN177"/>
  <c r="BM177"/>
  <c r="BL177"/>
  <c r="BK177"/>
  <c r="BJ177"/>
  <c r="BI177"/>
  <c r="BH177"/>
  <c r="BG177"/>
  <c r="BF177"/>
  <c r="BD177"/>
  <c r="BC177"/>
  <c r="BB177"/>
  <c r="BA177"/>
  <c r="AZ177"/>
  <c r="AY177"/>
  <c r="AX177"/>
  <c r="AW177"/>
  <c r="AV177"/>
  <c r="AU177"/>
  <c r="AS177"/>
  <c r="AR177"/>
  <c r="AQ177"/>
  <c r="AP177"/>
  <c r="AO177"/>
  <c r="AN177"/>
  <c r="AM177"/>
  <c r="AL177"/>
  <c r="AK177"/>
  <c r="AJ177"/>
  <c r="AH177"/>
  <c r="AG177"/>
  <c r="AF177"/>
  <c r="AE177"/>
  <c r="AD177"/>
  <c r="AC177"/>
  <c r="AB177"/>
  <c r="AA177"/>
  <c r="Z177"/>
  <c r="Y177"/>
  <c r="W177"/>
  <c r="V177"/>
  <c r="U177"/>
  <c r="T177"/>
  <c r="S177"/>
  <c r="R177"/>
  <c r="Q177"/>
  <c r="P177"/>
  <c r="O177"/>
  <c r="N177"/>
  <c r="BO176"/>
  <c r="BN176"/>
  <c r="BM176"/>
  <c r="BL176"/>
  <c r="BK176"/>
  <c r="BJ176"/>
  <c r="BI176"/>
  <c r="BH176"/>
  <c r="BG176"/>
  <c r="BF176"/>
  <c r="BD176"/>
  <c r="BC176"/>
  <c r="BB176"/>
  <c r="BA176"/>
  <c r="AZ176"/>
  <c r="AY176"/>
  <c r="AX176"/>
  <c r="AW176"/>
  <c r="AV176"/>
  <c r="AU176"/>
  <c r="AS176"/>
  <c r="AR176"/>
  <c r="AQ176"/>
  <c r="AP176"/>
  <c r="AO176"/>
  <c r="AN176"/>
  <c r="AM176"/>
  <c r="AL176"/>
  <c r="AK176"/>
  <c r="AJ176"/>
  <c r="AH176"/>
  <c r="AG176"/>
  <c r="AF176"/>
  <c r="AE176"/>
  <c r="AD176"/>
  <c r="AC176"/>
  <c r="AB176"/>
  <c r="AA176"/>
  <c r="Z176"/>
  <c r="Y176"/>
  <c r="W176"/>
  <c r="V176"/>
  <c r="U176"/>
  <c r="T176"/>
  <c r="S176"/>
  <c r="R176"/>
  <c r="Q176"/>
  <c r="P176"/>
  <c r="O176"/>
  <c r="N176"/>
  <c r="BO175"/>
  <c r="BN175"/>
  <c r="BM175"/>
  <c r="BL175"/>
  <c r="BK175"/>
  <c r="BJ175"/>
  <c r="BI175"/>
  <c r="BH175"/>
  <c r="BG175"/>
  <c r="BF175"/>
  <c r="BD175"/>
  <c r="BC175"/>
  <c r="BB175"/>
  <c r="BA175"/>
  <c r="AZ175"/>
  <c r="AY175"/>
  <c r="AX175"/>
  <c r="AW175"/>
  <c r="AV175"/>
  <c r="AU175"/>
  <c r="AS175"/>
  <c r="AR175"/>
  <c r="AQ175"/>
  <c r="AP175"/>
  <c r="AO175"/>
  <c r="AN175"/>
  <c r="AM175"/>
  <c r="AL175"/>
  <c r="AK175"/>
  <c r="AJ175"/>
  <c r="AH175"/>
  <c r="AG175"/>
  <c r="AF175"/>
  <c r="AE175"/>
  <c r="AD175"/>
  <c r="AC175"/>
  <c r="AB175"/>
  <c r="AA175"/>
  <c r="Z175"/>
  <c r="Y175"/>
  <c r="W175"/>
  <c r="V175"/>
  <c r="U175"/>
  <c r="T175"/>
  <c r="S175"/>
  <c r="R175"/>
  <c r="Q175"/>
  <c r="P175"/>
  <c r="O175"/>
  <c r="N175"/>
  <c r="BO174"/>
  <c r="BN174"/>
  <c r="BM174"/>
  <c r="BL174"/>
  <c r="BK174"/>
  <c r="BJ174"/>
  <c r="BI174"/>
  <c r="BH174"/>
  <c r="BG174"/>
  <c r="BF174"/>
  <c r="BD174"/>
  <c r="BC174"/>
  <c r="BB174"/>
  <c r="BA174"/>
  <c r="AZ174"/>
  <c r="AY174"/>
  <c r="AX174"/>
  <c r="AW174"/>
  <c r="AV174"/>
  <c r="AU174"/>
  <c r="AS174"/>
  <c r="AR174"/>
  <c r="AQ174"/>
  <c r="AP174"/>
  <c r="AO174"/>
  <c r="AN174"/>
  <c r="AM174"/>
  <c r="AL174"/>
  <c r="AK174"/>
  <c r="AJ174"/>
  <c r="AH174"/>
  <c r="AG174"/>
  <c r="AF174"/>
  <c r="AE174"/>
  <c r="AD174"/>
  <c r="AC174"/>
  <c r="AB174"/>
  <c r="AA174"/>
  <c r="Z174"/>
  <c r="Y174"/>
  <c r="W174"/>
  <c r="V174"/>
  <c r="U174"/>
  <c r="T174"/>
  <c r="S174"/>
  <c r="R174"/>
  <c r="Q174"/>
  <c r="P174"/>
  <c r="O174"/>
  <c r="N174"/>
  <c r="BO173"/>
  <c r="BN173"/>
  <c r="BM173"/>
  <c r="BL173"/>
  <c r="BK173"/>
  <c r="BJ173"/>
  <c r="BI173"/>
  <c r="BH173"/>
  <c r="BG173"/>
  <c r="BF173"/>
  <c r="BD173"/>
  <c r="BC173"/>
  <c r="BB173"/>
  <c r="BA173"/>
  <c r="AZ173"/>
  <c r="AY173"/>
  <c r="AX173"/>
  <c r="AW173"/>
  <c r="AV173"/>
  <c r="AU173"/>
  <c r="AS173"/>
  <c r="AR173"/>
  <c r="AQ173"/>
  <c r="AP173"/>
  <c r="AO173"/>
  <c r="AN173"/>
  <c r="AM173"/>
  <c r="AL173"/>
  <c r="AK173"/>
  <c r="AJ173"/>
  <c r="AH173"/>
  <c r="AG173"/>
  <c r="AF173"/>
  <c r="AE173"/>
  <c r="AD173"/>
  <c r="AC173"/>
  <c r="AB173"/>
  <c r="AA173"/>
  <c r="Z173"/>
  <c r="Y173"/>
  <c r="W173"/>
  <c r="V173"/>
  <c r="U173"/>
  <c r="T173"/>
  <c r="S173"/>
  <c r="R173"/>
  <c r="Q173"/>
  <c r="P173"/>
  <c r="O173"/>
  <c r="N173"/>
  <c r="BO172"/>
  <c r="BN172"/>
  <c r="BM172"/>
  <c r="BL172"/>
  <c r="BK172"/>
  <c r="BJ172"/>
  <c r="BI172"/>
  <c r="BH172"/>
  <c r="BG172"/>
  <c r="BF172"/>
  <c r="BD172"/>
  <c r="BC172"/>
  <c r="BB172"/>
  <c r="BA172"/>
  <c r="AZ172"/>
  <c r="AY172"/>
  <c r="AX172"/>
  <c r="AW172"/>
  <c r="AV172"/>
  <c r="AU172"/>
  <c r="AS172"/>
  <c r="AR172"/>
  <c r="AQ172"/>
  <c r="AP172"/>
  <c r="AO172"/>
  <c r="AN172"/>
  <c r="AM172"/>
  <c r="AL172"/>
  <c r="AK172"/>
  <c r="AJ172"/>
  <c r="AH172"/>
  <c r="AG172"/>
  <c r="AF172"/>
  <c r="AE172"/>
  <c r="AD172"/>
  <c r="AC172"/>
  <c r="AB172"/>
  <c r="AA172"/>
  <c r="Z172"/>
  <c r="Y172"/>
  <c r="W172"/>
  <c r="V172"/>
  <c r="U172"/>
  <c r="T172"/>
  <c r="S172"/>
  <c r="R172"/>
  <c r="Q172"/>
  <c r="P172"/>
  <c r="O172"/>
  <c r="N172"/>
  <c r="BO171"/>
  <c r="BN171"/>
  <c r="BM171"/>
  <c r="BL171"/>
  <c r="BK171"/>
  <c r="BJ171"/>
  <c r="BI171"/>
  <c r="BH171"/>
  <c r="BG171"/>
  <c r="BF171"/>
  <c r="BD171"/>
  <c r="BC171"/>
  <c r="BB171"/>
  <c r="BA171"/>
  <c r="AZ171"/>
  <c r="AY171"/>
  <c r="AX171"/>
  <c r="AW171"/>
  <c r="AV171"/>
  <c r="AU171"/>
  <c r="AS171"/>
  <c r="AR171"/>
  <c r="AQ171"/>
  <c r="AP171"/>
  <c r="AO171"/>
  <c r="AN171"/>
  <c r="AM171"/>
  <c r="AL171"/>
  <c r="AK171"/>
  <c r="AJ171"/>
  <c r="AH171"/>
  <c r="AG171"/>
  <c r="AF171"/>
  <c r="AE171"/>
  <c r="AD171"/>
  <c r="AC171"/>
  <c r="AB171"/>
  <c r="AA171"/>
  <c r="Z171"/>
  <c r="Y171"/>
  <c r="W171"/>
  <c r="V171"/>
  <c r="U171"/>
  <c r="T171"/>
  <c r="S171"/>
  <c r="R171"/>
  <c r="Q171"/>
  <c r="P171"/>
  <c r="O171"/>
  <c r="N171"/>
  <c r="BO170"/>
  <c r="BN170"/>
  <c r="BM170"/>
  <c r="BL170"/>
  <c r="BK170"/>
  <c r="BJ170"/>
  <c r="BI170"/>
  <c r="BH170"/>
  <c r="BG170"/>
  <c r="BF170"/>
  <c r="BD170"/>
  <c r="BC170"/>
  <c r="BB170"/>
  <c r="BA170"/>
  <c r="AZ170"/>
  <c r="AY170"/>
  <c r="AX170"/>
  <c r="AW170"/>
  <c r="AV170"/>
  <c r="AU170"/>
  <c r="AS170"/>
  <c r="AR170"/>
  <c r="AQ170"/>
  <c r="AP170"/>
  <c r="AO170"/>
  <c r="AN170"/>
  <c r="AM170"/>
  <c r="AL170"/>
  <c r="AK170"/>
  <c r="AJ170"/>
  <c r="AH170"/>
  <c r="AG170"/>
  <c r="AF170"/>
  <c r="AE170"/>
  <c r="AD170"/>
  <c r="AC170"/>
  <c r="AB170"/>
  <c r="AA170"/>
  <c r="Z170"/>
  <c r="Y170"/>
  <c r="W170"/>
  <c r="V170"/>
  <c r="U170"/>
  <c r="T170"/>
  <c r="S170"/>
  <c r="R170"/>
  <c r="Q170"/>
  <c r="P170"/>
  <c r="O170"/>
  <c r="N170"/>
  <c r="BO169"/>
  <c r="BN169"/>
  <c r="BM169"/>
  <c r="BL169"/>
  <c r="BK169"/>
  <c r="BJ169"/>
  <c r="BI169"/>
  <c r="BH169"/>
  <c r="BG169"/>
  <c r="BF169"/>
  <c r="BD169"/>
  <c r="BC169"/>
  <c r="BB169"/>
  <c r="BA169"/>
  <c r="AZ169"/>
  <c r="AY169"/>
  <c r="AX169"/>
  <c r="AW169"/>
  <c r="AV169"/>
  <c r="AU169"/>
  <c r="AS169"/>
  <c r="AR169"/>
  <c r="AQ169"/>
  <c r="AP169"/>
  <c r="AO169"/>
  <c r="AN169"/>
  <c r="AM169"/>
  <c r="AL169"/>
  <c r="AK169"/>
  <c r="AJ169"/>
  <c r="AH169"/>
  <c r="AG169"/>
  <c r="AF169"/>
  <c r="AE169"/>
  <c r="AD169"/>
  <c r="AC169"/>
  <c r="AB169"/>
  <c r="AA169"/>
  <c r="Z169"/>
  <c r="Y169"/>
  <c r="W169"/>
  <c r="V169"/>
  <c r="U169"/>
  <c r="T169"/>
  <c r="S169"/>
  <c r="R169"/>
  <c r="Q169"/>
  <c r="P169"/>
  <c r="O169"/>
  <c r="N169"/>
  <c r="BO168"/>
  <c r="BN168"/>
  <c r="BM168"/>
  <c r="BL168"/>
  <c r="BK168"/>
  <c r="BJ168"/>
  <c r="BI168"/>
  <c r="BH168"/>
  <c r="BG168"/>
  <c r="BF168"/>
  <c r="BD168"/>
  <c r="BC168"/>
  <c r="BB168"/>
  <c r="BA168"/>
  <c r="AZ168"/>
  <c r="AY168"/>
  <c r="AX168"/>
  <c r="AW168"/>
  <c r="AV168"/>
  <c r="AU168"/>
  <c r="AS168"/>
  <c r="AR168"/>
  <c r="AQ168"/>
  <c r="AP168"/>
  <c r="AO168"/>
  <c r="AN168"/>
  <c r="AM168"/>
  <c r="AL168"/>
  <c r="AK168"/>
  <c r="AJ168"/>
  <c r="AH168"/>
  <c r="AG168"/>
  <c r="AF168"/>
  <c r="AE168"/>
  <c r="AD168"/>
  <c r="AC168"/>
  <c r="AB168"/>
  <c r="AA168"/>
  <c r="Z168"/>
  <c r="Y168"/>
  <c r="W168"/>
  <c r="V168"/>
  <c r="U168"/>
  <c r="T168"/>
  <c r="S168"/>
  <c r="R168"/>
  <c r="Q168"/>
  <c r="P168"/>
  <c r="O168"/>
  <c r="N168"/>
  <c r="BO167"/>
  <c r="BN167"/>
  <c r="BM167"/>
  <c r="BL167"/>
  <c r="BK167"/>
  <c r="BJ167"/>
  <c r="BI167"/>
  <c r="BH167"/>
  <c r="BG167"/>
  <c r="BF167"/>
  <c r="BD167"/>
  <c r="BC167"/>
  <c r="BB167"/>
  <c r="BA167"/>
  <c r="AZ167"/>
  <c r="AY167"/>
  <c r="AX167"/>
  <c r="AW167"/>
  <c r="AV167"/>
  <c r="AU167"/>
  <c r="AS167"/>
  <c r="AR167"/>
  <c r="AQ167"/>
  <c r="AP167"/>
  <c r="AO167"/>
  <c r="AN167"/>
  <c r="AM167"/>
  <c r="AL167"/>
  <c r="AK167"/>
  <c r="AJ167"/>
  <c r="AH167"/>
  <c r="AG167"/>
  <c r="AF167"/>
  <c r="AE167"/>
  <c r="AD167"/>
  <c r="AC167"/>
  <c r="AB167"/>
  <c r="AA167"/>
  <c r="Z167"/>
  <c r="Y167"/>
  <c r="W167"/>
  <c r="V167"/>
  <c r="U167"/>
  <c r="T167"/>
  <c r="S167"/>
  <c r="R167"/>
  <c r="Q167"/>
  <c r="P167"/>
  <c r="O167"/>
  <c r="N167"/>
  <c r="BO166"/>
  <c r="BN166"/>
  <c r="BM166"/>
  <c r="BL166"/>
  <c r="BK166"/>
  <c r="BJ166"/>
  <c r="BI166"/>
  <c r="BH166"/>
  <c r="BG166"/>
  <c r="BF166"/>
  <c r="BD166"/>
  <c r="BC166"/>
  <c r="BB166"/>
  <c r="BA166"/>
  <c r="AZ166"/>
  <c r="AY166"/>
  <c r="AX166"/>
  <c r="AW166"/>
  <c r="AV166"/>
  <c r="AU166"/>
  <c r="AS166"/>
  <c r="AR166"/>
  <c r="AQ166"/>
  <c r="AP166"/>
  <c r="AO166"/>
  <c r="AN166"/>
  <c r="AM166"/>
  <c r="AL166"/>
  <c r="AK166"/>
  <c r="AJ166"/>
  <c r="AH166"/>
  <c r="AG166"/>
  <c r="AF166"/>
  <c r="AE166"/>
  <c r="AD166"/>
  <c r="AC166"/>
  <c r="AB166"/>
  <c r="AA166"/>
  <c r="Z166"/>
  <c r="Y166"/>
  <c r="W166"/>
  <c r="V166"/>
  <c r="U166"/>
  <c r="T166"/>
  <c r="S166"/>
  <c r="R166"/>
  <c r="Q166"/>
  <c r="P166"/>
  <c r="O166"/>
  <c r="N166"/>
  <c r="BO165"/>
  <c r="BN165"/>
  <c r="BM165"/>
  <c r="BL165"/>
  <c r="BK165"/>
  <c r="BJ165"/>
  <c r="BI165"/>
  <c r="BH165"/>
  <c r="BG165"/>
  <c r="BF165"/>
  <c r="BD165"/>
  <c r="BC165"/>
  <c r="BB165"/>
  <c r="BA165"/>
  <c r="AZ165"/>
  <c r="AY165"/>
  <c r="AX165"/>
  <c r="AW165"/>
  <c r="AV165"/>
  <c r="AU165"/>
  <c r="AS165"/>
  <c r="AR165"/>
  <c r="AQ165"/>
  <c r="AP165"/>
  <c r="AO165"/>
  <c r="AN165"/>
  <c r="AM165"/>
  <c r="AL165"/>
  <c r="AK165"/>
  <c r="AJ165"/>
  <c r="AH165"/>
  <c r="AG165"/>
  <c r="AF165"/>
  <c r="AE165"/>
  <c r="AD165"/>
  <c r="AC165"/>
  <c r="AB165"/>
  <c r="AA165"/>
  <c r="Z165"/>
  <c r="Y165"/>
  <c r="W165"/>
  <c r="V165"/>
  <c r="U165"/>
  <c r="T165"/>
  <c r="S165"/>
  <c r="R165"/>
  <c r="Q165"/>
  <c r="P165"/>
  <c r="O165"/>
  <c r="N165"/>
  <c r="BO164"/>
  <c r="BN164"/>
  <c r="BM164"/>
  <c r="BL164"/>
  <c r="BK164"/>
  <c r="BJ164"/>
  <c r="BI164"/>
  <c r="BH164"/>
  <c r="BG164"/>
  <c r="BF164"/>
  <c r="BD164"/>
  <c r="BC164"/>
  <c r="BB164"/>
  <c r="BA164"/>
  <c r="AZ164"/>
  <c r="AY164"/>
  <c r="AX164"/>
  <c r="AW164"/>
  <c r="AV164"/>
  <c r="AU164"/>
  <c r="AS164"/>
  <c r="AR164"/>
  <c r="AQ164"/>
  <c r="AP164"/>
  <c r="AO164"/>
  <c r="AN164"/>
  <c r="AM164"/>
  <c r="AL164"/>
  <c r="AK164"/>
  <c r="AJ164"/>
  <c r="AH164"/>
  <c r="AG164"/>
  <c r="AF164"/>
  <c r="AE164"/>
  <c r="AD164"/>
  <c r="AC164"/>
  <c r="AB164"/>
  <c r="AA164"/>
  <c r="Z164"/>
  <c r="Y164"/>
  <c r="W164"/>
  <c r="V164"/>
  <c r="U164"/>
  <c r="T164"/>
  <c r="S164"/>
  <c r="R164"/>
  <c r="Q164"/>
  <c r="P164"/>
  <c r="O164"/>
  <c r="N164"/>
  <c r="BO163"/>
  <c r="BN163"/>
  <c r="BM163"/>
  <c r="BL163"/>
  <c r="BK163"/>
  <c r="BJ163"/>
  <c r="BI163"/>
  <c r="BH163"/>
  <c r="BG163"/>
  <c r="BF163"/>
  <c r="BD163"/>
  <c r="BC163"/>
  <c r="BB163"/>
  <c r="BA163"/>
  <c r="AZ163"/>
  <c r="AY163"/>
  <c r="AX163"/>
  <c r="AW163"/>
  <c r="AV163"/>
  <c r="AU163"/>
  <c r="AS163"/>
  <c r="AR163"/>
  <c r="AQ163"/>
  <c r="AP163"/>
  <c r="AO163"/>
  <c r="AN163"/>
  <c r="AM163"/>
  <c r="AL163"/>
  <c r="AK163"/>
  <c r="AJ163"/>
  <c r="AH163"/>
  <c r="AG163"/>
  <c r="AF163"/>
  <c r="AE163"/>
  <c r="AD163"/>
  <c r="AC163"/>
  <c r="AB163"/>
  <c r="AA163"/>
  <c r="Z163"/>
  <c r="Y163"/>
  <c r="W163"/>
  <c r="V163"/>
  <c r="U163"/>
  <c r="T163"/>
  <c r="S163"/>
  <c r="R163"/>
  <c r="Q163"/>
  <c r="P163"/>
  <c r="O163"/>
  <c r="N163"/>
  <c r="BO162"/>
  <c r="BN162"/>
  <c r="BM162"/>
  <c r="BL162"/>
  <c r="BK162"/>
  <c r="BJ162"/>
  <c r="BI162"/>
  <c r="BH162"/>
  <c r="BG162"/>
  <c r="BF162"/>
  <c r="BD162"/>
  <c r="BC162"/>
  <c r="BB162"/>
  <c r="BA162"/>
  <c r="AZ162"/>
  <c r="AY162"/>
  <c r="AX162"/>
  <c r="AW162"/>
  <c r="AV162"/>
  <c r="AU162"/>
  <c r="AS162"/>
  <c r="AR162"/>
  <c r="AQ162"/>
  <c r="AP162"/>
  <c r="AO162"/>
  <c r="AN162"/>
  <c r="AM162"/>
  <c r="AL162"/>
  <c r="AK162"/>
  <c r="AJ162"/>
  <c r="AH162"/>
  <c r="AG162"/>
  <c r="AF162"/>
  <c r="AE162"/>
  <c r="AD162"/>
  <c r="AC162"/>
  <c r="AB162"/>
  <c r="AA162"/>
  <c r="Z162"/>
  <c r="Y162"/>
  <c r="W162"/>
  <c r="V162"/>
  <c r="U162"/>
  <c r="T162"/>
  <c r="S162"/>
  <c r="R162"/>
  <c r="Q162"/>
  <c r="P162"/>
  <c r="O162"/>
  <c r="N162"/>
  <c r="BO161"/>
  <c r="BN161"/>
  <c r="BM161"/>
  <c r="BL161"/>
  <c r="BK161"/>
  <c r="BJ161"/>
  <c r="BI161"/>
  <c r="BH161"/>
  <c r="BG161"/>
  <c r="BF161"/>
  <c r="BD161"/>
  <c r="BC161"/>
  <c r="BB161"/>
  <c r="BA161"/>
  <c r="AZ161"/>
  <c r="AY161"/>
  <c r="AX161"/>
  <c r="AW161"/>
  <c r="AV161"/>
  <c r="AU161"/>
  <c r="AS161"/>
  <c r="AR161"/>
  <c r="AQ161"/>
  <c r="AP161"/>
  <c r="AO161"/>
  <c r="AN161"/>
  <c r="AM161"/>
  <c r="AL161"/>
  <c r="AK161"/>
  <c r="AJ161"/>
  <c r="AH161"/>
  <c r="AG161"/>
  <c r="AF161"/>
  <c r="AE161"/>
  <c r="AD161"/>
  <c r="AC161"/>
  <c r="AB161"/>
  <c r="AA161"/>
  <c r="Z161"/>
  <c r="Y161"/>
  <c r="W161"/>
  <c r="V161"/>
  <c r="U161"/>
  <c r="T161"/>
  <c r="S161"/>
  <c r="R161"/>
  <c r="Q161"/>
  <c r="P161"/>
  <c r="O161"/>
  <c r="N161"/>
  <c r="BO160"/>
  <c r="BN160"/>
  <c r="BM160"/>
  <c r="BL160"/>
  <c r="BK160"/>
  <c r="BJ160"/>
  <c r="BI160"/>
  <c r="BH160"/>
  <c r="BG160"/>
  <c r="BF160"/>
  <c r="BD160"/>
  <c r="BC160"/>
  <c r="BB160"/>
  <c r="BA160"/>
  <c r="AZ160"/>
  <c r="AY160"/>
  <c r="AX160"/>
  <c r="AW160"/>
  <c r="AV160"/>
  <c r="AU160"/>
  <c r="AS160"/>
  <c r="AR160"/>
  <c r="AQ160"/>
  <c r="AP160"/>
  <c r="AO160"/>
  <c r="AN160"/>
  <c r="AM160"/>
  <c r="AL160"/>
  <c r="AK160"/>
  <c r="AJ160"/>
  <c r="AH160"/>
  <c r="AG160"/>
  <c r="AF160"/>
  <c r="AE160"/>
  <c r="AD160"/>
  <c r="AC160"/>
  <c r="AB160"/>
  <c r="AA160"/>
  <c r="Z160"/>
  <c r="Y160"/>
  <c r="W160"/>
  <c r="V160"/>
  <c r="U160"/>
  <c r="T160"/>
  <c r="S160"/>
  <c r="R160"/>
  <c r="Q160"/>
  <c r="P160"/>
  <c r="O160"/>
  <c r="N160"/>
  <c r="BO159"/>
  <c r="BN159"/>
  <c r="BM159"/>
  <c r="BL159"/>
  <c r="BK159"/>
  <c r="BJ159"/>
  <c r="BI159"/>
  <c r="BH159"/>
  <c r="BG159"/>
  <c r="BF159"/>
  <c r="BD159"/>
  <c r="BC159"/>
  <c r="BB159"/>
  <c r="BA159"/>
  <c r="AZ159"/>
  <c r="AY159"/>
  <c r="AX159"/>
  <c r="AW159"/>
  <c r="AV159"/>
  <c r="AU159"/>
  <c r="AS159"/>
  <c r="AR159"/>
  <c r="AQ159"/>
  <c r="AP159"/>
  <c r="AO159"/>
  <c r="AN159"/>
  <c r="AM159"/>
  <c r="AL159"/>
  <c r="AK159"/>
  <c r="AJ159"/>
  <c r="AH159"/>
  <c r="AG159"/>
  <c r="AF159"/>
  <c r="AE159"/>
  <c r="AD159"/>
  <c r="AC159"/>
  <c r="AB159"/>
  <c r="AA159"/>
  <c r="Z159"/>
  <c r="Y159"/>
  <c r="W159"/>
  <c r="V159"/>
  <c r="U159"/>
  <c r="T159"/>
  <c r="S159"/>
  <c r="R159"/>
  <c r="Q159"/>
  <c r="P159"/>
  <c r="O159"/>
  <c r="N159"/>
  <c r="BO158"/>
  <c r="BN158"/>
  <c r="BM158"/>
  <c r="BL158"/>
  <c r="BK158"/>
  <c r="BJ158"/>
  <c r="BI158"/>
  <c r="BH158"/>
  <c r="BG158"/>
  <c r="BF158"/>
  <c r="BD158"/>
  <c r="BC158"/>
  <c r="BB158"/>
  <c r="BA158"/>
  <c r="AZ158"/>
  <c r="AY158"/>
  <c r="AX158"/>
  <c r="AW158"/>
  <c r="AV158"/>
  <c r="AU158"/>
  <c r="AS158"/>
  <c r="AR158"/>
  <c r="AQ158"/>
  <c r="AP158"/>
  <c r="AO158"/>
  <c r="AN158"/>
  <c r="AM158"/>
  <c r="AL158"/>
  <c r="AK158"/>
  <c r="AJ158"/>
  <c r="AH158"/>
  <c r="AG158"/>
  <c r="AF158"/>
  <c r="AE158"/>
  <c r="AD158"/>
  <c r="AC158"/>
  <c r="AB158"/>
  <c r="AA158"/>
  <c r="Z158"/>
  <c r="Y158"/>
  <c r="W158"/>
  <c r="V158"/>
  <c r="U158"/>
  <c r="T158"/>
  <c r="S158"/>
  <c r="R158"/>
  <c r="Q158"/>
  <c r="P158"/>
  <c r="O158"/>
  <c r="N158"/>
  <c r="BO157"/>
  <c r="BN157"/>
  <c r="BM157"/>
  <c r="BL157"/>
  <c r="BK157"/>
  <c r="BJ157"/>
  <c r="BI157"/>
  <c r="BH157"/>
  <c r="BG157"/>
  <c r="BF157"/>
  <c r="BD157"/>
  <c r="BC157"/>
  <c r="BB157"/>
  <c r="BA157"/>
  <c r="AZ157"/>
  <c r="AY157"/>
  <c r="AX157"/>
  <c r="AW157"/>
  <c r="AV157"/>
  <c r="AU157"/>
  <c r="AS157"/>
  <c r="AR157"/>
  <c r="AQ157"/>
  <c r="AP157"/>
  <c r="AO157"/>
  <c r="AN157"/>
  <c r="AM157"/>
  <c r="AL157"/>
  <c r="AK157"/>
  <c r="AJ157"/>
  <c r="AH157"/>
  <c r="AG157"/>
  <c r="AF157"/>
  <c r="AE157"/>
  <c r="AD157"/>
  <c r="AC157"/>
  <c r="AB157"/>
  <c r="AA157"/>
  <c r="Z157"/>
  <c r="Y157"/>
  <c r="W157"/>
  <c r="V157"/>
  <c r="U157"/>
  <c r="T157"/>
  <c r="S157"/>
  <c r="R157"/>
  <c r="Q157"/>
  <c r="P157"/>
  <c r="O157"/>
  <c r="N157"/>
  <c r="BO156"/>
  <c r="BN156"/>
  <c r="BM156"/>
  <c r="BL156"/>
  <c r="BK156"/>
  <c r="BJ156"/>
  <c r="BI156"/>
  <c r="BH156"/>
  <c r="BG156"/>
  <c r="BF156"/>
  <c r="BD156"/>
  <c r="BC156"/>
  <c r="BB156"/>
  <c r="BA156"/>
  <c r="AZ156"/>
  <c r="AY156"/>
  <c r="AX156"/>
  <c r="AW156"/>
  <c r="AV156"/>
  <c r="AU156"/>
  <c r="AS156"/>
  <c r="AR156"/>
  <c r="AQ156"/>
  <c r="AP156"/>
  <c r="AO156"/>
  <c r="AN156"/>
  <c r="AM156"/>
  <c r="AL156"/>
  <c r="AK156"/>
  <c r="AJ156"/>
  <c r="AH156"/>
  <c r="AG156"/>
  <c r="AF156"/>
  <c r="AE156"/>
  <c r="AD156"/>
  <c r="AC156"/>
  <c r="AB156"/>
  <c r="AA156"/>
  <c r="Z156"/>
  <c r="Y156"/>
  <c r="W156"/>
  <c r="V156"/>
  <c r="U156"/>
  <c r="T156"/>
  <c r="S156"/>
  <c r="R156"/>
  <c r="Q156"/>
  <c r="P156"/>
  <c r="O156"/>
  <c r="N156"/>
  <c r="BO155"/>
  <c r="BN155"/>
  <c r="BM155"/>
  <c r="BL155"/>
  <c r="BK155"/>
  <c r="BJ155"/>
  <c r="BI155"/>
  <c r="BH155"/>
  <c r="BG155"/>
  <c r="BF155"/>
  <c r="BD155"/>
  <c r="BC155"/>
  <c r="BB155"/>
  <c r="BA155"/>
  <c r="AZ155"/>
  <c r="AY155"/>
  <c r="AX155"/>
  <c r="AW155"/>
  <c r="AV155"/>
  <c r="AU155"/>
  <c r="AS155"/>
  <c r="AR155"/>
  <c r="AQ155"/>
  <c r="AP155"/>
  <c r="AO155"/>
  <c r="AN155"/>
  <c r="AM155"/>
  <c r="AL155"/>
  <c r="AK155"/>
  <c r="AJ155"/>
  <c r="AH155"/>
  <c r="AG155"/>
  <c r="AF155"/>
  <c r="AE155"/>
  <c r="AD155"/>
  <c r="AC155"/>
  <c r="AB155"/>
  <c r="AA155"/>
  <c r="Z155"/>
  <c r="Y155"/>
  <c r="W155"/>
  <c r="V155"/>
  <c r="U155"/>
  <c r="T155"/>
  <c r="S155"/>
  <c r="R155"/>
  <c r="Q155"/>
  <c r="P155"/>
  <c r="O155"/>
  <c r="N155"/>
  <c r="BO154"/>
  <c r="BN154"/>
  <c r="BM154"/>
  <c r="BL154"/>
  <c r="BK154"/>
  <c r="BJ154"/>
  <c r="BI154"/>
  <c r="BH154"/>
  <c r="BG154"/>
  <c r="BF154"/>
  <c r="BD154"/>
  <c r="BC154"/>
  <c r="BB154"/>
  <c r="BA154"/>
  <c r="AZ154"/>
  <c r="AY154"/>
  <c r="AX154"/>
  <c r="AW154"/>
  <c r="AV154"/>
  <c r="AU154"/>
  <c r="AS154"/>
  <c r="AR154"/>
  <c r="AQ154"/>
  <c r="AP154"/>
  <c r="AO154"/>
  <c r="AN154"/>
  <c r="AM154"/>
  <c r="AL154"/>
  <c r="AK154"/>
  <c r="AJ154"/>
  <c r="AH154"/>
  <c r="AG154"/>
  <c r="AF154"/>
  <c r="AE154"/>
  <c r="AD154"/>
  <c r="AC154"/>
  <c r="AB154"/>
  <c r="AA154"/>
  <c r="Z154"/>
  <c r="Y154"/>
  <c r="W154"/>
  <c r="V154"/>
  <c r="U154"/>
  <c r="T154"/>
  <c r="S154"/>
  <c r="R154"/>
  <c r="Q154"/>
  <c r="P154"/>
  <c r="O154"/>
  <c r="N154"/>
  <c r="BO153"/>
  <c r="BN153"/>
  <c r="BM153"/>
  <c r="BL153"/>
  <c r="BK153"/>
  <c r="BJ153"/>
  <c r="BI153"/>
  <c r="BH153"/>
  <c r="BG153"/>
  <c r="BF153"/>
  <c r="BD153"/>
  <c r="BC153"/>
  <c r="BB153"/>
  <c r="BA153"/>
  <c r="AZ153"/>
  <c r="AY153"/>
  <c r="AX153"/>
  <c r="AW153"/>
  <c r="AV153"/>
  <c r="AU153"/>
  <c r="AS153"/>
  <c r="AR153"/>
  <c r="AQ153"/>
  <c r="AP153"/>
  <c r="AO153"/>
  <c r="AN153"/>
  <c r="AM153"/>
  <c r="AL153"/>
  <c r="AK153"/>
  <c r="AJ153"/>
  <c r="AH153"/>
  <c r="AG153"/>
  <c r="AF153"/>
  <c r="AE153"/>
  <c r="AD153"/>
  <c r="AC153"/>
  <c r="AB153"/>
  <c r="AA153"/>
  <c r="Z153"/>
  <c r="Y153"/>
  <c r="W153"/>
  <c r="V153"/>
  <c r="U153"/>
  <c r="T153"/>
  <c r="S153"/>
  <c r="R153"/>
  <c r="Q153"/>
  <c r="P153"/>
  <c r="O153"/>
  <c r="N153"/>
  <c r="BO152"/>
  <c r="BN152"/>
  <c r="BM152"/>
  <c r="BL152"/>
  <c r="BK152"/>
  <c r="BJ152"/>
  <c r="BI152"/>
  <c r="BH152"/>
  <c r="BG152"/>
  <c r="BF152"/>
  <c r="BD152"/>
  <c r="BC152"/>
  <c r="BB152"/>
  <c r="BA152"/>
  <c r="AZ152"/>
  <c r="AY152"/>
  <c r="AX152"/>
  <c r="AW152"/>
  <c r="AV152"/>
  <c r="AU152"/>
  <c r="AS152"/>
  <c r="AR152"/>
  <c r="AQ152"/>
  <c r="AP152"/>
  <c r="AO152"/>
  <c r="AN152"/>
  <c r="AM152"/>
  <c r="AL152"/>
  <c r="AK152"/>
  <c r="AJ152"/>
  <c r="AH152"/>
  <c r="AG152"/>
  <c r="AF152"/>
  <c r="AE152"/>
  <c r="AD152"/>
  <c r="AC152"/>
  <c r="AB152"/>
  <c r="AA152"/>
  <c r="Z152"/>
  <c r="Y152"/>
  <c r="W152"/>
  <c r="V152"/>
  <c r="U152"/>
  <c r="T152"/>
  <c r="S152"/>
  <c r="R152"/>
  <c r="Q152"/>
  <c r="P152"/>
  <c r="O152"/>
  <c r="N152"/>
  <c r="BO151"/>
  <c r="BN151"/>
  <c r="BM151"/>
  <c r="BL151"/>
  <c r="BK151"/>
  <c r="BJ151"/>
  <c r="BI151"/>
  <c r="BH151"/>
  <c r="BG151"/>
  <c r="BF151"/>
  <c r="BD151"/>
  <c r="BC151"/>
  <c r="BB151"/>
  <c r="BA151"/>
  <c r="AZ151"/>
  <c r="AY151"/>
  <c r="AX151"/>
  <c r="AW151"/>
  <c r="AV151"/>
  <c r="AU151"/>
  <c r="AS151"/>
  <c r="AR151"/>
  <c r="AQ151"/>
  <c r="AP151"/>
  <c r="AO151"/>
  <c r="AN151"/>
  <c r="AM151"/>
  <c r="AL151"/>
  <c r="AK151"/>
  <c r="AJ151"/>
  <c r="AH151"/>
  <c r="AG151"/>
  <c r="AF151"/>
  <c r="AE151"/>
  <c r="AD151"/>
  <c r="AC151"/>
  <c r="AB151"/>
  <c r="AA151"/>
  <c r="Z151"/>
  <c r="Y151"/>
  <c r="W151"/>
  <c r="V151"/>
  <c r="U151"/>
  <c r="T151"/>
  <c r="S151"/>
  <c r="R151"/>
  <c r="Q151"/>
  <c r="P151"/>
  <c r="O151"/>
  <c r="N151"/>
  <c r="BO150"/>
  <c r="BN150"/>
  <c r="BM150"/>
  <c r="BL150"/>
  <c r="BK150"/>
  <c r="BJ150"/>
  <c r="BI150"/>
  <c r="BH150"/>
  <c r="BG150"/>
  <c r="BF150"/>
  <c r="BD150"/>
  <c r="BC150"/>
  <c r="BB150"/>
  <c r="BA150"/>
  <c r="AZ150"/>
  <c r="AY150"/>
  <c r="AX150"/>
  <c r="AW150"/>
  <c r="AV150"/>
  <c r="AU150"/>
  <c r="AS150"/>
  <c r="AR150"/>
  <c r="AQ150"/>
  <c r="AP150"/>
  <c r="AO150"/>
  <c r="AN150"/>
  <c r="AM150"/>
  <c r="AL150"/>
  <c r="AK150"/>
  <c r="AJ150"/>
  <c r="AH150"/>
  <c r="AG150"/>
  <c r="AF150"/>
  <c r="AE150"/>
  <c r="AD150"/>
  <c r="AC150"/>
  <c r="AB150"/>
  <c r="AA150"/>
  <c r="Z150"/>
  <c r="Y150"/>
  <c r="W150"/>
  <c r="V150"/>
  <c r="U150"/>
  <c r="T150"/>
  <c r="S150"/>
  <c r="R150"/>
  <c r="Q150"/>
  <c r="P150"/>
  <c r="O150"/>
  <c r="N150"/>
  <c r="BO149"/>
  <c r="BN149"/>
  <c r="BM149"/>
  <c r="BL149"/>
  <c r="BK149"/>
  <c r="BJ149"/>
  <c r="BI149"/>
  <c r="BH149"/>
  <c r="BG149"/>
  <c r="BF149"/>
  <c r="BD149"/>
  <c r="BC149"/>
  <c r="BB149"/>
  <c r="BA149"/>
  <c r="AZ149"/>
  <c r="AY149"/>
  <c r="AX149"/>
  <c r="AW149"/>
  <c r="AV149"/>
  <c r="AU149"/>
  <c r="AS149"/>
  <c r="AR149"/>
  <c r="AQ149"/>
  <c r="AP149"/>
  <c r="AO149"/>
  <c r="AN149"/>
  <c r="AM149"/>
  <c r="AL149"/>
  <c r="AK149"/>
  <c r="AJ149"/>
  <c r="AH149"/>
  <c r="AG149"/>
  <c r="AF149"/>
  <c r="AE149"/>
  <c r="AD149"/>
  <c r="AC149"/>
  <c r="AB149"/>
  <c r="AA149"/>
  <c r="Z149"/>
  <c r="Y149"/>
  <c r="W149"/>
  <c r="V149"/>
  <c r="U149"/>
  <c r="T149"/>
  <c r="S149"/>
  <c r="R149"/>
  <c r="Q149"/>
  <c r="P149"/>
  <c r="O149"/>
  <c r="N149"/>
  <c r="BO148"/>
  <c r="BN148"/>
  <c r="BM148"/>
  <c r="BL148"/>
  <c r="BK148"/>
  <c r="BJ148"/>
  <c r="BI148"/>
  <c r="BH148"/>
  <c r="BG148"/>
  <c r="BF148"/>
  <c r="BD148"/>
  <c r="BC148"/>
  <c r="BB148"/>
  <c r="BA148"/>
  <c r="AZ148"/>
  <c r="AY148"/>
  <c r="AX148"/>
  <c r="AW148"/>
  <c r="AV148"/>
  <c r="AU148"/>
  <c r="AS148"/>
  <c r="AR148"/>
  <c r="AQ148"/>
  <c r="AP148"/>
  <c r="AO148"/>
  <c r="AN148"/>
  <c r="AM148"/>
  <c r="AL148"/>
  <c r="AK148"/>
  <c r="AJ148"/>
  <c r="AH148"/>
  <c r="AG148"/>
  <c r="AF148"/>
  <c r="AE148"/>
  <c r="AD148"/>
  <c r="AC148"/>
  <c r="AB148"/>
  <c r="AA148"/>
  <c r="Z148"/>
  <c r="Y148"/>
  <c r="W148"/>
  <c r="V148"/>
  <c r="U148"/>
  <c r="T148"/>
  <c r="S148"/>
  <c r="R148"/>
  <c r="Q148"/>
  <c r="P148"/>
  <c r="O148"/>
  <c r="N148"/>
  <c r="BO147"/>
  <c r="BN147"/>
  <c r="BM147"/>
  <c r="BL147"/>
  <c r="BK147"/>
  <c r="BJ147"/>
  <c r="BI147"/>
  <c r="BH147"/>
  <c r="BG147"/>
  <c r="BF147"/>
  <c r="BD147"/>
  <c r="BC147"/>
  <c r="BB147"/>
  <c r="BA147"/>
  <c r="AZ147"/>
  <c r="AY147"/>
  <c r="AX147"/>
  <c r="AW147"/>
  <c r="AV147"/>
  <c r="AU147"/>
  <c r="AS147"/>
  <c r="AR147"/>
  <c r="AQ147"/>
  <c r="AP147"/>
  <c r="AO147"/>
  <c r="AN147"/>
  <c r="AM147"/>
  <c r="AL147"/>
  <c r="AK147"/>
  <c r="AJ147"/>
  <c r="AH147"/>
  <c r="AG147"/>
  <c r="AF147"/>
  <c r="AE147"/>
  <c r="AD147"/>
  <c r="AC147"/>
  <c r="AB147"/>
  <c r="AA147"/>
  <c r="Z147"/>
  <c r="Y147"/>
  <c r="W147"/>
  <c r="V147"/>
  <c r="U147"/>
  <c r="T147"/>
  <c r="S147"/>
  <c r="R147"/>
  <c r="Q147"/>
  <c r="P147"/>
  <c r="O147"/>
  <c r="N147"/>
  <c r="BO146"/>
  <c r="BN146"/>
  <c r="BM146"/>
  <c r="BL146"/>
  <c r="BK146"/>
  <c r="BJ146"/>
  <c r="BI146"/>
  <c r="BH146"/>
  <c r="BG146"/>
  <c r="BF146"/>
  <c r="BD146"/>
  <c r="BC146"/>
  <c r="BB146"/>
  <c r="BA146"/>
  <c r="AZ146"/>
  <c r="AY146"/>
  <c r="AX146"/>
  <c r="AW146"/>
  <c r="AV146"/>
  <c r="AU146"/>
  <c r="AS146"/>
  <c r="AR146"/>
  <c r="AQ146"/>
  <c r="AP146"/>
  <c r="AO146"/>
  <c r="AN146"/>
  <c r="AM146"/>
  <c r="AL146"/>
  <c r="AK146"/>
  <c r="AJ146"/>
  <c r="AH146"/>
  <c r="AG146"/>
  <c r="AF146"/>
  <c r="AE146"/>
  <c r="AD146"/>
  <c r="AC146"/>
  <c r="AB146"/>
  <c r="AA146"/>
  <c r="Z146"/>
  <c r="Y146"/>
  <c r="W146"/>
  <c r="V146"/>
  <c r="U146"/>
  <c r="T146"/>
  <c r="S146"/>
  <c r="R146"/>
  <c r="Q146"/>
  <c r="P146"/>
  <c r="O146"/>
  <c r="N146"/>
  <c r="BO145"/>
  <c r="BN145"/>
  <c r="BM145"/>
  <c r="BL145"/>
  <c r="BK145"/>
  <c r="BJ145"/>
  <c r="BI145"/>
  <c r="BH145"/>
  <c r="BG145"/>
  <c r="BF145"/>
  <c r="BD145"/>
  <c r="BC145"/>
  <c r="BB145"/>
  <c r="BA145"/>
  <c r="AZ145"/>
  <c r="AY145"/>
  <c r="AX145"/>
  <c r="AW145"/>
  <c r="AV145"/>
  <c r="AU145"/>
  <c r="AS145"/>
  <c r="AR145"/>
  <c r="AQ145"/>
  <c r="AP145"/>
  <c r="AO145"/>
  <c r="AN145"/>
  <c r="AM145"/>
  <c r="AL145"/>
  <c r="AK145"/>
  <c r="AJ145"/>
  <c r="AH145"/>
  <c r="AG145"/>
  <c r="AF145"/>
  <c r="AE145"/>
  <c r="AD145"/>
  <c r="AC145"/>
  <c r="AB145"/>
  <c r="AA145"/>
  <c r="Z145"/>
  <c r="Y145"/>
  <c r="W145"/>
  <c r="V145"/>
  <c r="U145"/>
  <c r="T145"/>
  <c r="S145"/>
  <c r="R145"/>
  <c r="Q145"/>
  <c r="P145"/>
  <c r="O145"/>
  <c r="N145"/>
  <c r="BO144"/>
  <c r="BN144"/>
  <c r="BM144"/>
  <c r="BL144"/>
  <c r="BK144"/>
  <c r="BJ144"/>
  <c r="BI144"/>
  <c r="BH144"/>
  <c r="BG144"/>
  <c r="BF144"/>
  <c r="BD144"/>
  <c r="BC144"/>
  <c r="BB144"/>
  <c r="BA144"/>
  <c r="AZ144"/>
  <c r="AY144"/>
  <c r="AX144"/>
  <c r="AW144"/>
  <c r="AV144"/>
  <c r="AU144"/>
  <c r="AS144"/>
  <c r="AR144"/>
  <c r="AQ144"/>
  <c r="AP144"/>
  <c r="AO144"/>
  <c r="AN144"/>
  <c r="AM144"/>
  <c r="AL144"/>
  <c r="AK144"/>
  <c r="AJ144"/>
  <c r="AH144"/>
  <c r="AG144"/>
  <c r="AF144"/>
  <c r="AE144"/>
  <c r="AD144"/>
  <c r="AC144"/>
  <c r="AB144"/>
  <c r="AA144"/>
  <c r="Z144"/>
  <c r="Y144"/>
  <c r="W144"/>
  <c r="V144"/>
  <c r="U144"/>
  <c r="T144"/>
  <c r="S144"/>
  <c r="R144"/>
  <c r="Q144"/>
  <c r="P144"/>
  <c r="O144"/>
  <c r="N144"/>
  <c r="BO143"/>
  <c r="BN143"/>
  <c r="BM143"/>
  <c r="BL143"/>
  <c r="BK143"/>
  <c r="BJ143"/>
  <c r="BI143"/>
  <c r="BH143"/>
  <c r="BG143"/>
  <c r="BF143"/>
  <c r="BD143"/>
  <c r="BC143"/>
  <c r="BB143"/>
  <c r="BA143"/>
  <c r="AZ143"/>
  <c r="AY143"/>
  <c r="AX143"/>
  <c r="AW143"/>
  <c r="AV143"/>
  <c r="AU143"/>
  <c r="AS143"/>
  <c r="AR143"/>
  <c r="AQ143"/>
  <c r="AP143"/>
  <c r="AO143"/>
  <c r="AN143"/>
  <c r="AM143"/>
  <c r="AL143"/>
  <c r="AK143"/>
  <c r="AJ143"/>
  <c r="AH143"/>
  <c r="AG143"/>
  <c r="AF143"/>
  <c r="AE143"/>
  <c r="AD143"/>
  <c r="AC143"/>
  <c r="AB143"/>
  <c r="AA143"/>
  <c r="Z143"/>
  <c r="Y143"/>
  <c r="W143"/>
  <c r="V143"/>
  <c r="U143"/>
  <c r="T143"/>
  <c r="S143"/>
  <c r="R143"/>
  <c r="Q143"/>
  <c r="P143"/>
  <c r="O143"/>
  <c r="N143"/>
  <c r="BO142"/>
  <c r="BN142"/>
  <c r="BM142"/>
  <c r="BL142"/>
  <c r="BK142"/>
  <c r="BJ142"/>
  <c r="BI142"/>
  <c r="BH142"/>
  <c r="BG142"/>
  <c r="BF142"/>
  <c r="BD142"/>
  <c r="BC142"/>
  <c r="BB142"/>
  <c r="BA142"/>
  <c r="AZ142"/>
  <c r="AY142"/>
  <c r="AX142"/>
  <c r="AW142"/>
  <c r="AV142"/>
  <c r="AU142"/>
  <c r="AS142"/>
  <c r="AR142"/>
  <c r="AQ142"/>
  <c r="AP142"/>
  <c r="AO142"/>
  <c r="AN142"/>
  <c r="AM142"/>
  <c r="AL142"/>
  <c r="AK142"/>
  <c r="AJ142"/>
  <c r="AH142"/>
  <c r="AG142"/>
  <c r="AF142"/>
  <c r="AE142"/>
  <c r="AD142"/>
  <c r="AC142"/>
  <c r="AB142"/>
  <c r="AA142"/>
  <c r="Z142"/>
  <c r="Y142"/>
  <c r="W142"/>
  <c r="V142"/>
  <c r="U142"/>
  <c r="T142"/>
  <c r="S142"/>
  <c r="R142"/>
  <c r="Q142"/>
  <c r="P142"/>
  <c r="O142"/>
  <c r="N142"/>
  <c r="BO141"/>
  <c r="BN141"/>
  <c r="BM141"/>
  <c r="BL141"/>
  <c r="BK141"/>
  <c r="BJ141"/>
  <c r="BI141"/>
  <c r="BH141"/>
  <c r="BG141"/>
  <c r="BF141"/>
  <c r="BD141"/>
  <c r="BC141"/>
  <c r="BB141"/>
  <c r="BA141"/>
  <c r="AZ141"/>
  <c r="AY141"/>
  <c r="AX141"/>
  <c r="AW141"/>
  <c r="AV141"/>
  <c r="AU141"/>
  <c r="AS141"/>
  <c r="AR141"/>
  <c r="AQ141"/>
  <c r="AP141"/>
  <c r="AO141"/>
  <c r="AN141"/>
  <c r="AM141"/>
  <c r="AL141"/>
  <c r="AK141"/>
  <c r="AJ141"/>
  <c r="AH141"/>
  <c r="AG141"/>
  <c r="AF141"/>
  <c r="AE141"/>
  <c r="AD141"/>
  <c r="AC141"/>
  <c r="AB141"/>
  <c r="AA141"/>
  <c r="Z141"/>
  <c r="Y141"/>
  <c r="W141"/>
  <c r="V141"/>
  <c r="U141"/>
  <c r="T141"/>
  <c r="S141"/>
  <c r="R141"/>
  <c r="Q141"/>
  <c r="P141"/>
  <c r="O141"/>
  <c r="N141"/>
  <c r="BO140"/>
  <c r="BN140"/>
  <c r="BM140"/>
  <c r="BL140"/>
  <c r="BK140"/>
  <c r="BJ140"/>
  <c r="BI140"/>
  <c r="BH140"/>
  <c r="BG140"/>
  <c r="BF140"/>
  <c r="BD140"/>
  <c r="BC140"/>
  <c r="BB140"/>
  <c r="BA140"/>
  <c r="AZ140"/>
  <c r="AY140"/>
  <c r="AX140"/>
  <c r="AW140"/>
  <c r="AV140"/>
  <c r="AU140"/>
  <c r="AS140"/>
  <c r="AR140"/>
  <c r="AQ140"/>
  <c r="AP140"/>
  <c r="AO140"/>
  <c r="AN140"/>
  <c r="AM140"/>
  <c r="AL140"/>
  <c r="AK140"/>
  <c r="AJ140"/>
  <c r="AH140"/>
  <c r="AG140"/>
  <c r="AF140"/>
  <c r="AE140"/>
  <c r="AD140"/>
  <c r="AC140"/>
  <c r="AB140"/>
  <c r="AA140"/>
  <c r="Z140"/>
  <c r="Y140"/>
  <c r="W140"/>
  <c r="V140"/>
  <c r="U140"/>
  <c r="T140"/>
  <c r="S140"/>
  <c r="R140"/>
  <c r="Q140"/>
  <c r="P140"/>
  <c r="O140"/>
  <c r="N140"/>
  <c r="BO139"/>
  <c r="BN139"/>
  <c r="BM139"/>
  <c r="BL139"/>
  <c r="BK139"/>
  <c r="BJ139"/>
  <c r="BI139"/>
  <c r="BH139"/>
  <c r="BG139"/>
  <c r="BF139"/>
  <c r="BD139"/>
  <c r="BC139"/>
  <c r="BB139"/>
  <c r="BA139"/>
  <c r="AZ139"/>
  <c r="AY139"/>
  <c r="AX139"/>
  <c r="AW139"/>
  <c r="AV139"/>
  <c r="AU139"/>
  <c r="AS139"/>
  <c r="AR139"/>
  <c r="AQ139"/>
  <c r="AP139"/>
  <c r="AO139"/>
  <c r="AN139"/>
  <c r="AM139"/>
  <c r="AL139"/>
  <c r="AK139"/>
  <c r="AJ139"/>
  <c r="AH139"/>
  <c r="AG139"/>
  <c r="AF139"/>
  <c r="AE139"/>
  <c r="AD139"/>
  <c r="AC139"/>
  <c r="AB139"/>
  <c r="AA139"/>
  <c r="Z139"/>
  <c r="Y139"/>
  <c r="W139"/>
  <c r="V139"/>
  <c r="U139"/>
  <c r="T139"/>
  <c r="S139"/>
  <c r="R139"/>
  <c r="Q139"/>
  <c r="P139"/>
  <c r="O139"/>
  <c r="N139"/>
  <c r="BO138"/>
  <c r="BN138"/>
  <c r="BM138"/>
  <c r="BL138"/>
  <c r="BK138"/>
  <c r="BJ138"/>
  <c r="BI138"/>
  <c r="BH138"/>
  <c r="BG138"/>
  <c r="BF138"/>
  <c r="BD138"/>
  <c r="BC138"/>
  <c r="BB138"/>
  <c r="BA138"/>
  <c r="AZ138"/>
  <c r="AY138"/>
  <c r="AX138"/>
  <c r="AW138"/>
  <c r="AV138"/>
  <c r="AU138"/>
  <c r="AS138"/>
  <c r="AR138"/>
  <c r="AQ138"/>
  <c r="AP138"/>
  <c r="AO138"/>
  <c r="AN138"/>
  <c r="AM138"/>
  <c r="AL138"/>
  <c r="AK138"/>
  <c r="AJ138"/>
  <c r="AH138"/>
  <c r="AG138"/>
  <c r="AF138"/>
  <c r="AE138"/>
  <c r="AD138"/>
  <c r="AC138"/>
  <c r="AB138"/>
  <c r="AA138"/>
  <c r="Z138"/>
  <c r="Y138"/>
  <c r="W138"/>
  <c r="V138"/>
  <c r="U138"/>
  <c r="T138"/>
  <c r="S138"/>
  <c r="R138"/>
  <c r="Q138"/>
  <c r="P138"/>
  <c r="O138"/>
  <c r="N138"/>
  <c r="BO137"/>
  <c r="BN137"/>
  <c r="BM137"/>
  <c r="BL137"/>
  <c r="BK137"/>
  <c r="BJ137"/>
  <c r="BI137"/>
  <c r="BH137"/>
  <c r="BG137"/>
  <c r="BF137"/>
  <c r="BD137"/>
  <c r="BC137"/>
  <c r="BB137"/>
  <c r="BA137"/>
  <c r="AZ137"/>
  <c r="AY137"/>
  <c r="AX137"/>
  <c r="AW137"/>
  <c r="AV137"/>
  <c r="AU137"/>
  <c r="AS137"/>
  <c r="AR137"/>
  <c r="AQ137"/>
  <c r="AP137"/>
  <c r="AO137"/>
  <c r="AN137"/>
  <c r="AM137"/>
  <c r="AL137"/>
  <c r="AK137"/>
  <c r="AJ137"/>
  <c r="AH137"/>
  <c r="AG137"/>
  <c r="AF137"/>
  <c r="AE137"/>
  <c r="AD137"/>
  <c r="AC137"/>
  <c r="AB137"/>
  <c r="AA137"/>
  <c r="Z137"/>
  <c r="Y137"/>
  <c r="W137"/>
  <c r="V137"/>
  <c r="U137"/>
  <c r="T137"/>
  <c r="S137"/>
  <c r="R137"/>
  <c r="Q137"/>
  <c r="P137"/>
  <c r="O137"/>
  <c r="N137"/>
  <c r="BO136"/>
  <c r="BN136"/>
  <c r="BM136"/>
  <c r="BL136"/>
  <c r="BK136"/>
  <c r="BJ136"/>
  <c r="BI136"/>
  <c r="BH136"/>
  <c r="BG136"/>
  <c r="BF136"/>
  <c r="BD136"/>
  <c r="BC136"/>
  <c r="BB136"/>
  <c r="BA136"/>
  <c r="AZ136"/>
  <c r="AY136"/>
  <c r="AX136"/>
  <c r="AW136"/>
  <c r="AV136"/>
  <c r="AU136"/>
  <c r="AS136"/>
  <c r="AR136"/>
  <c r="AQ136"/>
  <c r="AP136"/>
  <c r="AO136"/>
  <c r="AN136"/>
  <c r="AM136"/>
  <c r="AL136"/>
  <c r="AK136"/>
  <c r="AJ136"/>
  <c r="AH136"/>
  <c r="AG136"/>
  <c r="AF136"/>
  <c r="AE136"/>
  <c r="AD136"/>
  <c r="AC136"/>
  <c r="AB136"/>
  <c r="AA136"/>
  <c r="Z136"/>
  <c r="Y136"/>
  <c r="W136"/>
  <c r="V136"/>
  <c r="U136"/>
  <c r="T136"/>
  <c r="S136"/>
  <c r="R136"/>
  <c r="Q136"/>
  <c r="P136"/>
  <c r="O136"/>
  <c r="N136"/>
  <c r="BO135"/>
  <c r="BN135"/>
  <c r="BM135"/>
  <c r="BL135"/>
  <c r="BK135"/>
  <c r="BJ135"/>
  <c r="BI135"/>
  <c r="BH135"/>
  <c r="BG135"/>
  <c r="BF135"/>
  <c r="BD135"/>
  <c r="BC135"/>
  <c r="BB135"/>
  <c r="BA135"/>
  <c r="AZ135"/>
  <c r="AY135"/>
  <c r="AX135"/>
  <c r="AW135"/>
  <c r="AV135"/>
  <c r="AU135"/>
  <c r="AS135"/>
  <c r="AR135"/>
  <c r="AQ135"/>
  <c r="AP135"/>
  <c r="AO135"/>
  <c r="AN135"/>
  <c r="AM135"/>
  <c r="AL135"/>
  <c r="AK135"/>
  <c r="AJ135"/>
  <c r="AH135"/>
  <c r="AG135"/>
  <c r="AF135"/>
  <c r="AE135"/>
  <c r="AD135"/>
  <c r="AC135"/>
  <c r="AB135"/>
  <c r="AA135"/>
  <c r="Z135"/>
  <c r="Y135"/>
  <c r="W135"/>
  <c r="V135"/>
  <c r="U135"/>
  <c r="T135"/>
  <c r="S135"/>
  <c r="R135"/>
  <c r="Q135"/>
  <c r="P135"/>
  <c r="O135"/>
  <c r="N135"/>
  <c r="BO134"/>
  <c r="BN134"/>
  <c r="BM134"/>
  <c r="BL134"/>
  <c r="BK134"/>
  <c r="BJ134"/>
  <c r="BI134"/>
  <c r="BH134"/>
  <c r="BG134"/>
  <c r="BF134"/>
  <c r="BD134"/>
  <c r="BC134"/>
  <c r="BB134"/>
  <c r="BA134"/>
  <c r="AZ134"/>
  <c r="AY134"/>
  <c r="AX134"/>
  <c r="AW134"/>
  <c r="AV134"/>
  <c r="AU134"/>
  <c r="AS134"/>
  <c r="AR134"/>
  <c r="AQ134"/>
  <c r="AP134"/>
  <c r="AO134"/>
  <c r="AN134"/>
  <c r="AM134"/>
  <c r="AL134"/>
  <c r="AK134"/>
  <c r="AJ134"/>
  <c r="AH134"/>
  <c r="AG134"/>
  <c r="AF134"/>
  <c r="AE134"/>
  <c r="AD134"/>
  <c r="AC134"/>
  <c r="AB134"/>
  <c r="AA134"/>
  <c r="Z134"/>
  <c r="Y134"/>
  <c r="W134"/>
  <c r="V134"/>
  <c r="U134"/>
  <c r="T134"/>
  <c r="S134"/>
  <c r="R134"/>
  <c r="Q134"/>
  <c r="P134"/>
  <c r="O134"/>
  <c r="N134"/>
  <c r="BO133"/>
  <c r="BN133"/>
  <c r="BM133"/>
  <c r="BL133"/>
  <c r="BK133"/>
  <c r="BJ133"/>
  <c r="BI133"/>
  <c r="BH133"/>
  <c r="BG133"/>
  <c r="BF133"/>
  <c r="BD133"/>
  <c r="BC133"/>
  <c r="BB133"/>
  <c r="BA133"/>
  <c r="AZ133"/>
  <c r="AY133"/>
  <c r="AX133"/>
  <c r="AW133"/>
  <c r="AV133"/>
  <c r="AU133"/>
  <c r="AS133"/>
  <c r="AR133"/>
  <c r="AQ133"/>
  <c r="AP133"/>
  <c r="AO133"/>
  <c r="AN133"/>
  <c r="AM133"/>
  <c r="AL133"/>
  <c r="AK133"/>
  <c r="AJ133"/>
  <c r="AH133"/>
  <c r="AG133"/>
  <c r="AF133"/>
  <c r="AE133"/>
  <c r="AD133"/>
  <c r="AC133"/>
  <c r="AB133"/>
  <c r="AA133"/>
  <c r="Z133"/>
  <c r="Y133"/>
  <c r="W133"/>
  <c r="V133"/>
  <c r="U133"/>
  <c r="T133"/>
  <c r="S133"/>
  <c r="R133"/>
  <c r="Q133"/>
  <c r="P133"/>
  <c r="O133"/>
  <c r="N133"/>
  <c r="BO132"/>
  <c r="BN132"/>
  <c r="BM132"/>
  <c r="BL132"/>
  <c r="BK132"/>
  <c r="BJ132"/>
  <c r="BI132"/>
  <c r="BH132"/>
  <c r="BG132"/>
  <c r="BF132"/>
  <c r="BD132"/>
  <c r="BC132"/>
  <c r="BB132"/>
  <c r="BA132"/>
  <c r="AZ132"/>
  <c r="AY132"/>
  <c r="AX132"/>
  <c r="AW132"/>
  <c r="AV132"/>
  <c r="AU132"/>
  <c r="AS132"/>
  <c r="AR132"/>
  <c r="AQ132"/>
  <c r="AP132"/>
  <c r="AO132"/>
  <c r="AN132"/>
  <c r="AM132"/>
  <c r="AL132"/>
  <c r="AK132"/>
  <c r="AJ132"/>
  <c r="AH132"/>
  <c r="AG132"/>
  <c r="AF132"/>
  <c r="AE132"/>
  <c r="AD132"/>
  <c r="AC132"/>
  <c r="AB132"/>
  <c r="AA132"/>
  <c r="Z132"/>
  <c r="Y132"/>
  <c r="W132"/>
  <c r="V132"/>
  <c r="U132"/>
  <c r="T132"/>
  <c r="S132"/>
  <c r="R132"/>
  <c r="Q132"/>
  <c r="P132"/>
  <c r="O132"/>
  <c r="N132"/>
  <c r="BO131"/>
  <c r="BN131"/>
  <c r="BM131"/>
  <c r="BL131"/>
  <c r="BK131"/>
  <c r="BJ131"/>
  <c r="BI131"/>
  <c r="BH131"/>
  <c r="BG131"/>
  <c r="BF131"/>
  <c r="BD131"/>
  <c r="BC131"/>
  <c r="BB131"/>
  <c r="BA131"/>
  <c r="AZ131"/>
  <c r="AY131"/>
  <c r="AX131"/>
  <c r="AW131"/>
  <c r="AV131"/>
  <c r="AU131"/>
  <c r="AS131"/>
  <c r="AR131"/>
  <c r="AQ131"/>
  <c r="AP131"/>
  <c r="AO131"/>
  <c r="AN131"/>
  <c r="AM131"/>
  <c r="AL131"/>
  <c r="AK131"/>
  <c r="AJ131"/>
  <c r="AH131"/>
  <c r="AG131"/>
  <c r="AF131"/>
  <c r="AE131"/>
  <c r="AD131"/>
  <c r="AC131"/>
  <c r="AB131"/>
  <c r="AA131"/>
  <c r="Z131"/>
  <c r="Y131"/>
  <c r="W131"/>
  <c r="V131"/>
  <c r="U131"/>
  <c r="T131"/>
  <c r="S131"/>
  <c r="R131"/>
  <c r="Q131"/>
  <c r="P131"/>
  <c r="O131"/>
  <c r="N131"/>
  <c r="BO130"/>
  <c r="BN130"/>
  <c r="BM130"/>
  <c r="BL130"/>
  <c r="BK130"/>
  <c r="BJ130"/>
  <c r="BI130"/>
  <c r="BH130"/>
  <c r="BG130"/>
  <c r="BF130"/>
  <c r="BD130"/>
  <c r="BC130"/>
  <c r="BB130"/>
  <c r="BA130"/>
  <c r="AZ130"/>
  <c r="AY130"/>
  <c r="AX130"/>
  <c r="AW130"/>
  <c r="AV130"/>
  <c r="AU130"/>
  <c r="AS130"/>
  <c r="AR130"/>
  <c r="AQ130"/>
  <c r="AP130"/>
  <c r="AO130"/>
  <c r="AN130"/>
  <c r="AM130"/>
  <c r="AL130"/>
  <c r="AK130"/>
  <c r="AJ130"/>
  <c r="AH130"/>
  <c r="AG130"/>
  <c r="AF130"/>
  <c r="AE130"/>
  <c r="AD130"/>
  <c r="AC130"/>
  <c r="AB130"/>
  <c r="AA130"/>
  <c r="Z130"/>
  <c r="Y130"/>
  <c r="W130"/>
  <c r="V130"/>
  <c r="U130"/>
  <c r="T130"/>
  <c r="S130"/>
  <c r="R130"/>
  <c r="Q130"/>
  <c r="P130"/>
  <c r="O130"/>
  <c r="N130"/>
  <c r="BO129"/>
  <c r="BN129"/>
  <c r="BM129"/>
  <c r="BL129"/>
  <c r="BK129"/>
  <c r="BJ129"/>
  <c r="BI129"/>
  <c r="BH129"/>
  <c r="BG129"/>
  <c r="BF129"/>
  <c r="BD129"/>
  <c r="BC129"/>
  <c r="BB129"/>
  <c r="BA129"/>
  <c r="AZ129"/>
  <c r="AY129"/>
  <c r="AX129"/>
  <c r="AW129"/>
  <c r="AV129"/>
  <c r="AU129"/>
  <c r="AS129"/>
  <c r="AR129"/>
  <c r="AQ129"/>
  <c r="AP129"/>
  <c r="AO129"/>
  <c r="AN129"/>
  <c r="AM129"/>
  <c r="AL129"/>
  <c r="AK129"/>
  <c r="AJ129"/>
  <c r="AH129"/>
  <c r="AG129"/>
  <c r="AF129"/>
  <c r="AE129"/>
  <c r="AD129"/>
  <c r="AC129"/>
  <c r="AB129"/>
  <c r="AA129"/>
  <c r="Z129"/>
  <c r="Y129"/>
  <c r="W129"/>
  <c r="V129"/>
  <c r="U129"/>
  <c r="T129"/>
  <c r="S129"/>
  <c r="R129"/>
  <c r="Q129"/>
  <c r="P129"/>
  <c r="O129"/>
  <c r="N129"/>
  <c r="BO128"/>
  <c r="BN128"/>
  <c r="BM128"/>
  <c r="BL128"/>
  <c r="BK128"/>
  <c r="BJ128"/>
  <c r="BI128"/>
  <c r="BH128"/>
  <c r="BG128"/>
  <c r="BF128"/>
  <c r="BD128"/>
  <c r="BC128"/>
  <c r="BB128"/>
  <c r="BA128"/>
  <c r="AZ128"/>
  <c r="AY128"/>
  <c r="AX128"/>
  <c r="AW128"/>
  <c r="AV128"/>
  <c r="AU128"/>
  <c r="AS128"/>
  <c r="AR128"/>
  <c r="AQ128"/>
  <c r="AP128"/>
  <c r="AO128"/>
  <c r="AN128"/>
  <c r="AM128"/>
  <c r="AL128"/>
  <c r="AK128"/>
  <c r="AJ128"/>
  <c r="AH128"/>
  <c r="AG128"/>
  <c r="AF128"/>
  <c r="AE128"/>
  <c r="AD128"/>
  <c r="AC128"/>
  <c r="AB128"/>
  <c r="AA128"/>
  <c r="Z128"/>
  <c r="Y128"/>
  <c r="W128"/>
  <c r="V128"/>
  <c r="U128"/>
  <c r="T128"/>
  <c r="S128"/>
  <c r="R128"/>
  <c r="Q128"/>
  <c r="P128"/>
  <c r="O128"/>
  <c r="N128"/>
  <c r="BO127"/>
  <c r="BN127"/>
  <c r="BM127"/>
  <c r="BL127"/>
  <c r="BK127"/>
  <c r="BJ127"/>
  <c r="BI127"/>
  <c r="BH127"/>
  <c r="BG127"/>
  <c r="BF127"/>
  <c r="BD127"/>
  <c r="BC127"/>
  <c r="BB127"/>
  <c r="BA127"/>
  <c r="AZ127"/>
  <c r="AY127"/>
  <c r="AX127"/>
  <c r="AW127"/>
  <c r="AV127"/>
  <c r="AU127"/>
  <c r="AS127"/>
  <c r="AR127"/>
  <c r="AQ127"/>
  <c r="AP127"/>
  <c r="AO127"/>
  <c r="AN127"/>
  <c r="AM127"/>
  <c r="AL127"/>
  <c r="AK127"/>
  <c r="AJ127"/>
  <c r="AH127"/>
  <c r="AG127"/>
  <c r="AF127"/>
  <c r="AE127"/>
  <c r="AD127"/>
  <c r="AC127"/>
  <c r="AB127"/>
  <c r="AA127"/>
  <c r="Z127"/>
  <c r="Y127"/>
  <c r="W127"/>
  <c r="V127"/>
  <c r="U127"/>
  <c r="T127"/>
  <c r="S127"/>
  <c r="R127"/>
  <c r="Q127"/>
  <c r="P127"/>
  <c r="O127"/>
  <c r="N127"/>
  <c r="BO126"/>
  <c r="BN126"/>
  <c r="BM126"/>
  <c r="BL126"/>
  <c r="BK126"/>
  <c r="BJ126"/>
  <c r="BI126"/>
  <c r="BH126"/>
  <c r="BG126"/>
  <c r="BF126"/>
  <c r="BD126"/>
  <c r="BC126"/>
  <c r="BB126"/>
  <c r="BA126"/>
  <c r="AZ126"/>
  <c r="AY126"/>
  <c r="AX126"/>
  <c r="AW126"/>
  <c r="AV126"/>
  <c r="AU126"/>
  <c r="AS126"/>
  <c r="AR126"/>
  <c r="AQ126"/>
  <c r="AP126"/>
  <c r="AO126"/>
  <c r="AN126"/>
  <c r="AM126"/>
  <c r="AL126"/>
  <c r="AK126"/>
  <c r="AJ126"/>
  <c r="AH126"/>
  <c r="AG126"/>
  <c r="AF126"/>
  <c r="AE126"/>
  <c r="AD126"/>
  <c r="AC126"/>
  <c r="AB126"/>
  <c r="AA126"/>
  <c r="Z126"/>
  <c r="Y126"/>
  <c r="W126"/>
  <c r="V126"/>
  <c r="U126"/>
  <c r="T126"/>
  <c r="S126"/>
  <c r="R126"/>
  <c r="Q126"/>
  <c r="P126"/>
  <c r="O126"/>
  <c r="N126"/>
  <c r="BO125"/>
  <c r="BN125"/>
  <c r="BM125"/>
  <c r="BL125"/>
  <c r="BK125"/>
  <c r="BJ125"/>
  <c r="BI125"/>
  <c r="BH125"/>
  <c r="BG125"/>
  <c r="BF125"/>
  <c r="BD125"/>
  <c r="BC125"/>
  <c r="BB125"/>
  <c r="BA125"/>
  <c r="AZ125"/>
  <c r="AY125"/>
  <c r="AX125"/>
  <c r="AW125"/>
  <c r="AV125"/>
  <c r="AU125"/>
  <c r="AS125"/>
  <c r="AR125"/>
  <c r="AQ125"/>
  <c r="AP125"/>
  <c r="AO125"/>
  <c r="AN125"/>
  <c r="AM125"/>
  <c r="AL125"/>
  <c r="AK125"/>
  <c r="AJ125"/>
  <c r="AH125"/>
  <c r="AG125"/>
  <c r="AF125"/>
  <c r="AE125"/>
  <c r="AD125"/>
  <c r="AC125"/>
  <c r="AB125"/>
  <c r="AA125"/>
  <c r="Z125"/>
  <c r="Y125"/>
  <c r="W125"/>
  <c r="V125"/>
  <c r="U125"/>
  <c r="T125"/>
  <c r="S125"/>
  <c r="R125"/>
  <c r="Q125"/>
  <c r="P125"/>
  <c r="O125"/>
  <c r="N125"/>
  <c r="BO124"/>
  <c r="BN124"/>
  <c r="BM124"/>
  <c r="BL124"/>
  <c r="BK124"/>
  <c r="BJ124"/>
  <c r="BI124"/>
  <c r="BH124"/>
  <c r="BG124"/>
  <c r="BF124"/>
  <c r="BD124"/>
  <c r="BC124"/>
  <c r="BB124"/>
  <c r="BA124"/>
  <c r="AZ124"/>
  <c r="AY124"/>
  <c r="AX124"/>
  <c r="AW124"/>
  <c r="AV124"/>
  <c r="AU124"/>
  <c r="AS124"/>
  <c r="AR124"/>
  <c r="AQ124"/>
  <c r="AP124"/>
  <c r="AO124"/>
  <c r="AN124"/>
  <c r="AM124"/>
  <c r="AL124"/>
  <c r="AK124"/>
  <c r="AJ124"/>
  <c r="AH124"/>
  <c r="AG124"/>
  <c r="AF124"/>
  <c r="AE124"/>
  <c r="AD124"/>
  <c r="AC124"/>
  <c r="AB124"/>
  <c r="AA124"/>
  <c r="Z124"/>
  <c r="Y124"/>
  <c r="W124"/>
  <c r="V124"/>
  <c r="U124"/>
  <c r="T124"/>
  <c r="S124"/>
  <c r="R124"/>
  <c r="Q124"/>
  <c r="P124"/>
  <c r="O124"/>
  <c r="N124"/>
  <c r="BO123"/>
  <c r="BN123"/>
  <c r="BM123"/>
  <c r="BL123"/>
  <c r="BK123"/>
  <c r="BJ123"/>
  <c r="BI123"/>
  <c r="BH123"/>
  <c r="BG123"/>
  <c r="BF123"/>
  <c r="BD123"/>
  <c r="BC123"/>
  <c r="BB123"/>
  <c r="BA123"/>
  <c r="AZ123"/>
  <c r="AY123"/>
  <c r="AX123"/>
  <c r="AW123"/>
  <c r="AV123"/>
  <c r="AU123"/>
  <c r="AS123"/>
  <c r="AR123"/>
  <c r="AQ123"/>
  <c r="AP123"/>
  <c r="AO123"/>
  <c r="AN123"/>
  <c r="AM123"/>
  <c r="AL123"/>
  <c r="AK123"/>
  <c r="AJ123"/>
  <c r="AH123"/>
  <c r="AG123"/>
  <c r="AF123"/>
  <c r="AE123"/>
  <c r="AD123"/>
  <c r="AC123"/>
  <c r="AB123"/>
  <c r="AA123"/>
  <c r="Z123"/>
  <c r="Y123"/>
  <c r="W123"/>
  <c r="V123"/>
  <c r="U123"/>
  <c r="T123"/>
  <c r="S123"/>
  <c r="R123"/>
  <c r="Q123"/>
  <c r="P123"/>
  <c r="O123"/>
  <c r="N123"/>
  <c r="BO122"/>
  <c r="BN122"/>
  <c r="BM122"/>
  <c r="BL122"/>
  <c r="BK122"/>
  <c r="BJ122"/>
  <c r="BI122"/>
  <c r="BH122"/>
  <c r="BG122"/>
  <c r="BF122"/>
  <c r="BD122"/>
  <c r="BC122"/>
  <c r="BB122"/>
  <c r="BA122"/>
  <c r="AZ122"/>
  <c r="AY122"/>
  <c r="AX122"/>
  <c r="AW122"/>
  <c r="AV122"/>
  <c r="AU122"/>
  <c r="AS122"/>
  <c r="AR122"/>
  <c r="AQ122"/>
  <c r="AP122"/>
  <c r="AO122"/>
  <c r="AN122"/>
  <c r="AM122"/>
  <c r="AL122"/>
  <c r="AK122"/>
  <c r="AJ122"/>
  <c r="AH122"/>
  <c r="AG122"/>
  <c r="AF122"/>
  <c r="AE122"/>
  <c r="AD122"/>
  <c r="AC122"/>
  <c r="AB122"/>
  <c r="AA122"/>
  <c r="Z122"/>
  <c r="Y122"/>
  <c r="W122"/>
  <c r="V122"/>
  <c r="U122"/>
  <c r="T122"/>
  <c r="S122"/>
  <c r="R122"/>
  <c r="Q122"/>
  <c r="P122"/>
  <c r="O122"/>
  <c r="N122"/>
  <c r="BO121"/>
  <c r="BN121"/>
  <c r="BM121"/>
  <c r="BL121"/>
  <c r="BK121"/>
  <c r="BJ121"/>
  <c r="BI121"/>
  <c r="BH121"/>
  <c r="BG121"/>
  <c r="BF121"/>
  <c r="BD121"/>
  <c r="BC121"/>
  <c r="BB121"/>
  <c r="BA121"/>
  <c r="AZ121"/>
  <c r="AY121"/>
  <c r="AX121"/>
  <c r="AW121"/>
  <c r="AV121"/>
  <c r="AU121"/>
  <c r="AS121"/>
  <c r="AR121"/>
  <c r="AQ121"/>
  <c r="AP121"/>
  <c r="AO121"/>
  <c r="AN121"/>
  <c r="AM121"/>
  <c r="AL121"/>
  <c r="AK121"/>
  <c r="AJ121"/>
  <c r="AH121"/>
  <c r="AG121"/>
  <c r="AF121"/>
  <c r="AE121"/>
  <c r="AD121"/>
  <c r="AC121"/>
  <c r="AB121"/>
  <c r="AA121"/>
  <c r="Z121"/>
  <c r="Y121"/>
  <c r="W121"/>
  <c r="V121"/>
  <c r="U121"/>
  <c r="T121"/>
  <c r="S121"/>
  <c r="R121"/>
  <c r="Q121"/>
  <c r="P121"/>
  <c r="O121"/>
  <c r="N121"/>
  <c r="BO120"/>
  <c r="BN120"/>
  <c r="BM120"/>
  <c r="BL120"/>
  <c r="BK120"/>
  <c r="BJ120"/>
  <c r="BI120"/>
  <c r="BH120"/>
  <c r="BG120"/>
  <c r="BF120"/>
  <c r="BD120"/>
  <c r="BC120"/>
  <c r="BB120"/>
  <c r="BA120"/>
  <c r="AZ120"/>
  <c r="AY120"/>
  <c r="AX120"/>
  <c r="AW120"/>
  <c r="AV120"/>
  <c r="AU120"/>
  <c r="AS120"/>
  <c r="AR120"/>
  <c r="AQ120"/>
  <c r="AP120"/>
  <c r="AO120"/>
  <c r="AN120"/>
  <c r="AM120"/>
  <c r="AL120"/>
  <c r="AK120"/>
  <c r="AJ120"/>
  <c r="AH120"/>
  <c r="AG120"/>
  <c r="AF120"/>
  <c r="AE120"/>
  <c r="AD120"/>
  <c r="AC120"/>
  <c r="AB120"/>
  <c r="AA120"/>
  <c r="Z120"/>
  <c r="Y120"/>
  <c r="W120"/>
  <c r="V120"/>
  <c r="U120"/>
  <c r="T120"/>
  <c r="S120"/>
  <c r="R120"/>
  <c r="Q120"/>
  <c r="P120"/>
  <c r="O120"/>
  <c r="N120"/>
  <c r="BO119"/>
  <c r="BN119"/>
  <c r="BM119"/>
  <c r="BL119"/>
  <c r="BK119"/>
  <c r="BJ119"/>
  <c r="BI119"/>
  <c r="BH119"/>
  <c r="BG119"/>
  <c r="BF119"/>
  <c r="BD119"/>
  <c r="BC119"/>
  <c r="BB119"/>
  <c r="BA119"/>
  <c r="AZ119"/>
  <c r="AY119"/>
  <c r="AX119"/>
  <c r="AW119"/>
  <c r="AV119"/>
  <c r="AU119"/>
  <c r="AS119"/>
  <c r="AR119"/>
  <c r="AQ119"/>
  <c r="AP119"/>
  <c r="AO119"/>
  <c r="AN119"/>
  <c r="AM119"/>
  <c r="AL119"/>
  <c r="AK119"/>
  <c r="AJ119"/>
  <c r="AH119"/>
  <c r="AG119"/>
  <c r="AF119"/>
  <c r="AE119"/>
  <c r="AD119"/>
  <c r="AC119"/>
  <c r="AB119"/>
  <c r="AA119"/>
  <c r="Z119"/>
  <c r="Y119"/>
  <c r="W119"/>
  <c r="V119"/>
  <c r="U119"/>
  <c r="T119"/>
  <c r="S119"/>
  <c r="R119"/>
  <c r="Q119"/>
  <c r="P119"/>
  <c r="O119"/>
  <c r="N119"/>
  <c r="BO118"/>
  <c r="BN118"/>
  <c r="BM118"/>
  <c r="BL118"/>
  <c r="BK118"/>
  <c r="BJ118"/>
  <c r="BI118"/>
  <c r="BH118"/>
  <c r="BG118"/>
  <c r="BF118"/>
  <c r="BD118"/>
  <c r="BC118"/>
  <c r="BB118"/>
  <c r="BA118"/>
  <c r="AZ118"/>
  <c r="AY118"/>
  <c r="AX118"/>
  <c r="AW118"/>
  <c r="AV118"/>
  <c r="AU118"/>
  <c r="AS118"/>
  <c r="AR118"/>
  <c r="AQ118"/>
  <c r="AP118"/>
  <c r="AO118"/>
  <c r="AN118"/>
  <c r="AM118"/>
  <c r="AL118"/>
  <c r="AK118"/>
  <c r="AJ118"/>
  <c r="AH118"/>
  <c r="AG118"/>
  <c r="AF118"/>
  <c r="AE118"/>
  <c r="AD118"/>
  <c r="AC118"/>
  <c r="AB118"/>
  <c r="AA118"/>
  <c r="Z118"/>
  <c r="Y118"/>
  <c r="W118"/>
  <c r="V118"/>
  <c r="U118"/>
  <c r="T118"/>
  <c r="S118"/>
  <c r="R118"/>
  <c r="Q118"/>
  <c r="P118"/>
  <c r="O118"/>
  <c r="N118"/>
  <c r="BO117"/>
  <c r="BN117"/>
  <c r="BM117"/>
  <c r="BL117"/>
  <c r="BK117"/>
  <c r="BJ117"/>
  <c r="BI117"/>
  <c r="BH117"/>
  <c r="BG117"/>
  <c r="BF117"/>
  <c r="BD117"/>
  <c r="BC117"/>
  <c r="BB117"/>
  <c r="BA117"/>
  <c r="AZ117"/>
  <c r="AY117"/>
  <c r="AX117"/>
  <c r="AW117"/>
  <c r="AV117"/>
  <c r="AU117"/>
  <c r="AS117"/>
  <c r="AR117"/>
  <c r="AQ117"/>
  <c r="AP117"/>
  <c r="AO117"/>
  <c r="AN117"/>
  <c r="AM117"/>
  <c r="AL117"/>
  <c r="AK117"/>
  <c r="AJ117"/>
  <c r="AH117"/>
  <c r="AG117"/>
  <c r="AF117"/>
  <c r="AE117"/>
  <c r="AD117"/>
  <c r="AC117"/>
  <c r="AB117"/>
  <c r="AA117"/>
  <c r="Z117"/>
  <c r="Y117"/>
  <c r="W117"/>
  <c r="V117"/>
  <c r="U117"/>
  <c r="T117"/>
  <c r="S117"/>
  <c r="R117"/>
  <c r="Q117"/>
  <c r="P117"/>
  <c r="O117"/>
  <c r="N117"/>
  <c r="BO116"/>
  <c r="BN116"/>
  <c r="BM116"/>
  <c r="BL116"/>
  <c r="BK116"/>
  <c r="BJ116"/>
  <c r="BI116"/>
  <c r="BH116"/>
  <c r="BG116"/>
  <c r="BF116"/>
  <c r="BD116"/>
  <c r="BC116"/>
  <c r="BB116"/>
  <c r="BA116"/>
  <c r="AZ116"/>
  <c r="AY116"/>
  <c r="AX116"/>
  <c r="AW116"/>
  <c r="AV116"/>
  <c r="AU116"/>
  <c r="AS116"/>
  <c r="AR116"/>
  <c r="AQ116"/>
  <c r="AP116"/>
  <c r="AO116"/>
  <c r="AN116"/>
  <c r="AM116"/>
  <c r="AL116"/>
  <c r="AK116"/>
  <c r="AJ116"/>
  <c r="AH116"/>
  <c r="AG116"/>
  <c r="AF116"/>
  <c r="AE116"/>
  <c r="AD116"/>
  <c r="AC116"/>
  <c r="AB116"/>
  <c r="AA116"/>
  <c r="Z116"/>
  <c r="Y116"/>
  <c r="W116"/>
  <c r="V116"/>
  <c r="U116"/>
  <c r="T116"/>
  <c r="S116"/>
  <c r="R116"/>
  <c r="Q116"/>
  <c r="P116"/>
  <c r="O116"/>
  <c r="N116"/>
  <c r="BO115"/>
  <c r="BN115"/>
  <c r="BM115"/>
  <c r="BL115"/>
  <c r="BK115"/>
  <c r="BJ115"/>
  <c r="BI115"/>
  <c r="BH115"/>
  <c r="BG115"/>
  <c r="BF115"/>
  <c r="BD115"/>
  <c r="BC115"/>
  <c r="BB115"/>
  <c r="BA115"/>
  <c r="AZ115"/>
  <c r="AY115"/>
  <c r="AX115"/>
  <c r="AW115"/>
  <c r="AV115"/>
  <c r="AU115"/>
  <c r="AS115"/>
  <c r="AR115"/>
  <c r="AQ115"/>
  <c r="AP115"/>
  <c r="AO115"/>
  <c r="AN115"/>
  <c r="AM115"/>
  <c r="AL115"/>
  <c r="AK115"/>
  <c r="AJ115"/>
  <c r="AH115"/>
  <c r="AG115"/>
  <c r="AF115"/>
  <c r="AE115"/>
  <c r="AD115"/>
  <c r="AC115"/>
  <c r="AB115"/>
  <c r="AA115"/>
  <c r="Z115"/>
  <c r="Y115"/>
  <c r="W115"/>
  <c r="V115"/>
  <c r="U115"/>
  <c r="T115"/>
  <c r="S115"/>
  <c r="R115"/>
  <c r="Q115"/>
  <c r="P115"/>
  <c r="O115"/>
  <c r="N115"/>
  <c r="BO114"/>
  <c r="BN114"/>
  <c r="BM114"/>
  <c r="BL114"/>
  <c r="BK114"/>
  <c r="BJ114"/>
  <c r="BI114"/>
  <c r="BH114"/>
  <c r="BG114"/>
  <c r="BF114"/>
  <c r="BD114"/>
  <c r="BC114"/>
  <c r="BB114"/>
  <c r="BA114"/>
  <c r="AZ114"/>
  <c r="AY114"/>
  <c r="AX114"/>
  <c r="AW114"/>
  <c r="AV114"/>
  <c r="AU114"/>
  <c r="AS114"/>
  <c r="AR114"/>
  <c r="AQ114"/>
  <c r="AP114"/>
  <c r="AO114"/>
  <c r="AN114"/>
  <c r="AM114"/>
  <c r="AL114"/>
  <c r="AK114"/>
  <c r="AJ114"/>
  <c r="AH114"/>
  <c r="AG114"/>
  <c r="AF114"/>
  <c r="AE114"/>
  <c r="AD114"/>
  <c r="AC114"/>
  <c r="AB114"/>
  <c r="AA114"/>
  <c r="Z114"/>
  <c r="Y114"/>
  <c r="W114"/>
  <c r="V114"/>
  <c r="U114"/>
  <c r="T114"/>
  <c r="S114"/>
  <c r="R114"/>
  <c r="Q114"/>
  <c r="P114"/>
  <c r="O114"/>
  <c r="N114"/>
  <c r="BO113"/>
  <c r="BN113"/>
  <c r="BM113"/>
  <c r="BL113"/>
  <c r="BK113"/>
  <c r="BJ113"/>
  <c r="BI113"/>
  <c r="BH113"/>
  <c r="BG113"/>
  <c r="BF113"/>
  <c r="BD113"/>
  <c r="BC113"/>
  <c r="BB113"/>
  <c r="BA113"/>
  <c r="AZ113"/>
  <c r="AY113"/>
  <c r="AX113"/>
  <c r="AW113"/>
  <c r="AV113"/>
  <c r="AU113"/>
  <c r="AS113"/>
  <c r="AR113"/>
  <c r="AQ113"/>
  <c r="AP113"/>
  <c r="AO113"/>
  <c r="AN113"/>
  <c r="AM113"/>
  <c r="AL113"/>
  <c r="AK113"/>
  <c r="AJ113"/>
  <c r="AH113"/>
  <c r="AG113"/>
  <c r="AF113"/>
  <c r="AE113"/>
  <c r="AD113"/>
  <c r="AC113"/>
  <c r="AB113"/>
  <c r="AA113"/>
  <c r="Z113"/>
  <c r="Y113"/>
  <c r="W113"/>
  <c r="V113"/>
  <c r="U113"/>
  <c r="T113"/>
  <c r="S113"/>
  <c r="R113"/>
  <c r="Q113"/>
  <c r="P113"/>
  <c r="O113"/>
  <c r="N113"/>
  <c r="BO112"/>
  <c r="BN112"/>
  <c r="BM112"/>
  <c r="BL112"/>
  <c r="BK112"/>
  <c r="BJ112"/>
  <c r="BI112"/>
  <c r="BH112"/>
  <c r="BG112"/>
  <c r="BF112"/>
  <c r="BD112"/>
  <c r="BC112"/>
  <c r="BB112"/>
  <c r="BA112"/>
  <c r="AZ112"/>
  <c r="AY112"/>
  <c r="AX112"/>
  <c r="AW112"/>
  <c r="AV112"/>
  <c r="AU112"/>
  <c r="AS112"/>
  <c r="AR112"/>
  <c r="AQ112"/>
  <c r="AP112"/>
  <c r="AO112"/>
  <c r="AN112"/>
  <c r="AM112"/>
  <c r="AL112"/>
  <c r="AK112"/>
  <c r="AJ112"/>
  <c r="AH112"/>
  <c r="AG112"/>
  <c r="AF112"/>
  <c r="AE112"/>
  <c r="AD112"/>
  <c r="AC112"/>
  <c r="AB112"/>
  <c r="AA112"/>
  <c r="Z112"/>
  <c r="Y112"/>
  <c r="W112"/>
  <c r="V112"/>
  <c r="U112"/>
  <c r="T112"/>
  <c r="S112"/>
  <c r="R112"/>
  <c r="Q112"/>
  <c r="P112"/>
  <c r="O112"/>
  <c r="N112"/>
  <c r="BO111"/>
  <c r="BN111"/>
  <c r="BM111"/>
  <c r="BL111"/>
  <c r="BK111"/>
  <c r="BJ111"/>
  <c r="BI111"/>
  <c r="BH111"/>
  <c r="BG111"/>
  <c r="BF111"/>
  <c r="BD111"/>
  <c r="BC111"/>
  <c r="BB111"/>
  <c r="BA111"/>
  <c r="AZ111"/>
  <c r="AY111"/>
  <c r="AX111"/>
  <c r="AW111"/>
  <c r="AV111"/>
  <c r="AU111"/>
  <c r="AS111"/>
  <c r="AR111"/>
  <c r="AQ111"/>
  <c r="AP111"/>
  <c r="AO111"/>
  <c r="AN111"/>
  <c r="AM111"/>
  <c r="AL111"/>
  <c r="AK111"/>
  <c r="AJ111"/>
  <c r="AH111"/>
  <c r="AG111"/>
  <c r="AF111"/>
  <c r="AE111"/>
  <c r="AD111"/>
  <c r="AC111"/>
  <c r="AB111"/>
  <c r="AA111"/>
  <c r="Z111"/>
  <c r="Y111"/>
  <c r="W111"/>
  <c r="V111"/>
  <c r="U111"/>
  <c r="T111"/>
  <c r="S111"/>
  <c r="R111"/>
  <c r="Q111"/>
  <c r="P111"/>
  <c r="O111"/>
  <c r="N111"/>
  <c r="BO110"/>
  <c r="BN110"/>
  <c r="BM110"/>
  <c r="BL110"/>
  <c r="BK110"/>
  <c r="BJ110"/>
  <c r="BI110"/>
  <c r="BH110"/>
  <c r="BG110"/>
  <c r="BF110"/>
  <c r="BD110"/>
  <c r="BC110"/>
  <c r="BB110"/>
  <c r="BA110"/>
  <c r="AZ110"/>
  <c r="AY110"/>
  <c r="AX110"/>
  <c r="AW110"/>
  <c r="AV110"/>
  <c r="AU110"/>
  <c r="AS110"/>
  <c r="AR110"/>
  <c r="AQ110"/>
  <c r="AP110"/>
  <c r="AO110"/>
  <c r="AN110"/>
  <c r="AM110"/>
  <c r="AL110"/>
  <c r="AK110"/>
  <c r="AJ110"/>
  <c r="AH110"/>
  <c r="AG110"/>
  <c r="AF110"/>
  <c r="AE110"/>
  <c r="AD110"/>
  <c r="AC110"/>
  <c r="AB110"/>
  <c r="AA110"/>
  <c r="Z110"/>
  <c r="Y110"/>
  <c r="W110"/>
  <c r="V110"/>
  <c r="U110"/>
  <c r="T110"/>
  <c r="S110"/>
  <c r="R110"/>
  <c r="Q110"/>
  <c r="P110"/>
  <c r="O110"/>
  <c r="N110"/>
  <c r="BO109"/>
  <c r="BN109"/>
  <c r="BM109"/>
  <c r="BL109"/>
  <c r="BK109"/>
  <c r="BJ109"/>
  <c r="BI109"/>
  <c r="BH109"/>
  <c r="BG109"/>
  <c r="BF109"/>
  <c r="BD109"/>
  <c r="BC109"/>
  <c r="BB109"/>
  <c r="BA109"/>
  <c r="AZ109"/>
  <c r="AY109"/>
  <c r="AX109"/>
  <c r="AW109"/>
  <c r="AV109"/>
  <c r="AU109"/>
  <c r="AS109"/>
  <c r="AR109"/>
  <c r="AQ109"/>
  <c r="AP109"/>
  <c r="AO109"/>
  <c r="AN109"/>
  <c r="AM109"/>
  <c r="AL109"/>
  <c r="AK109"/>
  <c r="AJ109"/>
  <c r="AH109"/>
  <c r="AG109"/>
  <c r="AF109"/>
  <c r="AE109"/>
  <c r="AD109"/>
  <c r="AC109"/>
  <c r="AB109"/>
  <c r="AA109"/>
  <c r="Z109"/>
  <c r="Y109"/>
  <c r="W109"/>
  <c r="V109"/>
  <c r="U109"/>
  <c r="T109"/>
  <c r="S109"/>
  <c r="R109"/>
  <c r="Q109"/>
  <c r="P109"/>
  <c r="O109"/>
  <c r="N109"/>
  <c r="BO108"/>
  <c r="BN108"/>
  <c r="BM108"/>
  <c r="BL108"/>
  <c r="BK108"/>
  <c r="BJ108"/>
  <c r="BI108"/>
  <c r="BH108"/>
  <c r="BG108"/>
  <c r="BF108"/>
  <c r="BD108"/>
  <c r="BC108"/>
  <c r="BB108"/>
  <c r="BA108"/>
  <c r="AZ108"/>
  <c r="AY108"/>
  <c r="AX108"/>
  <c r="AW108"/>
  <c r="AV108"/>
  <c r="AU108"/>
  <c r="AS108"/>
  <c r="AR108"/>
  <c r="AQ108"/>
  <c r="AP108"/>
  <c r="AO108"/>
  <c r="AN108"/>
  <c r="AM108"/>
  <c r="AL108"/>
  <c r="AK108"/>
  <c r="AJ108"/>
  <c r="AH108"/>
  <c r="AG108"/>
  <c r="AF108"/>
  <c r="AE108"/>
  <c r="AD108"/>
  <c r="AC108"/>
  <c r="AB108"/>
  <c r="AA108"/>
  <c r="Z108"/>
  <c r="Y108"/>
  <c r="W108"/>
  <c r="V108"/>
  <c r="U108"/>
  <c r="T108"/>
  <c r="S108"/>
  <c r="R108"/>
  <c r="Q108"/>
  <c r="P108"/>
  <c r="O108"/>
  <c r="N108"/>
  <c r="BO107"/>
  <c r="BN107"/>
  <c r="BM107"/>
  <c r="BL107"/>
  <c r="BK107"/>
  <c r="BJ107"/>
  <c r="BI107"/>
  <c r="BH107"/>
  <c r="BG107"/>
  <c r="BF107"/>
  <c r="BD107"/>
  <c r="BC107"/>
  <c r="BB107"/>
  <c r="BA107"/>
  <c r="AZ107"/>
  <c r="AY107"/>
  <c r="AX107"/>
  <c r="AW107"/>
  <c r="AV107"/>
  <c r="AU107"/>
  <c r="AS107"/>
  <c r="AR107"/>
  <c r="AQ107"/>
  <c r="AP107"/>
  <c r="AO107"/>
  <c r="AN107"/>
  <c r="AM107"/>
  <c r="AL107"/>
  <c r="AK107"/>
  <c r="AJ107"/>
  <c r="AH107"/>
  <c r="AG107"/>
  <c r="AF107"/>
  <c r="AE107"/>
  <c r="AD107"/>
  <c r="AC107"/>
  <c r="AB107"/>
  <c r="AA107"/>
  <c r="Z107"/>
  <c r="Y107"/>
  <c r="W107"/>
  <c r="V107"/>
  <c r="U107"/>
  <c r="T107"/>
  <c r="S107"/>
  <c r="R107"/>
  <c r="Q107"/>
  <c r="P107"/>
  <c r="O107"/>
  <c r="N107"/>
  <c r="BO106"/>
  <c r="BN106"/>
  <c r="BM106"/>
  <c r="BL106"/>
  <c r="BK106"/>
  <c r="BJ106"/>
  <c r="BI106"/>
  <c r="BH106"/>
  <c r="BG106"/>
  <c r="BF106"/>
  <c r="BD106"/>
  <c r="BC106"/>
  <c r="BB106"/>
  <c r="BA106"/>
  <c r="AZ106"/>
  <c r="AY106"/>
  <c r="AX106"/>
  <c r="AW106"/>
  <c r="AV106"/>
  <c r="AU106"/>
  <c r="AS106"/>
  <c r="AR106"/>
  <c r="AQ106"/>
  <c r="AP106"/>
  <c r="AO106"/>
  <c r="AN106"/>
  <c r="AM106"/>
  <c r="AL106"/>
  <c r="AK106"/>
  <c r="AJ106"/>
  <c r="AH106"/>
  <c r="AG106"/>
  <c r="AF106"/>
  <c r="AE106"/>
  <c r="AD106"/>
  <c r="AC106"/>
  <c r="AB106"/>
  <c r="AA106"/>
  <c r="Z106"/>
  <c r="Y106"/>
  <c r="W106"/>
  <c r="V106"/>
  <c r="U106"/>
  <c r="T106"/>
  <c r="S106"/>
  <c r="R106"/>
  <c r="Q106"/>
  <c r="P106"/>
  <c r="O106"/>
  <c r="N106"/>
  <c r="BO105"/>
  <c r="BN105"/>
  <c r="BM105"/>
  <c r="BL105"/>
  <c r="BK105"/>
  <c r="BJ105"/>
  <c r="BI105"/>
  <c r="BH105"/>
  <c r="BG105"/>
  <c r="BF105"/>
  <c r="BD105"/>
  <c r="BC105"/>
  <c r="BB105"/>
  <c r="BA105"/>
  <c r="AZ105"/>
  <c r="AY105"/>
  <c r="AX105"/>
  <c r="AW105"/>
  <c r="AV105"/>
  <c r="AU105"/>
  <c r="AS105"/>
  <c r="AR105"/>
  <c r="AQ105"/>
  <c r="AP105"/>
  <c r="AO105"/>
  <c r="AN105"/>
  <c r="AM105"/>
  <c r="AL105"/>
  <c r="AK105"/>
  <c r="AJ105"/>
  <c r="AH105"/>
  <c r="AG105"/>
  <c r="AF105"/>
  <c r="AE105"/>
  <c r="AD105"/>
  <c r="AC105"/>
  <c r="AB105"/>
  <c r="AA105"/>
  <c r="Z105"/>
  <c r="Y105"/>
  <c r="W105"/>
  <c r="V105"/>
  <c r="U105"/>
  <c r="T105"/>
  <c r="S105"/>
  <c r="R105"/>
  <c r="Q105"/>
  <c r="P105"/>
  <c r="O105"/>
  <c r="N105"/>
  <c r="BO104"/>
  <c r="BN104"/>
  <c r="BM104"/>
  <c r="BL104"/>
  <c r="BK104"/>
  <c r="BJ104"/>
  <c r="BI104"/>
  <c r="BH104"/>
  <c r="BG104"/>
  <c r="BF104"/>
  <c r="BD104"/>
  <c r="BC104"/>
  <c r="BB104"/>
  <c r="BA104"/>
  <c r="AZ104"/>
  <c r="AY104"/>
  <c r="AX104"/>
  <c r="AW104"/>
  <c r="AV104"/>
  <c r="AU104"/>
  <c r="AS104"/>
  <c r="AR104"/>
  <c r="AQ104"/>
  <c r="AP104"/>
  <c r="AO104"/>
  <c r="AN104"/>
  <c r="AM104"/>
  <c r="AL104"/>
  <c r="AK104"/>
  <c r="AJ104"/>
  <c r="AH104"/>
  <c r="AG104"/>
  <c r="AF104"/>
  <c r="AE104"/>
  <c r="AD104"/>
  <c r="AC104"/>
  <c r="AB104"/>
  <c r="AA104"/>
  <c r="Z104"/>
  <c r="Y104"/>
  <c r="W104"/>
  <c r="V104"/>
  <c r="U104"/>
  <c r="T104"/>
  <c r="S104"/>
  <c r="R104"/>
  <c r="Q104"/>
  <c r="P104"/>
  <c r="O104"/>
  <c r="N104"/>
  <c r="BO103"/>
  <c r="BN103"/>
  <c r="BM103"/>
  <c r="BL103"/>
  <c r="BK103"/>
  <c r="BJ103"/>
  <c r="BI103"/>
  <c r="BH103"/>
  <c r="BG103"/>
  <c r="BF103"/>
  <c r="BD103"/>
  <c r="BC103"/>
  <c r="BB103"/>
  <c r="BA103"/>
  <c r="AZ103"/>
  <c r="AY103"/>
  <c r="AX103"/>
  <c r="AW103"/>
  <c r="AV103"/>
  <c r="AU103"/>
  <c r="AS103"/>
  <c r="AR103"/>
  <c r="AQ103"/>
  <c r="AP103"/>
  <c r="AO103"/>
  <c r="AN103"/>
  <c r="AM103"/>
  <c r="AL103"/>
  <c r="AK103"/>
  <c r="AJ103"/>
  <c r="AH103"/>
  <c r="AG103"/>
  <c r="AF103"/>
  <c r="AE103"/>
  <c r="AD103"/>
  <c r="AC103"/>
  <c r="AB103"/>
  <c r="AA103"/>
  <c r="Z103"/>
  <c r="Y103"/>
  <c r="W103"/>
  <c r="V103"/>
  <c r="U103"/>
  <c r="T103"/>
  <c r="S103"/>
  <c r="R103"/>
  <c r="Q103"/>
  <c r="P103"/>
  <c r="O103"/>
  <c r="N103"/>
  <c r="BO102"/>
  <c r="BN102"/>
  <c r="BM102"/>
  <c r="BL102"/>
  <c r="BK102"/>
  <c r="BJ102"/>
  <c r="BI102"/>
  <c r="BH102"/>
  <c r="BG102"/>
  <c r="BF102"/>
  <c r="BD102"/>
  <c r="BC102"/>
  <c r="BB102"/>
  <c r="BA102"/>
  <c r="AZ102"/>
  <c r="AY102"/>
  <c r="AX102"/>
  <c r="AW102"/>
  <c r="AV102"/>
  <c r="AU102"/>
  <c r="AS102"/>
  <c r="AR102"/>
  <c r="AQ102"/>
  <c r="AP102"/>
  <c r="AO102"/>
  <c r="AN102"/>
  <c r="AM102"/>
  <c r="AL102"/>
  <c r="AK102"/>
  <c r="AJ102"/>
  <c r="AH102"/>
  <c r="AG102"/>
  <c r="AF102"/>
  <c r="AE102"/>
  <c r="AD102"/>
  <c r="AC102"/>
  <c r="AB102"/>
  <c r="AA102"/>
  <c r="Z102"/>
  <c r="Y102"/>
  <c r="W102"/>
  <c r="V102"/>
  <c r="U102"/>
  <c r="T102"/>
  <c r="S102"/>
  <c r="R102"/>
  <c r="Q102"/>
  <c r="P102"/>
  <c r="O102"/>
  <c r="N102"/>
  <c r="BO101"/>
  <c r="BN101"/>
  <c r="BM101"/>
  <c r="BL101"/>
  <c r="BK101"/>
  <c r="BJ101"/>
  <c r="BI101"/>
  <c r="BH101"/>
  <c r="BG101"/>
  <c r="BF101"/>
  <c r="BD101"/>
  <c r="BC101"/>
  <c r="BB101"/>
  <c r="BA101"/>
  <c r="AZ101"/>
  <c r="AY101"/>
  <c r="AX101"/>
  <c r="AW101"/>
  <c r="AV101"/>
  <c r="AU101"/>
  <c r="AS101"/>
  <c r="AR101"/>
  <c r="AQ101"/>
  <c r="AP101"/>
  <c r="AO101"/>
  <c r="AN101"/>
  <c r="AM101"/>
  <c r="AL101"/>
  <c r="AK101"/>
  <c r="AJ101"/>
  <c r="AH101"/>
  <c r="AG101"/>
  <c r="AF101"/>
  <c r="AE101"/>
  <c r="AD101"/>
  <c r="AC101"/>
  <c r="AB101"/>
  <c r="AA101"/>
  <c r="Z101"/>
  <c r="Y101"/>
  <c r="W101"/>
  <c r="V101"/>
  <c r="U101"/>
  <c r="T101"/>
  <c r="S101"/>
  <c r="R101"/>
  <c r="Q101"/>
  <c r="P101"/>
  <c r="O101"/>
  <c r="N101"/>
  <c r="BO100"/>
  <c r="BN100"/>
  <c r="BM100"/>
  <c r="BL100"/>
  <c r="BK100"/>
  <c r="BJ100"/>
  <c r="BI100"/>
  <c r="BH100"/>
  <c r="BG100"/>
  <c r="BF100"/>
  <c r="BD100"/>
  <c r="BC100"/>
  <c r="BB100"/>
  <c r="BA100"/>
  <c r="AZ100"/>
  <c r="AY100"/>
  <c r="AX100"/>
  <c r="AW100"/>
  <c r="AV100"/>
  <c r="AU100"/>
  <c r="AS100"/>
  <c r="AR100"/>
  <c r="AQ100"/>
  <c r="AP100"/>
  <c r="AO100"/>
  <c r="AN100"/>
  <c r="AM100"/>
  <c r="AL100"/>
  <c r="AK100"/>
  <c r="AJ100"/>
  <c r="AH100"/>
  <c r="AG100"/>
  <c r="AF100"/>
  <c r="AE100"/>
  <c r="AD100"/>
  <c r="AC100"/>
  <c r="AB100"/>
  <c r="AA100"/>
  <c r="Z100"/>
  <c r="Y100"/>
  <c r="W100"/>
  <c r="V100"/>
  <c r="U100"/>
  <c r="T100"/>
  <c r="S100"/>
  <c r="R100"/>
  <c r="Q100"/>
  <c r="P100"/>
  <c r="O100"/>
  <c r="N100"/>
  <c r="BO99"/>
  <c r="BN99"/>
  <c r="BM99"/>
  <c r="BL99"/>
  <c r="BK99"/>
  <c r="BJ99"/>
  <c r="BI99"/>
  <c r="BH99"/>
  <c r="BG99"/>
  <c r="BF99"/>
  <c r="BD99"/>
  <c r="BC99"/>
  <c r="BB99"/>
  <c r="BA99"/>
  <c r="AZ99"/>
  <c r="AY99"/>
  <c r="AX99"/>
  <c r="AW99"/>
  <c r="AV99"/>
  <c r="AU99"/>
  <c r="AS99"/>
  <c r="AR99"/>
  <c r="AQ99"/>
  <c r="AP99"/>
  <c r="AO99"/>
  <c r="AN99"/>
  <c r="AM99"/>
  <c r="AL99"/>
  <c r="AK99"/>
  <c r="AJ99"/>
  <c r="AH99"/>
  <c r="AG99"/>
  <c r="AF99"/>
  <c r="AE99"/>
  <c r="AD99"/>
  <c r="AC99"/>
  <c r="AB99"/>
  <c r="AA99"/>
  <c r="Z99"/>
  <c r="Y99"/>
  <c r="W99"/>
  <c r="V99"/>
  <c r="U99"/>
  <c r="T99"/>
  <c r="S99"/>
  <c r="R99"/>
  <c r="Q99"/>
  <c r="P99"/>
  <c r="O99"/>
  <c r="N99"/>
  <c r="BO98"/>
  <c r="BN98"/>
  <c r="BM98"/>
  <c r="BL98"/>
  <c r="BK98"/>
  <c r="BJ98"/>
  <c r="BI98"/>
  <c r="BH98"/>
  <c r="BG98"/>
  <c r="BF98"/>
  <c r="BD98"/>
  <c r="BC98"/>
  <c r="BB98"/>
  <c r="BA98"/>
  <c r="AZ98"/>
  <c r="AY98"/>
  <c r="AX98"/>
  <c r="AW98"/>
  <c r="AV98"/>
  <c r="AU98"/>
  <c r="AS98"/>
  <c r="AR98"/>
  <c r="AQ98"/>
  <c r="AP98"/>
  <c r="AO98"/>
  <c r="AN98"/>
  <c r="AM98"/>
  <c r="AL98"/>
  <c r="AK98"/>
  <c r="AJ98"/>
  <c r="AH98"/>
  <c r="AG98"/>
  <c r="AF98"/>
  <c r="AE98"/>
  <c r="AD98"/>
  <c r="AC98"/>
  <c r="AB98"/>
  <c r="AA98"/>
  <c r="Z98"/>
  <c r="Y98"/>
  <c r="W98"/>
  <c r="V98"/>
  <c r="U98"/>
  <c r="T98"/>
  <c r="S98"/>
  <c r="R98"/>
  <c r="Q98"/>
  <c r="P98"/>
  <c r="O98"/>
  <c r="N98"/>
  <c r="BO97"/>
  <c r="BN97"/>
  <c r="BM97"/>
  <c r="BL97"/>
  <c r="BK97"/>
  <c r="BJ97"/>
  <c r="BI97"/>
  <c r="BH97"/>
  <c r="BG97"/>
  <c r="BF97"/>
  <c r="BD97"/>
  <c r="BC97"/>
  <c r="BB97"/>
  <c r="BA97"/>
  <c r="AZ97"/>
  <c r="AY97"/>
  <c r="AX97"/>
  <c r="AW97"/>
  <c r="AV97"/>
  <c r="AU97"/>
  <c r="AS97"/>
  <c r="AR97"/>
  <c r="AQ97"/>
  <c r="AP97"/>
  <c r="AO97"/>
  <c r="AN97"/>
  <c r="AM97"/>
  <c r="AL97"/>
  <c r="AK97"/>
  <c r="AJ97"/>
  <c r="AH97"/>
  <c r="AG97"/>
  <c r="AF97"/>
  <c r="AE97"/>
  <c r="AD97"/>
  <c r="AC97"/>
  <c r="AB97"/>
  <c r="AA97"/>
  <c r="Z97"/>
  <c r="Y97"/>
  <c r="W97"/>
  <c r="V97"/>
  <c r="U97"/>
  <c r="T97"/>
  <c r="S97"/>
  <c r="R97"/>
  <c r="Q97"/>
  <c r="P97"/>
  <c r="O97"/>
  <c r="N97"/>
  <c r="BO96"/>
  <c r="BN96"/>
  <c r="BM96"/>
  <c r="BL96"/>
  <c r="BK96"/>
  <c r="BJ96"/>
  <c r="BI96"/>
  <c r="BH96"/>
  <c r="BG96"/>
  <c r="BF96"/>
  <c r="BD96"/>
  <c r="BC96"/>
  <c r="BB96"/>
  <c r="BA96"/>
  <c r="AZ96"/>
  <c r="AY96"/>
  <c r="AX96"/>
  <c r="AW96"/>
  <c r="AV96"/>
  <c r="AU96"/>
  <c r="AS96"/>
  <c r="AR96"/>
  <c r="AQ96"/>
  <c r="AP96"/>
  <c r="AO96"/>
  <c r="AN96"/>
  <c r="AM96"/>
  <c r="AL96"/>
  <c r="AK96"/>
  <c r="AJ96"/>
  <c r="AH96"/>
  <c r="AG96"/>
  <c r="AF96"/>
  <c r="AE96"/>
  <c r="AD96"/>
  <c r="AC96"/>
  <c r="AB96"/>
  <c r="AA96"/>
  <c r="Z96"/>
  <c r="Y96"/>
  <c r="W96"/>
  <c r="V96"/>
  <c r="U96"/>
  <c r="T96"/>
  <c r="S96"/>
  <c r="R96"/>
  <c r="Q96"/>
  <c r="P96"/>
  <c r="O96"/>
  <c r="N96"/>
  <c r="BO95"/>
  <c r="BN95"/>
  <c r="BM95"/>
  <c r="BL95"/>
  <c r="BK95"/>
  <c r="BJ95"/>
  <c r="BI95"/>
  <c r="BH95"/>
  <c r="BG95"/>
  <c r="BF95"/>
  <c r="BD95"/>
  <c r="BC95"/>
  <c r="BB95"/>
  <c r="BA95"/>
  <c r="AZ95"/>
  <c r="AY95"/>
  <c r="AX95"/>
  <c r="AW95"/>
  <c r="AV95"/>
  <c r="AU95"/>
  <c r="AS95"/>
  <c r="AR95"/>
  <c r="AQ95"/>
  <c r="AP95"/>
  <c r="AO95"/>
  <c r="AN95"/>
  <c r="AM95"/>
  <c r="AL95"/>
  <c r="AK95"/>
  <c r="AJ95"/>
  <c r="AH95"/>
  <c r="AG95"/>
  <c r="AF95"/>
  <c r="AE95"/>
  <c r="AD95"/>
  <c r="AC95"/>
  <c r="AB95"/>
  <c r="AA95"/>
  <c r="Z95"/>
  <c r="Y95"/>
  <c r="W95"/>
  <c r="V95"/>
  <c r="U95"/>
  <c r="T95"/>
  <c r="S95"/>
  <c r="R95"/>
  <c r="Q95"/>
  <c r="P95"/>
  <c r="O95"/>
  <c r="N95"/>
  <c r="BO94"/>
  <c r="BN94"/>
  <c r="BM94"/>
  <c r="BL94"/>
  <c r="BK94"/>
  <c r="BJ94"/>
  <c r="BI94"/>
  <c r="BH94"/>
  <c r="BG94"/>
  <c r="BF94"/>
  <c r="BD94"/>
  <c r="BC94"/>
  <c r="BB94"/>
  <c r="BA94"/>
  <c r="AZ94"/>
  <c r="AY94"/>
  <c r="AX94"/>
  <c r="AW94"/>
  <c r="AV94"/>
  <c r="AU94"/>
  <c r="AS94"/>
  <c r="AR94"/>
  <c r="AQ94"/>
  <c r="AP94"/>
  <c r="AO94"/>
  <c r="AN94"/>
  <c r="AM94"/>
  <c r="AL94"/>
  <c r="AK94"/>
  <c r="AJ94"/>
  <c r="AH94"/>
  <c r="AG94"/>
  <c r="AF94"/>
  <c r="AE94"/>
  <c r="AD94"/>
  <c r="AC94"/>
  <c r="AB94"/>
  <c r="AA94"/>
  <c r="Z94"/>
  <c r="Y94"/>
  <c r="W94"/>
  <c r="V94"/>
  <c r="U94"/>
  <c r="T94"/>
  <c r="S94"/>
  <c r="R94"/>
  <c r="Q94"/>
  <c r="P94"/>
  <c r="O94"/>
  <c r="N94"/>
  <c r="BO93"/>
  <c r="BN93"/>
  <c r="BM93"/>
  <c r="BL93"/>
  <c r="BK93"/>
  <c r="BJ93"/>
  <c r="BI93"/>
  <c r="BH93"/>
  <c r="BG93"/>
  <c r="BF93"/>
  <c r="BD93"/>
  <c r="BC93"/>
  <c r="BB93"/>
  <c r="BA93"/>
  <c r="AZ93"/>
  <c r="AY93"/>
  <c r="AX93"/>
  <c r="AW93"/>
  <c r="AV93"/>
  <c r="AU93"/>
  <c r="AS93"/>
  <c r="AR93"/>
  <c r="AQ93"/>
  <c r="AP93"/>
  <c r="AO93"/>
  <c r="AN93"/>
  <c r="AM93"/>
  <c r="AL93"/>
  <c r="AK93"/>
  <c r="AJ93"/>
  <c r="AH93"/>
  <c r="AG93"/>
  <c r="AF93"/>
  <c r="AE93"/>
  <c r="AD93"/>
  <c r="AC93"/>
  <c r="AB93"/>
  <c r="AA93"/>
  <c r="Z93"/>
  <c r="Y93"/>
  <c r="W93"/>
  <c r="V93"/>
  <c r="U93"/>
  <c r="T93"/>
  <c r="S93"/>
  <c r="R93"/>
  <c r="Q93"/>
  <c r="P93"/>
  <c r="O93"/>
  <c r="N93"/>
  <c r="BO92"/>
  <c r="BN92"/>
  <c r="BM92"/>
  <c r="BL92"/>
  <c r="BK92"/>
  <c r="BJ92"/>
  <c r="BI92"/>
  <c r="BH92"/>
  <c r="BG92"/>
  <c r="BF92"/>
  <c r="BD92"/>
  <c r="BC92"/>
  <c r="BB92"/>
  <c r="BA92"/>
  <c r="AZ92"/>
  <c r="AY92"/>
  <c r="AX92"/>
  <c r="AW92"/>
  <c r="AV92"/>
  <c r="AU92"/>
  <c r="AS92"/>
  <c r="AR92"/>
  <c r="AQ92"/>
  <c r="AP92"/>
  <c r="AO92"/>
  <c r="AN92"/>
  <c r="AM92"/>
  <c r="AL92"/>
  <c r="AK92"/>
  <c r="AJ92"/>
  <c r="AH92"/>
  <c r="AG92"/>
  <c r="AF92"/>
  <c r="AE92"/>
  <c r="AD92"/>
  <c r="AC92"/>
  <c r="AB92"/>
  <c r="AA92"/>
  <c r="Z92"/>
  <c r="Y92"/>
  <c r="W92"/>
  <c r="V92"/>
  <c r="U92"/>
  <c r="T92"/>
  <c r="S92"/>
  <c r="R92"/>
  <c r="Q92"/>
  <c r="P92"/>
  <c r="O92"/>
  <c r="N92"/>
  <c r="BO91"/>
  <c r="BN91"/>
  <c r="BM91"/>
  <c r="BL91"/>
  <c r="BK91"/>
  <c r="BJ91"/>
  <c r="BI91"/>
  <c r="BH91"/>
  <c r="BG91"/>
  <c r="BF91"/>
  <c r="BD91"/>
  <c r="BC91"/>
  <c r="BB91"/>
  <c r="BA91"/>
  <c r="AZ91"/>
  <c r="AY91"/>
  <c r="AX91"/>
  <c r="AW91"/>
  <c r="AV91"/>
  <c r="AU91"/>
  <c r="AS91"/>
  <c r="AR91"/>
  <c r="AQ91"/>
  <c r="AP91"/>
  <c r="AO91"/>
  <c r="AN91"/>
  <c r="AM91"/>
  <c r="AL91"/>
  <c r="AK91"/>
  <c r="AJ91"/>
  <c r="AH91"/>
  <c r="AG91"/>
  <c r="AF91"/>
  <c r="AE91"/>
  <c r="AD91"/>
  <c r="AC91"/>
  <c r="AB91"/>
  <c r="AA91"/>
  <c r="Z91"/>
  <c r="Y91"/>
  <c r="W91"/>
  <c r="V91"/>
  <c r="U91"/>
  <c r="T91"/>
  <c r="S91"/>
  <c r="R91"/>
  <c r="Q91"/>
  <c r="P91"/>
  <c r="O91"/>
  <c r="N91"/>
  <c r="BO90"/>
  <c r="BN90"/>
  <c r="BM90"/>
  <c r="BL90"/>
  <c r="BK90"/>
  <c r="BJ90"/>
  <c r="BI90"/>
  <c r="BH90"/>
  <c r="BG90"/>
  <c r="BF90"/>
  <c r="BD90"/>
  <c r="BC90"/>
  <c r="BB90"/>
  <c r="BA90"/>
  <c r="AZ90"/>
  <c r="AY90"/>
  <c r="AX90"/>
  <c r="AW90"/>
  <c r="AV90"/>
  <c r="AU90"/>
  <c r="AS90"/>
  <c r="AR90"/>
  <c r="AQ90"/>
  <c r="AP90"/>
  <c r="AO90"/>
  <c r="AN90"/>
  <c r="AM90"/>
  <c r="AL90"/>
  <c r="AK90"/>
  <c r="AJ90"/>
  <c r="AH90"/>
  <c r="AG90"/>
  <c r="AF90"/>
  <c r="AE90"/>
  <c r="AD90"/>
  <c r="AC90"/>
  <c r="AB90"/>
  <c r="AA90"/>
  <c r="Z90"/>
  <c r="Y90"/>
  <c r="W90"/>
  <c r="V90"/>
  <c r="U90"/>
  <c r="T90"/>
  <c r="S90"/>
  <c r="R90"/>
  <c r="Q90"/>
  <c r="P90"/>
  <c r="O90"/>
  <c r="N90"/>
  <c r="BO89"/>
  <c r="BN89"/>
  <c r="BM89"/>
  <c r="BL89"/>
  <c r="BK89"/>
  <c r="BJ89"/>
  <c r="BI89"/>
  <c r="BH89"/>
  <c r="BG89"/>
  <c r="BF89"/>
  <c r="BD89"/>
  <c r="BC89"/>
  <c r="BB89"/>
  <c r="BA89"/>
  <c r="AZ89"/>
  <c r="AY89"/>
  <c r="AX89"/>
  <c r="AW89"/>
  <c r="AV89"/>
  <c r="AU89"/>
  <c r="AS89"/>
  <c r="AR89"/>
  <c r="AQ89"/>
  <c r="AP89"/>
  <c r="AO89"/>
  <c r="AN89"/>
  <c r="AM89"/>
  <c r="AL89"/>
  <c r="AK89"/>
  <c r="AJ89"/>
  <c r="AH89"/>
  <c r="AG89"/>
  <c r="AF89"/>
  <c r="AE89"/>
  <c r="AD89"/>
  <c r="AC89"/>
  <c r="AB89"/>
  <c r="AA89"/>
  <c r="Z89"/>
  <c r="Y89"/>
  <c r="W89"/>
  <c r="V89"/>
  <c r="U89"/>
  <c r="T89"/>
  <c r="S89"/>
  <c r="R89"/>
  <c r="Q89"/>
  <c r="P89"/>
  <c r="O89"/>
  <c r="N89"/>
  <c r="BO88"/>
  <c r="BN88"/>
  <c r="BM88"/>
  <c r="BL88"/>
  <c r="BK88"/>
  <c r="BJ88"/>
  <c r="BI88"/>
  <c r="BH88"/>
  <c r="BG88"/>
  <c r="BF88"/>
  <c r="BD88"/>
  <c r="BC88"/>
  <c r="BB88"/>
  <c r="BA88"/>
  <c r="AZ88"/>
  <c r="AY88"/>
  <c r="AX88"/>
  <c r="AW88"/>
  <c r="AV88"/>
  <c r="AU88"/>
  <c r="AS88"/>
  <c r="AR88"/>
  <c r="AQ88"/>
  <c r="AP88"/>
  <c r="AO88"/>
  <c r="AN88"/>
  <c r="AM88"/>
  <c r="AL88"/>
  <c r="AK88"/>
  <c r="AJ88"/>
  <c r="AH88"/>
  <c r="AG88"/>
  <c r="AF88"/>
  <c r="AE88"/>
  <c r="AD88"/>
  <c r="AC88"/>
  <c r="AB88"/>
  <c r="AA88"/>
  <c r="Z88"/>
  <c r="Y88"/>
  <c r="W88"/>
  <c r="V88"/>
  <c r="U88"/>
  <c r="T88"/>
  <c r="S88"/>
  <c r="R88"/>
  <c r="Q88"/>
  <c r="P88"/>
  <c r="O88"/>
  <c r="N88"/>
  <c r="BO87"/>
  <c r="BN87"/>
  <c r="BM87"/>
  <c r="BL87"/>
  <c r="BK87"/>
  <c r="BJ87"/>
  <c r="BI87"/>
  <c r="BH87"/>
  <c r="BG87"/>
  <c r="BF87"/>
  <c r="BD87"/>
  <c r="BC87"/>
  <c r="BB87"/>
  <c r="BA87"/>
  <c r="AZ87"/>
  <c r="AY87"/>
  <c r="AX87"/>
  <c r="AW87"/>
  <c r="AV87"/>
  <c r="AU87"/>
  <c r="AS87"/>
  <c r="AR87"/>
  <c r="AQ87"/>
  <c r="AP87"/>
  <c r="AO87"/>
  <c r="AN87"/>
  <c r="AM87"/>
  <c r="AL87"/>
  <c r="AK87"/>
  <c r="AJ87"/>
  <c r="AH87"/>
  <c r="AG87"/>
  <c r="AF87"/>
  <c r="AE87"/>
  <c r="AD87"/>
  <c r="AC87"/>
  <c r="AB87"/>
  <c r="AA87"/>
  <c r="Z87"/>
  <c r="Y87"/>
  <c r="W87"/>
  <c r="V87"/>
  <c r="U87"/>
  <c r="T87"/>
  <c r="S87"/>
  <c r="R87"/>
  <c r="Q87"/>
  <c r="P87"/>
  <c r="O87"/>
  <c r="N87"/>
  <c r="BO86"/>
  <c r="BN86"/>
  <c r="BM86"/>
  <c r="BL86"/>
  <c r="BK86"/>
  <c r="BJ86"/>
  <c r="BI86"/>
  <c r="BH86"/>
  <c r="BG86"/>
  <c r="BF86"/>
  <c r="BD86"/>
  <c r="BC86"/>
  <c r="BB86"/>
  <c r="BA86"/>
  <c r="AZ86"/>
  <c r="AY86"/>
  <c r="AX86"/>
  <c r="AW86"/>
  <c r="AV86"/>
  <c r="AU86"/>
  <c r="AS86"/>
  <c r="AR86"/>
  <c r="AQ86"/>
  <c r="AP86"/>
  <c r="AO86"/>
  <c r="AN86"/>
  <c r="AM86"/>
  <c r="AL86"/>
  <c r="AK86"/>
  <c r="AJ86"/>
  <c r="AH86"/>
  <c r="AG86"/>
  <c r="AF86"/>
  <c r="AE86"/>
  <c r="AD86"/>
  <c r="AC86"/>
  <c r="AB86"/>
  <c r="AA86"/>
  <c r="Z86"/>
  <c r="Y86"/>
  <c r="W86"/>
  <c r="V86"/>
  <c r="U86"/>
  <c r="T86"/>
  <c r="S86"/>
  <c r="R86"/>
  <c r="Q86"/>
  <c r="P86"/>
  <c r="O86"/>
  <c r="N86"/>
  <c r="BO85"/>
  <c r="BN85"/>
  <c r="BM85"/>
  <c r="BL85"/>
  <c r="BK85"/>
  <c r="BJ85"/>
  <c r="BI85"/>
  <c r="BH85"/>
  <c r="BG85"/>
  <c r="BF85"/>
  <c r="BD85"/>
  <c r="BC85"/>
  <c r="BB85"/>
  <c r="BA85"/>
  <c r="AZ85"/>
  <c r="AY85"/>
  <c r="AX85"/>
  <c r="AW85"/>
  <c r="AV85"/>
  <c r="AU85"/>
  <c r="AS85"/>
  <c r="AR85"/>
  <c r="AQ85"/>
  <c r="AP85"/>
  <c r="AO85"/>
  <c r="AN85"/>
  <c r="AM85"/>
  <c r="AL85"/>
  <c r="AK85"/>
  <c r="AJ85"/>
  <c r="AH85"/>
  <c r="AG85"/>
  <c r="AF85"/>
  <c r="AE85"/>
  <c r="AD85"/>
  <c r="AC85"/>
  <c r="AB85"/>
  <c r="AA85"/>
  <c r="Z85"/>
  <c r="Y85"/>
  <c r="W85"/>
  <c r="V85"/>
  <c r="U85"/>
  <c r="T85"/>
  <c r="S85"/>
  <c r="R85"/>
  <c r="Q85"/>
  <c r="P85"/>
  <c r="O85"/>
  <c r="N85"/>
  <c r="BO84"/>
  <c r="BN84"/>
  <c r="BM84"/>
  <c r="BL84"/>
  <c r="BK84"/>
  <c r="BJ84"/>
  <c r="BI84"/>
  <c r="BH84"/>
  <c r="BG84"/>
  <c r="BF84"/>
  <c r="BD84"/>
  <c r="BC84"/>
  <c r="BB84"/>
  <c r="BA84"/>
  <c r="AZ84"/>
  <c r="AY84"/>
  <c r="AX84"/>
  <c r="AW84"/>
  <c r="AV84"/>
  <c r="AU84"/>
  <c r="AS84"/>
  <c r="AR84"/>
  <c r="AQ84"/>
  <c r="AP84"/>
  <c r="AO84"/>
  <c r="AN84"/>
  <c r="AM84"/>
  <c r="AL84"/>
  <c r="AK84"/>
  <c r="AJ84"/>
  <c r="AH84"/>
  <c r="AG84"/>
  <c r="AF84"/>
  <c r="AE84"/>
  <c r="AD84"/>
  <c r="AC84"/>
  <c r="AB84"/>
  <c r="AA84"/>
  <c r="Z84"/>
  <c r="Y84"/>
  <c r="W84"/>
  <c r="V84"/>
  <c r="U84"/>
  <c r="T84"/>
  <c r="S84"/>
  <c r="R84"/>
  <c r="Q84"/>
  <c r="P84"/>
  <c r="O84"/>
  <c r="N84"/>
  <c r="BO83"/>
  <c r="BN83"/>
  <c r="BM83"/>
  <c r="BL83"/>
  <c r="BK83"/>
  <c r="BJ83"/>
  <c r="BI83"/>
  <c r="BH83"/>
  <c r="BG83"/>
  <c r="BF83"/>
  <c r="BD83"/>
  <c r="BC83"/>
  <c r="BB83"/>
  <c r="BA83"/>
  <c r="AZ83"/>
  <c r="AY83"/>
  <c r="AX83"/>
  <c r="AW83"/>
  <c r="AV83"/>
  <c r="AU83"/>
  <c r="AS83"/>
  <c r="AR83"/>
  <c r="AQ83"/>
  <c r="AP83"/>
  <c r="AO83"/>
  <c r="AN83"/>
  <c r="AM83"/>
  <c r="AL83"/>
  <c r="AK83"/>
  <c r="AJ83"/>
  <c r="AH83"/>
  <c r="AG83"/>
  <c r="AF83"/>
  <c r="AE83"/>
  <c r="AD83"/>
  <c r="AC83"/>
  <c r="AB83"/>
  <c r="AA83"/>
  <c r="Z83"/>
  <c r="Y83"/>
  <c r="W83"/>
  <c r="V83"/>
  <c r="U83"/>
  <c r="T83"/>
  <c r="S83"/>
  <c r="R83"/>
  <c r="Q83"/>
  <c r="P83"/>
  <c r="O83"/>
  <c r="N83"/>
  <c r="BO82"/>
  <c r="BN82"/>
  <c r="BM82"/>
  <c r="BL82"/>
  <c r="BK82"/>
  <c r="BJ82"/>
  <c r="BI82"/>
  <c r="BH82"/>
  <c r="BG82"/>
  <c r="BF82"/>
  <c r="BD82"/>
  <c r="BC82"/>
  <c r="BB82"/>
  <c r="BA82"/>
  <c r="AZ82"/>
  <c r="AY82"/>
  <c r="AX82"/>
  <c r="AW82"/>
  <c r="AV82"/>
  <c r="AU82"/>
  <c r="AS82"/>
  <c r="AR82"/>
  <c r="AQ82"/>
  <c r="AP82"/>
  <c r="AO82"/>
  <c r="AN82"/>
  <c r="AM82"/>
  <c r="AL82"/>
  <c r="AK82"/>
  <c r="AJ82"/>
  <c r="AH82"/>
  <c r="AG82"/>
  <c r="AF82"/>
  <c r="AE82"/>
  <c r="AD82"/>
  <c r="AC82"/>
  <c r="AB82"/>
  <c r="AA82"/>
  <c r="Z82"/>
  <c r="Y82"/>
  <c r="W82"/>
  <c r="V82"/>
  <c r="U82"/>
  <c r="T82"/>
  <c r="S82"/>
  <c r="R82"/>
  <c r="Q82"/>
  <c r="P82"/>
  <c r="O82"/>
  <c r="N82"/>
  <c r="BO81"/>
  <c r="BN81"/>
  <c r="BM81"/>
  <c r="BL81"/>
  <c r="BK81"/>
  <c r="BJ81"/>
  <c r="BI81"/>
  <c r="BH81"/>
  <c r="BG81"/>
  <c r="BF81"/>
  <c r="BD81"/>
  <c r="BC81"/>
  <c r="BB81"/>
  <c r="BA81"/>
  <c r="AZ81"/>
  <c r="AY81"/>
  <c r="AX81"/>
  <c r="AW81"/>
  <c r="AV81"/>
  <c r="AU81"/>
  <c r="AS81"/>
  <c r="AR81"/>
  <c r="AQ81"/>
  <c r="AP81"/>
  <c r="AO81"/>
  <c r="AN81"/>
  <c r="AM81"/>
  <c r="AL81"/>
  <c r="AK81"/>
  <c r="AJ81"/>
  <c r="AH81"/>
  <c r="AG81"/>
  <c r="AF81"/>
  <c r="AE81"/>
  <c r="AD81"/>
  <c r="AC81"/>
  <c r="AB81"/>
  <c r="AA81"/>
  <c r="Z81"/>
  <c r="Y81"/>
  <c r="W81"/>
  <c r="V81"/>
  <c r="U81"/>
  <c r="T81"/>
  <c r="S81"/>
  <c r="R81"/>
  <c r="Q81"/>
  <c r="P81"/>
  <c r="O81"/>
  <c r="N81"/>
  <c r="BO80"/>
  <c r="BN80"/>
  <c r="BM80"/>
  <c r="BL80"/>
  <c r="BK80"/>
  <c r="BJ80"/>
  <c r="BI80"/>
  <c r="BH80"/>
  <c r="BG80"/>
  <c r="BF80"/>
  <c r="BD80"/>
  <c r="BC80"/>
  <c r="BB80"/>
  <c r="BA80"/>
  <c r="AZ80"/>
  <c r="AY80"/>
  <c r="AX80"/>
  <c r="AW80"/>
  <c r="AV80"/>
  <c r="AU80"/>
  <c r="AS80"/>
  <c r="AR80"/>
  <c r="AQ80"/>
  <c r="AP80"/>
  <c r="AO80"/>
  <c r="AN80"/>
  <c r="AM80"/>
  <c r="AL80"/>
  <c r="AK80"/>
  <c r="AJ80"/>
  <c r="AH80"/>
  <c r="AG80"/>
  <c r="AF80"/>
  <c r="AE80"/>
  <c r="AD80"/>
  <c r="AC80"/>
  <c r="AB80"/>
  <c r="AA80"/>
  <c r="Z80"/>
  <c r="Y80"/>
  <c r="W80"/>
  <c r="V80"/>
  <c r="U80"/>
  <c r="T80"/>
  <c r="S80"/>
  <c r="R80"/>
  <c r="Q80"/>
  <c r="P80"/>
  <c r="O80"/>
  <c r="N80"/>
  <c r="BO79"/>
  <c r="BN79"/>
  <c r="BM79"/>
  <c r="BL79"/>
  <c r="BK79"/>
  <c r="BJ79"/>
  <c r="BI79"/>
  <c r="BH79"/>
  <c r="BG79"/>
  <c r="BF79"/>
  <c r="BD79"/>
  <c r="BC79"/>
  <c r="BB79"/>
  <c r="BA79"/>
  <c r="AZ79"/>
  <c r="AY79"/>
  <c r="AX79"/>
  <c r="AW79"/>
  <c r="AV79"/>
  <c r="AU79"/>
  <c r="AS79"/>
  <c r="AR79"/>
  <c r="AQ79"/>
  <c r="AP79"/>
  <c r="AO79"/>
  <c r="AN79"/>
  <c r="AM79"/>
  <c r="AL79"/>
  <c r="AK79"/>
  <c r="AJ79"/>
  <c r="AH79"/>
  <c r="AG79"/>
  <c r="AF79"/>
  <c r="AE79"/>
  <c r="AD79"/>
  <c r="AC79"/>
  <c r="AB79"/>
  <c r="AA79"/>
  <c r="Z79"/>
  <c r="Y79"/>
  <c r="W79"/>
  <c r="V79"/>
  <c r="U79"/>
  <c r="T79"/>
  <c r="S79"/>
  <c r="R79"/>
  <c r="Q79"/>
  <c r="P79"/>
  <c r="O79"/>
  <c r="N79"/>
  <c r="BO78"/>
  <c r="BN78"/>
  <c r="BM78"/>
  <c r="BL78"/>
  <c r="BK78"/>
  <c r="BJ78"/>
  <c r="BI78"/>
  <c r="BH78"/>
  <c r="BG78"/>
  <c r="BF78"/>
  <c r="BD78"/>
  <c r="BC78"/>
  <c r="BB78"/>
  <c r="BA78"/>
  <c r="AZ78"/>
  <c r="AY78"/>
  <c r="AX78"/>
  <c r="AW78"/>
  <c r="AV78"/>
  <c r="AU78"/>
  <c r="AS78"/>
  <c r="AR78"/>
  <c r="AQ78"/>
  <c r="AP78"/>
  <c r="AO78"/>
  <c r="AN78"/>
  <c r="AM78"/>
  <c r="AL78"/>
  <c r="AK78"/>
  <c r="AJ78"/>
  <c r="AH78"/>
  <c r="AG78"/>
  <c r="AF78"/>
  <c r="AE78"/>
  <c r="AD78"/>
  <c r="AC78"/>
  <c r="AB78"/>
  <c r="AA78"/>
  <c r="Z78"/>
  <c r="Y78"/>
  <c r="W78"/>
  <c r="V78"/>
  <c r="U78"/>
  <c r="T78"/>
  <c r="S78"/>
  <c r="R78"/>
  <c r="Q78"/>
  <c r="P78"/>
  <c r="O78"/>
  <c r="N78"/>
  <c r="BO77"/>
  <c r="BN77"/>
  <c r="BM77"/>
  <c r="BL77"/>
  <c r="BK77"/>
  <c r="BJ77"/>
  <c r="BI77"/>
  <c r="BH77"/>
  <c r="BG77"/>
  <c r="BF77"/>
  <c r="BD77"/>
  <c r="BC77"/>
  <c r="BB77"/>
  <c r="BA77"/>
  <c r="AZ77"/>
  <c r="AY77"/>
  <c r="AX77"/>
  <c r="AW77"/>
  <c r="AV77"/>
  <c r="AU77"/>
  <c r="AS77"/>
  <c r="AR77"/>
  <c r="AQ77"/>
  <c r="AP77"/>
  <c r="AO77"/>
  <c r="AN77"/>
  <c r="AM77"/>
  <c r="AL77"/>
  <c r="AK77"/>
  <c r="AJ77"/>
  <c r="AH77"/>
  <c r="AG77"/>
  <c r="AF77"/>
  <c r="AE77"/>
  <c r="AD77"/>
  <c r="AC77"/>
  <c r="AB77"/>
  <c r="AA77"/>
  <c r="Z77"/>
  <c r="Y77"/>
  <c r="W77"/>
  <c r="V77"/>
  <c r="U77"/>
  <c r="T77"/>
  <c r="S77"/>
  <c r="R77"/>
  <c r="Q77"/>
  <c r="P77"/>
  <c r="O77"/>
  <c r="N77"/>
  <c r="BO76"/>
  <c r="BN76"/>
  <c r="BM76"/>
  <c r="BL76"/>
  <c r="BK76"/>
  <c r="BJ76"/>
  <c r="BI76"/>
  <c r="BH76"/>
  <c r="BG76"/>
  <c r="BF76"/>
  <c r="BD76"/>
  <c r="BC76"/>
  <c r="BB76"/>
  <c r="BA76"/>
  <c r="AZ76"/>
  <c r="AY76"/>
  <c r="AX76"/>
  <c r="AW76"/>
  <c r="AV76"/>
  <c r="AU76"/>
  <c r="AS76"/>
  <c r="AR76"/>
  <c r="AQ76"/>
  <c r="AP76"/>
  <c r="AO76"/>
  <c r="AN76"/>
  <c r="AM76"/>
  <c r="AL76"/>
  <c r="AK76"/>
  <c r="AJ76"/>
  <c r="AH76"/>
  <c r="AG76"/>
  <c r="AF76"/>
  <c r="AE76"/>
  <c r="AD76"/>
  <c r="AC76"/>
  <c r="AB76"/>
  <c r="AA76"/>
  <c r="Z76"/>
  <c r="Y76"/>
  <c r="W76"/>
  <c r="V76"/>
  <c r="U76"/>
  <c r="T76"/>
  <c r="S76"/>
  <c r="R76"/>
  <c r="Q76"/>
  <c r="P76"/>
  <c r="O76"/>
  <c r="N76"/>
  <c r="BO75"/>
  <c r="BN75"/>
  <c r="BM75"/>
  <c r="BL75"/>
  <c r="BK75"/>
  <c r="BJ75"/>
  <c r="BI75"/>
  <c r="BH75"/>
  <c r="BG75"/>
  <c r="BF75"/>
  <c r="BD75"/>
  <c r="BC75"/>
  <c r="BB75"/>
  <c r="BA75"/>
  <c r="AZ75"/>
  <c r="AY75"/>
  <c r="AX75"/>
  <c r="AW75"/>
  <c r="AV75"/>
  <c r="AU75"/>
  <c r="AS75"/>
  <c r="AR75"/>
  <c r="AQ75"/>
  <c r="AP75"/>
  <c r="AO75"/>
  <c r="AN75"/>
  <c r="AM75"/>
  <c r="AL75"/>
  <c r="AK75"/>
  <c r="AJ75"/>
  <c r="AH75"/>
  <c r="AG75"/>
  <c r="AF75"/>
  <c r="AE75"/>
  <c r="AD75"/>
  <c r="AC75"/>
  <c r="AB75"/>
  <c r="AA75"/>
  <c r="Z75"/>
  <c r="Y75"/>
  <c r="W75"/>
  <c r="V75"/>
  <c r="U75"/>
  <c r="T75"/>
  <c r="S75"/>
  <c r="R75"/>
  <c r="Q75"/>
  <c r="P75"/>
  <c r="O75"/>
  <c r="N75"/>
  <c r="BO74"/>
  <c r="BN74"/>
  <c r="BM74"/>
  <c r="BL74"/>
  <c r="BK74"/>
  <c r="BJ74"/>
  <c r="BI74"/>
  <c r="BH74"/>
  <c r="BG74"/>
  <c r="BF74"/>
  <c r="BD74"/>
  <c r="BC74"/>
  <c r="BB74"/>
  <c r="BA74"/>
  <c r="AZ74"/>
  <c r="AY74"/>
  <c r="AX74"/>
  <c r="AW74"/>
  <c r="AV74"/>
  <c r="AU74"/>
  <c r="AS74"/>
  <c r="AR74"/>
  <c r="AQ74"/>
  <c r="AP74"/>
  <c r="AO74"/>
  <c r="AN74"/>
  <c r="AM74"/>
  <c r="AL74"/>
  <c r="AK74"/>
  <c r="AJ74"/>
  <c r="AH74"/>
  <c r="AG74"/>
  <c r="AF74"/>
  <c r="AE74"/>
  <c r="AD74"/>
  <c r="AC74"/>
  <c r="AB74"/>
  <c r="AA74"/>
  <c r="Z74"/>
  <c r="Y74"/>
  <c r="W74"/>
  <c r="V74"/>
  <c r="U74"/>
  <c r="T74"/>
  <c r="S74"/>
  <c r="R74"/>
  <c r="Q74"/>
  <c r="P74"/>
  <c r="O74"/>
  <c r="N74"/>
  <c r="BO73"/>
  <c r="BN73"/>
  <c r="BM73"/>
  <c r="BL73"/>
  <c r="BK73"/>
  <c r="BJ73"/>
  <c r="BI73"/>
  <c r="BH73"/>
  <c r="BG73"/>
  <c r="BF73"/>
  <c r="BD73"/>
  <c r="BC73"/>
  <c r="BB73"/>
  <c r="BA73"/>
  <c r="AZ73"/>
  <c r="AY73"/>
  <c r="AX73"/>
  <c r="AW73"/>
  <c r="AV73"/>
  <c r="AU73"/>
  <c r="AS73"/>
  <c r="AR73"/>
  <c r="AQ73"/>
  <c r="AP73"/>
  <c r="AO73"/>
  <c r="AN73"/>
  <c r="AM73"/>
  <c r="AL73"/>
  <c r="AK73"/>
  <c r="AJ73"/>
  <c r="AH73"/>
  <c r="AG73"/>
  <c r="AF73"/>
  <c r="AE73"/>
  <c r="AD73"/>
  <c r="AC73"/>
  <c r="AB73"/>
  <c r="AA73"/>
  <c r="Z73"/>
  <c r="Y73"/>
  <c r="W73"/>
  <c r="V73"/>
  <c r="U73"/>
  <c r="T73"/>
  <c r="S73"/>
  <c r="R73"/>
  <c r="Q73"/>
  <c r="P73"/>
  <c r="O73"/>
  <c r="N73"/>
  <c r="BO72"/>
  <c r="BN72"/>
  <c r="BM72"/>
  <c r="BL72"/>
  <c r="BK72"/>
  <c r="BJ72"/>
  <c r="BI72"/>
  <c r="BH72"/>
  <c r="BG72"/>
  <c r="BF72"/>
  <c r="BD72"/>
  <c r="BC72"/>
  <c r="BB72"/>
  <c r="BA72"/>
  <c r="AZ72"/>
  <c r="AY72"/>
  <c r="AX72"/>
  <c r="AW72"/>
  <c r="AV72"/>
  <c r="AU72"/>
  <c r="AS72"/>
  <c r="AR72"/>
  <c r="AQ72"/>
  <c r="AP72"/>
  <c r="AO72"/>
  <c r="AN72"/>
  <c r="AM72"/>
  <c r="AL72"/>
  <c r="AK72"/>
  <c r="AJ72"/>
  <c r="AH72"/>
  <c r="AG72"/>
  <c r="AF72"/>
  <c r="AE72"/>
  <c r="AD72"/>
  <c r="AC72"/>
  <c r="AB72"/>
  <c r="AA72"/>
  <c r="Z72"/>
  <c r="Y72"/>
  <c r="W72"/>
  <c r="V72"/>
  <c r="U72"/>
  <c r="T72"/>
  <c r="S72"/>
  <c r="R72"/>
  <c r="Q72"/>
  <c r="P72"/>
  <c r="O72"/>
  <c r="N72"/>
  <c r="BO71"/>
  <c r="BN71"/>
  <c r="BM71"/>
  <c r="BL71"/>
  <c r="BK71"/>
  <c r="BJ71"/>
  <c r="BI71"/>
  <c r="BH71"/>
  <c r="BG71"/>
  <c r="BF71"/>
  <c r="BD71"/>
  <c r="BC71"/>
  <c r="BB71"/>
  <c r="BA71"/>
  <c r="AZ71"/>
  <c r="AY71"/>
  <c r="AX71"/>
  <c r="AW71"/>
  <c r="AV71"/>
  <c r="AU71"/>
  <c r="AS71"/>
  <c r="AR71"/>
  <c r="AQ71"/>
  <c r="AP71"/>
  <c r="AO71"/>
  <c r="AN71"/>
  <c r="AM71"/>
  <c r="AL71"/>
  <c r="AK71"/>
  <c r="AJ71"/>
  <c r="AH71"/>
  <c r="AG71"/>
  <c r="AF71"/>
  <c r="AE71"/>
  <c r="AD71"/>
  <c r="AC71"/>
  <c r="AB71"/>
  <c r="AA71"/>
  <c r="Z71"/>
  <c r="Y71"/>
  <c r="W71"/>
  <c r="V71"/>
  <c r="U71"/>
  <c r="T71"/>
  <c r="S71"/>
  <c r="R71"/>
  <c r="Q71"/>
  <c r="P71"/>
  <c r="O71"/>
  <c r="N71"/>
  <c r="BO70"/>
  <c r="BN70"/>
  <c r="BM70"/>
  <c r="BL70"/>
  <c r="BK70"/>
  <c r="BJ70"/>
  <c r="BI70"/>
  <c r="BH70"/>
  <c r="BG70"/>
  <c r="BF70"/>
  <c r="BD70"/>
  <c r="BC70"/>
  <c r="BB70"/>
  <c r="BA70"/>
  <c r="AZ70"/>
  <c r="AY70"/>
  <c r="AX70"/>
  <c r="AW70"/>
  <c r="AV70"/>
  <c r="AU70"/>
  <c r="AS70"/>
  <c r="AR70"/>
  <c r="AQ70"/>
  <c r="AP70"/>
  <c r="AO70"/>
  <c r="AN70"/>
  <c r="AM70"/>
  <c r="AL70"/>
  <c r="AK70"/>
  <c r="AJ70"/>
  <c r="AH70"/>
  <c r="AG70"/>
  <c r="AF70"/>
  <c r="AE70"/>
  <c r="AD70"/>
  <c r="AC70"/>
  <c r="AB70"/>
  <c r="AA70"/>
  <c r="Z70"/>
  <c r="Y70"/>
  <c r="W70"/>
  <c r="V70"/>
  <c r="U70"/>
  <c r="T70"/>
  <c r="S70"/>
  <c r="R70"/>
  <c r="Q70"/>
  <c r="P70"/>
  <c r="O70"/>
  <c r="N70"/>
  <c r="BO69"/>
  <c r="BN69"/>
  <c r="BM69"/>
  <c r="BL69"/>
  <c r="BK69"/>
  <c r="BJ69"/>
  <c r="BI69"/>
  <c r="BH69"/>
  <c r="BG69"/>
  <c r="BF69"/>
  <c r="BD69"/>
  <c r="BC69"/>
  <c r="BB69"/>
  <c r="BA69"/>
  <c r="AZ69"/>
  <c r="AY69"/>
  <c r="AX69"/>
  <c r="AW69"/>
  <c r="AV69"/>
  <c r="AU69"/>
  <c r="AS69"/>
  <c r="AR69"/>
  <c r="AQ69"/>
  <c r="AP69"/>
  <c r="AO69"/>
  <c r="AN69"/>
  <c r="AM69"/>
  <c r="AL69"/>
  <c r="AK69"/>
  <c r="AJ69"/>
  <c r="AH69"/>
  <c r="AG69"/>
  <c r="AF69"/>
  <c r="AE69"/>
  <c r="AD69"/>
  <c r="AC69"/>
  <c r="AB69"/>
  <c r="AA69"/>
  <c r="Z69"/>
  <c r="Y69"/>
  <c r="W69"/>
  <c r="V69"/>
  <c r="U69"/>
  <c r="T69"/>
  <c r="S69"/>
  <c r="R69"/>
  <c r="Q69"/>
  <c r="P69"/>
  <c r="O69"/>
  <c r="N69"/>
  <c r="BO68"/>
  <c r="BN68"/>
  <c r="BM68"/>
  <c r="BL68"/>
  <c r="BK68"/>
  <c r="BJ68"/>
  <c r="BI68"/>
  <c r="BH68"/>
  <c r="BG68"/>
  <c r="BF68"/>
  <c r="BD68"/>
  <c r="BC68"/>
  <c r="BB68"/>
  <c r="BA68"/>
  <c r="AZ68"/>
  <c r="AY68"/>
  <c r="AX68"/>
  <c r="AW68"/>
  <c r="AV68"/>
  <c r="AU68"/>
  <c r="AS68"/>
  <c r="AR68"/>
  <c r="AQ68"/>
  <c r="AP68"/>
  <c r="AO68"/>
  <c r="AN68"/>
  <c r="AM68"/>
  <c r="AL68"/>
  <c r="AK68"/>
  <c r="AJ68"/>
  <c r="AH68"/>
  <c r="AG68"/>
  <c r="AF68"/>
  <c r="AE68"/>
  <c r="AD68"/>
  <c r="AC68"/>
  <c r="AB68"/>
  <c r="AA68"/>
  <c r="Z68"/>
  <c r="Y68"/>
  <c r="W68"/>
  <c r="V68"/>
  <c r="U68"/>
  <c r="T68"/>
  <c r="S68"/>
  <c r="R68"/>
  <c r="Q68"/>
  <c r="P68"/>
  <c r="O68"/>
  <c r="N68"/>
  <c r="BO67"/>
  <c r="BN67"/>
  <c r="BM67"/>
  <c r="BL67"/>
  <c r="BK67"/>
  <c r="BJ67"/>
  <c r="BI67"/>
  <c r="BH67"/>
  <c r="BG67"/>
  <c r="BF67"/>
  <c r="BD67"/>
  <c r="BC67"/>
  <c r="BB67"/>
  <c r="BA67"/>
  <c r="AZ67"/>
  <c r="AY67"/>
  <c r="AX67"/>
  <c r="AW67"/>
  <c r="AV67"/>
  <c r="AU67"/>
  <c r="AS67"/>
  <c r="AR67"/>
  <c r="AQ67"/>
  <c r="AP67"/>
  <c r="AO67"/>
  <c r="AN67"/>
  <c r="AM67"/>
  <c r="AL67"/>
  <c r="AK67"/>
  <c r="AJ67"/>
  <c r="AH67"/>
  <c r="AG67"/>
  <c r="AF67"/>
  <c r="AE67"/>
  <c r="AD67"/>
  <c r="AC67"/>
  <c r="AB67"/>
  <c r="AA67"/>
  <c r="Z67"/>
  <c r="Y67"/>
  <c r="W67"/>
  <c r="V67"/>
  <c r="U67"/>
  <c r="T67"/>
  <c r="S67"/>
  <c r="R67"/>
  <c r="Q67"/>
  <c r="P67"/>
  <c r="O67"/>
  <c r="N67"/>
  <c r="BO66"/>
  <c r="BN66"/>
  <c r="BM66"/>
  <c r="BL66"/>
  <c r="BK66"/>
  <c r="BJ66"/>
  <c r="BI66"/>
  <c r="BH66"/>
  <c r="BG66"/>
  <c r="BF66"/>
  <c r="BD66"/>
  <c r="BC66"/>
  <c r="BB66"/>
  <c r="BA66"/>
  <c r="AZ66"/>
  <c r="AY66"/>
  <c r="AX66"/>
  <c r="AW66"/>
  <c r="AV66"/>
  <c r="AU66"/>
  <c r="AS66"/>
  <c r="AR66"/>
  <c r="AQ66"/>
  <c r="AP66"/>
  <c r="AO66"/>
  <c r="AN66"/>
  <c r="AM66"/>
  <c r="AL66"/>
  <c r="AK66"/>
  <c r="AJ66"/>
  <c r="AH66"/>
  <c r="AG66"/>
  <c r="AF66"/>
  <c r="AE66"/>
  <c r="AD66"/>
  <c r="AC66"/>
  <c r="AB66"/>
  <c r="AA66"/>
  <c r="Z66"/>
  <c r="Y66"/>
  <c r="W66"/>
  <c r="V66"/>
  <c r="U66"/>
  <c r="T66"/>
  <c r="S66"/>
  <c r="R66"/>
  <c r="Q66"/>
  <c r="P66"/>
  <c r="O66"/>
  <c r="N66"/>
  <c r="BO65"/>
  <c r="BN65"/>
  <c r="BM65"/>
  <c r="BL65"/>
  <c r="BK65"/>
  <c r="BJ65"/>
  <c r="BI65"/>
  <c r="BH65"/>
  <c r="BG65"/>
  <c r="BF65"/>
  <c r="BD65"/>
  <c r="BC65"/>
  <c r="BB65"/>
  <c r="BA65"/>
  <c r="AZ65"/>
  <c r="AY65"/>
  <c r="AX65"/>
  <c r="AW65"/>
  <c r="AV65"/>
  <c r="AU65"/>
  <c r="AS65"/>
  <c r="AR65"/>
  <c r="AQ65"/>
  <c r="AP65"/>
  <c r="AO65"/>
  <c r="AN65"/>
  <c r="AM65"/>
  <c r="AL65"/>
  <c r="AK65"/>
  <c r="AJ65"/>
  <c r="AH65"/>
  <c r="AG65"/>
  <c r="AF65"/>
  <c r="AE65"/>
  <c r="AD65"/>
  <c r="AC65"/>
  <c r="AB65"/>
  <c r="AA65"/>
  <c r="Z65"/>
  <c r="Y65"/>
  <c r="W65"/>
  <c r="V65"/>
  <c r="U65"/>
  <c r="T65"/>
  <c r="S65"/>
  <c r="R65"/>
  <c r="Q65"/>
  <c r="P65"/>
  <c r="O65"/>
  <c r="N65"/>
  <c r="BO64"/>
  <c r="BN64"/>
  <c r="BM64"/>
  <c r="BL64"/>
  <c r="BK64"/>
  <c r="BJ64"/>
  <c r="BI64"/>
  <c r="BH64"/>
  <c r="BG64"/>
  <c r="BF64"/>
  <c r="BD64"/>
  <c r="BC64"/>
  <c r="BB64"/>
  <c r="BA64"/>
  <c r="AZ64"/>
  <c r="AY64"/>
  <c r="AX64"/>
  <c r="AW64"/>
  <c r="AV64"/>
  <c r="AU64"/>
  <c r="AS64"/>
  <c r="AR64"/>
  <c r="AQ64"/>
  <c r="AP64"/>
  <c r="AO64"/>
  <c r="AN64"/>
  <c r="AM64"/>
  <c r="AL64"/>
  <c r="AK64"/>
  <c r="AJ64"/>
  <c r="AH64"/>
  <c r="AG64"/>
  <c r="AF64"/>
  <c r="AE64"/>
  <c r="AD64"/>
  <c r="AC64"/>
  <c r="AB64"/>
  <c r="AA64"/>
  <c r="Z64"/>
  <c r="Y64"/>
  <c r="W64"/>
  <c r="V64"/>
  <c r="U64"/>
  <c r="T64"/>
  <c r="S64"/>
  <c r="R64"/>
  <c r="Q64"/>
  <c r="P64"/>
  <c r="O64"/>
  <c r="N64"/>
  <c r="BO63"/>
  <c r="BN63"/>
  <c r="BM63"/>
  <c r="BL63"/>
  <c r="BK63"/>
  <c r="BJ63"/>
  <c r="BI63"/>
  <c r="BH63"/>
  <c r="BG63"/>
  <c r="BF63"/>
  <c r="BD63"/>
  <c r="BC63"/>
  <c r="BB63"/>
  <c r="BA63"/>
  <c r="AZ63"/>
  <c r="AY63"/>
  <c r="AX63"/>
  <c r="AW63"/>
  <c r="AV63"/>
  <c r="AU63"/>
  <c r="AS63"/>
  <c r="AR63"/>
  <c r="AQ63"/>
  <c r="AP63"/>
  <c r="AO63"/>
  <c r="AN63"/>
  <c r="AM63"/>
  <c r="AL63"/>
  <c r="AK63"/>
  <c r="AJ63"/>
  <c r="AH63"/>
  <c r="AG63"/>
  <c r="AF63"/>
  <c r="AE63"/>
  <c r="AD63"/>
  <c r="AC63"/>
  <c r="AB63"/>
  <c r="AA63"/>
  <c r="Z63"/>
  <c r="Y63"/>
  <c r="W63"/>
  <c r="V63"/>
  <c r="U63"/>
  <c r="T63"/>
  <c r="S63"/>
  <c r="R63"/>
  <c r="Q63"/>
  <c r="P63"/>
  <c r="O63"/>
  <c r="N63"/>
  <c r="BO62"/>
  <c r="BN62"/>
  <c r="BM62"/>
  <c r="BL62"/>
  <c r="BK62"/>
  <c r="BJ62"/>
  <c r="BI62"/>
  <c r="BH62"/>
  <c r="BG62"/>
  <c r="BF62"/>
  <c r="BD62"/>
  <c r="BC62"/>
  <c r="BB62"/>
  <c r="BA62"/>
  <c r="AZ62"/>
  <c r="AY62"/>
  <c r="AX62"/>
  <c r="AW62"/>
  <c r="AV62"/>
  <c r="AU62"/>
  <c r="AS62"/>
  <c r="AR62"/>
  <c r="AQ62"/>
  <c r="AP62"/>
  <c r="AO62"/>
  <c r="AN62"/>
  <c r="AM62"/>
  <c r="AL62"/>
  <c r="AK62"/>
  <c r="AJ62"/>
  <c r="AH62"/>
  <c r="AG62"/>
  <c r="AF62"/>
  <c r="AE62"/>
  <c r="AD62"/>
  <c r="AC62"/>
  <c r="AB62"/>
  <c r="AA62"/>
  <c r="Z62"/>
  <c r="Y62"/>
  <c r="W62"/>
  <c r="V62"/>
  <c r="U62"/>
  <c r="T62"/>
  <c r="S62"/>
  <c r="R62"/>
  <c r="Q62"/>
  <c r="P62"/>
  <c r="O62"/>
  <c r="N62"/>
  <c r="BO61"/>
  <c r="BN61"/>
  <c r="BM61"/>
  <c r="BL61"/>
  <c r="BK61"/>
  <c r="BJ61"/>
  <c r="BI61"/>
  <c r="BH61"/>
  <c r="BG61"/>
  <c r="BF61"/>
  <c r="BD61"/>
  <c r="BC61"/>
  <c r="BB61"/>
  <c r="BA61"/>
  <c r="AZ61"/>
  <c r="AY61"/>
  <c r="AX61"/>
  <c r="AW61"/>
  <c r="AV61"/>
  <c r="AU61"/>
  <c r="AS61"/>
  <c r="AR61"/>
  <c r="AQ61"/>
  <c r="AP61"/>
  <c r="AO61"/>
  <c r="AN61"/>
  <c r="AM61"/>
  <c r="AL61"/>
  <c r="AK61"/>
  <c r="AJ61"/>
  <c r="AH61"/>
  <c r="AG61"/>
  <c r="AF61"/>
  <c r="AE61"/>
  <c r="AD61"/>
  <c r="AC61"/>
  <c r="AB61"/>
  <c r="AA61"/>
  <c r="Z61"/>
  <c r="Y61"/>
  <c r="W61"/>
  <c r="V61"/>
  <c r="U61"/>
  <c r="T61"/>
  <c r="S61"/>
  <c r="R61"/>
  <c r="Q61"/>
  <c r="P61"/>
  <c r="O61"/>
  <c r="N61"/>
  <c r="BO60"/>
  <c r="BN60"/>
  <c r="BM60"/>
  <c r="BL60"/>
  <c r="BK60"/>
  <c r="BJ60"/>
  <c r="BI60"/>
  <c r="BH60"/>
  <c r="BG60"/>
  <c r="BF60"/>
  <c r="BD60"/>
  <c r="BC60"/>
  <c r="BB60"/>
  <c r="BA60"/>
  <c r="AZ60"/>
  <c r="AY60"/>
  <c r="AX60"/>
  <c r="AW60"/>
  <c r="AV60"/>
  <c r="AU60"/>
  <c r="AS60"/>
  <c r="AR60"/>
  <c r="AQ60"/>
  <c r="AP60"/>
  <c r="AO60"/>
  <c r="AN60"/>
  <c r="AM60"/>
  <c r="AL60"/>
  <c r="AK60"/>
  <c r="AJ60"/>
  <c r="AH60"/>
  <c r="AG60"/>
  <c r="AF60"/>
  <c r="AE60"/>
  <c r="AD60"/>
  <c r="AC60"/>
  <c r="AB60"/>
  <c r="AA60"/>
  <c r="Z60"/>
  <c r="Y60"/>
  <c r="W60"/>
  <c r="V60"/>
  <c r="U60"/>
  <c r="T60"/>
  <c r="S60"/>
  <c r="R60"/>
  <c r="Q60"/>
  <c r="P60"/>
  <c r="O60"/>
  <c r="N60"/>
  <c r="BO59"/>
  <c r="BN59"/>
  <c r="BM59"/>
  <c r="BL59"/>
  <c r="BK59"/>
  <c r="BJ59"/>
  <c r="BI59"/>
  <c r="BH59"/>
  <c r="BG59"/>
  <c r="BF59"/>
  <c r="BD59"/>
  <c r="BC59"/>
  <c r="BB59"/>
  <c r="BA59"/>
  <c r="AZ59"/>
  <c r="AY59"/>
  <c r="AX59"/>
  <c r="AW59"/>
  <c r="AV59"/>
  <c r="AU59"/>
  <c r="AS59"/>
  <c r="AR59"/>
  <c r="AQ59"/>
  <c r="AP59"/>
  <c r="AO59"/>
  <c r="AN59"/>
  <c r="AM59"/>
  <c r="AL59"/>
  <c r="AK59"/>
  <c r="AJ59"/>
  <c r="AH59"/>
  <c r="AG59"/>
  <c r="AF59"/>
  <c r="AE59"/>
  <c r="AD59"/>
  <c r="AC59"/>
  <c r="AB59"/>
  <c r="AA59"/>
  <c r="Z59"/>
  <c r="Y59"/>
  <c r="W59"/>
  <c r="V59"/>
  <c r="U59"/>
  <c r="T59"/>
  <c r="S59"/>
  <c r="R59"/>
  <c r="Q59"/>
  <c r="P59"/>
  <c r="O59"/>
  <c r="N59"/>
  <c r="BO58"/>
  <c r="BN58"/>
  <c r="BM58"/>
  <c r="BL58"/>
  <c r="BK58"/>
  <c r="BJ58"/>
  <c r="BI58"/>
  <c r="BH58"/>
  <c r="BG58"/>
  <c r="BF58"/>
  <c r="BD58"/>
  <c r="BC58"/>
  <c r="BB58"/>
  <c r="BA58"/>
  <c r="AZ58"/>
  <c r="AY58"/>
  <c r="AX58"/>
  <c r="AW58"/>
  <c r="AV58"/>
  <c r="AU58"/>
  <c r="AS58"/>
  <c r="AR58"/>
  <c r="AQ58"/>
  <c r="AP58"/>
  <c r="AO58"/>
  <c r="AN58"/>
  <c r="AM58"/>
  <c r="AL58"/>
  <c r="AK58"/>
  <c r="AJ58"/>
  <c r="AH58"/>
  <c r="AG58"/>
  <c r="AF58"/>
  <c r="AE58"/>
  <c r="AD58"/>
  <c r="AC58"/>
  <c r="AB58"/>
  <c r="AA58"/>
  <c r="Z58"/>
  <c r="Y58"/>
  <c r="W58"/>
  <c r="V58"/>
  <c r="U58"/>
  <c r="T58"/>
  <c r="S58"/>
  <c r="R58"/>
  <c r="Q58"/>
  <c r="P58"/>
  <c r="O58"/>
  <c r="N58"/>
  <c r="BO57"/>
  <c r="BN57"/>
  <c r="BM57"/>
  <c r="BL57"/>
  <c r="BK57"/>
  <c r="BJ57"/>
  <c r="BI57"/>
  <c r="BH57"/>
  <c r="BG57"/>
  <c r="BF57"/>
  <c r="BD57"/>
  <c r="BC57"/>
  <c r="BB57"/>
  <c r="BA57"/>
  <c r="AZ57"/>
  <c r="AY57"/>
  <c r="AX57"/>
  <c r="AW57"/>
  <c r="AV57"/>
  <c r="AU57"/>
  <c r="AS57"/>
  <c r="AR57"/>
  <c r="AQ57"/>
  <c r="AP57"/>
  <c r="AO57"/>
  <c r="AN57"/>
  <c r="AM57"/>
  <c r="AL57"/>
  <c r="AK57"/>
  <c r="AJ57"/>
  <c r="AH57"/>
  <c r="AG57"/>
  <c r="AF57"/>
  <c r="AE57"/>
  <c r="AD57"/>
  <c r="AC57"/>
  <c r="AB57"/>
  <c r="AA57"/>
  <c r="Z57"/>
  <c r="Y57"/>
  <c r="W57"/>
  <c r="V57"/>
  <c r="U57"/>
  <c r="T57"/>
  <c r="S57"/>
  <c r="R57"/>
  <c r="Q57"/>
  <c r="P57"/>
  <c r="O57"/>
  <c r="N57"/>
  <c r="BO56"/>
  <c r="BN56"/>
  <c r="BM56"/>
  <c r="BL56"/>
  <c r="BK56"/>
  <c r="BJ56"/>
  <c r="BI56"/>
  <c r="BH56"/>
  <c r="BG56"/>
  <c r="BF56"/>
  <c r="BD56"/>
  <c r="BC56"/>
  <c r="BB56"/>
  <c r="BA56"/>
  <c r="AZ56"/>
  <c r="AY56"/>
  <c r="AX56"/>
  <c r="AW56"/>
  <c r="AV56"/>
  <c r="AU56"/>
  <c r="AS56"/>
  <c r="AR56"/>
  <c r="AQ56"/>
  <c r="AP56"/>
  <c r="AO56"/>
  <c r="AN56"/>
  <c r="AM56"/>
  <c r="AL56"/>
  <c r="AK56"/>
  <c r="AJ56"/>
  <c r="AH56"/>
  <c r="AG56"/>
  <c r="AF56"/>
  <c r="AE56"/>
  <c r="AD56"/>
  <c r="AC56"/>
  <c r="AB56"/>
  <c r="AA56"/>
  <c r="Z56"/>
  <c r="Y56"/>
  <c r="W56"/>
  <c r="V56"/>
  <c r="U56"/>
  <c r="T56"/>
  <c r="S56"/>
  <c r="R56"/>
  <c r="Q56"/>
  <c r="P56"/>
  <c r="O56"/>
  <c r="N56"/>
  <c r="BO55"/>
  <c r="BN55"/>
  <c r="BM55"/>
  <c r="BL55"/>
  <c r="BK55"/>
  <c r="BJ55"/>
  <c r="BI55"/>
  <c r="BH55"/>
  <c r="BG55"/>
  <c r="BF55"/>
  <c r="BD55"/>
  <c r="BC55"/>
  <c r="BB55"/>
  <c r="BA55"/>
  <c r="AZ55"/>
  <c r="AY55"/>
  <c r="AX55"/>
  <c r="AW55"/>
  <c r="AV55"/>
  <c r="AU55"/>
  <c r="AS55"/>
  <c r="AR55"/>
  <c r="AQ55"/>
  <c r="AP55"/>
  <c r="AO55"/>
  <c r="AN55"/>
  <c r="AM55"/>
  <c r="AL55"/>
  <c r="AK55"/>
  <c r="AJ55"/>
  <c r="AH55"/>
  <c r="AG55"/>
  <c r="AF55"/>
  <c r="AE55"/>
  <c r="AD55"/>
  <c r="AC55"/>
  <c r="AB55"/>
  <c r="AA55"/>
  <c r="Z55"/>
  <c r="Y55"/>
  <c r="W55"/>
  <c r="V55"/>
  <c r="U55"/>
  <c r="T55"/>
  <c r="S55"/>
  <c r="R55"/>
  <c r="Q55"/>
  <c r="P55"/>
  <c r="O55"/>
  <c r="N55"/>
  <c r="BO54"/>
  <c r="BN54"/>
  <c r="BM54"/>
  <c r="BL54"/>
  <c r="BK54"/>
  <c r="BJ54"/>
  <c r="BI54"/>
  <c r="BH54"/>
  <c r="BG54"/>
  <c r="BF54"/>
  <c r="BD54"/>
  <c r="BC54"/>
  <c r="BB54"/>
  <c r="BA54"/>
  <c r="AZ54"/>
  <c r="AY54"/>
  <c r="AX54"/>
  <c r="AW54"/>
  <c r="AV54"/>
  <c r="AU54"/>
  <c r="AS54"/>
  <c r="AR54"/>
  <c r="AQ54"/>
  <c r="AP54"/>
  <c r="AO54"/>
  <c r="AN54"/>
  <c r="AM54"/>
  <c r="AL54"/>
  <c r="AK54"/>
  <c r="AJ54"/>
  <c r="AH54"/>
  <c r="AG54"/>
  <c r="AF54"/>
  <c r="AE54"/>
  <c r="AD54"/>
  <c r="AC54"/>
  <c r="AB54"/>
  <c r="AA54"/>
  <c r="Z54"/>
  <c r="Y54"/>
  <c r="W54"/>
  <c r="V54"/>
  <c r="U54"/>
  <c r="T54"/>
  <c r="S54"/>
  <c r="R54"/>
  <c r="Q54"/>
  <c r="P54"/>
  <c r="O54"/>
  <c r="N54"/>
  <c r="BO53"/>
  <c r="BN53"/>
  <c r="BM53"/>
  <c r="BL53"/>
  <c r="BK53"/>
  <c r="BJ53"/>
  <c r="BI53"/>
  <c r="BH53"/>
  <c r="BG53"/>
  <c r="BF53"/>
  <c r="BD53"/>
  <c r="BC53"/>
  <c r="BB53"/>
  <c r="BA53"/>
  <c r="AZ53"/>
  <c r="AY53"/>
  <c r="AX53"/>
  <c r="AW53"/>
  <c r="AV53"/>
  <c r="AU53"/>
  <c r="AS53"/>
  <c r="AR53"/>
  <c r="AQ53"/>
  <c r="AP53"/>
  <c r="AO53"/>
  <c r="AN53"/>
  <c r="AM53"/>
  <c r="AL53"/>
  <c r="AK53"/>
  <c r="AJ53"/>
  <c r="AH53"/>
  <c r="AG53"/>
  <c r="AF53"/>
  <c r="AE53"/>
  <c r="AD53"/>
  <c r="AC53"/>
  <c r="AB53"/>
  <c r="AA53"/>
  <c r="Z53"/>
  <c r="Y53"/>
  <c r="W53"/>
  <c r="V53"/>
  <c r="U53"/>
  <c r="T53"/>
  <c r="S53"/>
  <c r="R53"/>
  <c r="Q53"/>
  <c r="P53"/>
  <c r="O53"/>
  <c r="N53"/>
  <c r="BO52"/>
  <c r="BN52"/>
  <c r="BM52"/>
  <c r="BL52"/>
  <c r="BK52"/>
  <c r="BJ52"/>
  <c r="BI52"/>
  <c r="BH52"/>
  <c r="BG52"/>
  <c r="BF52"/>
  <c r="BD52"/>
  <c r="BC52"/>
  <c r="BB52"/>
  <c r="BA52"/>
  <c r="AZ52"/>
  <c r="AY52"/>
  <c r="AX52"/>
  <c r="AW52"/>
  <c r="AV52"/>
  <c r="AU52"/>
  <c r="AS52"/>
  <c r="AR52"/>
  <c r="AQ52"/>
  <c r="AP52"/>
  <c r="AO52"/>
  <c r="AN52"/>
  <c r="AM52"/>
  <c r="AL52"/>
  <c r="AK52"/>
  <c r="AJ52"/>
  <c r="AH52"/>
  <c r="AG52"/>
  <c r="AF52"/>
  <c r="AE52"/>
  <c r="AD52"/>
  <c r="AC52"/>
  <c r="AB52"/>
  <c r="AA52"/>
  <c r="Z52"/>
  <c r="Y52"/>
  <c r="W52"/>
  <c r="V52"/>
  <c r="U52"/>
  <c r="T52"/>
  <c r="S52"/>
  <c r="R52"/>
  <c r="Q52"/>
  <c r="P52"/>
  <c r="O52"/>
  <c r="N52"/>
  <c r="BO51"/>
  <c r="BN51"/>
  <c r="BM51"/>
  <c r="BL51"/>
  <c r="BK51"/>
  <c r="BJ51"/>
  <c r="BI51"/>
  <c r="BH51"/>
  <c r="BG51"/>
  <c r="BF51"/>
  <c r="BD51"/>
  <c r="BC51"/>
  <c r="BB51"/>
  <c r="BA51"/>
  <c r="AZ51"/>
  <c r="AY51"/>
  <c r="AX51"/>
  <c r="AW51"/>
  <c r="AV51"/>
  <c r="AU51"/>
  <c r="AS51"/>
  <c r="AR51"/>
  <c r="AQ51"/>
  <c r="AP51"/>
  <c r="AO51"/>
  <c r="AN51"/>
  <c r="AM51"/>
  <c r="AL51"/>
  <c r="AK51"/>
  <c r="AJ51"/>
  <c r="AH51"/>
  <c r="AG51"/>
  <c r="AF51"/>
  <c r="AE51"/>
  <c r="AD51"/>
  <c r="AC51"/>
  <c r="AB51"/>
  <c r="AA51"/>
  <c r="Z51"/>
  <c r="Y51"/>
  <c r="W51"/>
  <c r="V51"/>
  <c r="U51"/>
  <c r="T51"/>
  <c r="S51"/>
  <c r="R51"/>
  <c r="Q51"/>
  <c r="P51"/>
  <c r="O51"/>
  <c r="N51"/>
  <c r="BO50"/>
  <c r="BN50"/>
  <c r="BM50"/>
  <c r="BL50"/>
  <c r="BK50"/>
  <c r="BJ50"/>
  <c r="BI50"/>
  <c r="BH50"/>
  <c r="BG50"/>
  <c r="BF50"/>
  <c r="BD50"/>
  <c r="BC50"/>
  <c r="BB50"/>
  <c r="BA50"/>
  <c r="AZ50"/>
  <c r="AY50"/>
  <c r="AX50"/>
  <c r="AW50"/>
  <c r="AV50"/>
  <c r="AU50"/>
  <c r="AS50"/>
  <c r="AR50"/>
  <c r="AQ50"/>
  <c r="AP50"/>
  <c r="AO50"/>
  <c r="AN50"/>
  <c r="AM50"/>
  <c r="AL50"/>
  <c r="AK50"/>
  <c r="AJ50"/>
  <c r="AH50"/>
  <c r="AG50"/>
  <c r="AF50"/>
  <c r="AE50"/>
  <c r="AD50"/>
  <c r="AC50"/>
  <c r="AB50"/>
  <c r="AA50"/>
  <c r="Z50"/>
  <c r="Y50"/>
  <c r="W50"/>
  <c r="V50"/>
  <c r="U50"/>
  <c r="T50"/>
  <c r="S50"/>
  <c r="R50"/>
  <c r="Q50"/>
  <c r="P50"/>
  <c r="O50"/>
  <c r="N50"/>
  <c r="BO49"/>
  <c r="BN49"/>
  <c r="BM49"/>
  <c r="BL49"/>
  <c r="BK49"/>
  <c r="BJ49"/>
  <c r="BI49"/>
  <c r="BH49"/>
  <c r="BG49"/>
  <c r="BF49"/>
  <c r="BD49"/>
  <c r="BC49"/>
  <c r="BB49"/>
  <c r="BA49"/>
  <c r="AZ49"/>
  <c r="AY49"/>
  <c r="AX49"/>
  <c r="AW49"/>
  <c r="AV49"/>
  <c r="AU49"/>
  <c r="AS49"/>
  <c r="AR49"/>
  <c r="AQ49"/>
  <c r="AP49"/>
  <c r="AO49"/>
  <c r="AN49"/>
  <c r="AM49"/>
  <c r="AL49"/>
  <c r="AK49"/>
  <c r="AJ49"/>
  <c r="AH49"/>
  <c r="AG49"/>
  <c r="AF49"/>
  <c r="AE49"/>
  <c r="AD49"/>
  <c r="AC49"/>
  <c r="AB49"/>
  <c r="AA49"/>
  <c r="Z49"/>
  <c r="Y49"/>
  <c r="W49"/>
  <c r="V49"/>
  <c r="U49"/>
  <c r="T49"/>
  <c r="S49"/>
  <c r="R49"/>
  <c r="Q49"/>
  <c r="P49"/>
  <c r="O49"/>
  <c r="N49"/>
  <c r="BO48"/>
  <c r="BN48"/>
  <c r="BM48"/>
  <c r="BL48"/>
  <c r="BK48"/>
  <c r="BJ48"/>
  <c r="BI48"/>
  <c r="BH48"/>
  <c r="BG48"/>
  <c r="BF48"/>
  <c r="BD48"/>
  <c r="BC48"/>
  <c r="BB48"/>
  <c r="BA48"/>
  <c r="AZ48"/>
  <c r="AY48"/>
  <c r="AX48"/>
  <c r="AW48"/>
  <c r="AV48"/>
  <c r="AU48"/>
  <c r="AS48"/>
  <c r="AR48"/>
  <c r="AQ48"/>
  <c r="AP48"/>
  <c r="AO48"/>
  <c r="AN48"/>
  <c r="AM48"/>
  <c r="AL48"/>
  <c r="AK48"/>
  <c r="AJ48"/>
  <c r="AH48"/>
  <c r="AG48"/>
  <c r="AF48"/>
  <c r="AE48"/>
  <c r="AD48"/>
  <c r="AC48"/>
  <c r="AB48"/>
  <c r="AA48"/>
  <c r="Z48"/>
  <c r="Y48"/>
  <c r="W48"/>
  <c r="V48"/>
  <c r="U48"/>
  <c r="T48"/>
  <c r="S48"/>
  <c r="R48"/>
  <c r="Q48"/>
  <c r="P48"/>
  <c r="O48"/>
  <c r="N48"/>
  <c r="BO47"/>
  <c r="BN47"/>
  <c r="BM47"/>
  <c r="BL47"/>
  <c r="BK47"/>
  <c r="BJ47"/>
  <c r="BI47"/>
  <c r="BH47"/>
  <c r="BG47"/>
  <c r="BF47"/>
  <c r="BD47"/>
  <c r="BC47"/>
  <c r="BB47"/>
  <c r="BA47"/>
  <c r="AZ47"/>
  <c r="AY47"/>
  <c r="AX47"/>
  <c r="AW47"/>
  <c r="AV47"/>
  <c r="AU47"/>
  <c r="AS47"/>
  <c r="AR47"/>
  <c r="AQ47"/>
  <c r="AP47"/>
  <c r="AO47"/>
  <c r="AN47"/>
  <c r="AM47"/>
  <c r="AL47"/>
  <c r="AK47"/>
  <c r="AJ47"/>
  <c r="AH47"/>
  <c r="AG47"/>
  <c r="AF47"/>
  <c r="AE47"/>
  <c r="AD47"/>
  <c r="AC47"/>
  <c r="AB47"/>
  <c r="AA47"/>
  <c r="Z47"/>
  <c r="Y47"/>
  <c r="W47"/>
  <c r="V47"/>
  <c r="U47"/>
  <c r="T47"/>
  <c r="S47"/>
  <c r="R47"/>
  <c r="Q47"/>
  <c r="P47"/>
  <c r="O47"/>
  <c r="N47"/>
  <c r="BO46"/>
  <c r="BN46"/>
  <c r="BM46"/>
  <c r="BL46"/>
  <c r="BK46"/>
  <c r="BJ46"/>
  <c r="BI46"/>
  <c r="BH46"/>
  <c r="BG46"/>
  <c r="BF46"/>
  <c r="BD46"/>
  <c r="BC46"/>
  <c r="BB46"/>
  <c r="BA46"/>
  <c r="AZ46"/>
  <c r="AY46"/>
  <c r="AX46"/>
  <c r="AW46"/>
  <c r="AV46"/>
  <c r="AU46"/>
  <c r="AS46"/>
  <c r="AR46"/>
  <c r="AQ46"/>
  <c r="AP46"/>
  <c r="AO46"/>
  <c r="AN46"/>
  <c r="AM46"/>
  <c r="AL46"/>
  <c r="AK46"/>
  <c r="AJ46"/>
  <c r="AH46"/>
  <c r="AG46"/>
  <c r="AF46"/>
  <c r="AE46"/>
  <c r="AD46"/>
  <c r="AC46"/>
  <c r="AB46"/>
  <c r="AA46"/>
  <c r="Z46"/>
  <c r="Y46"/>
  <c r="W46"/>
  <c r="V46"/>
  <c r="U46"/>
  <c r="T46"/>
  <c r="S46"/>
  <c r="R46"/>
  <c r="Q46"/>
  <c r="P46"/>
  <c r="O46"/>
  <c r="N46"/>
  <c r="BO45"/>
  <c r="BN45"/>
  <c r="BM45"/>
  <c r="BL45"/>
  <c r="BK45"/>
  <c r="BJ45"/>
  <c r="BI45"/>
  <c r="BH45"/>
  <c r="BG45"/>
  <c r="BF45"/>
  <c r="BD45"/>
  <c r="BC45"/>
  <c r="BB45"/>
  <c r="BA45"/>
  <c r="AZ45"/>
  <c r="AY45"/>
  <c r="AX45"/>
  <c r="AW45"/>
  <c r="AV45"/>
  <c r="AU45"/>
  <c r="AS45"/>
  <c r="AR45"/>
  <c r="AQ45"/>
  <c r="AP45"/>
  <c r="AO45"/>
  <c r="AN45"/>
  <c r="AM45"/>
  <c r="AL45"/>
  <c r="AK45"/>
  <c r="AJ45"/>
  <c r="AH45"/>
  <c r="AG45"/>
  <c r="AF45"/>
  <c r="AE45"/>
  <c r="AD45"/>
  <c r="AC45"/>
  <c r="AB45"/>
  <c r="AA45"/>
  <c r="Z45"/>
  <c r="Y45"/>
  <c r="W45"/>
  <c r="V45"/>
  <c r="U45"/>
  <c r="T45"/>
  <c r="S45"/>
  <c r="R45"/>
  <c r="Q45"/>
  <c r="P45"/>
  <c r="O45"/>
  <c r="N45"/>
  <c r="BO44"/>
  <c r="BN44"/>
  <c r="BM44"/>
  <c r="BL44"/>
  <c r="BK44"/>
  <c r="BJ44"/>
  <c r="BI44"/>
  <c r="BH44"/>
  <c r="BG44"/>
  <c r="BF44"/>
  <c r="BD44"/>
  <c r="BC44"/>
  <c r="BB44"/>
  <c r="BA44"/>
  <c r="AZ44"/>
  <c r="AY44"/>
  <c r="AX44"/>
  <c r="AW44"/>
  <c r="AV44"/>
  <c r="AU44"/>
  <c r="AS44"/>
  <c r="AR44"/>
  <c r="AQ44"/>
  <c r="AP44"/>
  <c r="AO44"/>
  <c r="AN44"/>
  <c r="AM44"/>
  <c r="AL44"/>
  <c r="AK44"/>
  <c r="AJ44"/>
  <c r="AH44"/>
  <c r="AG44"/>
  <c r="AF44"/>
  <c r="AE44"/>
  <c r="AD44"/>
  <c r="AC44"/>
  <c r="AB44"/>
  <c r="AA44"/>
  <c r="Z44"/>
  <c r="Y44"/>
  <c r="W44"/>
  <c r="V44"/>
  <c r="U44"/>
  <c r="T44"/>
  <c r="S44"/>
  <c r="R44"/>
  <c r="Q44"/>
  <c r="P44"/>
  <c r="O44"/>
  <c r="N44"/>
  <c r="BO43"/>
  <c r="BN43"/>
  <c r="BM43"/>
  <c r="BL43"/>
  <c r="BK43"/>
  <c r="BJ43"/>
  <c r="BI43"/>
  <c r="BH43"/>
  <c r="BG43"/>
  <c r="BF43"/>
  <c r="BD43"/>
  <c r="BC43"/>
  <c r="BB43"/>
  <c r="BA43"/>
  <c r="AZ43"/>
  <c r="AY43"/>
  <c r="AX43"/>
  <c r="AW43"/>
  <c r="AV43"/>
  <c r="AU43"/>
  <c r="AS43"/>
  <c r="AR43"/>
  <c r="AQ43"/>
  <c r="AP43"/>
  <c r="AO43"/>
  <c r="AN43"/>
  <c r="AM43"/>
  <c r="AL43"/>
  <c r="AK43"/>
  <c r="AJ43"/>
  <c r="AH43"/>
  <c r="AG43"/>
  <c r="AF43"/>
  <c r="AE43"/>
  <c r="AD43"/>
  <c r="AC43"/>
  <c r="AB43"/>
  <c r="AA43"/>
  <c r="Z43"/>
  <c r="Y43"/>
  <c r="W43"/>
  <c r="V43"/>
  <c r="U43"/>
  <c r="T43"/>
  <c r="S43"/>
  <c r="R43"/>
  <c r="Q43"/>
  <c r="P43"/>
  <c r="O43"/>
  <c r="N43"/>
  <c r="BO42"/>
  <c r="BN42"/>
  <c r="BM42"/>
  <c r="BL42"/>
  <c r="BK42"/>
  <c r="BJ42"/>
  <c r="BI42"/>
  <c r="BH42"/>
  <c r="BG42"/>
  <c r="BF42"/>
  <c r="BD42"/>
  <c r="BC42"/>
  <c r="BB42"/>
  <c r="BA42"/>
  <c r="AZ42"/>
  <c r="AY42"/>
  <c r="AX42"/>
  <c r="AW42"/>
  <c r="AV42"/>
  <c r="AU42"/>
  <c r="AS42"/>
  <c r="AR42"/>
  <c r="AQ42"/>
  <c r="AP42"/>
  <c r="AO42"/>
  <c r="AN42"/>
  <c r="AM42"/>
  <c r="AL42"/>
  <c r="AK42"/>
  <c r="AJ42"/>
  <c r="AH42"/>
  <c r="AG42"/>
  <c r="AF42"/>
  <c r="AE42"/>
  <c r="AD42"/>
  <c r="AC42"/>
  <c r="AB42"/>
  <c r="AA42"/>
  <c r="Z42"/>
  <c r="Y42"/>
  <c r="W42"/>
  <c r="V42"/>
  <c r="U42"/>
  <c r="T42"/>
  <c r="S42"/>
  <c r="R42"/>
  <c r="Q42"/>
  <c r="P42"/>
  <c r="O42"/>
  <c r="N42"/>
  <c r="BO41"/>
  <c r="BN41"/>
  <c r="BM41"/>
  <c r="BL41"/>
  <c r="BK41"/>
  <c r="BJ41"/>
  <c r="BI41"/>
  <c r="BH41"/>
  <c r="BG41"/>
  <c r="BF41"/>
  <c r="BD41"/>
  <c r="BC41"/>
  <c r="BB41"/>
  <c r="BA41"/>
  <c r="AZ41"/>
  <c r="AY41"/>
  <c r="AX41"/>
  <c r="AW41"/>
  <c r="AV41"/>
  <c r="AU41"/>
  <c r="AS41"/>
  <c r="AR41"/>
  <c r="AQ41"/>
  <c r="AP41"/>
  <c r="AO41"/>
  <c r="AN41"/>
  <c r="AM41"/>
  <c r="AL41"/>
  <c r="AK41"/>
  <c r="AJ41"/>
  <c r="AH41"/>
  <c r="AG41"/>
  <c r="AF41"/>
  <c r="AE41"/>
  <c r="AD41"/>
  <c r="AC41"/>
  <c r="AB41"/>
  <c r="AA41"/>
  <c r="Z41"/>
  <c r="Y41"/>
  <c r="W41"/>
  <c r="V41"/>
  <c r="U41"/>
  <c r="T41"/>
  <c r="S41"/>
  <c r="R41"/>
  <c r="Q41"/>
  <c r="P41"/>
  <c r="O41"/>
  <c r="N41"/>
  <c r="BO40"/>
  <c r="BN40"/>
  <c r="BM40"/>
  <c r="BL40"/>
  <c r="BK40"/>
  <c r="BJ40"/>
  <c r="BI40"/>
  <c r="BH40"/>
  <c r="BG40"/>
  <c r="BF40"/>
  <c r="BD40"/>
  <c r="BC40"/>
  <c r="BB40"/>
  <c r="BA40"/>
  <c r="AZ40"/>
  <c r="AY40"/>
  <c r="AX40"/>
  <c r="AW40"/>
  <c r="AV40"/>
  <c r="AU40"/>
  <c r="AS40"/>
  <c r="AR40"/>
  <c r="AQ40"/>
  <c r="AP40"/>
  <c r="AO40"/>
  <c r="AN40"/>
  <c r="AM40"/>
  <c r="AL40"/>
  <c r="AK40"/>
  <c r="AJ40"/>
  <c r="AH40"/>
  <c r="AG40"/>
  <c r="AF40"/>
  <c r="AE40"/>
  <c r="AD40"/>
  <c r="AC40"/>
  <c r="AB40"/>
  <c r="AA40"/>
  <c r="Z40"/>
  <c r="Y40"/>
  <c r="W40"/>
  <c r="V40"/>
  <c r="U40"/>
  <c r="T40"/>
  <c r="S40"/>
  <c r="R40"/>
  <c r="Q40"/>
  <c r="P40"/>
  <c r="O40"/>
  <c r="N40"/>
  <c r="BO39"/>
  <c r="BN39"/>
  <c r="BM39"/>
  <c r="BL39"/>
  <c r="BK39"/>
  <c r="BJ39"/>
  <c r="BI39"/>
  <c r="BH39"/>
  <c r="BG39"/>
  <c r="BF39"/>
  <c r="BD39"/>
  <c r="BC39"/>
  <c r="BB39"/>
  <c r="BA39"/>
  <c r="AZ39"/>
  <c r="AY39"/>
  <c r="AX39"/>
  <c r="AW39"/>
  <c r="AV39"/>
  <c r="AU39"/>
  <c r="AS39"/>
  <c r="AR39"/>
  <c r="AQ39"/>
  <c r="AP39"/>
  <c r="AO39"/>
  <c r="AN39"/>
  <c r="AM39"/>
  <c r="AL39"/>
  <c r="AK39"/>
  <c r="AJ39"/>
  <c r="AH39"/>
  <c r="AG39"/>
  <c r="AF39"/>
  <c r="AE39"/>
  <c r="AD39"/>
  <c r="AC39"/>
  <c r="AB39"/>
  <c r="AA39"/>
  <c r="Z39"/>
  <c r="Y39"/>
  <c r="W39"/>
  <c r="V39"/>
  <c r="U39"/>
  <c r="T39"/>
  <c r="S39"/>
  <c r="R39"/>
  <c r="Q39"/>
  <c r="P39"/>
  <c r="O39"/>
  <c r="N39"/>
  <c r="BO38"/>
  <c r="BN38"/>
  <c r="BM38"/>
  <c r="BL38"/>
  <c r="BK38"/>
  <c r="BJ38"/>
  <c r="BI38"/>
  <c r="BH38"/>
  <c r="BG38"/>
  <c r="BF38"/>
  <c r="BD38"/>
  <c r="BC38"/>
  <c r="BB38"/>
  <c r="BA38"/>
  <c r="AZ38"/>
  <c r="AY38"/>
  <c r="AX38"/>
  <c r="AW38"/>
  <c r="AV38"/>
  <c r="AU38"/>
  <c r="AS38"/>
  <c r="AR38"/>
  <c r="AQ38"/>
  <c r="AP38"/>
  <c r="AO38"/>
  <c r="AN38"/>
  <c r="AM38"/>
  <c r="AL38"/>
  <c r="AK38"/>
  <c r="AJ38"/>
  <c r="AH38"/>
  <c r="AG38"/>
  <c r="AF38"/>
  <c r="AE38"/>
  <c r="AD38"/>
  <c r="AC38"/>
  <c r="AB38"/>
  <c r="AA38"/>
  <c r="Z38"/>
  <c r="Y38"/>
  <c r="W38"/>
  <c r="V38"/>
  <c r="U38"/>
  <c r="T38"/>
  <c r="S38"/>
  <c r="R38"/>
  <c r="Q38"/>
  <c r="P38"/>
  <c r="O38"/>
  <c r="N38"/>
  <c r="BO37"/>
  <c r="BN37"/>
  <c r="BM37"/>
  <c r="BL37"/>
  <c r="BK37"/>
  <c r="BJ37"/>
  <c r="BI37"/>
  <c r="BH37"/>
  <c r="BG37"/>
  <c r="BF37"/>
  <c r="BD37"/>
  <c r="BC37"/>
  <c r="BB37"/>
  <c r="BA37"/>
  <c r="AZ37"/>
  <c r="AY37"/>
  <c r="AX37"/>
  <c r="AW37"/>
  <c r="AV37"/>
  <c r="AU37"/>
  <c r="AS37"/>
  <c r="AR37"/>
  <c r="AQ37"/>
  <c r="AP37"/>
  <c r="AO37"/>
  <c r="AN37"/>
  <c r="AM37"/>
  <c r="AL37"/>
  <c r="AK37"/>
  <c r="AJ37"/>
  <c r="AH37"/>
  <c r="AG37"/>
  <c r="AF37"/>
  <c r="AE37"/>
  <c r="AD37"/>
  <c r="AC37"/>
  <c r="AB37"/>
  <c r="AA37"/>
  <c r="Z37"/>
  <c r="Y37"/>
  <c r="W37"/>
  <c r="V37"/>
  <c r="U37"/>
  <c r="T37"/>
  <c r="S37"/>
  <c r="R37"/>
  <c r="Q37"/>
  <c r="P37"/>
  <c r="O37"/>
  <c r="N37"/>
  <c r="BO36"/>
  <c r="BN36"/>
  <c r="BM36"/>
  <c r="BL36"/>
  <c r="BK36"/>
  <c r="BJ36"/>
  <c r="BI36"/>
  <c r="BH36"/>
  <c r="BG36"/>
  <c r="BF36"/>
  <c r="BD36"/>
  <c r="BC36"/>
  <c r="BB36"/>
  <c r="BA36"/>
  <c r="AZ36"/>
  <c r="AY36"/>
  <c r="AX36"/>
  <c r="AW36"/>
  <c r="AV36"/>
  <c r="AU36"/>
  <c r="AS36"/>
  <c r="AR36"/>
  <c r="AQ36"/>
  <c r="AP36"/>
  <c r="AO36"/>
  <c r="AN36"/>
  <c r="AM36"/>
  <c r="AL36"/>
  <c r="AK36"/>
  <c r="AJ36"/>
  <c r="AH36"/>
  <c r="AG36"/>
  <c r="AF36"/>
  <c r="AE36"/>
  <c r="AD36"/>
  <c r="AC36"/>
  <c r="AB36"/>
  <c r="AA36"/>
  <c r="Z36"/>
  <c r="Y36"/>
  <c r="W36"/>
  <c r="V36"/>
  <c r="U36"/>
  <c r="T36"/>
  <c r="S36"/>
  <c r="R36"/>
  <c r="Q36"/>
  <c r="P36"/>
  <c r="O36"/>
  <c r="N36"/>
  <c r="BO35"/>
  <c r="BN35"/>
  <c r="BM35"/>
  <c r="BL35"/>
  <c r="BK35"/>
  <c r="BJ35"/>
  <c r="BI35"/>
  <c r="BH35"/>
  <c r="BG35"/>
  <c r="BF35"/>
  <c r="BD35"/>
  <c r="BC35"/>
  <c r="BB35"/>
  <c r="BA35"/>
  <c r="AZ35"/>
  <c r="AY35"/>
  <c r="AX35"/>
  <c r="AW35"/>
  <c r="AV35"/>
  <c r="AU35"/>
  <c r="AS35"/>
  <c r="AR35"/>
  <c r="AQ35"/>
  <c r="AP35"/>
  <c r="AO35"/>
  <c r="AN35"/>
  <c r="AM35"/>
  <c r="AL35"/>
  <c r="AK35"/>
  <c r="AJ35"/>
  <c r="AH35"/>
  <c r="AG35"/>
  <c r="AF35"/>
  <c r="AE35"/>
  <c r="AD35"/>
  <c r="AC35"/>
  <c r="AB35"/>
  <c r="AA35"/>
  <c r="Z35"/>
  <c r="Y35"/>
  <c r="W35"/>
  <c r="V35"/>
  <c r="U35"/>
  <c r="T35"/>
  <c r="S35"/>
  <c r="R35"/>
  <c r="Q35"/>
  <c r="P35"/>
  <c r="O35"/>
  <c r="N35"/>
  <c r="BO34"/>
  <c r="BN34"/>
  <c r="BM34"/>
  <c r="BL34"/>
  <c r="BK34"/>
  <c r="BJ34"/>
  <c r="BI34"/>
  <c r="BH34"/>
  <c r="BG34"/>
  <c r="BF34"/>
  <c r="BD34"/>
  <c r="BC34"/>
  <c r="BB34"/>
  <c r="BA34"/>
  <c r="AZ34"/>
  <c r="AY34"/>
  <c r="AX34"/>
  <c r="AW34"/>
  <c r="AV34"/>
  <c r="AU34"/>
  <c r="AS34"/>
  <c r="AR34"/>
  <c r="AQ34"/>
  <c r="AP34"/>
  <c r="AO34"/>
  <c r="AN34"/>
  <c r="AM34"/>
  <c r="AL34"/>
  <c r="AK34"/>
  <c r="AJ34"/>
  <c r="AH34"/>
  <c r="AG34"/>
  <c r="AF34"/>
  <c r="AE34"/>
  <c r="AD34"/>
  <c r="AC34"/>
  <c r="AB34"/>
  <c r="AA34"/>
  <c r="Z34"/>
  <c r="Y34"/>
  <c r="W34"/>
  <c r="V34"/>
  <c r="U34"/>
  <c r="T34"/>
  <c r="S34"/>
  <c r="R34"/>
  <c r="Q34"/>
  <c r="P34"/>
  <c r="O34"/>
  <c r="N34"/>
  <c r="BO33"/>
  <c r="BN33"/>
  <c r="BM33"/>
  <c r="BL33"/>
  <c r="BK33"/>
  <c r="BJ33"/>
  <c r="BI33"/>
  <c r="BH33"/>
  <c r="BG33"/>
  <c r="BF33"/>
  <c r="BD33"/>
  <c r="BC33"/>
  <c r="BB33"/>
  <c r="BA33"/>
  <c r="AZ33"/>
  <c r="AY33"/>
  <c r="AX33"/>
  <c r="AW33"/>
  <c r="AV33"/>
  <c r="AU33"/>
  <c r="AS33"/>
  <c r="AR33"/>
  <c r="AQ33"/>
  <c r="AP33"/>
  <c r="AO33"/>
  <c r="AN33"/>
  <c r="AM33"/>
  <c r="AL33"/>
  <c r="AK33"/>
  <c r="AJ33"/>
  <c r="AH33"/>
  <c r="AG33"/>
  <c r="AF33"/>
  <c r="AE33"/>
  <c r="AD33"/>
  <c r="AC33"/>
  <c r="AB33"/>
  <c r="AA33"/>
  <c r="Z33"/>
  <c r="Y33"/>
  <c r="W33"/>
  <c r="V33"/>
  <c r="U33"/>
  <c r="T33"/>
  <c r="S33"/>
  <c r="R33"/>
  <c r="Q33"/>
  <c r="P33"/>
  <c r="O33"/>
  <c r="N33"/>
  <c r="BO32"/>
  <c r="BN32"/>
  <c r="BM32"/>
  <c r="BL32"/>
  <c r="BK32"/>
  <c r="BJ32"/>
  <c r="BI32"/>
  <c r="BH32"/>
  <c r="BG32"/>
  <c r="BF32"/>
  <c r="BD32"/>
  <c r="BC32"/>
  <c r="BB32"/>
  <c r="BA32"/>
  <c r="AZ32"/>
  <c r="AY32"/>
  <c r="AX32"/>
  <c r="AW32"/>
  <c r="AV32"/>
  <c r="AU32"/>
  <c r="AS32"/>
  <c r="AR32"/>
  <c r="AQ32"/>
  <c r="AP32"/>
  <c r="AO32"/>
  <c r="AN32"/>
  <c r="AM32"/>
  <c r="AL32"/>
  <c r="AK32"/>
  <c r="AJ32"/>
  <c r="AH32"/>
  <c r="AG32"/>
  <c r="AF32"/>
  <c r="AE32"/>
  <c r="AD32"/>
  <c r="AC32"/>
  <c r="AB32"/>
  <c r="AA32"/>
  <c r="Z32"/>
  <c r="Y32"/>
  <c r="W32"/>
  <c r="V32"/>
  <c r="U32"/>
  <c r="T32"/>
  <c r="S32"/>
  <c r="R32"/>
  <c r="Q32"/>
  <c r="P32"/>
  <c r="O32"/>
  <c r="N32"/>
  <c r="BO31"/>
  <c r="BN31"/>
  <c r="BM31"/>
  <c r="BL31"/>
  <c r="BK31"/>
  <c r="BJ31"/>
  <c r="BI31"/>
  <c r="BH31"/>
  <c r="BG31"/>
  <c r="BF31"/>
  <c r="BD31"/>
  <c r="BC31"/>
  <c r="BB31"/>
  <c r="BA31"/>
  <c r="AZ31"/>
  <c r="AY31"/>
  <c r="AX31"/>
  <c r="AW31"/>
  <c r="AV31"/>
  <c r="AU31"/>
  <c r="AS31"/>
  <c r="AR31"/>
  <c r="AQ31"/>
  <c r="AP31"/>
  <c r="AO31"/>
  <c r="AN31"/>
  <c r="AM31"/>
  <c r="AL31"/>
  <c r="AK31"/>
  <c r="AJ31"/>
  <c r="AH31"/>
  <c r="AG31"/>
  <c r="AF31"/>
  <c r="AE31"/>
  <c r="AD31"/>
  <c r="AC31"/>
  <c r="AB31"/>
  <c r="AA31"/>
  <c r="Z31"/>
  <c r="Y31"/>
  <c r="W31"/>
  <c r="V31"/>
  <c r="U31"/>
  <c r="T31"/>
  <c r="S31"/>
  <c r="R31"/>
  <c r="Q31"/>
  <c r="P31"/>
  <c r="O31"/>
  <c r="N31"/>
  <c r="BO30"/>
  <c r="BN30"/>
  <c r="BM30"/>
  <c r="BL30"/>
  <c r="BK30"/>
  <c r="BJ30"/>
  <c r="BI30"/>
  <c r="BH30"/>
  <c r="BG30"/>
  <c r="BF30"/>
  <c r="BD30"/>
  <c r="BC30"/>
  <c r="BB30"/>
  <c r="BA30"/>
  <c r="AZ30"/>
  <c r="AY30"/>
  <c r="AX30"/>
  <c r="AW30"/>
  <c r="AV30"/>
  <c r="AU30"/>
  <c r="AS30"/>
  <c r="AR30"/>
  <c r="AQ30"/>
  <c r="AP30"/>
  <c r="AO30"/>
  <c r="AN30"/>
  <c r="AM30"/>
  <c r="AL30"/>
  <c r="AK30"/>
  <c r="AJ30"/>
  <c r="AH30"/>
  <c r="AG30"/>
  <c r="AF30"/>
  <c r="AE30"/>
  <c r="AD30"/>
  <c r="AC30"/>
  <c r="AB30"/>
  <c r="AA30"/>
  <c r="Z30"/>
  <c r="Y30"/>
  <c r="W30"/>
  <c r="V30"/>
  <c r="U30"/>
  <c r="T30"/>
  <c r="S30"/>
  <c r="R30"/>
  <c r="Q30"/>
  <c r="P30"/>
  <c r="O30"/>
  <c r="N30"/>
  <c r="BO29"/>
  <c r="BN29"/>
  <c r="BM29"/>
  <c r="BL29"/>
  <c r="BK29"/>
  <c r="BJ29"/>
  <c r="BI29"/>
  <c r="BH29"/>
  <c r="BG29"/>
  <c r="BF29"/>
  <c r="BD29"/>
  <c r="BC29"/>
  <c r="BB29"/>
  <c r="BA29"/>
  <c r="AZ29"/>
  <c r="AY29"/>
  <c r="AX29"/>
  <c r="AW29"/>
  <c r="AV29"/>
  <c r="AU29"/>
  <c r="AS29"/>
  <c r="AR29"/>
  <c r="AQ29"/>
  <c r="AP29"/>
  <c r="AO29"/>
  <c r="AN29"/>
  <c r="AM29"/>
  <c r="AL29"/>
  <c r="AK29"/>
  <c r="AJ29"/>
  <c r="AH29"/>
  <c r="AG29"/>
  <c r="AF29"/>
  <c r="AE29"/>
  <c r="AD29"/>
  <c r="AC29"/>
  <c r="AB29"/>
  <c r="AA29"/>
  <c r="Z29"/>
  <c r="Y29"/>
  <c r="W29"/>
  <c r="V29"/>
  <c r="U29"/>
  <c r="T29"/>
  <c r="S29"/>
  <c r="R29"/>
  <c r="Q29"/>
  <c r="P29"/>
  <c r="O29"/>
  <c r="N29"/>
  <c r="BO28"/>
  <c r="BN28"/>
  <c r="BM28"/>
  <c r="BL28"/>
  <c r="BK28"/>
  <c r="BJ28"/>
  <c r="BI28"/>
  <c r="BH28"/>
  <c r="BG28"/>
  <c r="BF28"/>
  <c r="BD28"/>
  <c r="BC28"/>
  <c r="BB28"/>
  <c r="BA28"/>
  <c r="AZ28"/>
  <c r="AY28"/>
  <c r="AX28"/>
  <c r="AW28"/>
  <c r="AV28"/>
  <c r="AU28"/>
  <c r="AS28"/>
  <c r="AR28"/>
  <c r="AQ28"/>
  <c r="AP28"/>
  <c r="AO28"/>
  <c r="AN28"/>
  <c r="AM28"/>
  <c r="AL28"/>
  <c r="AK28"/>
  <c r="AJ28"/>
  <c r="AH28"/>
  <c r="AG28"/>
  <c r="AF28"/>
  <c r="AE28"/>
  <c r="AD28"/>
  <c r="AC28"/>
  <c r="AB28"/>
  <c r="AA28"/>
  <c r="Z28"/>
  <c r="Y28"/>
  <c r="W28"/>
  <c r="V28"/>
  <c r="U28"/>
  <c r="T28"/>
  <c r="S28"/>
  <c r="R28"/>
  <c r="Q28"/>
  <c r="P28"/>
  <c r="O28"/>
  <c r="N28"/>
  <c r="BO27"/>
  <c r="BN27"/>
  <c r="BM27"/>
  <c r="BL27"/>
  <c r="BK27"/>
  <c r="BJ27"/>
  <c r="BI27"/>
  <c r="BH27"/>
  <c r="BG27"/>
  <c r="BF27"/>
  <c r="BD27"/>
  <c r="BC27"/>
  <c r="BB27"/>
  <c r="BA27"/>
  <c r="AZ27"/>
  <c r="AY27"/>
  <c r="AX27"/>
  <c r="AW27"/>
  <c r="AV27"/>
  <c r="AU27"/>
  <c r="AS27"/>
  <c r="AR27"/>
  <c r="AQ27"/>
  <c r="AP27"/>
  <c r="AO27"/>
  <c r="AN27"/>
  <c r="AM27"/>
  <c r="AL27"/>
  <c r="AK27"/>
  <c r="AJ27"/>
  <c r="AH27"/>
  <c r="AG27"/>
  <c r="AF27"/>
  <c r="AE27"/>
  <c r="AD27"/>
  <c r="AC27"/>
  <c r="AB27"/>
  <c r="AA27"/>
  <c r="Z27"/>
  <c r="Y27"/>
  <c r="W27"/>
  <c r="V27"/>
  <c r="U27"/>
  <c r="T27"/>
  <c r="S27"/>
  <c r="R27"/>
  <c r="Q27"/>
  <c r="P27"/>
  <c r="O27"/>
  <c r="N27"/>
  <c r="BO26"/>
  <c r="BN26"/>
  <c r="BM26"/>
  <c r="BL26"/>
  <c r="BK26"/>
  <c r="BJ26"/>
  <c r="BI26"/>
  <c r="BH26"/>
  <c r="BG26"/>
  <c r="BF26"/>
  <c r="BD26"/>
  <c r="BC26"/>
  <c r="BB26"/>
  <c r="BA26"/>
  <c r="AZ26"/>
  <c r="AY26"/>
  <c r="AX26"/>
  <c r="AW26"/>
  <c r="AV26"/>
  <c r="AU26"/>
  <c r="AS26"/>
  <c r="AR26"/>
  <c r="AQ26"/>
  <c r="AP26"/>
  <c r="AO26"/>
  <c r="AN26"/>
  <c r="AM26"/>
  <c r="AL26"/>
  <c r="AK26"/>
  <c r="AJ26"/>
  <c r="AH26"/>
  <c r="AG26"/>
  <c r="AF26"/>
  <c r="AE26"/>
  <c r="AD26"/>
  <c r="AC26"/>
  <c r="AB26"/>
  <c r="AA26"/>
  <c r="Z26"/>
  <c r="Y26"/>
  <c r="W26"/>
  <c r="V26"/>
  <c r="U26"/>
  <c r="T26"/>
  <c r="S26"/>
  <c r="R26"/>
  <c r="Q26"/>
  <c r="P26"/>
  <c r="O26"/>
  <c r="N26"/>
  <c r="BO25"/>
  <c r="BN25"/>
  <c r="BM25"/>
  <c r="BL25"/>
  <c r="BK25"/>
  <c r="BJ25"/>
  <c r="BI25"/>
  <c r="BH25"/>
  <c r="BG25"/>
  <c r="BF25"/>
  <c r="BD25"/>
  <c r="BC25"/>
  <c r="BB25"/>
  <c r="BA25"/>
  <c r="AZ25"/>
  <c r="AY25"/>
  <c r="AX25"/>
  <c r="AW25"/>
  <c r="AV25"/>
  <c r="AU25"/>
  <c r="AS25"/>
  <c r="AR25"/>
  <c r="AQ25"/>
  <c r="AP25"/>
  <c r="AO25"/>
  <c r="AN25"/>
  <c r="AM25"/>
  <c r="AL25"/>
  <c r="AK25"/>
  <c r="AJ25"/>
  <c r="AH25"/>
  <c r="AG25"/>
  <c r="AF25"/>
  <c r="AE25"/>
  <c r="AD25"/>
  <c r="AC25"/>
  <c r="AB25"/>
  <c r="AA25"/>
  <c r="Z25"/>
  <c r="Y25"/>
  <c r="W25"/>
  <c r="V25"/>
  <c r="U25"/>
  <c r="T25"/>
  <c r="S25"/>
  <c r="R25"/>
  <c r="Q25"/>
  <c r="P25"/>
  <c r="O25"/>
  <c r="N25"/>
  <c r="BO24"/>
  <c r="BN24"/>
  <c r="BM24"/>
  <c r="BL24"/>
  <c r="BK24"/>
  <c r="BJ24"/>
  <c r="BI24"/>
  <c r="BH24"/>
  <c r="BG24"/>
  <c r="BF24"/>
  <c r="BD24"/>
  <c r="BC24"/>
  <c r="BB24"/>
  <c r="BA24"/>
  <c r="AZ24"/>
  <c r="AY24"/>
  <c r="AX24"/>
  <c r="AW24"/>
  <c r="AV24"/>
  <c r="AU24"/>
  <c r="AS24"/>
  <c r="AR24"/>
  <c r="AQ24"/>
  <c r="AP24"/>
  <c r="AO24"/>
  <c r="AN24"/>
  <c r="AM24"/>
  <c r="AL24"/>
  <c r="AK24"/>
  <c r="AJ24"/>
  <c r="AH24"/>
  <c r="AG24"/>
  <c r="AF24"/>
  <c r="AE24"/>
  <c r="AD24"/>
  <c r="AC24"/>
  <c r="AB24"/>
  <c r="AA24"/>
  <c r="Z24"/>
  <c r="Y24"/>
  <c r="W24"/>
  <c r="V24"/>
  <c r="U24"/>
  <c r="T24"/>
  <c r="S24"/>
  <c r="R24"/>
  <c r="Q24"/>
  <c r="P24"/>
  <c r="O24"/>
  <c r="N24"/>
  <c r="BO23"/>
  <c r="BN23"/>
  <c r="BM23"/>
  <c r="BL23"/>
  <c r="BK23"/>
  <c r="BJ23"/>
  <c r="BI23"/>
  <c r="BH23"/>
  <c r="BG23"/>
  <c r="BF23"/>
  <c r="BD23"/>
  <c r="BC23"/>
  <c r="BB23"/>
  <c r="BA23"/>
  <c r="AZ23"/>
  <c r="AY23"/>
  <c r="AX23"/>
  <c r="AW23"/>
  <c r="AV23"/>
  <c r="AU23"/>
  <c r="AS23"/>
  <c r="AR23"/>
  <c r="AQ23"/>
  <c r="AP23"/>
  <c r="AO23"/>
  <c r="AN23"/>
  <c r="AM23"/>
  <c r="AL23"/>
  <c r="AK23"/>
  <c r="AJ23"/>
  <c r="AH23"/>
  <c r="AG23"/>
  <c r="AF23"/>
  <c r="AE23"/>
  <c r="AD23"/>
  <c r="AC23"/>
  <c r="AB23"/>
  <c r="AA23"/>
  <c r="Z23"/>
  <c r="Y23"/>
  <c r="W23"/>
  <c r="V23"/>
  <c r="U23"/>
  <c r="T23"/>
  <c r="S23"/>
  <c r="R23"/>
  <c r="Q23"/>
  <c r="P23"/>
  <c r="O23"/>
  <c r="N23"/>
  <c r="BO22"/>
  <c r="BN22"/>
  <c r="BM22"/>
  <c r="BL22"/>
  <c r="BK22"/>
  <c r="BJ22"/>
  <c r="BI22"/>
  <c r="BH22"/>
  <c r="BG22"/>
  <c r="BF22"/>
  <c r="BD22"/>
  <c r="BC22"/>
  <c r="BB22"/>
  <c r="BA22"/>
  <c r="AZ22"/>
  <c r="AY22"/>
  <c r="AX22"/>
  <c r="AW22"/>
  <c r="AV22"/>
  <c r="AU22"/>
  <c r="AS22"/>
  <c r="AR22"/>
  <c r="AQ22"/>
  <c r="AP22"/>
  <c r="AO22"/>
  <c r="AN22"/>
  <c r="AM22"/>
  <c r="AL22"/>
  <c r="AK22"/>
  <c r="AJ22"/>
  <c r="AH22"/>
  <c r="AG22"/>
  <c r="AF22"/>
  <c r="AE22"/>
  <c r="AD22"/>
  <c r="AC22"/>
  <c r="AB22"/>
  <c r="AA22"/>
  <c r="Z22"/>
  <c r="Y22"/>
  <c r="W22"/>
  <c r="V22"/>
  <c r="U22"/>
  <c r="T22"/>
  <c r="S22"/>
  <c r="R22"/>
  <c r="Q22"/>
  <c r="P22"/>
  <c r="O22"/>
  <c r="N22"/>
  <c r="BO21"/>
  <c r="BN21"/>
  <c r="BM21"/>
  <c r="BL21"/>
  <c r="BK21"/>
  <c r="BJ21"/>
  <c r="BI21"/>
  <c r="BH21"/>
  <c r="BG21"/>
  <c r="BF21"/>
  <c r="BD21"/>
  <c r="BC21"/>
  <c r="BB21"/>
  <c r="BA21"/>
  <c r="AZ21"/>
  <c r="AY21"/>
  <c r="AX21"/>
  <c r="AW21"/>
  <c r="AV21"/>
  <c r="AU21"/>
  <c r="AS21"/>
  <c r="AR21"/>
  <c r="AQ21"/>
  <c r="AP21"/>
  <c r="AO21"/>
  <c r="AN21"/>
  <c r="AM21"/>
  <c r="AL21"/>
  <c r="AK21"/>
  <c r="AJ21"/>
  <c r="AH21"/>
  <c r="AG21"/>
  <c r="AF21"/>
  <c r="AE21"/>
  <c r="AD21"/>
  <c r="AC21"/>
  <c r="AB21"/>
  <c r="AA21"/>
  <c r="Z21"/>
  <c r="Y21"/>
  <c r="W21"/>
  <c r="V21"/>
  <c r="U21"/>
  <c r="T21"/>
  <c r="S21"/>
  <c r="R21"/>
  <c r="Q21"/>
  <c r="P21"/>
  <c r="O21"/>
  <c r="N21"/>
  <c r="BO20"/>
  <c r="BN20"/>
  <c r="BM20"/>
  <c r="BL20"/>
  <c r="BK20"/>
  <c r="BJ20"/>
  <c r="BI20"/>
  <c r="BH20"/>
  <c r="BG20"/>
  <c r="BF20"/>
  <c r="BD20"/>
  <c r="BC20"/>
  <c r="BB20"/>
  <c r="BA20"/>
  <c r="AZ20"/>
  <c r="AY20"/>
  <c r="AX20"/>
  <c r="AW20"/>
  <c r="AV20"/>
  <c r="AU20"/>
  <c r="AS20"/>
  <c r="AR20"/>
  <c r="AQ20"/>
  <c r="AP20"/>
  <c r="AO20"/>
  <c r="AN20"/>
  <c r="AM20"/>
  <c r="AL20"/>
  <c r="AK20"/>
  <c r="AJ20"/>
  <c r="AH20"/>
  <c r="AG20"/>
  <c r="AF20"/>
  <c r="AE20"/>
  <c r="AD20"/>
  <c r="AC20"/>
  <c r="AB20"/>
  <c r="AA20"/>
  <c r="Z20"/>
  <c r="Y20"/>
  <c r="W20"/>
  <c r="V20"/>
  <c r="U20"/>
  <c r="T20"/>
  <c r="S20"/>
  <c r="R20"/>
  <c r="Q20"/>
  <c r="P20"/>
  <c r="O20"/>
  <c r="N20"/>
  <c r="BO19"/>
  <c r="BN19"/>
  <c r="BM19"/>
  <c r="BL19"/>
  <c r="BK19"/>
  <c r="BJ19"/>
  <c r="BI19"/>
  <c r="BH19"/>
  <c r="BG19"/>
  <c r="BF19"/>
  <c r="BD19"/>
  <c r="BC19"/>
  <c r="BB19"/>
  <c r="BA19"/>
  <c r="AZ19"/>
  <c r="AY19"/>
  <c r="AX19"/>
  <c r="AW19"/>
  <c r="AV19"/>
  <c r="AU19"/>
  <c r="AS19"/>
  <c r="AR19"/>
  <c r="AQ19"/>
  <c r="AP19"/>
  <c r="AO19"/>
  <c r="AN19"/>
  <c r="AM19"/>
  <c r="AL19"/>
  <c r="AK19"/>
  <c r="AJ19"/>
  <c r="AH19"/>
  <c r="AG19"/>
  <c r="AF19"/>
  <c r="AE19"/>
  <c r="AD19"/>
  <c r="AC19"/>
  <c r="AB19"/>
  <c r="AA19"/>
  <c r="Z19"/>
  <c r="Y19"/>
  <c r="W19"/>
  <c r="V19"/>
  <c r="U19"/>
  <c r="T19"/>
  <c r="S19"/>
  <c r="R19"/>
  <c r="Q19"/>
  <c r="P19"/>
  <c r="O19"/>
  <c r="N19"/>
  <c r="BO18"/>
  <c r="BN18"/>
  <c r="BM18"/>
  <c r="BL18"/>
  <c r="BK18"/>
  <c r="BJ18"/>
  <c r="BI18"/>
  <c r="BH18"/>
  <c r="BG18"/>
  <c r="BF18"/>
  <c r="BD18"/>
  <c r="BC18"/>
  <c r="BB18"/>
  <c r="BA18"/>
  <c r="AZ18"/>
  <c r="AY18"/>
  <c r="AX18"/>
  <c r="AW18"/>
  <c r="AV18"/>
  <c r="AU18"/>
  <c r="AS18"/>
  <c r="AR18"/>
  <c r="AQ18"/>
  <c r="AP18"/>
  <c r="AO18"/>
  <c r="AN18"/>
  <c r="AM18"/>
  <c r="AL18"/>
  <c r="AK18"/>
  <c r="AJ18"/>
  <c r="AH18"/>
  <c r="AG18"/>
  <c r="AF18"/>
  <c r="AE18"/>
  <c r="AD18"/>
  <c r="AC18"/>
  <c r="AB18"/>
  <c r="AA18"/>
  <c r="Z18"/>
  <c r="Y18"/>
  <c r="W18"/>
  <c r="V18"/>
  <c r="U18"/>
  <c r="T18"/>
  <c r="S18"/>
  <c r="R18"/>
  <c r="Q18"/>
  <c r="P18"/>
  <c r="O18"/>
  <c r="N18"/>
  <c r="BN17"/>
  <c r="BM17"/>
  <c r="BL17"/>
  <c r="BK17"/>
  <c r="BJ17"/>
  <c r="BI17"/>
  <c r="BH17"/>
  <c r="BG17"/>
  <c r="BF17"/>
  <c r="BD17"/>
  <c r="BC17"/>
  <c r="BB17"/>
  <c r="BA17"/>
  <c r="AZ17"/>
  <c r="AY17"/>
  <c r="AX17"/>
  <c r="AW17"/>
  <c r="AV17"/>
  <c r="AU17"/>
  <c r="AS17"/>
  <c r="AR17"/>
  <c r="AQ17"/>
  <c r="AP17"/>
  <c r="AO17"/>
  <c r="AN17"/>
  <c r="AM17"/>
  <c r="AL17"/>
  <c r="AK17"/>
  <c r="AJ17"/>
  <c r="AH17"/>
  <c r="AG17"/>
  <c r="AF17"/>
  <c r="AE17"/>
  <c r="AD17"/>
  <c r="AC17"/>
  <c r="AB17"/>
  <c r="AA17"/>
  <c r="Z17"/>
  <c r="Y17"/>
  <c r="W17"/>
  <c r="V17"/>
  <c r="U17"/>
  <c r="T17"/>
  <c r="S17"/>
  <c r="R17"/>
  <c r="Q17"/>
  <c r="P17"/>
  <c r="O17"/>
  <c r="N17"/>
  <c r="L16"/>
  <c r="K16"/>
  <c r="J16"/>
  <c r="I16"/>
  <c r="H16"/>
  <c r="G16"/>
  <c r="F16"/>
  <c r="E16"/>
  <c r="D16"/>
  <c r="E75" i="5"/>
  <c r="D75"/>
  <c r="M44" i="3" a="1"/>
  <c r="M44"/>
  <c r="L44" a="1"/>
  <c r="L44"/>
  <c r="K44" a="1"/>
  <c r="K44"/>
  <c r="J44" a="1"/>
  <c r="J44"/>
  <c r="I44" a="1"/>
  <c r="I44"/>
  <c r="H44" a="1"/>
  <c r="H44"/>
  <c r="G44" a="1"/>
  <c r="G44"/>
  <c r="F44" a="1"/>
  <c r="F44"/>
  <c r="E44" a="1"/>
  <c r="E44"/>
  <c r="D44" a="1"/>
  <c r="D44"/>
  <c r="C44" a="1"/>
  <c r="C44"/>
  <c r="B44" a="1"/>
  <c r="B44"/>
  <c r="M43" a="1"/>
  <c r="M43"/>
  <c r="L43" a="1"/>
  <c r="L43"/>
  <c r="K43" a="1"/>
  <c r="K43"/>
  <c r="J43" a="1"/>
  <c r="J43"/>
  <c r="I43" a="1"/>
  <c r="I43"/>
  <c r="H43" a="1"/>
  <c r="H43"/>
  <c r="G43" a="1"/>
  <c r="G43"/>
  <c r="F43" a="1"/>
  <c r="F43"/>
  <c r="E43" a="1"/>
  <c r="E43"/>
  <c r="D43" a="1"/>
  <c r="D43"/>
  <c r="C43" a="1"/>
  <c r="C43"/>
  <c r="B43" a="1"/>
  <c r="B43"/>
  <c r="M42" a="1"/>
  <c r="M42"/>
  <c r="L42" a="1"/>
  <c r="L42"/>
  <c r="K42" a="1"/>
  <c r="K42"/>
  <c r="J42" a="1"/>
  <c r="J42"/>
  <c r="I42" a="1"/>
  <c r="I42"/>
  <c r="H42" a="1"/>
  <c r="H42"/>
  <c r="G42" a="1"/>
  <c r="G42"/>
  <c r="F42" a="1"/>
  <c r="F42"/>
  <c r="E42" a="1"/>
  <c r="E42"/>
  <c r="D42" a="1"/>
  <c r="D42"/>
  <c r="C42" a="1"/>
  <c r="C42"/>
  <c r="B42" a="1"/>
  <c r="B42"/>
  <c r="M41" a="1"/>
  <c r="M41"/>
  <c r="L41" a="1"/>
  <c r="L41"/>
  <c r="K41" a="1"/>
  <c r="K41"/>
  <c r="J41" a="1"/>
  <c r="J41"/>
  <c r="I41" a="1"/>
  <c r="I41"/>
  <c r="H41" a="1"/>
  <c r="H41"/>
  <c r="G41" a="1"/>
  <c r="G41"/>
  <c r="F41" a="1"/>
  <c r="F41"/>
  <c r="E41" a="1"/>
  <c r="E41"/>
  <c r="D41" a="1"/>
  <c r="D41"/>
  <c r="C41" a="1"/>
  <c r="C41"/>
  <c r="B41" a="1"/>
  <c r="B41"/>
  <c r="M40" a="1"/>
  <c r="M40"/>
  <c r="L40" a="1"/>
  <c r="L40"/>
  <c r="K40" a="1"/>
  <c r="K40"/>
  <c r="J40" a="1"/>
  <c r="J40"/>
  <c r="I40" a="1"/>
  <c r="I40"/>
  <c r="H40" a="1"/>
  <c r="H40"/>
  <c r="G40" a="1"/>
  <c r="G40"/>
  <c r="F40" a="1"/>
  <c r="F40"/>
  <c r="E40" a="1"/>
  <c r="E40"/>
  <c r="D40" a="1"/>
  <c r="D40"/>
  <c r="C40" a="1"/>
  <c r="C40"/>
  <c r="B40" a="1"/>
  <c r="B40"/>
  <c r="B81" i="5"/>
  <c r="E8"/>
  <c r="E9"/>
  <c r="E10"/>
  <c r="E11"/>
  <c r="E12"/>
  <c r="E13"/>
  <c r="E14"/>
  <c r="E15"/>
  <c r="E16"/>
  <c r="E17"/>
  <c r="E18"/>
  <c r="B78"/>
  <c r="B27"/>
  <c r="B79"/>
  <c r="D31"/>
  <c r="E31"/>
  <c r="B41"/>
  <c r="B42"/>
  <c r="B47"/>
  <c r="D32"/>
  <c r="E32"/>
  <c r="C41"/>
  <c r="C42"/>
  <c r="C47"/>
  <c r="B68"/>
  <c r="B69"/>
  <c r="B59"/>
  <c r="B60"/>
  <c r="B62"/>
  <c r="B63"/>
  <c r="B64"/>
  <c r="B65"/>
  <c r="C59"/>
  <c r="C60"/>
  <c r="C62"/>
  <c r="C63"/>
  <c r="C64"/>
  <c r="C65"/>
  <c r="B70"/>
  <c r="B71"/>
  <c r="B80"/>
  <c r="B82"/>
  <c r="C61"/>
  <c r="B61"/>
  <c r="C50"/>
  <c r="C51"/>
  <c r="C53"/>
  <c r="C54"/>
  <c r="C55"/>
  <c r="C56"/>
  <c r="B50"/>
  <c r="B51"/>
  <c r="B53"/>
  <c r="B54"/>
  <c r="B55"/>
  <c r="B56"/>
  <c r="C52"/>
  <c r="B52"/>
  <c r="C43"/>
  <c r="B43"/>
  <c r="E19"/>
  <c r="A17"/>
  <c r="A16"/>
  <c r="A15"/>
  <c r="A14"/>
  <c r="A13"/>
  <c r="A12"/>
  <c r="A11"/>
  <c r="A10"/>
  <c r="A9"/>
  <c r="A8"/>
  <c r="B27" i="4"/>
  <c r="C28"/>
  <c r="B28"/>
  <c r="C26"/>
  <c r="C16" i="2"/>
</calcChain>
</file>

<file path=xl/sharedStrings.xml><?xml version="1.0" encoding="utf-8"?>
<sst xmlns="http://schemas.openxmlformats.org/spreadsheetml/2006/main" count="322" uniqueCount="199">
  <si>
    <t>Number of Samples</t>
  </si>
  <si>
    <t>Number  of Bins</t>
  </si>
  <si>
    <t>Minimum</t>
  </si>
  <si>
    <t>Maximum</t>
  </si>
  <si>
    <t>Mean</t>
  </si>
  <si>
    <t>Median</t>
  </si>
  <si>
    <t>Standard Deviation</t>
  </si>
  <si>
    <t>Bin Number</t>
  </si>
  <si>
    <t>Parameter 1:</t>
  </si>
  <si>
    <t>Parameter 2:</t>
  </si>
  <si>
    <t>Parameter 3:</t>
  </si>
  <si>
    <t>Parameter 4:</t>
  </si>
  <si>
    <t>Parameter 5:</t>
  </si>
  <si>
    <t/>
  </si>
  <si>
    <t>Measurement Units:</t>
  </si>
  <si>
    <t>Data Transformation:</t>
  </si>
  <si>
    <t>Frequency</t>
  </si>
  <si>
    <t>Bin (Upper Limit)</t>
  </si>
  <si>
    <t>Total Suspended Solids</t>
  </si>
  <si>
    <t>Total Phosphorus</t>
  </si>
  <si>
    <t>Total Nitrogen</t>
  </si>
  <si>
    <t>Chlorophyll a</t>
  </si>
  <si>
    <t>Macroinvertebrate</t>
  </si>
  <si>
    <t>Parameter</t>
  </si>
  <si>
    <t>Cost</t>
  </si>
  <si>
    <t>Total</t>
  </si>
  <si>
    <t>Parameter:</t>
  </si>
  <si>
    <t>Covariate:</t>
  </si>
  <si>
    <t>Other Equipment Costs</t>
  </si>
  <si>
    <t>Number of Sites</t>
  </si>
  <si>
    <t>Hours per Visit</t>
  </si>
  <si>
    <t>Total Hours</t>
  </si>
  <si>
    <t>Sampling Visits</t>
  </si>
  <si>
    <t>Project Lead</t>
  </si>
  <si>
    <t>Project Support</t>
  </si>
  <si>
    <t>Flow Monitoring Equipment</t>
  </si>
  <si>
    <t>Precipitation Monitoring Equipment</t>
  </si>
  <si>
    <t>Number of Years</t>
  </si>
  <si>
    <t>Annual Data Analysis Report</t>
  </si>
  <si>
    <t>Other Project Labor (Hours)</t>
  </si>
  <si>
    <t>Sampling Labor (Hours)</t>
  </si>
  <si>
    <t>Fringe Benefits (%)</t>
  </si>
  <si>
    <t>Indirect Labor (%)</t>
  </si>
  <si>
    <t>Intermediate Years</t>
  </si>
  <si>
    <t>Final Year</t>
  </si>
  <si>
    <t>Number of Nights</t>
  </si>
  <si>
    <t>Total Project Cost</t>
  </si>
  <si>
    <t>Instream Monitoring Equipment</t>
  </si>
  <si>
    <t>Histogram Table</t>
  </si>
  <si>
    <t>Minimum Length of Time</t>
  </si>
  <si>
    <t>years</t>
  </si>
  <si>
    <t>Hourly Wage</t>
  </si>
  <si>
    <t>QAPP Development (Year One Only)</t>
  </si>
  <si>
    <t>Year One</t>
  </si>
  <si>
    <t>Total Cost</t>
  </si>
  <si>
    <t>Nitrate/Nitrite</t>
  </si>
  <si>
    <t>Final Data 
Analysis Report</t>
  </si>
  <si>
    <t>----</t>
  </si>
  <si>
    <t xml:space="preserve">Correlation Coefficient (R) </t>
  </si>
  <si>
    <t>Standard Deviation (from pilot data)</t>
  </si>
  <si>
    <t>TMDL Effectiveness Monitoring Planning Tool</t>
  </si>
  <si>
    <r>
      <rPr>
        <b/>
        <i/>
        <sz val="10"/>
        <color theme="1"/>
        <rFont val="Calibri"/>
        <family val="2"/>
        <scheme val="minor"/>
      </rPr>
      <t>Pilot Data Worksheet:</t>
    </r>
    <r>
      <rPr>
        <b/>
        <sz val="10"/>
        <color theme="1"/>
        <rFont val="Calibri"/>
        <family val="2"/>
        <scheme val="minor"/>
      </rPr>
      <t xml:space="preserve"> </t>
    </r>
    <r>
      <rPr>
        <sz val="10"/>
        <color theme="1"/>
        <rFont val="Calibri"/>
        <family val="2"/>
        <scheme val="minor"/>
      </rPr>
      <t>In the Pilot Data Worksheet, users specify water quality parameters to be included in TMDL effectiveness monitoring and enter pilot data for each parameter.</t>
    </r>
  </si>
  <si>
    <t>Statistical Power</t>
  </si>
  <si>
    <t>Confidence Level</t>
  </si>
  <si>
    <t>Minimum Detectable Change</t>
  </si>
  <si>
    <t>Number of Samples per Site</t>
  </si>
  <si>
    <t>Cost per Sample</t>
  </si>
  <si>
    <t>Total per Year</t>
  </si>
  <si>
    <t>Total Hours per Year</t>
  </si>
  <si>
    <t>Total Cost per Year</t>
  </si>
  <si>
    <t>Total Personnel Costs</t>
  </si>
  <si>
    <t>Sample Analysis Costs</t>
  </si>
  <si>
    <t>Other Sampling Costs</t>
  </si>
  <si>
    <t>Travel Costs</t>
  </si>
  <si>
    <r>
      <t xml:space="preserve">Histogram showing normal distribution </t>
    </r>
    <r>
      <rPr>
        <sz val="10"/>
        <color theme="1"/>
        <rFont val="Calibri"/>
        <family val="2"/>
      </rPr>
      <t>→</t>
    </r>
  </si>
  <si>
    <r>
      <t xml:space="preserve">Histogram showing right-skewed distribution </t>
    </r>
    <r>
      <rPr>
        <sz val="10"/>
        <color theme="1"/>
        <rFont val="Calibri"/>
        <family val="2"/>
      </rPr>
      <t>→</t>
    </r>
  </si>
  <si>
    <r>
      <t xml:space="preserve">Histogram showing left-skewed distribution </t>
    </r>
    <r>
      <rPr>
        <sz val="10"/>
        <color theme="1"/>
        <rFont val="Calibri"/>
        <family val="2"/>
      </rPr>
      <t>→</t>
    </r>
  </si>
  <si>
    <t>Parameter 1</t>
  </si>
  <si>
    <t>Parameter 2</t>
  </si>
  <si>
    <t>Parameter 3</t>
  </si>
  <si>
    <t>Parameter 4</t>
  </si>
  <si>
    <t>Parameter5</t>
  </si>
  <si>
    <t>Covariate Transformation:</t>
  </si>
  <si>
    <r>
      <t>Coefficient of Determination (R</t>
    </r>
    <r>
      <rPr>
        <i/>
        <vertAlign val="superscript"/>
        <sz val="10"/>
        <color theme="1"/>
        <rFont val="Calibri"/>
        <family val="2"/>
        <scheme val="minor"/>
      </rPr>
      <t>2</t>
    </r>
    <r>
      <rPr>
        <i/>
        <sz val="10"/>
        <color theme="1"/>
        <rFont val="Calibri"/>
        <family val="2"/>
        <scheme val="minor"/>
      </rPr>
      <t>)</t>
    </r>
  </si>
  <si>
    <t>Year One Personnel Costs</t>
  </si>
  <si>
    <t>Intermediate Year Personnel Costs</t>
  </si>
  <si>
    <t>Final Year Personnel Costs</t>
  </si>
  <si>
    <t>Overall Personnel Costs</t>
  </si>
  <si>
    <r>
      <rPr>
        <b/>
        <u/>
        <sz val="10"/>
        <color indexed="8"/>
        <rFont val="Calibri"/>
        <family val="2"/>
      </rPr>
      <t>Step 3.</t>
    </r>
    <r>
      <rPr>
        <b/>
        <sz val="10"/>
        <color indexed="8"/>
        <rFont val="Calibri"/>
        <family val="2"/>
      </rPr>
      <t xml:space="preserve">
</t>
    </r>
    <r>
      <rPr>
        <b/>
        <i/>
        <sz val="10"/>
        <color indexed="8"/>
        <rFont val="Calibri"/>
        <family val="2"/>
      </rPr>
      <t xml:space="preserve">Estimate Other Sampling Costs - </t>
    </r>
    <r>
      <rPr>
        <i/>
        <sz val="10"/>
        <color indexed="8"/>
        <rFont val="Calibri"/>
        <family val="2"/>
      </rPr>
      <t>Enter the total cost over the project length for each category.</t>
    </r>
  </si>
  <si>
    <r>
      <rPr>
        <b/>
        <u/>
        <sz val="10"/>
        <color indexed="8"/>
        <rFont val="Calibri"/>
        <family val="2"/>
      </rPr>
      <t xml:space="preserve">Step 5.
</t>
    </r>
    <r>
      <rPr>
        <b/>
        <i/>
        <sz val="10"/>
        <color indexed="8"/>
        <rFont val="Calibri"/>
        <family val="2"/>
      </rPr>
      <t xml:space="preserve">Estimate Other Project Labor - </t>
    </r>
    <r>
      <rPr>
        <i/>
        <sz val="10"/>
        <color indexed="8"/>
        <rFont val="Calibri"/>
        <family val="2"/>
      </rPr>
      <t>Enter the number of hours required for other project components.</t>
    </r>
  </si>
  <si>
    <r>
      <rPr>
        <b/>
        <u/>
        <sz val="10"/>
        <color indexed="8"/>
        <rFont val="Calibri"/>
        <family val="2"/>
      </rPr>
      <t xml:space="preserve">Step 7.
</t>
    </r>
    <r>
      <rPr>
        <b/>
        <i/>
        <sz val="10"/>
        <color indexed="8"/>
        <rFont val="Calibri"/>
        <family val="2"/>
      </rPr>
      <t xml:space="preserve">Estimate Overnight Travel Costs - </t>
    </r>
    <r>
      <rPr>
        <i/>
        <sz val="10"/>
        <color indexed="8"/>
        <rFont val="Calibri"/>
        <family val="2"/>
      </rPr>
      <t>Enter the number of nights for the entire project length and the overnight travel cost per night.</t>
    </r>
  </si>
  <si>
    <r>
      <rPr>
        <b/>
        <u/>
        <sz val="10"/>
        <color indexed="8"/>
        <rFont val="Calibri"/>
        <family val="2"/>
      </rPr>
      <t>Step 8</t>
    </r>
    <r>
      <rPr>
        <b/>
        <i/>
        <u/>
        <sz val="10"/>
        <color indexed="8"/>
        <rFont val="Calibri"/>
        <family val="2"/>
      </rPr>
      <t xml:space="preserve">.
</t>
    </r>
    <r>
      <rPr>
        <b/>
        <i/>
        <sz val="10"/>
        <color indexed="8"/>
        <rFont val="Calibri"/>
        <family val="2"/>
      </rPr>
      <t>Review Total Project Costs</t>
    </r>
  </si>
  <si>
    <r>
      <rPr>
        <b/>
        <u/>
        <sz val="10"/>
        <color indexed="8"/>
        <rFont val="Calibri"/>
        <family val="2"/>
      </rPr>
      <t>Step 1.</t>
    </r>
    <r>
      <rPr>
        <sz val="10"/>
        <color indexed="8"/>
        <rFont val="Calibri"/>
        <family val="2"/>
      </rPr>
      <t xml:space="preserve"> 
</t>
    </r>
    <r>
      <rPr>
        <b/>
        <i/>
        <sz val="10"/>
        <color indexed="8"/>
        <rFont val="Calibri"/>
        <family val="2"/>
      </rPr>
      <t>Select a Water Quality Parameter &amp; Data Transformation Option</t>
    </r>
    <r>
      <rPr>
        <b/>
        <sz val="10"/>
        <color indexed="8"/>
        <rFont val="Calibri"/>
        <family val="2"/>
      </rPr>
      <t xml:space="preserve"> - </t>
    </r>
    <r>
      <rPr>
        <i/>
        <sz val="10"/>
        <color indexed="8"/>
        <rFont val="Calibri"/>
        <family val="2"/>
      </rPr>
      <t>Summary statistics and a time series plot for the selected parameter are provided below.</t>
    </r>
  </si>
  <si>
    <t>Prepared by The Cadmus Group, Inc. for U.S. EPA Region 10 (Contract EP-C-08-002) and Washington Department of Ecology</t>
  </si>
  <si>
    <t>Pre-TMDL Mean (from pilot data)</t>
  </si>
  <si>
    <t>The minimum detectable change can be entered as a percent change (e.g., a 10% decrease) or absolute change (e.g., a 0.1 mg/L decrease).</t>
  </si>
  <si>
    <t>Enter the desired minimum length of time for detecting a statistically significant trend.</t>
  </si>
  <si>
    <t>Water Quality Target</t>
  </si>
  <si>
    <r>
      <t xml:space="preserve">Sample Size Worksheet </t>
    </r>
    <r>
      <rPr>
        <b/>
        <i/>
        <sz val="10"/>
        <color theme="0"/>
        <rFont val="Calibri"/>
        <family val="2"/>
        <scheme val="minor"/>
      </rPr>
      <t>- Estimate the sample size needed to detect a statistically significant change.</t>
    </r>
  </si>
  <si>
    <t>The confidence level is the probability (0 to 1) that a water quality change that is detected has actually occurred. The minimum recommended value is 0.9.</t>
  </si>
  <si>
    <t>Enter the desired minimum detectable change as a percent change or absolute change in untransformed units.</t>
  </si>
  <si>
    <t>Total Sample Size</t>
  </si>
  <si>
    <t>Change Type &amp; Direction</t>
  </si>
  <si>
    <t>Assumes a linear regression with time will be applied to detect 
water quality change.</t>
  </si>
  <si>
    <t>Assumes a two-sample t-test will be applied to detect 
water quality change.</t>
  </si>
  <si>
    <t>Assumes a two sample t-test will be applied to detect 
water quality change.</t>
  </si>
  <si>
    <t>Assumes a paired t-test will be applied to detect 
water quality change.</t>
  </si>
  <si>
    <t>Site Selection 
(Year One Only)</t>
  </si>
  <si>
    <r>
      <rPr>
        <b/>
        <u/>
        <sz val="10"/>
        <color indexed="8"/>
        <rFont val="Calibri"/>
        <family val="2"/>
      </rPr>
      <t xml:space="preserve">Step 6.
</t>
    </r>
    <r>
      <rPr>
        <b/>
        <i/>
        <sz val="10"/>
        <color indexed="8"/>
        <rFont val="Calibri"/>
        <family val="2"/>
      </rPr>
      <t>Estimate Personnel Costs</t>
    </r>
    <r>
      <rPr>
        <b/>
        <sz val="10"/>
        <color indexed="8"/>
        <rFont val="Calibri"/>
        <family val="2"/>
      </rPr>
      <t xml:space="preserve"> - </t>
    </r>
    <r>
      <rPr>
        <i/>
        <sz val="10"/>
        <color indexed="8"/>
        <rFont val="Calibri"/>
        <family val="2"/>
      </rPr>
      <t>Enter hourly wage and benefits information.</t>
    </r>
  </si>
  <si>
    <t>Typical Analysis Costs (per sample)</t>
  </si>
  <si>
    <t>Full Time Equivalent (FTE)</t>
  </si>
  <si>
    <t>Minimum Detectable Change (for Plot)</t>
  </si>
  <si>
    <t>Post-TMDL Mean (for Plot)</t>
  </si>
  <si>
    <t>Enter the water quality target. This value is for display purposes and is not used in sample size calculations.</t>
  </si>
  <si>
    <t>Scatterplot showing strong correlation →</t>
  </si>
  <si>
    <t>Scatterplot showing moderate correlation →</t>
  </si>
  <si>
    <t>Scatterplot showing weak correlation →</t>
  </si>
  <si>
    <t>Ammonia</t>
  </si>
  <si>
    <t>Fecal Coliform</t>
  </si>
  <si>
    <r>
      <rPr>
        <b/>
        <u/>
        <sz val="10"/>
        <color indexed="8"/>
        <rFont val="Calibri"/>
        <family val="2"/>
      </rPr>
      <t xml:space="preserve">Step 5.
</t>
    </r>
    <r>
      <rPr>
        <b/>
        <i/>
        <sz val="10"/>
        <color indexed="8"/>
        <rFont val="Calibri"/>
        <family val="2"/>
      </rPr>
      <t>Enter Minimum Detectable Change -</t>
    </r>
    <r>
      <rPr>
        <i/>
        <sz val="10"/>
        <color indexed="8"/>
        <rFont val="Calibri"/>
        <family val="2"/>
      </rPr>
      <t xml:space="preserve">Water quality changes less than the minimum detectable change cannot be detected with statistical significance. Sample size increases with decreased minimum detectable change. </t>
    </r>
  </si>
  <si>
    <t xml:space="preserve">The plot on the left displays three factors to take into account when selecting a minimum detectable change value:
1) The pre-TMDL condition (displayed here as the pre-TMDL mean);
2) The expected post-TMDL condition (displayed here as the pre-TMDL mean minus the minimum detectable change); and
3) The post-TMDL target.
Users may wish to designate the minimum detectable change as the change needed to achieve the water quality target (the difference between the pre-TMDL mean and the target). However, incremental changes which are less than this difference will not be detected as statistically significant. If a goal of the monitoring study is to identify incremental changes (i.e., the target is not expected to be met during the study period), a smaller minimum detectable change value should be entered. </t>
  </si>
  <si>
    <r>
      <t xml:space="preserve">To get started, click on the </t>
    </r>
    <r>
      <rPr>
        <b/>
        <i/>
        <sz val="10"/>
        <color theme="1"/>
        <rFont val="Calibri"/>
        <family val="2"/>
        <scheme val="minor"/>
      </rPr>
      <t xml:space="preserve">Pilot Data </t>
    </r>
    <r>
      <rPr>
        <b/>
        <sz val="10"/>
        <color theme="1"/>
        <rFont val="Calibri"/>
        <family val="2"/>
        <scheme val="minor"/>
      </rPr>
      <t xml:space="preserve">worksheet tab below. 
</t>
    </r>
    <r>
      <rPr>
        <b/>
        <u/>
        <sz val="11"/>
        <color theme="1"/>
        <rFont val="Calibri"/>
        <family val="2"/>
        <scheme val="minor"/>
      </rPr>
      <t>Please note that any changes made to the original workbook file (EMTool.xlsm) will not be saved unless a new filename is provided using the "Save As" option.</t>
    </r>
  </si>
  <si>
    <r>
      <rPr>
        <b/>
        <u/>
        <sz val="10"/>
        <color indexed="8"/>
        <rFont val="Calibri"/>
        <family val="2"/>
      </rPr>
      <t xml:space="preserve">Step 2.
</t>
    </r>
    <r>
      <rPr>
        <b/>
        <i/>
        <sz val="10"/>
        <color indexed="8"/>
        <rFont val="Calibri"/>
        <family val="2"/>
      </rPr>
      <t xml:space="preserve">Estimate Lab Analysis Costs </t>
    </r>
    <r>
      <rPr>
        <b/>
        <sz val="10"/>
        <color indexed="8"/>
        <rFont val="Calibri"/>
        <family val="2"/>
      </rPr>
      <t xml:space="preserve">- </t>
    </r>
    <r>
      <rPr>
        <i/>
        <sz val="10"/>
        <color indexed="8"/>
        <rFont val="Calibri"/>
        <family val="2"/>
      </rPr>
      <t>Enter the cost per sample, number of samples per site over the project length, and number of sites. Sample size requirements can be estimated on the Sample Size worksheet.</t>
    </r>
  </si>
  <si>
    <t>Total Organic Carbon</t>
  </si>
  <si>
    <t>Sample Date</t>
  </si>
  <si>
    <t>Parameter 6:</t>
  </si>
  <si>
    <t>Parameter 7:</t>
  </si>
  <si>
    <t>Parameter 8:</t>
  </si>
  <si>
    <t>Parameter 9:</t>
  </si>
  <si>
    <t>Parameter 10:</t>
  </si>
  <si>
    <t>Parameter 6</t>
  </si>
  <si>
    <t>Parameter 7</t>
  </si>
  <si>
    <t>Parameter 8</t>
  </si>
  <si>
    <t>Parameter 9</t>
  </si>
  <si>
    <t>Parameter 10</t>
  </si>
  <si>
    <r>
      <t xml:space="preserve">Pilot Data Worksheet - </t>
    </r>
    <r>
      <rPr>
        <b/>
        <i/>
        <sz val="10"/>
        <color theme="0"/>
        <rFont val="Calibri"/>
        <family val="2"/>
        <scheme val="minor"/>
      </rPr>
      <t>Enter pilot data for the water quality parameters included in TMDL effectiveness monitoring.</t>
    </r>
  </si>
  <si>
    <r>
      <t>Step 1.</t>
    </r>
    <r>
      <rPr>
        <b/>
        <sz val="10"/>
        <color indexed="8"/>
        <rFont val="Calibri"/>
        <family val="2"/>
      </rPr>
      <t xml:space="preserve"> 
</t>
    </r>
    <r>
      <rPr>
        <b/>
        <i/>
        <sz val="10"/>
        <color indexed="8"/>
        <rFont val="Calibri"/>
        <family val="2"/>
      </rPr>
      <t xml:space="preserve">Define Water Quality Parameters - </t>
    </r>
    <r>
      <rPr>
        <i/>
        <sz val="10"/>
        <color indexed="8"/>
        <rFont val="Calibri"/>
        <family val="2"/>
      </rPr>
      <t>Select a water quality parameter from the drop-down menu OR type the parameter name in the drop-down box. Enter up to ten parameters and measurement units for pilot data.</t>
    </r>
  </si>
  <si>
    <t>Periphtyon</t>
  </si>
  <si>
    <t>To ensure functionality, Macros &amp; ActiveX controls must be enabled. If the Security Warning is displayed, click "Options…"</t>
  </si>
  <si>
    <t>Select "Enable this content" from the Security Options dialog box and click OK.</t>
  </si>
  <si>
    <t>Statistical power is the probability (0 to 1) that a water quality change will be detected given that a change has actually occurred. The minimum recommended value is 0.8.</t>
  </si>
  <si>
    <r>
      <rPr>
        <b/>
        <i/>
        <u/>
        <sz val="10"/>
        <color indexed="8"/>
        <rFont val="Calibri"/>
        <family val="2"/>
      </rPr>
      <t xml:space="preserve">Step 4.
</t>
    </r>
    <r>
      <rPr>
        <b/>
        <i/>
        <sz val="10"/>
        <color indexed="8"/>
        <rFont val="Calibri"/>
        <family val="2"/>
      </rPr>
      <t xml:space="preserve">Estimate Data Variability (Standard Deviation) - </t>
    </r>
    <r>
      <rPr>
        <i/>
        <sz val="10"/>
        <color indexed="8"/>
        <rFont val="Calibri"/>
        <family val="2"/>
      </rPr>
      <t>Sample size increases with increased data variability.</t>
    </r>
  </si>
  <si>
    <t xml:space="preserve">The mean of the selected parameter is calculated from data entered in the Pilot Data worksheet. If a transformation is applied, the mean of transformed values is displayed in untransformed units. </t>
  </si>
  <si>
    <r>
      <rPr>
        <b/>
        <u/>
        <sz val="10"/>
        <color indexed="8"/>
        <rFont val="Calibri"/>
        <family val="2"/>
      </rPr>
      <t xml:space="preserve">Step 4.
</t>
    </r>
    <r>
      <rPr>
        <b/>
        <i/>
        <sz val="10"/>
        <color indexed="8"/>
        <rFont val="Calibri"/>
        <family val="2"/>
      </rPr>
      <t xml:space="preserve">Estimate Sampling Labor - </t>
    </r>
    <r>
      <rPr>
        <i/>
        <sz val="10"/>
        <color indexed="8"/>
        <rFont val="Calibri"/>
        <family val="2"/>
      </rPr>
      <t>Enter the number of sampling visits over the project length and sampling visit duration. The number of sampling visits will generally be equal to the number of samples per site entered in Step 2.</t>
    </r>
  </si>
  <si>
    <t xml:space="preserve">Welcome. This tool is designed to enable data-driven planning decisions for TMDL effectiveness monitoring by allowing users to:
1) Quickly summarize and explore pilot water quality datasets;
2) Estimate sample size requirements based on pilot data characteristics; and
3) Use sample size estimates to evaluate project costs.
</t>
  </si>
  <si>
    <r>
      <t xml:space="preserve">This tool includes four worksheets: 1) </t>
    </r>
    <r>
      <rPr>
        <i/>
        <sz val="10"/>
        <color theme="1"/>
        <rFont val="Calibri"/>
        <family val="2"/>
        <scheme val="minor"/>
      </rPr>
      <t>Pilot Data Worksheet</t>
    </r>
    <r>
      <rPr>
        <sz val="10"/>
        <color theme="1"/>
        <rFont val="Calibri"/>
        <family val="2"/>
        <scheme val="minor"/>
      </rPr>
      <t xml:space="preserve">, 2) </t>
    </r>
    <r>
      <rPr>
        <i/>
        <sz val="10"/>
        <color theme="1"/>
        <rFont val="Calibri"/>
        <family val="2"/>
        <scheme val="minor"/>
      </rPr>
      <t>Data Exploration Worksheet</t>
    </r>
    <r>
      <rPr>
        <sz val="10"/>
        <color theme="1"/>
        <rFont val="Calibri"/>
        <family val="2"/>
        <scheme val="minor"/>
      </rPr>
      <t xml:space="preserve">, 3) </t>
    </r>
    <r>
      <rPr>
        <i/>
        <sz val="10"/>
        <color theme="1"/>
        <rFont val="Calibri"/>
        <family val="2"/>
        <scheme val="minor"/>
      </rPr>
      <t>Sample Size Worksheet</t>
    </r>
    <r>
      <rPr>
        <sz val="10"/>
        <color theme="1"/>
        <rFont val="Calibri"/>
        <family val="2"/>
        <scheme val="minor"/>
      </rPr>
      <t xml:space="preserve">, and 4) </t>
    </r>
    <r>
      <rPr>
        <i/>
        <sz val="10"/>
        <color theme="1"/>
        <rFont val="Calibri"/>
        <family val="2"/>
        <scheme val="minor"/>
      </rPr>
      <t>Cost Estimation Worksheet</t>
    </r>
    <r>
      <rPr>
        <sz val="10"/>
        <color theme="1"/>
        <rFont val="Calibri"/>
        <family val="2"/>
        <scheme val="minor"/>
      </rPr>
      <t>. It is recommended that users complete the worksheets in the following order:</t>
    </r>
  </si>
  <si>
    <r>
      <rPr>
        <b/>
        <i/>
        <sz val="10"/>
        <color theme="1"/>
        <rFont val="Calibri"/>
        <family val="2"/>
        <scheme val="minor"/>
      </rPr>
      <t xml:space="preserve">Sample Size Worksheet: </t>
    </r>
    <r>
      <rPr>
        <sz val="10"/>
        <color theme="1"/>
        <rFont val="Calibri"/>
        <family val="2"/>
        <scheme val="minor"/>
      </rPr>
      <t>In the Sample Size Worksheet, users estimate sample size requirements using power analysis. The minimum sample size needed to detect a statistically significant water quality change is estimated from pilot data variability, expected study design, acceptable statistical error, and the minimum detectable water quality change.</t>
    </r>
  </si>
  <si>
    <r>
      <rPr>
        <b/>
        <i/>
        <sz val="10"/>
        <color theme="1"/>
        <rFont val="Calibri"/>
        <family val="2"/>
        <scheme val="minor"/>
      </rPr>
      <t xml:space="preserve">Cost Estimation Worksheet: </t>
    </r>
    <r>
      <rPr>
        <sz val="10"/>
        <color theme="1"/>
        <rFont val="Calibri"/>
        <family val="2"/>
        <scheme val="minor"/>
      </rPr>
      <t xml:space="preserve">In the Cost Estimation Worksheet, users calculate total project costs based on anticipated monitoring costs, personnel costs, and travel costs. </t>
    </r>
  </si>
  <si>
    <r>
      <t xml:space="preserve">Cost Estimation Worksheet - </t>
    </r>
    <r>
      <rPr>
        <i/>
        <sz val="10"/>
        <color theme="0"/>
        <rFont val="Calibri"/>
        <family val="2"/>
        <scheme val="minor"/>
      </rPr>
      <t xml:space="preserve">Complete steps one through eight to estimate project costs. Required input is displayed in </t>
    </r>
    <r>
      <rPr>
        <i/>
        <sz val="10"/>
        <color theme="6" tint="0.59999389629810485"/>
        <rFont val="Calibri"/>
        <family val="2"/>
        <scheme val="minor"/>
      </rPr>
      <t>GREEN</t>
    </r>
    <r>
      <rPr>
        <i/>
        <sz val="10"/>
        <color theme="0"/>
        <rFont val="Calibri"/>
        <family val="2"/>
        <scheme val="minor"/>
      </rPr>
      <t xml:space="preserve"> cells.</t>
    </r>
  </si>
  <si>
    <t>#/100mL</t>
  </si>
  <si>
    <r>
      <t xml:space="preserve">Before getting started, make sure that a pilot dataset is on hand. The pilot dataset is used to estimate characteristics of water quality data that will be collected during TMDL effectiveness monitoring. Pilot data can be obtained from a pilot water quality study, from historical water quality monitoring at the study site, or from an existing monitoring site with similar conditions. If pilot data from multiple sites is available, a separate project file should be completed for each pilot site.
Users should also have a basic understanding of TMDL effectiveness monitoring planning and data analysis techniques. These topics are discussed in two companion guidance documents: </t>
    </r>
    <r>
      <rPr>
        <i/>
        <sz val="10"/>
        <color theme="1"/>
        <rFont val="Calibri"/>
        <family val="2"/>
        <scheme val="minor"/>
      </rPr>
      <t xml:space="preserve">Technical Guidance for Designing a TMDL Effectiveness Monitoring Plan </t>
    </r>
    <r>
      <rPr>
        <sz val="10"/>
        <color theme="1"/>
        <rFont val="Calibri"/>
        <family val="2"/>
        <scheme val="minor"/>
      </rPr>
      <t xml:space="preserve">and </t>
    </r>
    <r>
      <rPr>
        <i/>
        <sz val="10"/>
        <color theme="1"/>
        <rFont val="Calibri"/>
        <family val="2"/>
        <scheme val="minor"/>
      </rPr>
      <t>Technical Guidance for Exploring TMDL Effectiveness Monitoring Data</t>
    </r>
    <r>
      <rPr>
        <sz val="10"/>
        <color theme="1"/>
        <rFont val="Calibri"/>
        <family val="2"/>
        <scheme val="minor"/>
      </rPr>
      <t>.</t>
    </r>
  </si>
  <si>
    <t>25th Percentile</t>
  </si>
  <si>
    <t>75th Percentile</t>
  </si>
  <si>
    <r>
      <rPr>
        <b/>
        <u/>
        <sz val="10"/>
        <color indexed="8"/>
        <rFont val="Calibri"/>
        <family val="2"/>
      </rPr>
      <t xml:space="preserve">Step 1.
</t>
    </r>
    <r>
      <rPr>
        <b/>
        <i/>
        <sz val="10"/>
        <color indexed="8"/>
        <rFont val="Calibri"/>
        <family val="2"/>
      </rPr>
      <t>Select a Water Quality Parameter &amp; Data Transformation Option</t>
    </r>
  </si>
  <si>
    <t>Season 1</t>
  </si>
  <si>
    <t>Season 2</t>
  </si>
  <si>
    <t>Season 3</t>
  </si>
  <si>
    <t>Season 4</t>
  </si>
  <si>
    <t>Season 5</t>
  </si>
  <si>
    <t>Season 6</t>
  </si>
  <si>
    <t>Season 7</t>
  </si>
  <si>
    <t>Season 8</t>
  </si>
  <si>
    <t>Season 9</t>
  </si>
  <si>
    <t>Season 10</t>
  </si>
  <si>
    <t>Season 11</t>
  </si>
  <si>
    <t>Season 12</t>
  </si>
  <si>
    <t>Sample Season</t>
  </si>
  <si>
    <r>
      <t xml:space="preserve">Lagged Data </t>
    </r>
    <r>
      <rPr>
        <i/>
        <sz val="10"/>
        <color theme="1"/>
        <rFont val="Calibri"/>
        <family val="2"/>
        <scheme val="minor"/>
      </rPr>
      <t>(Automatically Calculated)</t>
    </r>
  </si>
  <si>
    <t>Data Column</t>
  </si>
  <si>
    <t>Lag-1 Value</t>
  </si>
  <si>
    <r>
      <rPr>
        <b/>
        <i/>
        <u/>
        <sz val="10"/>
        <rFont val="Calibri"/>
        <family val="2"/>
      </rPr>
      <t>Step 2</t>
    </r>
    <r>
      <rPr>
        <i/>
        <sz val="10"/>
        <rFont val="Calibri"/>
        <family val="2"/>
      </rPr>
      <t xml:space="preserve">.
</t>
    </r>
    <r>
      <rPr>
        <b/>
        <i/>
        <sz val="10"/>
        <rFont val="Calibri"/>
        <family val="2"/>
      </rPr>
      <t xml:space="preserve">Review the Histogram - </t>
    </r>
    <r>
      <rPr>
        <i/>
        <sz val="10"/>
        <rFont val="Calibri"/>
        <family val="2"/>
      </rPr>
      <t xml:space="preserve">Does it take on the characteristic "bell" shape of normally-distributed data or appear highly-skewed? How does the skewness change when a data transformation is applied? If the data appear normally distributed, a parametric statistical test may be appropriate for evaluating post-TMDL water quality change. </t>
    </r>
  </si>
  <si>
    <r>
      <t xml:space="preserve">Lag plot showing strong autocorrelation </t>
    </r>
    <r>
      <rPr>
        <sz val="9"/>
        <color theme="1"/>
        <rFont val="Calibri"/>
        <family val="2"/>
      </rPr>
      <t>→</t>
    </r>
  </si>
  <si>
    <r>
      <t xml:space="preserve">Lag plot showing moderate autocorrelation </t>
    </r>
    <r>
      <rPr>
        <sz val="9"/>
        <color theme="1"/>
        <rFont val="Calibri"/>
        <family val="2"/>
      </rPr>
      <t>→</t>
    </r>
  </si>
  <si>
    <r>
      <t xml:space="preserve">Lag plot showing weak autocorrelation </t>
    </r>
    <r>
      <rPr>
        <sz val="9"/>
        <color theme="1"/>
        <rFont val="Calibri"/>
        <family val="2"/>
      </rPr>
      <t>→</t>
    </r>
  </si>
  <si>
    <r>
      <rPr>
        <b/>
        <u/>
        <sz val="10"/>
        <color indexed="8"/>
        <rFont val="Calibri"/>
        <family val="2"/>
      </rPr>
      <t xml:space="preserve">Step 3.
</t>
    </r>
    <r>
      <rPr>
        <b/>
        <i/>
        <sz val="10"/>
        <color indexed="8"/>
        <rFont val="Calibri"/>
        <family val="2"/>
      </rPr>
      <t xml:space="preserve">Enter Desired Power and Confidence Level - </t>
    </r>
    <r>
      <rPr>
        <i/>
        <sz val="10"/>
        <color indexed="8"/>
        <rFont val="Calibri"/>
        <family val="2"/>
      </rPr>
      <t>Sample size increases with increased statistical power and confidence level.</t>
    </r>
  </si>
  <si>
    <t>Lodging Cost per Night</t>
  </si>
  <si>
    <t>Per Diem</t>
  </si>
  <si>
    <t xml:space="preserve">Select the transformation option that provides data that are approximately normally-distributed (distributions can be explored in the Data Exploration worksheet). Sample size calculations assume that normally-distributed data will be used to detect post-TMDL water quality change and that a parametric statistical test will be applied. An alternative nonparametric statistical test will generally require an equivalent, or fewer, number of samples. </t>
  </si>
  <si>
    <t>Samples per Year                                           (Total Sample Size / Number of Years)</t>
  </si>
  <si>
    <r>
      <rPr>
        <b/>
        <u/>
        <sz val="10"/>
        <color indexed="8"/>
        <rFont val="Calibri"/>
        <family val="2"/>
      </rPr>
      <t xml:space="preserve">Step 1.
</t>
    </r>
    <r>
      <rPr>
        <b/>
        <i/>
        <sz val="10"/>
        <color indexed="8"/>
        <rFont val="Calibri"/>
        <family val="2"/>
      </rPr>
      <t xml:space="preserve">Enter Project Length - </t>
    </r>
    <r>
      <rPr>
        <i/>
        <sz val="10"/>
        <color indexed="8"/>
        <rFont val="Calibri"/>
        <family val="2"/>
      </rPr>
      <t>This should only include years in which data collection will occur. Project length can be estimated from sample size estimates on the Sample Size worksheet.</t>
    </r>
  </si>
  <si>
    <r>
      <t xml:space="preserve">Step 6.
</t>
    </r>
    <r>
      <rPr>
        <i/>
        <sz val="10"/>
        <color indexed="8"/>
        <rFont val="Calibri"/>
        <family val="2"/>
      </rPr>
      <t xml:space="preserve">                                                    
                                                 Click the </t>
    </r>
    <r>
      <rPr>
        <b/>
        <i/>
        <sz val="10"/>
        <color indexed="8"/>
        <rFont val="Calibri"/>
        <family val="2"/>
      </rPr>
      <t>Estimate Sample Size</t>
    </r>
    <r>
      <rPr>
        <i/>
        <sz val="10"/>
        <color indexed="8"/>
        <rFont val="Calibri"/>
        <family val="2"/>
      </rPr>
      <t xml:space="preserve"> button to calculate the minimum number of samples needed to satisfy the conditions specified in steps 2 - 5.</t>
    </r>
  </si>
  <si>
    <r>
      <t xml:space="preserve">                                                 Click the </t>
    </r>
    <r>
      <rPr>
        <b/>
        <i/>
        <sz val="10"/>
        <color theme="1"/>
        <rFont val="Calibri"/>
        <family val="2"/>
        <scheme val="minor"/>
      </rPr>
      <t>Save Sample Size</t>
    </r>
    <r>
      <rPr>
        <i/>
        <sz val="10"/>
        <color theme="1"/>
        <rFont val="Calibri"/>
        <family val="2"/>
        <scheme val="minor"/>
      </rPr>
      <t xml:space="preserve"> button to add the sample size estimate to the</t>
    </r>
    <r>
      <rPr>
        <b/>
        <i/>
        <sz val="10"/>
        <color theme="1"/>
        <rFont val="Calibri"/>
        <family val="2"/>
        <scheme val="minor"/>
      </rPr>
      <t xml:space="preserve"> </t>
    </r>
    <r>
      <rPr>
        <i/>
        <sz val="10"/>
        <color theme="1"/>
        <rFont val="Calibri"/>
        <family val="2"/>
        <scheme val="minor"/>
      </rPr>
      <t>Cost Estimation worksheet.</t>
    </r>
  </si>
  <si>
    <t>Before moving on, please note that this power analaysis includes several assumptions:
    -Data are normally distributed.
    -An unpaired or paired t-test, or linear regression with time, will be used to evaluate water quality changes.
    -Pilot data are representative of TMDL effectiveness monitoring data.
    -Samples are independent/random (not autocorrelated).
If these assumptions are not met, sample size estimates will be skewed and should be viewed as general approximations only.</t>
  </si>
  <si>
    <r>
      <rPr>
        <b/>
        <u/>
        <sz val="10"/>
        <color theme="1"/>
        <rFont val="Calibri"/>
        <family val="2"/>
        <scheme val="minor"/>
      </rPr>
      <t>Step 3.</t>
    </r>
    <r>
      <rPr>
        <sz val="10"/>
        <color theme="1"/>
        <rFont val="Calibri"/>
        <family val="2"/>
        <scheme val="minor"/>
      </rPr>
      <t xml:space="preserve">
</t>
    </r>
    <r>
      <rPr>
        <b/>
        <i/>
        <sz val="10"/>
        <color theme="1"/>
        <rFont val="Calibri"/>
        <family val="2"/>
        <scheme val="minor"/>
      </rPr>
      <t>Review the Seasonal Boxplot</t>
    </r>
    <r>
      <rPr>
        <sz val="10"/>
        <color theme="1"/>
        <rFont val="Calibri"/>
        <family val="2"/>
        <scheme val="minor"/>
      </rPr>
      <t xml:space="preserve">- </t>
    </r>
    <r>
      <rPr>
        <i/>
        <sz val="10"/>
        <color theme="1"/>
        <rFont val="Calibri"/>
        <family val="2"/>
        <scheme val="minor"/>
      </rPr>
      <t>Are observed values similar for each season or does the parameter display strong seasonality? If a strong seasonal pattern is evident, planners may wish to monitor and analyze single-season data only (e.g., the season with the highest risk for water quality impairment) or apply advanced statistical methods that account for the effects of seasonality on trend detection or comparisons of two data groups.</t>
    </r>
  </si>
  <si>
    <t>The boxplot displays 5 key summary statistics for each season: the minimum, 25th percentile, median, 75th percentile, and maximum values:
Note that the seasonal boxplot will not be populated unless two or more numeric seasonal codes (1-12) are entered in the Pilot Data Worksheet (up to 12 seasons can be defined).</t>
  </si>
  <si>
    <r>
      <rPr>
        <b/>
        <i/>
        <sz val="10"/>
        <color theme="1"/>
        <rFont val="Calibri"/>
        <family val="2"/>
        <scheme val="minor"/>
      </rPr>
      <t xml:space="preserve">Data Exploration Worksheet: </t>
    </r>
    <r>
      <rPr>
        <sz val="10"/>
        <color theme="1"/>
        <rFont val="Calibri"/>
        <family val="2"/>
        <scheme val="minor"/>
      </rPr>
      <t>In the Data Exploration Worksheet, users review pilot data summary statistics, create histograms, and investigate seasonality, autocorrleation, and correlation between water quality parameters.</t>
    </r>
  </si>
  <si>
    <r>
      <t xml:space="preserve">Data Exploration Worksheet - </t>
    </r>
    <r>
      <rPr>
        <b/>
        <i/>
        <sz val="10"/>
        <color theme="0"/>
        <rFont val="Calibri"/>
        <family val="2"/>
        <scheme val="minor"/>
      </rPr>
      <t>Review pilot data summary statistics, histograms, seasonality, autocorrelation, and potential covariates.</t>
    </r>
  </si>
  <si>
    <r>
      <rPr>
        <b/>
        <u/>
        <sz val="10"/>
        <color indexed="8"/>
        <rFont val="Calibri"/>
        <family val="2"/>
      </rPr>
      <t xml:space="preserve">Step 5.
</t>
    </r>
    <r>
      <rPr>
        <b/>
        <i/>
        <sz val="10"/>
        <color indexed="8"/>
        <rFont val="Calibri"/>
        <family val="2"/>
      </rPr>
      <t>Explore Covariates -</t>
    </r>
    <r>
      <rPr>
        <b/>
        <sz val="10"/>
        <color indexed="8"/>
        <rFont val="Calibri"/>
        <family val="2"/>
      </rPr>
      <t xml:space="preserve"> </t>
    </r>
    <r>
      <rPr>
        <i/>
        <sz val="10"/>
        <color indexed="8"/>
        <rFont val="Calibri"/>
        <family val="2"/>
      </rPr>
      <t>Review the scatterplot and correlation statistics between parameters. Does the scatterplot appear random or do the parameters "vary together"? The addition of covariates in monitoring and statistical analysis can increase the detectability of water quality changes.</t>
    </r>
  </si>
  <si>
    <r>
      <rPr>
        <b/>
        <u/>
        <sz val="10"/>
        <color indexed="8"/>
        <rFont val="Calibri"/>
        <family val="2"/>
      </rPr>
      <t xml:space="preserve">Step 4.
</t>
    </r>
    <r>
      <rPr>
        <b/>
        <i/>
        <sz val="10"/>
        <color indexed="8"/>
        <rFont val="Calibri"/>
        <family val="2"/>
      </rPr>
      <t xml:space="preserve">Review the Lag Plot - </t>
    </r>
    <r>
      <rPr>
        <i/>
        <sz val="10"/>
        <color indexed="8"/>
        <rFont val="Calibri"/>
        <family val="2"/>
      </rPr>
      <t>Does the parameter display lag-1 autocorrelation (correlation between observed values and observations lagged by one sampling interval)? The presence of strong lag-1 autocorrelation is noteworthy since the assumption of independent/random samples included in many statistical tests is violated. Autocorrelated data require the use of specialized statistical tests for evaluating TMDL effectiveness.</t>
    </r>
  </si>
  <si>
    <r>
      <t>How many samples are needed to detect a statistically significant water quality change? This question can be answered using power analysis. As its name implies, power analysis involves the power of a statistical test. Statistical power is the likelihood that a change which has actually occurred will be detected as statistically significant. The statistical power of a test is based on five factors:
1) The statistical test being applied;
2) The desired confidence level of the test (the level of certainty that a statistically significant change has actually occurred);
3) The variability of the data being tested;
4) The size of the change; and
5) The number of samples included in analysis.
This worksheet asks users to provide information on factors 1-4 and desired power to estimate the sample size needed to detect a statistically significant change. Required input is displayed in</t>
    </r>
    <r>
      <rPr>
        <i/>
        <sz val="10"/>
        <color theme="6" tint="-0.249977111117893"/>
        <rFont val="Calibri"/>
        <family val="2"/>
        <scheme val="minor"/>
      </rPr>
      <t>GREEN</t>
    </r>
    <r>
      <rPr>
        <i/>
        <sz val="10"/>
        <color theme="1"/>
        <rFont val="Calibri"/>
        <family val="2"/>
        <scheme val="minor"/>
      </rPr>
      <t xml:space="preserve"> cells.</t>
    </r>
  </si>
  <si>
    <r>
      <rPr>
        <b/>
        <u/>
        <sz val="10"/>
        <color indexed="8"/>
        <rFont val="Calibri"/>
        <family val="2"/>
      </rPr>
      <t xml:space="preserve">Step 2.
</t>
    </r>
    <r>
      <rPr>
        <b/>
        <i/>
        <sz val="10"/>
        <color indexed="8"/>
        <rFont val="Calibri"/>
        <family val="2"/>
      </rPr>
      <t xml:space="preserve">Select the study design that will be used to evaluate TMDL effectiveness </t>
    </r>
    <r>
      <rPr>
        <b/>
        <sz val="10"/>
        <color indexed="8"/>
        <rFont val="Calibri"/>
        <family val="2"/>
      </rPr>
      <t xml:space="preserve">- </t>
    </r>
    <r>
      <rPr>
        <i/>
        <sz val="10"/>
        <color indexed="8"/>
        <rFont val="Calibri"/>
        <family val="2"/>
      </rPr>
      <t>Sample size estimates vary based on the study design (and associated statistical test) that will be used.</t>
    </r>
  </si>
  <si>
    <t>The standard deviation of the selected parameter is calculated from data entered in the Pilot Data worksheet. If a transformation was applied in Step 1, the standard deviation of the transformed dataset is used for estimating sample size and is displayed here.</t>
  </si>
  <si>
    <r>
      <t xml:space="preserve">Log Transformation for Summary Statistics </t>
    </r>
    <r>
      <rPr>
        <i/>
        <sz val="10"/>
        <color theme="1"/>
        <rFont val="Calibri"/>
        <family val="2"/>
        <scheme val="minor"/>
      </rPr>
      <t>(Automatically Calculated)</t>
    </r>
  </si>
  <si>
    <r>
      <t xml:space="preserve">Log(x+1) Transformation for Summary Statistics </t>
    </r>
    <r>
      <rPr>
        <i/>
        <sz val="10"/>
        <color theme="1"/>
        <rFont val="Calibri"/>
        <family val="2"/>
        <scheme val="minor"/>
      </rPr>
      <t>(Automatically Calculated)</t>
    </r>
  </si>
  <si>
    <r>
      <t xml:space="preserve">Square Transformation for Summary Statistics </t>
    </r>
    <r>
      <rPr>
        <i/>
        <sz val="10"/>
        <color theme="1"/>
        <rFont val="Calibri"/>
        <family val="2"/>
        <scheme val="minor"/>
      </rPr>
      <t>(Automatically Calculated)</t>
    </r>
  </si>
  <si>
    <r>
      <t xml:space="preserve">Square Root Transformation for Summary Statistics </t>
    </r>
    <r>
      <rPr>
        <i/>
        <sz val="10"/>
        <color theme="1"/>
        <rFont val="Calibri"/>
        <family val="2"/>
        <scheme val="minor"/>
      </rPr>
      <t>(Automatically Calculated)</t>
    </r>
  </si>
  <si>
    <r>
      <t xml:space="preserve">Reciprocal Root Transformation for Summary Statistics </t>
    </r>
    <r>
      <rPr>
        <i/>
        <sz val="10"/>
        <color theme="1"/>
        <rFont val="Calibri"/>
        <family val="2"/>
        <scheme val="minor"/>
      </rPr>
      <t>(Automatically Calculated)</t>
    </r>
  </si>
  <si>
    <r>
      <rPr>
        <b/>
        <u/>
        <sz val="10"/>
        <color indexed="8"/>
        <rFont val="Calibri"/>
        <family val="2"/>
      </rPr>
      <t>Step 2.</t>
    </r>
    <r>
      <rPr>
        <sz val="10"/>
        <color indexed="8"/>
        <rFont val="Calibri"/>
        <family val="2"/>
      </rPr>
      <t xml:space="preserve"> 
</t>
    </r>
    <r>
      <rPr>
        <b/>
        <i/>
        <sz val="10"/>
        <color indexed="8"/>
        <rFont val="Calibri"/>
        <family val="2"/>
      </rPr>
      <t xml:space="preserve">Enter Pilot Data - </t>
    </r>
    <r>
      <rPr>
        <i/>
        <sz val="10"/>
        <color indexed="8"/>
        <rFont val="Calibri"/>
        <family val="2"/>
      </rPr>
      <t xml:space="preserve">Enter sample dates and values in the appropriate column. Notes: 
    -500 sample dates/values can be entered for each parameter.
    -Do not leave cells empty to indicate missing data. If a sample date is specified, values must be entered for all parameters.
    -If pasting data from another spreadsheet, select </t>
    </r>
    <r>
      <rPr>
        <b/>
        <i/>
        <sz val="10"/>
        <color indexed="8"/>
        <rFont val="Calibri"/>
        <family val="2"/>
      </rPr>
      <t>Values and Number Formats</t>
    </r>
    <r>
      <rPr>
        <i/>
        <sz val="10"/>
        <color indexed="8"/>
        <rFont val="Calibri"/>
        <family val="2"/>
      </rPr>
      <t xml:space="preserve"> from the </t>
    </r>
    <r>
      <rPr>
        <b/>
        <i/>
        <sz val="10"/>
        <color indexed="8"/>
        <rFont val="Calibri"/>
        <family val="2"/>
      </rPr>
      <t xml:space="preserve">Paste Special </t>
    </r>
    <r>
      <rPr>
        <i/>
        <sz val="10"/>
        <color indexed="8"/>
        <rFont val="Calibri"/>
        <family val="2"/>
      </rPr>
      <t>menu.
    -Enter a numeric season code (1-12) if seasonality will be explored. Up to 12 seasons can be defined.
    -Separate project files should be created for parameters collected at varied frequencies/dates (e.g., monthly nitrate and weekly TSS).
    -Users with continuous data may wish to enter daily mean values (or daily minimum/maximum/etc.).</t>
    </r>
    <r>
      <rPr>
        <b/>
        <i/>
        <sz val="10"/>
        <color indexed="8"/>
        <rFont val="Calibri"/>
        <family val="2"/>
      </rPr>
      <t xml:space="preserve">
</t>
    </r>
    <r>
      <rPr>
        <i/>
        <sz val="10"/>
        <color indexed="8"/>
        <rFont val="Calibri"/>
        <family val="2"/>
      </rPr>
      <t xml:space="preserve">When finished, click on the Data Exploration worksheet tab to explore pilot data.
</t>
    </r>
  </si>
  <si>
    <t xml:space="preserve">The lag plot displays observed values on the y-axis and lagged values on the x-axis. Note that the lag plot is valid for parameters sampled at regular intervals only (e.g., monthly or weekly) with complete data records. </t>
  </si>
</sst>
</file>

<file path=xl/styles.xml><?xml version="1.0" encoding="utf-8"?>
<styleSheet xmlns="http://schemas.openxmlformats.org/spreadsheetml/2006/main">
  <numFmts count="10">
    <numFmt numFmtId="42" formatCode="_(&quot;$&quot;* #,##0_);_(&quot;$&quot;* \(#,##0\);_(&quot;$&quot;* &quot;-&quot;_);_(@_)"/>
    <numFmt numFmtId="44" formatCode="_(&quot;$&quot;* #,##0.00_);_(&quot;$&quot;* \(#,##0.00\);_(&quot;$&quot;* &quot;-&quot;??_);_(@_)"/>
    <numFmt numFmtId="164" formatCode="0.000000"/>
    <numFmt numFmtId="165" formatCode="0.000"/>
    <numFmt numFmtId="166" formatCode=";;;"/>
    <numFmt numFmtId="167" formatCode="0.0"/>
    <numFmt numFmtId="168" formatCode="_(&quot;$&quot;* #,##0_);_(&quot;$&quot;* \(#,##0\);_(&quot;$&quot;* &quot;-&quot;??_);_(@_)"/>
    <numFmt numFmtId="169" formatCode="_(&quot;$&quot;* #,##0.00_);_(&quot;$&quot;* \(#,##0.00\);_(&quot;$&quot;* &quot;-&quot;_);_(@_)"/>
    <numFmt numFmtId="170" formatCode="#,##0.000"/>
    <numFmt numFmtId="171" formatCode="#,##0.0000"/>
  </numFmts>
  <fonts count="37">
    <font>
      <sz val="11"/>
      <color theme="1"/>
      <name val="Calibri"/>
      <family val="2"/>
      <scheme val="minor"/>
    </font>
    <font>
      <sz val="10"/>
      <color indexed="8"/>
      <name val="Calibri"/>
      <family val="2"/>
    </font>
    <font>
      <b/>
      <sz val="10"/>
      <color indexed="8"/>
      <name val="Calibri"/>
      <family val="2"/>
    </font>
    <font>
      <b/>
      <i/>
      <sz val="10"/>
      <color indexed="8"/>
      <name val="Calibri"/>
      <family val="2"/>
    </font>
    <font>
      <b/>
      <u/>
      <sz val="10"/>
      <color indexed="8"/>
      <name val="Calibri"/>
      <family val="2"/>
    </font>
    <font>
      <sz val="11"/>
      <color theme="1"/>
      <name val="Calibri"/>
      <family val="2"/>
      <scheme val="minor"/>
    </font>
    <font>
      <b/>
      <sz val="11"/>
      <color theme="0"/>
      <name val="Calibri"/>
      <family val="2"/>
      <scheme val="minor"/>
    </font>
    <font>
      <sz val="10"/>
      <color theme="1"/>
      <name val="Arial"/>
      <family val="2"/>
    </font>
    <font>
      <sz val="10"/>
      <color theme="1"/>
      <name val="Calibri"/>
      <family val="2"/>
      <scheme val="minor"/>
    </font>
    <font>
      <i/>
      <sz val="10"/>
      <color theme="1"/>
      <name val="Calibri"/>
      <family val="2"/>
      <scheme val="minor"/>
    </font>
    <font>
      <b/>
      <sz val="10"/>
      <color theme="1"/>
      <name val="Calibri"/>
      <family val="2"/>
      <scheme val="minor"/>
    </font>
    <font>
      <sz val="10"/>
      <color theme="0"/>
      <name val="Calibri"/>
      <family val="2"/>
      <scheme val="minor"/>
    </font>
    <font>
      <b/>
      <u/>
      <sz val="10"/>
      <color theme="1"/>
      <name val="Calibri"/>
      <family val="2"/>
      <scheme val="minor"/>
    </font>
    <font>
      <b/>
      <i/>
      <sz val="10"/>
      <color theme="1"/>
      <name val="Calibri"/>
      <family val="2"/>
      <scheme val="minor"/>
    </font>
    <font>
      <b/>
      <i/>
      <sz val="12"/>
      <color theme="1"/>
      <name val="Calibri"/>
      <family val="2"/>
      <scheme val="minor"/>
    </font>
    <font>
      <i/>
      <sz val="6"/>
      <color theme="1"/>
      <name val="Calibri"/>
      <family val="2"/>
      <scheme val="minor"/>
    </font>
    <font>
      <sz val="6"/>
      <color theme="1"/>
      <name val="Calibri"/>
      <family val="2"/>
      <scheme val="minor"/>
    </font>
    <font>
      <i/>
      <vertAlign val="superscript"/>
      <sz val="10"/>
      <color theme="1"/>
      <name val="Calibri"/>
      <family val="2"/>
      <scheme val="minor"/>
    </font>
    <font>
      <sz val="10"/>
      <color theme="1"/>
      <name val="Calibri"/>
      <family val="2"/>
    </font>
    <font>
      <b/>
      <i/>
      <sz val="10"/>
      <color theme="0"/>
      <name val="Calibri"/>
      <family val="2"/>
      <scheme val="minor"/>
    </font>
    <font>
      <i/>
      <sz val="10"/>
      <color theme="0"/>
      <name val="Calibri"/>
      <family val="2"/>
      <scheme val="minor"/>
    </font>
    <font>
      <i/>
      <sz val="10"/>
      <color indexed="8"/>
      <name val="Calibri"/>
      <family val="2"/>
    </font>
    <font>
      <i/>
      <sz val="10"/>
      <name val="Calibri"/>
      <family val="2"/>
    </font>
    <font>
      <b/>
      <i/>
      <u/>
      <sz val="10"/>
      <name val="Calibri"/>
      <family val="2"/>
    </font>
    <font>
      <b/>
      <i/>
      <sz val="10"/>
      <name val="Calibri"/>
      <family val="2"/>
    </font>
    <font>
      <b/>
      <i/>
      <u/>
      <sz val="10"/>
      <color indexed="8"/>
      <name val="Calibri"/>
      <family val="2"/>
    </font>
    <font>
      <i/>
      <sz val="9"/>
      <color theme="1"/>
      <name val="Calibri"/>
      <family val="2"/>
      <scheme val="minor"/>
    </font>
    <font>
      <i/>
      <sz val="9"/>
      <color theme="1"/>
      <name val="Calibri"/>
      <family val="2"/>
    </font>
    <font>
      <b/>
      <u/>
      <sz val="11"/>
      <color theme="1"/>
      <name val="Calibri"/>
      <family val="2"/>
      <scheme val="minor"/>
    </font>
    <font>
      <sz val="10"/>
      <name val="Calibri"/>
      <family val="2"/>
      <scheme val="minor"/>
    </font>
    <font>
      <i/>
      <sz val="10"/>
      <name val="Calibri"/>
      <family val="2"/>
      <scheme val="minor"/>
    </font>
    <font>
      <b/>
      <i/>
      <sz val="9"/>
      <color theme="1"/>
      <name val="Calibri"/>
      <family val="2"/>
      <scheme val="minor"/>
    </font>
    <font>
      <b/>
      <i/>
      <sz val="8"/>
      <color theme="1"/>
      <name val="Calibri"/>
      <family val="2"/>
      <scheme val="minor"/>
    </font>
    <font>
      <i/>
      <sz val="10"/>
      <color theme="6" tint="0.59999389629810485"/>
      <name val="Calibri"/>
      <family val="2"/>
      <scheme val="minor"/>
    </font>
    <font>
      <i/>
      <sz val="10"/>
      <color theme="6" tint="-0.249977111117893"/>
      <name val="Calibri"/>
      <family val="2"/>
      <scheme val="minor"/>
    </font>
    <font>
      <sz val="9"/>
      <color theme="1"/>
      <name val="Calibri"/>
      <family val="2"/>
      <scheme val="minor"/>
    </font>
    <font>
      <sz val="9"/>
      <color theme="1"/>
      <name val="Calibri"/>
      <family val="2"/>
    </font>
  </fonts>
  <fills count="8">
    <fill>
      <patternFill patternType="none"/>
    </fill>
    <fill>
      <patternFill patternType="gray125"/>
    </fill>
    <fill>
      <patternFill patternType="solid">
        <fgColor theme="0"/>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6" tint="0.39997558519241921"/>
        <bgColor indexed="64"/>
      </patternFill>
    </fill>
    <fill>
      <patternFill patternType="solid">
        <fgColor theme="6" tint="0.59999389629810485"/>
        <bgColor indexed="64"/>
      </patternFill>
    </fill>
  </fills>
  <borders count="77">
    <border>
      <left/>
      <right/>
      <top/>
      <bottom/>
      <diagonal/>
    </border>
    <border>
      <left style="thin">
        <color indexed="64"/>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medium">
        <color indexed="64"/>
      </top>
      <bottom/>
      <diagonal/>
    </border>
    <border>
      <left/>
      <right/>
      <top style="thin">
        <color indexed="64"/>
      </top>
      <bottom style="thin">
        <color indexed="64"/>
      </bottom>
      <diagonal/>
    </border>
    <border>
      <left style="medium">
        <color indexed="64"/>
      </left>
      <right/>
      <top/>
      <bottom/>
      <diagonal/>
    </border>
    <border>
      <left/>
      <right/>
      <top style="medium">
        <color indexed="64"/>
      </top>
      <bottom style="thin">
        <color indexed="64"/>
      </bottom>
      <diagonal/>
    </border>
    <border>
      <left/>
      <right style="thin">
        <color indexed="64"/>
      </right>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hair">
        <color indexed="64"/>
      </left>
      <right/>
      <top/>
      <bottom/>
      <diagonal/>
    </border>
    <border>
      <left/>
      <right style="hair">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right/>
      <top style="hair">
        <color indexed="64"/>
      </top>
      <bottom/>
      <diagonal/>
    </border>
    <border>
      <left/>
      <right/>
      <top/>
      <bottom style="hair">
        <color indexed="64"/>
      </bottom>
      <diagonal/>
    </border>
    <border>
      <left style="hair">
        <color indexed="64"/>
      </left>
      <right style="medium">
        <color indexed="64"/>
      </right>
      <top style="hair">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right style="medium">
        <color indexed="64"/>
      </right>
      <top style="hair">
        <color indexed="64"/>
      </top>
      <bottom/>
      <diagonal/>
    </border>
    <border>
      <left style="medium">
        <color indexed="64"/>
      </left>
      <right/>
      <top style="medium">
        <color indexed="64"/>
      </top>
      <bottom style="hair">
        <color indexed="64"/>
      </bottom>
      <diagonal/>
    </border>
    <border>
      <left/>
      <right style="medium">
        <color indexed="64"/>
      </right>
      <top/>
      <bottom style="hair">
        <color indexed="64"/>
      </bottom>
      <diagonal/>
    </border>
    <border>
      <left style="thin">
        <color indexed="64"/>
      </left>
      <right/>
      <top style="hair">
        <color indexed="64"/>
      </top>
      <bottom style="hair">
        <color indexed="64"/>
      </bottom>
      <diagonal/>
    </border>
    <border>
      <left/>
      <right/>
      <top style="thin">
        <color indexed="64"/>
      </top>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hair">
        <color indexed="64"/>
      </top>
      <bottom style="hair">
        <color indexed="64"/>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bottom style="hair">
        <color indexed="64"/>
      </bottom>
      <diagonal/>
    </border>
  </borders>
  <cellStyleXfs count="4">
    <xf numFmtId="0" fontId="0" fillId="0" borderId="0"/>
    <xf numFmtId="44" fontId="5" fillId="0" borderId="0" applyFont="0" applyFill="0" applyBorder="0" applyAlignment="0" applyProtection="0"/>
    <xf numFmtId="0" fontId="7" fillId="0" borderId="0"/>
    <xf numFmtId="9" fontId="5" fillId="0" borderId="0" applyFont="0" applyFill="0" applyBorder="0" applyAlignment="0" applyProtection="0"/>
  </cellStyleXfs>
  <cellXfs count="329">
    <xf numFmtId="0" fontId="0" fillId="0" borderId="0" xfId="0"/>
    <xf numFmtId="0" fontId="8" fillId="2" borderId="0" xfId="0" applyFont="1" applyFill="1"/>
    <xf numFmtId="0" fontId="8" fillId="2" borderId="0" xfId="0" applyFont="1" applyFill="1" applyBorder="1"/>
    <xf numFmtId="0" fontId="8" fillId="2" borderId="1" xfId="0" applyFont="1" applyFill="1" applyBorder="1"/>
    <xf numFmtId="0" fontId="8" fillId="2" borderId="4" xfId="0" applyFont="1" applyFill="1" applyBorder="1"/>
    <xf numFmtId="0" fontId="9" fillId="2" borderId="0" xfId="0" applyFont="1" applyFill="1" applyBorder="1"/>
    <xf numFmtId="0" fontId="8" fillId="2" borderId="0" xfId="0" applyNumberFormat="1" applyFont="1" applyFill="1"/>
    <xf numFmtId="0" fontId="10" fillId="2" borderId="0" xfId="0" applyFont="1" applyFill="1" applyAlignment="1">
      <alignment horizontal="center"/>
    </xf>
    <xf numFmtId="166" fontId="8" fillId="2" borderId="0" xfId="0" applyNumberFormat="1" applyFont="1" applyFill="1" applyBorder="1"/>
    <xf numFmtId="0" fontId="10" fillId="2" borderId="0" xfId="0" applyFont="1" applyFill="1" applyAlignment="1"/>
    <xf numFmtId="0" fontId="8" fillId="2" borderId="0" xfId="0" applyNumberFormat="1" applyFont="1" applyFill="1" applyAlignment="1"/>
    <xf numFmtId="0" fontId="8" fillId="2" borderId="0" xfId="0" applyFont="1" applyFill="1" applyBorder="1" applyAlignment="1">
      <alignment horizontal="center" vertical="top"/>
    </xf>
    <xf numFmtId="0" fontId="11" fillId="2" borderId="0" xfId="0" applyFont="1" applyFill="1" applyAlignment="1">
      <alignment vertical="top"/>
    </xf>
    <xf numFmtId="167" fontId="8" fillId="2" borderId="0" xfId="0" applyNumberFormat="1" applyFont="1" applyFill="1"/>
    <xf numFmtId="165" fontId="8" fillId="5" borderId="6" xfId="0" applyNumberFormat="1" applyFont="1" applyFill="1" applyBorder="1"/>
    <xf numFmtId="0" fontId="8" fillId="2" borderId="0" xfId="0" applyNumberFormat="1" applyFont="1" applyFill="1" applyBorder="1"/>
    <xf numFmtId="0" fontId="8" fillId="2" borderId="0" xfId="0" applyNumberFormat="1" applyFont="1" applyFill="1" applyBorder="1" applyAlignment="1"/>
    <xf numFmtId="0" fontId="9" fillId="5" borderId="13" xfId="0" applyFont="1" applyFill="1" applyBorder="1" applyAlignment="1">
      <alignment vertical="center"/>
    </xf>
    <xf numFmtId="2" fontId="8" fillId="2" borderId="0" xfId="0" applyNumberFormat="1" applyFont="1" applyFill="1"/>
    <xf numFmtId="0" fontId="8" fillId="5" borderId="6" xfId="0" applyFont="1" applyFill="1" applyBorder="1" applyProtection="1">
      <protection locked="0"/>
    </xf>
    <xf numFmtId="0" fontId="8" fillId="5" borderId="6" xfId="0" applyNumberFormat="1" applyFont="1" applyFill="1" applyBorder="1" applyProtection="1">
      <protection locked="0"/>
    </xf>
    <xf numFmtId="0" fontId="8" fillId="5" borderId="6" xfId="0" applyFont="1" applyFill="1" applyBorder="1" applyProtection="1"/>
    <xf numFmtId="0" fontId="13" fillId="4" borderId="6" xfId="0" applyFont="1" applyFill="1" applyBorder="1" applyProtection="1"/>
    <xf numFmtId="0" fontId="13" fillId="4" borderId="6" xfId="0" applyFont="1" applyFill="1" applyBorder="1" applyAlignment="1" applyProtection="1">
      <alignment horizontal="center"/>
    </xf>
    <xf numFmtId="0" fontId="8" fillId="5" borderId="6" xfId="0" applyFont="1" applyFill="1" applyBorder="1" applyAlignment="1" applyProtection="1">
      <alignment horizontal="center"/>
    </xf>
    <xf numFmtId="165" fontId="8" fillId="5" borderId="6" xfId="0" applyNumberFormat="1" applyFont="1" applyFill="1" applyBorder="1" applyAlignment="1" applyProtection="1">
      <alignment horizontal="center"/>
    </xf>
    <xf numFmtId="0" fontId="8" fillId="2" borderId="0" xfId="0" applyFont="1" applyFill="1" applyBorder="1" applyProtection="1"/>
    <xf numFmtId="0" fontId="13" fillId="2" borderId="0" xfId="0" applyFont="1" applyFill="1" applyBorder="1" applyAlignment="1" applyProtection="1">
      <alignment horizontal="center"/>
    </xf>
    <xf numFmtId="0" fontId="8" fillId="2" borderId="0" xfId="0" applyFont="1" applyFill="1" applyBorder="1" applyAlignment="1" applyProtection="1">
      <alignment horizontal="center"/>
    </xf>
    <xf numFmtId="165" fontId="8" fillId="2" borderId="0" xfId="0" applyNumberFormat="1" applyFont="1" applyFill="1" applyBorder="1" applyAlignment="1" applyProtection="1">
      <alignment horizontal="center"/>
    </xf>
    <xf numFmtId="0" fontId="9" fillId="2" borderId="0" xfId="0" applyFont="1" applyFill="1" applyBorder="1" applyAlignment="1" applyProtection="1">
      <alignment horizontal="left"/>
    </xf>
    <xf numFmtId="0" fontId="8" fillId="2" borderId="20" xfId="0" applyFont="1" applyFill="1" applyBorder="1"/>
    <xf numFmtId="0" fontId="8" fillId="2" borderId="18" xfId="0" applyFont="1" applyFill="1" applyBorder="1"/>
    <xf numFmtId="0" fontId="8" fillId="2" borderId="19" xfId="0" applyFont="1" applyFill="1" applyBorder="1"/>
    <xf numFmtId="0" fontId="10" fillId="2" borderId="0" xfId="0" applyFont="1" applyFill="1" applyBorder="1" applyAlignment="1"/>
    <xf numFmtId="0" fontId="8" fillId="2" borderId="21" xfId="0" applyFont="1" applyFill="1" applyBorder="1"/>
    <xf numFmtId="0" fontId="8" fillId="2" borderId="22" xfId="0" applyFont="1" applyFill="1" applyBorder="1"/>
    <xf numFmtId="0" fontId="8" fillId="5" borderId="23" xfId="0" applyFont="1" applyFill="1" applyBorder="1" applyAlignment="1">
      <alignment horizontal="center" vertical="top"/>
    </xf>
    <xf numFmtId="0" fontId="8" fillId="5" borderId="24" xfId="0" applyFont="1" applyFill="1" applyBorder="1" applyAlignment="1">
      <alignment horizontal="center" vertical="top"/>
    </xf>
    <xf numFmtId="0" fontId="8" fillId="5" borderId="25" xfId="0" applyFont="1" applyFill="1" applyBorder="1" applyAlignment="1">
      <alignment horizontal="center" vertical="top"/>
    </xf>
    <xf numFmtId="0" fontId="8" fillId="5" borderId="26" xfId="0" applyFont="1" applyFill="1" applyBorder="1" applyAlignment="1">
      <alignment horizontal="center" vertical="top"/>
    </xf>
    <xf numFmtId="0" fontId="8" fillId="5" borderId="29" xfId="0" applyFont="1" applyFill="1" applyBorder="1"/>
    <xf numFmtId="0" fontId="8" fillId="5" borderId="31" xfId="0" applyFont="1" applyFill="1" applyBorder="1"/>
    <xf numFmtId="166" fontId="8" fillId="5" borderId="32" xfId="0" applyNumberFormat="1" applyFont="1" applyFill="1" applyBorder="1" applyProtection="1"/>
    <xf numFmtId="0" fontId="8" fillId="5" borderId="33" xfId="0" applyFont="1" applyFill="1" applyBorder="1"/>
    <xf numFmtId="0" fontId="13" fillId="4" borderId="27" xfId="0" applyFont="1" applyFill="1" applyBorder="1"/>
    <xf numFmtId="0" fontId="8" fillId="5" borderId="27" xfId="0" applyFont="1" applyFill="1" applyBorder="1" applyProtection="1"/>
    <xf numFmtId="2" fontId="8" fillId="5" borderId="27" xfId="0" applyNumberFormat="1" applyFont="1" applyFill="1" applyBorder="1" applyProtection="1"/>
    <xf numFmtId="0" fontId="9" fillId="4" borderId="27" xfId="0" applyFont="1" applyFill="1" applyBorder="1"/>
    <xf numFmtId="0" fontId="9" fillId="4" borderId="27" xfId="0" applyFont="1" applyFill="1" applyBorder="1" applyAlignment="1">
      <alignment horizontal="left"/>
    </xf>
    <xf numFmtId="0" fontId="9" fillId="5" borderId="30" xfId="0" applyNumberFormat="1" applyFont="1" applyFill="1" applyBorder="1" applyAlignment="1">
      <alignment vertical="center" wrapText="1"/>
    </xf>
    <xf numFmtId="0" fontId="9" fillId="5" borderId="28" xfId="0" applyFont="1" applyFill="1" applyBorder="1" applyAlignment="1">
      <alignment vertical="center"/>
    </xf>
    <xf numFmtId="0" fontId="9" fillId="5" borderId="30" xfId="0" applyFont="1" applyFill="1" applyBorder="1" applyAlignment="1">
      <alignment vertical="center"/>
    </xf>
    <xf numFmtId="0" fontId="9" fillId="5" borderId="28" xfId="0" applyNumberFormat="1" applyFont="1" applyFill="1" applyBorder="1" applyAlignment="1">
      <alignment vertical="center"/>
    </xf>
    <xf numFmtId="0" fontId="8" fillId="5" borderId="25" xfId="0" applyFont="1" applyFill="1" applyBorder="1" applyAlignment="1">
      <alignment horizontal="left"/>
    </xf>
    <xf numFmtId="0" fontId="8" fillId="5" borderId="27" xfId="0" applyFont="1" applyFill="1" applyBorder="1" applyProtection="1">
      <protection locked="0"/>
    </xf>
    <xf numFmtId="0" fontId="9" fillId="4" borderId="27" xfId="0" applyFont="1" applyFill="1" applyBorder="1" applyAlignment="1">
      <alignment horizontal="center"/>
    </xf>
    <xf numFmtId="42" fontId="8" fillId="5" borderId="27" xfId="0" applyNumberFormat="1" applyFont="1" applyFill="1" applyBorder="1" applyProtection="1"/>
    <xf numFmtId="42" fontId="8" fillId="5" borderId="34" xfId="0" applyNumberFormat="1" applyFont="1" applyFill="1" applyBorder="1" applyProtection="1"/>
    <xf numFmtId="0" fontId="8" fillId="4" borderId="27" xfId="0" applyFont="1" applyFill="1" applyBorder="1"/>
    <xf numFmtId="0" fontId="9" fillId="4" borderId="27" xfId="0" applyFont="1" applyFill="1" applyBorder="1" applyAlignment="1">
      <alignment wrapText="1"/>
    </xf>
    <xf numFmtId="42" fontId="8" fillId="5" borderId="27" xfId="1" applyNumberFormat="1" applyFont="1" applyFill="1" applyBorder="1" applyProtection="1"/>
    <xf numFmtId="0" fontId="9" fillId="4" borderId="27" xfId="0" applyFont="1" applyFill="1" applyBorder="1" applyAlignment="1">
      <alignment horizontal="center" vertical="center"/>
    </xf>
    <xf numFmtId="0" fontId="9" fillId="4" borderId="27" xfId="0" applyFont="1" applyFill="1" applyBorder="1" applyAlignment="1">
      <alignment horizontal="center" wrapText="1"/>
    </xf>
    <xf numFmtId="0" fontId="9" fillId="4" borderId="34" xfId="0" applyFont="1" applyFill="1" applyBorder="1" applyAlignment="1">
      <alignment horizontal="center" vertical="center"/>
    </xf>
    <xf numFmtId="0" fontId="8" fillId="5" borderId="34" xfId="0" applyFont="1" applyFill="1" applyBorder="1" applyProtection="1"/>
    <xf numFmtId="44" fontId="8" fillId="5" borderId="27" xfId="0" applyNumberFormat="1" applyFont="1" applyFill="1" applyBorder="1" applyProtection="1"/>
    <xf numFmtId="0" fontId="9" fillId="4" borderId="34" xfId="0" applyFont="1" applyFill="1" applyBorder="1" applyAlignment="1">
      <alignment horizontal="center" wrapText="1"/>
    </xf>
    <xf numFmtId="0" fontId="9" fillId="4" borderId="34" xfId="0" applyFont="1" applyFill="1" applyBorder="1" applyAlignment="1">
      <alignment horizontal="center"/>
    </xf>
    <xf numFmtId="42" fontId="8" fillId="5" borderId="27" xfId="0" applyNumberFormat="1" applyFont="1" applyFill="1" applyBorder="1"/>
    <xf numFmtId="0" fontId="9" fillId="5" borderId="28" xfId="0" applyNumberFormat="1" applyFont="1" applyFill="1" applyBorder="1" applyAlignment="1">
      <alignment vertical="center" wrapText="1"/>
    </xf>
    <xf numFmtId="0" fontId="9" fillId="5" borderId="32" xfId="0" applyNumberFormat="1" applyFont="1" applyFill="1" applyBorder="1" applyAlignment="1">
      <alignment vertical="center" wrapText="1"/>
    </xf>
    <xf numFmtId="0" fontId="9" fillId="5" borderId="37" xfId="0" applyNumberFormat="1" applyFont="1" applyFill="1" applyBorder="1" applyAlignment="1">
      <alignment vertical="center" wrapText="1"/>
    </xf>
    <xf numFmtId="0" fontId="9" fillId="2" borderId="33" xfId="0" applyFont="1" applyFill="1" applyBorder="1" applyAlignment="1">
      <alignment vertical="center"/>
    </xf>
    <xf numFmtId="0" fontId="8" fillId="2" borderId="33" xfId="0" applyFont="1" applyFill="1" applyBorder="1"/>
    <xf numFmtId="0" fontId="9" fillId="2" borderId="0" xfId="0" applyNumberFormat="1" applyFont="1" applyFill="1" applyBorder="1" applyAlignment="1">
      <alignment horizontal="center" vertical="center" wrapText="1"/>
    </xf>
    <xf numFmtId="0" fontId="9" fillId="2" borderId="20" xfId="0" applyNumberFormat="1" applyFont="1" applyFill="1" applyBorder="1" applyAlignment="1">
      <alignment horizontal="center" vertical="center" wrapText="1"/>
    </xf>
    <xf numFmtId="0" fontId="9" fillId="2" borderId="0" xfId="0" applyFont="1" applyFill="1" applyBorder="1" applyAlignment="1">
      <alignment horizontal="center" vertical="top" wrapText="1"/>
    </xf>
    <xf numFmtId="0" fontId="8" fillId="2" borderId="0" xfId="0" applyFont="1" applyFill="1" applyBorder="1" applyAlignment="1">
      <alignment horizontal="center" vertical="top" wrapText="1"/>
    </xf>
    <xf numFmtId="0" fontId="8" fillId="2" borderId="20" xfId="0" applyFont="1" applyFill="1" applyBorder="1" applyAlignment="1">
      <alignment horizontal="center" vertical="top" wrapText="1"/>
    </xf>
    <xf numFmtId="0" fontId="8" fillId="5" borderId="40" xfId="0" applyFont="1" applyFill="1" applyBorder="1" applyAlignment="1">
      <alignment vertical="top"/>
    </xf>
    <xf numFmtId="0" fontId="27" fillId="2" borderId="0" xfId="0" applyFont="1" applyFill="1" applyAlignment="1"/>
    <xf numFmtId="0" fontId="30" fillId="4" borderId="27" xfId="0" applyFont="1" applyFill="1" applyBorder="1"/>
    <xf numFmtId="166" fontId="8" fillId="5" borderId="30" xfId="0" applyNumberFormat="1" applyFont="1" applyFill="1" applyBorder="1" applyAlignment="1"/>
    <xf numFmtId="0" fontId="8" fillId="5" borderId="31" xfId="0" applyFont="1" applyFill="1" applyBorder="1" applyAlignment="1">
      <alignment horizontal="left"/>
    </xf>
    <xf numFmtId="166" fontId="8" fillId="5" borderId="28" xfId="0" applyNumberFormat="1" applyFont="1" applyFill="1" applyBorder="1" applyAlignment="1"/>
    <xf numFmtId="0" fontId="8" fillId="5" borderId="29" xfId="0" applyFont="1" applyFill="1" applyBorder="1" applyAlignment="1">
      <alignment horizontal="left"/>
    </xf>
    <xf numFmtId="1" fontId="8" fillId="5" borderId="27" xfId="0" applyNumberFormat="1" applyFont="1" applyFill="1" applyBorder="1" applyProtection="1">
      <protection locked="0"/>
    </xf>
    <xf numFmtId="0" fontId="9" fillId="2" borderId="27" xfId="0" applyFont="1" applyFill="1" applyBorder="1" applyAlignment="1">
      <alignment wrapText="1"/>
    </xf>
    <xf numFmtId="0" fontId="9" fillId="4" borderId="44" xfId="0" applyFont="1" applyFill="1" applyBorder="1"/>
    <xf numFmtId="0" fontId="9" fillId="4" borderId="27" xfId="0" applyFont="1" applyFill="1" applyBorder="1" applyAlignment="1">
      <alignment horizontal="center" vertical="center" wrapText="1"/>
    </xf>
    <xf numFmtId="166" fontId="9" fillId="2" borderId="0" xfId="0" applyNumberFormat="1" applyFont="1" applyFill="1" applyBorder="1"/>
    <xf numFmtId="166" fontId="8" fillId="2" borderId="0" xfId="0" applyNumberFormat="1" applyFont="1" applyFill="1" applyBorder="1" applyAlignment="1" applyProtection="1">
      <alignment horizontal="right"/>
    </xf>
    <xf numFmtId="166" fontId="8" fillId="2" borderId="0" xfId="0" applyNumberFormat="1" applyFont="1" applyFill="1" applyBorder="1" applyAlignment="1">
      <alignment horizontal="left"/>
    </xf>
    <xf numFmtId="0" fontId="9" fillId="2" borderId="0" xfId="0" applyFont="1" applyFill="1" applyBorder="1" applyAlignment="1">
      <alignment horizontal="left"/>
    </xf>
    <xf numFmtId="166" fontId="8" fillId="2" borderId="32" xfId="0" applyNumberFormat="1" applyFont="1" applyFill="1" applyBorder="1" applyAlignment="1" applyProtection="1">
      <alignment horizontal="right"/>
    </xf>
    <xf numFmtId="166" fontId="9" fillId="2" borderId="28" xfId="0" applyNumberFormat="1" applyFont="1" applyFill="1" applyBorder="1"/>
    <xf numFmtId="0" fontId="8" fillId="2" borderId="32" xfId="0" applyFont="1" applyFill="1" applyBorder="1" applyAlignment="1">
      <alignment horizontal="left"/>
    </xf>
    <xf numFmtId="0" fontId="9" fillId="2" borderId="32" xfId="0" applyFont="1" applyFill="1" applyBorder="1" applyAlignment="1"/>
    <xf numFmtId="0" fontId="9" fillId="5" borderId="53" xfId="0" applyNumberFormat="1" applyFont="1" applyFill="1" applyBorder="1" applyAlignment="1">
      <alignment vertical="center"/>
    </xf>
    <xf numFmtId="0" fontId="9" fillId="5" borderId="54" xfId="0" applyNumberFormat="1" applyFont="1" applyFill="1" applyBorder="1" applyAlignment="1">
      <alignment vertical="center"/>
    </xf>
    <xf numFmtId="0" fontId="8" fillId="5" borderId="59" xfId="0" applyNumberFormat="1" applyFont="1" applyFill="1" applyBorder="1" applyProtection="1">
      <protection locked="0"/>
    </xf>
    <xf numFmtId="0" fontId="8" fillId="5" borderId="61" xfId="0" applyFont="1" applyFill="1" applyBorder="1" applyProtection="1">
      <protection locked="0"/>
    </xf>
    <xf numFmtId="0" fontId="8" fillId="5" borderId="61" xfId="0" applyNumberFormat="1" applyFont="1" applyFill="1" applyBorder="1" applyProtection="1">
      <protection locked="0"/>
    </xf>
    <xf numFmtId="0" fontId="8" fillId="5" borderId="62" xfId="0" applyNumberFormat="1" applyFont="1" applyFill="1" applyBorder="1" applyProtection="1">
      <protection locked="0"/>
    </xf>
    <xf numFmtId="0" fontId="9" fillId="2" borderId="4" xfId="0" applyFont="1" applyFill="1" applyBorder="1" applyAlignment="1">
      <alignment horizontal="left" vertical="center"/>
    </xf>
    <xf numFmtId="0" fontId="9" fillId="2" borderId="19" xfId="0" applyFont="1" applyFill="1" applyBorder="1" applyAlignment="1">
      <alignment horizontal="left" vertical="center"/>
    </xf>
    <xf numFmtId="0" fontId="8" fillId="2" borderId="33" xfId="0" applyFont="1" applyFill="1" applyBorder="1" applyAlignment="1">
      <alignment horizontal="center" vertical="top"/>
    </xf>
    <xf numFmtId="0" fontId="8" fillId="2" borderId="31" xfId="0" applyFont="1" applyFill="1" applyBorder="1" applyAlignment="1">
      <alignment horizontal="center" vertical="top"/>
    </xf>
    <xf numFmtId="0" fontId="15" fillId="5" borderId="13" xfId="0" applyNumberFormat="1" applyFont="1" applyFill="1" applyBorder="1" applyProtection="1"/>
    <xf numFmtId="0" fontId="16" fillId="5" borderId="13" xfId="0" applyNumberFormat="1" applyFont="1" applyFill="1" applyBorder="1" applyProtection="1"/>
    <xf numFmtId="0" fontId="16" fillId="5" borderId="55" xfId="0" applyNumberFormat="1" applyFont="1" applyFill="1" applyBorder="1" applyProtection="1"/>
    <xf numFmtId="0" fontId="9" fillId="2" borderId="33" xfId="0" applyFont="1" applyFill="1" applyBorder="1" applyProtection="1"/>
    <xf numFmtId="2" fontId="8" fillId="2" borderId="33" xfId="0" applyNumberFormat="1" applyFont="1" applyFill="1" applyBorder="1" applyProtection="1"/>
    <xf numFmtId="0" fontId="9" fillId="2" borderId="0" xfId="0" applyFont="1" applyFill="1" applyBorder="1" applyAlignment="1" applyProtection="1">
      <alignment horizontal="left" wrapText="1"/>
    </xf>
    <xf numFmtId="0" fontId="9" fillId="2" borderId="20" xfId="0" applyFont="1" applyFill="1" applyBorder="1" applyAlignment="1" applyProtection="1">
      <alignment horizontal="left" wrapText="1"/>
    </xf>
    <xf numFmtId="0" fontId="9" fillId="2" borderId="33" xfId="0" applyFont="1" applyFill="1" applyBorder="1" applyAlignment="1" applyProtection="1">
      <alignment horizontal="left"/>
    </xf>
    <xf numFmtId="165" fontId="8" fillId="2" borderId="33" xfId="0" applyNumberFormat="1" applyFont="1" applyFill="1" applyBorder="1" applyProtection="1"/>
    <xf numFmtId="0" fontId="9" fillId="2" borderId="0" xfId="0" applyFont="1" applyFill="1" applyBorder="1" applyProtection="1"/>
    <xf numFmtId="165" fontId="8" fillId="2" borderId="0" xfId="0" applyNumberFormat="1" applyFont="1" applyFill="1" applyBorder="1" applyAlignment="1" applyProtection="1">
      <alignment horizontal="right"/>
    </xf>
    <xf numFmtId="0" fontId="8" fillId="2" borderId="0" xfId="0" applyFont="1" applyFill="1" applyBorder="1" applyAlignment="1" applyProtection="1">
      <alignment horizontal="left"/>
    </xf>
    <xf numFmtId="0" fontId="9" fillId="2" borderId="0" xfId="0" applyFont="1" applyFill="1" applyBorder="1" applyAlignment="1" applyProtection="1">
      <alignment horizontal="left" vertical="top"/>
    </xf>
    <xf numFmtId="0" fontId="9" fillId="2" borderId="20" xfId="0" applyFont="1" applyFill="1" applyBorder="1" applyAlignment="1" applyProtection="1">
      <alignment horizontal="left" vertical="top"/>
    </xf>
    <xf numFmtId="0" fontId="11" fillId="2" borderId="0" xfId="0" applyFont="1" applyFill="1" applyProtection="1"/>
    <xf numFmtId="0" fontId="8" fillId="2" borderId="0" xfId="0" applyFont="1" applyFill="1" applyProtection="1"/>
    <xf numFmtId="164" fontId="8" fillId="2" borderId="0" xfId="0" applyNumberFormat="1" applyFont="1" applyFill="1" applyProtection="1"/>
    <xf numFmtId="0" fontId="8" fillId="2" borderId="33" xfId="0" applyFont="1" applyFill="1" applyBorder="1" applyProtection="1"/>
    <xf numFmtId="0" fontId="8" fillId="2" borderId="20" xfId="0" applyFont="1" applyFill="1" applyBorder="1" applyProtection="1"/>
    <xf numFmtId="168" fontId="8" fillId="5" borderId="27" xfId="1" quotePrefix="1" applyNumberFormat="1" applyFont="1" applyFill="1" applyBorder="1" applyAlignment="1" applyProtection="1">
      <alignment horizontal="center"/>
    </xf>
    <xf numFmtId="0" fontId="8" fillId="5" borderId="27" xfId="0" quotePrefix="1" applyFont="1" applyFill="1" applyBorder="1" applyAlignment="1" applyProtection="1">
      <alignment horizontal="center"/>
    </xf>
    <xf numFmtId="168" fontId="8" fillId="5" borderId="27" xfId="0" quotePrefix="1" applyNumberFormat="1" applyFont="1" applyFill="1" applyBorder="1" applyAlignment="1" applyProtection="1">
      <alignment horizontal="center"/>
    </xf>
    <xf numFmtId="0" fontId="13" fillId="2" borderId="45" xfId="0" applyFont="1" applyFill="1" applyBorder="1" applyProtection="1"/>
    <xf numFmtId="0" fontId="8" fillId="2" borderId="46" xfId="0" applyFont="1" applyFill="1" applyBorder="1" applyProtection="1"/>
    <xf numFmtId="0" fontId="9" fillId="4" borderId="47" xfId="0" applyFont="1" applyFill="1" applyBorder="1" applyProtection="1"/>
    <xf numFmtId="42" fontId="8" fillId="5" borderId="48" xfId="1" applyNumberFormat="1" applyFont="1" applyFill="1" applyBorder="1" applyProtection="1"/>
    <xf numFmtId="0" fontId="9" fillId="4" borderId="49" xfId="0" applyFont="1" applyFill="1" applyBorder="1" applyProtection="1"/>
    <xf numFmtId="42" fontId="8" fillId="5" borderId="50" xfId="1" applyNumberFormat="1" applyFont="1" applyFill="1" applyBorder="1" applyProtection="1"/>
    <xf numFmtId="0" fontId="13" fillId="2" borderId="18" xfId="0" applyFont="1" applyFill="1" applyBorder="1"/>
    <xf numFmtId="42" fontId="8" fillId="2" borderId="4" xfId="0" applyNumberFormat="1" applyFont="1" applyFill="1" applyBorder="1"/>
    <xf numFmtId="0" fontId="13" fillId="4" borderId="44" xfId="0" applyFont="1" applyFill="1" applyBorder="1"/>
    <xf numFmtId="0" fontId="8" fillId="5" borderId="59" xfId="0" applyFont="1" applyFill="1" applyBorder="1" applyProtection="1">
      <protection locked="0"/>
    </xf>
    <xf numFmtId="14" fontId="8" fillId="5" borderId="58" xfId="0" applyNumberFormat="1" applyFont="1" applyFill="1" applyBorder="1" applyProtection="1">
      <protection locked="0"/>
    </xf>
    <xf numFmtId="0" fontId="9" fillId="2" borderId="0" xfId="0" applyFont="1" applyFill="1" applyAlignment="1">
      <alignment horizontal="left" vertical="top"/>
    </xf>
    <xf numFmtId="165" fontId="8" fillId="5" borderId="23" xfId="0" applyNumberFormat="1" applyFont="1" applyFill="1" applyBorder="1" applyAlignment="1" applyProtection="1">
      <alignment horizontal="right"/>
      <protection locked="0"/>
    </xf>
    <xf numFmtId="167" fontId="8" fillId="5" borderId="27" xfId="0" applyNumberFormat="1" applyFont="1" applyFill="1" applyBorder="1" applyProtection="1"/>
    <xf numFmtId="10" fontId="8" fillId="5" borderId="27" xfId="0" applyNumberFormat="1" applyFont="1" applyFill="1" applyBorder="1" applyProtection="1"/>
    <xf numFmtId="0" fontId="9" fillId="5" borderId="4" xfId="0" applyFont="1" applyFill="1" applyBorder="1" applyAlignment="1">
      <alignment vertical="center"/>
    </xf>
    <xf numFmtId="0" fontId="9" fillId="5" borderId="63" xfId="0" applyNumberFormat="1" applyFont="1" applyFill="1" applyBorder="1" applyAlignment="1">
      <alignment vertical="center"/>
    </xf>
    <xf numFmtId="0" fontId="16" fillId="5" borderId="11" xfId="0" applyNumberFormat="1" applyFont="1" applyFill="1" applyBorder="1" applyProtection="1"/>
    <xf numFmtId="0" fontId="8" fillId="5" borderId="64" xfId="0" applyFont="1" applyFill="1" applyBorder="1" applyProtection="1">
      <protection locked="0"/>
    </xf>
    <xf numFmtId="0" fontId="8" fillId="5" borderId="64" xfId="0" applyNumberFormat="1" applyFont="1" applyFill="1" applyBorder="1" applyProtection="1">
      <protection locked="0"/>
    </xf>
    <xf numFmtId="0" fontId="8" fillId="5" borderId="65" xfId="0" applyNumberFormat="1" applyFont="1" applyFill="1" applyBorder="1" applyProtection="1">
      <protection locked="0"/>
    </xf>
    <xf numFmtId="0" fontId="15" fillId="5" borderId="11" xfId="0" applyNumberFormat="1" applyFont="1" applyFill="1" applyBorder="1" applyProtection="1"/>
    <xf numFmtId="166" fontId="8" fillId="5" borderId="4" xfId="0" applyNumberFormat="1" applyFont="1" applyFill="1" applyBorder="1"/>
    <xf numFmtId="0" fontId="9" fillId="5" borderId="13" xfId="0" applyFont="1" applyFill="1" applyBorder="1"/>
    <xf numFmtId="166" fontId="8" fillId="5" borderId="13" xfId="0" applyNumberFormat="1" applyFont="1" applyFill="1" applyBorder="1"/>
    <xf numFmtId="0" fontId="31" fillId="4" borderId="56" xfId="0" applyFont="1" applyFill="1" applyBorder="1" applyAlignment="1" applyProtection="1">
      <alignment horizontal="center"/>
    </xf>
    <xf numFmtId="0" fontId="32" fillId="4" borderId="7" xfId="0" applyFont="1" applyFill="1" applyBorder="1" applyAlignment="1">
      <alignment horizontal="center"/>
    </xf>
    <xf numFmtId="0" fontId="32" fillId="4" borderId="0" xfId="0" applyFont="1" applyFill="1" applyBorder="1" applyAlignment="1">
      <alignment horizontal="center"/>
    </xf>
    <xf numFmtId="0" fontId="32" fillId="4" borderId="66" xfId="0" applyFont="1" applyFill="1" applyBorder="1" applyAlignment="1">
      <alignment horizontal="center"/>
    </xf>
    <xf numFmtId="0" fontId="31" fillId="4" borderId="7" xfId="0" applyFont="1" applyFill="1" applyBorder="1" applyAlignment="1" applyProtection="1">
      <alignment horizontal="center" wrapText="1"/>
    </xf>
    <xf numFmtId="0" fontId="31" fillId="4" borderId="9" xfId="0" applyFont="1" applyFill="1" applyBorder="1" applyAlignment="1" applyProtection="1">
      <alignment horizontal="center" wrapText="1"/>
    </xf>
    <xf numFmtId="0" fontId="31" fillId="4" borderId="57" xfId="0" applyFont="1" applyFill="1" applyBorder="1" applyAlignment="1" applyProtection="1">
      <alignment horizontal="center" wrapText="1"/>
    </xf>
    <xf numFmtId="14" fontId="8" fillId="5" borderId="60" xfId="0" applyNumberFormat="1" applyFont="1" applyFill="1" applyBorder="1" applyProtection="1">
      <protection locked="0"/>
    </xf>
    <xf numFmtId="2" fontId="29" fillId="7" borderId="27" xfId="0" applyNumberFormat="1" applyFont="1" applyFill="1" applyBorder="1" applyProtection="1">
      <protection locked="0"/>
    </xf>
    <xf numFmtId="165" fontId="8" fillId="7" borderId="30" xfId="0" applyNumberFormat="1" applyFont="1" applyFill="1" applyBorder="1" applyAlignment="1" applyProtection="1">
      <alignment horizontal="right"/>
      <protection locked="0"/>
    </xf>
    <xf numFmtId="1" fontId="8" fillId="7" borderId="24" xfId="0" applyNumberFormat="1" applyFont="1" applyFill="1" applyBorder="1" applyAlignment="1" applyProtection="1">
      <alignment horizontal="right"/>
      <protection locked="0"/>
    </xf>
    <xf numFmtId="0" fontId="8" fillId="7" borderId="31" xfId="0" applyFont="1" applyFill="1" applyBorder="1" applyAlignment="1" applyProtection="1">
      <alignment horizontal="left"/>
    </xf>
    <xf numFmtId="0" fontId="8" fillId="7" borderId="25" xfId="0" applyFont="1" applyFill="1" applyBorder="1" applyAlignment="1">
      <alignment horizontal="left"/>
    </xf>
    <xf numFmtId="0" fontId="8" fillId="7" borderId="27" xfId="0" applyFont="1" applyFill="1" applyBorder="1" applyProtection="1">
      <protection locked="0"/>
    </xf>
    <xf numFmtId="42" fontId="8" fillId="7" borderId="27" xfId="1" applyNumberFormat="1" applyFont="1" applyFill="1" applyBorder="1" applyProtection="1">
      <protection locked="0"/>
    </xf>
    <xf numFmtId="0" fontId="8" fillId="7" borderId="27" xfId="0" applyNumberFormat="1" applyFont="1" applyFill="1" applyBorder="1" applyProtection="1">
      <protection locked="0"/>
    </xf>
    <xf numFmtId="0" fontId="8" fillId="7" borderId="34" xfId="0" applyFont="1" applyFill="1" applyBorder="1" applyProtection="1">
      <protection locked="0"/>
    </xf>
    <xf numFmtId="44" fontId="8" fillId="7" borderId="27" xfId="0" applyNumberFormat="1" applyFont="1" applyFill="1" applyBorder="1" applyProtection="1">
      <protection locked="0"/>
    </xf>
    <xf numFmtId="10" fontId="8" fillId="7" borderId="27" xfId="3" applyNumberFormat="1" applyFont="1" applyFill="1" applyBorder="1" applyProtection="1">
      <protection locked="0"/>
    </xf>
    <xf numFmtId="169" fontId="8" fillId="7" borderId="27" xfId="1" applyNumberFormat="1" applyFont="1" applyFill="1" applyBorder="1" applyProtection="1">
      <protection locked="0"/>
    </xf>
    <xf numFmtId="0" fontId="9" fillId="5" borderId="11" xfId="0" applyNumberFormat="1" applyFont="1" applyFill="1" applyBorder="1" applyAlignment="1">
      <alignment vertical="center"/>
    </xf>
    <xf numFmtId="0" fontId="9" fillId="5" borderId="13" xfId="0" applyNumberFormat="1" applyFont="1" applyFill="1" applyBorder="1" applyAlignment="1">
      <alignment vertical="center"/>
    </xf>
    <xf numFmtId="0" fontId="9" fillId="5" borderId="55" xfId="0" applyNumberFormat="1" applyFont="1" applyFill="1" applyBorder="1" applyAlignment="1">
      <alignment vertical="center"/>
    </xf>
    <xf numFmtId="0" fontId="31" fillId="4" borderId="10" xfId="0" applyFont="1" applyFill="1" applyBorder="1" applyAlignment="1" applyProtection="1">
      <alignment horizontal="center"/>
    </xf>
    <xf numFmtId="0" fontId="8" fillId="2" borderId="1" xfId="0" applyNumberFormat="1" applyFont="1" applyFill="1" applyBorder="1"/>
    <xf numFmtId="0" fontId="12" fillId="2" borderId="1" xfId="0" applyFont="1" applyFill="1" applyBorder="1" applyAlignment="1">
      <alignment vertical="top" wrapText="1"/>
    </xf>
    <xf numFmtId="166" fontId="8" fillId="2" borderId="1" xfId="0" applyNumberFormat="1" applyFont="1" applyFill="1" applyBorder="1"/>
    <xf numFmtId="0" fontId="8" fillId="2" borderId="14" xfId="0" applyFont="1" applyFill="1" applyBorder="1"/>
    <xf numFmtId="0" fontId="26" fillId="2" borderId="14" xfId="0" applyFont="1" applyFill="1" applyBorder="1"/>
    <xf numFmtId="3" fontId="29" fillId="5" borderId="27" xfId="0" applyNumberFormat="1" applyFont="1" applyFill="1" applyBorder="1" applyProtection="1"/>
    <xf numFmtId="170" fontId="29" fillId="5" borderId="27" xfId="0" applyNumberFormat="1" applyFont="1" applyFill="1" applyBorder="1" applyProtection="1"/>
    <xf numFmtId="171" fontId="29" fillId="5" borderId="27" xfId="0" applyNumberFormat="1" applyFont="1" applyFill="1" applyBorder="1" applyProtection="1"/>
    <xf numFmtId="165" fontId="8" fillId="2" borderId="0" xfId="0" applyNumberFormat="1" applyFont="1" applyFill="1" applyBorder="1"/>
    <xf numFmtId="165" fontId="9" fillId="2" borderId="0" xfId="0" applyNumberFormat="1" applyFont="1" applyFill="1" applyBorder="1"/>
    <xf numFmtId="0" fontId="32" fillId="2" borderId="0" xfId="0" applyFont="1" applyFill="1" applyBorder="1" applyAlignment="1">
      <alignment horizontal="center"/>
    </xf>
    <xf numFmtId="0" fontId="13" fillId="2" borderId="0" xfId="0" applyFont="1" applyFill="1" applyBorder="1" applyAlignment="1"/>
    <xf numFmtId="0" fontId="9" fillId="2" borderId="0" xfId="0" applyFont="1" applyFill="1" applyBorder="1" applyAlignment="1"/>
    <xf numFmtId="0" fontId="26" fillId="2" borderId="18" xfId="0" applyFont="1" applyFill="1" applyBorder="1"/>
    <xf numFmtId="1" fontId="8" fillId="2" borderId="0" xfId="0" applyNumberFormat="1" applyFont="1" applyFill="1" applyBorder="1"/>
    <xf numFmtId="165" fontId="9" fillId="2" borderId="0" xfId="0" applyNumberFormat="1" applyFont="1" applyFill="1" applyBorder="1" applyAlignment="1">
      <alignment horizontal="right"/>
    </xf>
    <xf numFmtId="0" fontId="13" fillId="2" borderId="69" xfId="0" applyFont="1" applyFill="1" applyBorder="1" applyAlignment="1">
      <alignment wrapText="1"/>
    </xf>
    <xf numFmtId="166" fontId="8" fillId="2" borderId="70" xfId="0" applyNumberFormat="1" applyFont="1" applyFill="1" applyBorder="1" applyAlignment="1"/>
    <xf numFmtId="166" fontId="8" fillId="2" borderId="24" xfId="0" applyNumberFormat="1" applyFont="1" applyFill="1" applyBorder="1" applyAlignment="1"/>
    <xf numFmtId="165" fontId="35" fillId="5" borderId="27" xfId="0" applyNumberFormat="1" applyFont="1" applyFill="1" applyBorder="1"/>
    <xf numFmtId="165" fontId="35" fillId="5" borderId="42" xfId="0" applyNumberFormat="1" applyFont="1" applyFill="1" applyBorder="1"/>
    <xf numFmtId="0" fontId="26" fillId="4" borderId="44" xfId="0" applyFont="1" applyFill="1" applyBorder="1"/>
    <xf numFmtId="165" fontId="35" fillId="5" borderId="34" xfId="0" applyNumberFormat="1" applyFont="1" applyFill="1" applyBorder="1"/>
    <xf numFmtId="0" fontId="26" fillId="4" borderId="71" xfId="0" applyFont="1" applyFill="1" applyBorder="1"/>
    <xf numFmtId="165" fontId="35" fillId="5" borderId="72" xfId="0" applyNumberFormat="1" applyFont="1" applyFill="1" applyBorder="1"/>
    <xf numFmtId="0" fontId="26" fillId="4" borderId="73" xfId="0" applyFont="1" applyFill="1" applyBorder="1"/>
    <xf numFmtId="165" fontId="35" fillId="5" borderId="74" xfId="0" applyNumberFormat="1" applyFont="1" applyFill="1" applyBorder="1"/>
    <xf numFmtId="165" fontId="35" fillId="5" borderId="75" xfId="0" applyNumberFormat="1" applyFont="1" applyFill="1" applyBorder="1"/>
    <xf numFmtId="0" fontId="2" fillId="2" borderId="0" xfId="0" applyFont="1" applyFill="1" applyBorder="1" applyAlignment="1">
      <alignment horizontal="left" wrapText="1"/>
    </xf>
    <xf numFmtId="0" fontId="2" fillId="2" borderId="20" xfId="0" applyFont="1" applyFill="1" applyBorder="1" applyAlignment="1">
      <alignment horizontal="left" wrapText="1"/>
    </xf>
    <xf numFmtId="0" fontId="8" fillId="5" borderId="67" xfId="0" applyNumberFormat="1" applyFont="1" applyFill="1" applyBorder="1" applyProtection="1">
      <protection locked="0"/>
    </xf>
    <xf numFmtId="0" fontId="8" fillId="5" borderId="68" xfId="0" applyNumberFormat="1" applyFont="1" applyFill="1" applyBorder="1" applyProtection="1">
      <protection locked="0"/>
    </xf>
    <xf numFmtId="0" fontId="8" fillId="5" borderId="67" xfId="0" applyFont="1" applyFill="1" applyBorder="1" applyProtection="1">
      <protection locked="0"/>
    </xf>
    <xf numFmtId="0" fontId="8" fillId="2" borderId="76" xfId="0" applyFont="1" applyFill="1" applyBorder="1"/>
    <xf numFmtId="165" fontId="8" fillId="5" borderId="27" xfId="0" applyNumberFormat="1" applyFont="1" applyFill="1" applyBorder="1" applyProtection="1">
      <protection locked="0"/>
    </xf>
    <xf numFmtId="165" fontId="8" fillId="5" borderId="23" xfId="0" applyNumberFormat="1" applyFont="1" applyFill="1" applyBorder="1" applyAlignment="1" applyProtection="1">
      <protection locked="0"/>
    </xf>
    <xf numFmtId="0" fontId="8" fillId="5" borderId="25" xfId="0" applyFont="1" applyFill="1" applyBorder="1" applyAlignment="1" applyProtection="1">
      <alignment horizontal="left"/>
    </xf>
    <xf numFmtId="0" fontId="9" fillId="4" borderId="44" xfId="0" applyFont="1" applyFill="1" applyBorder="1" applyAlignment="1">
      <alignment horizontal="center"/>
    </xf>
    <xf numFmtId="0" fontId="9" fillId="4" borderId="0" xfId="0" applyFont="1" applyFill="1" applyBorder="1" applyAlignment="1">
      <alignment horizontal="center" wrapText="1"/>
    </xf>
    <xf numFmtId="0" fontId="8" fillId="7" borderId="44" xfId="0" applyFont="1" applyFill="1" applyBorder="1" applyProtection="1">
      <protection locked="0"/>
    </xf>
    <xf numFmtId="42" fontId="8" fillId="5" borderId="34" xfId="0" applyNumberFormat="1" applyFont="1" applyFill="1" applyBorder="1"/>
    <xf numFmtId="0" fontId="9" fillId="4" borderId="44" xfId="0" applyFont="1" applyFill="1" applyBorder="1" applyAlignment="1">
      <alignment wrapText="1"/>
    </xf>
    <xf numFmtId="0" fontId="9" fillId="2" borderId="0" xfId="0" applyFont="1" applyFill="1"/>
    <xf numFmtId="0" fontId="14" fillId="6" borderId="5" xfId="0" applyFont="1" applyFill="1" applyBorder="1" applyAlignment="1">
      <alignment horizontal="center" vertical="center"/>
    </xf>
    <xf numFmtId="0" fontId="14" fillId="6" borderId="2" xfId="0" applyFont="1" applyFill="1" applyBorder="1" applyAlignment="1">
      <alignment horizontal="center" vertical="center"/>
    </xf>
    <xf numFmtId="0" fontId="14" fillId="6" borderId="3" xfId="0" applyFont="1" applyFill="1" applyBorder="1" applyAlignment="1">
      <alignment horizontal="center" vertical="center"/>
    </xf>
    <xf numFmtId="0" fontId="10" fillId="2" borderId="1" xfId="0" applyFont="1" applyFill="1" applyBorder="1" applyAlignment="1">
      <alignment horizontal="center" vertical="top" wrapText="1"/>
    </xf>
    <xf numFmtId="0" fontId="10" fillId="2" borderId="0" xfId="0" applyFont="1" applyFill="1" applyBorder="1" applyAlignment="1">
      <alignment horizontal="center" vertical="top" wrapText="1"/>
    </xf>
    <xf numFmtId="0" fontId="10" fillId="2" borderId="16" xfId="0" applyFont="1" applyFill="1" applyBorder="1" applyAlignment="1">
      <alignment horizontal="center" vertical="top" wrapText="1"/>
    </xf>
    <xf numFmtId="0" fontId="8" fillId="2" borderId="1" xfId="0" applyFont="1" applyFill="1" applyBorder="1" applyAlignment="1">
      <alignment horizontal="left" vertical="top" wrapText="1"/>
    </xf>
    <xf numFmtId="0" fontId="8" fillId="2" borderId="0" xfId="0" applyFont="1" applyFill="1" applyBorder="1" applyAlignment="1">
      <alignment horizontal="left" vertical="top"/>
    </xf>
    <xf numFmtId="0" fontId="8" fillId="2" borderId="16" xfId="0" applyFont="1" applyFill="1" applyBorder="1" applyAlignment="1">
      <alignment horizontal="left" vertical="top"/>
    </xf>
    <xf numFmtId="0" fontId="8" fillId="2" borderId="1" xfId="0" applyNumberFormat="1" applyFont="1" applyFill="1" applyBorder="1" applyAlignment="1">
      <alignment horizontal="left" vertical="top" wrapText="1"/>
    </xf>
    <xf numFmtId="0" fontId="8" fillId="2" borderId="0" xfId="0" applyNumberFormat="1" applyFont="1" applyFill="1" applyBorder="1" applyAlignment="1">
      <alignment horizontal="left" vertical="top" wrapText="1"/>
    </xf>
    <xf numFmtId="0" fontId="8" fillId="2" borderId="16" xfId="0" applyNumberFormat="1" applyFont="1" applyFill="1" applyBorder="1" applyAlignment="1">
      <alignment horizontal="left" vertical="top" wrapText="1"/>
    </xf>
    <xf numFmtId="0" fontId="10" fillId="2" borderId="1" xfId="0" applyFont="1" applyFill="1" applyBorder="1" applyAlignment="1">
      <alignment horizontal="left" vertical="top" wrapText="1"/>
    </xf>
    <xf numFmtId="0" fontId="10" fillId="2" borderId="0" xfId="0" applyFont="1" applyFill="1" applyBorder="1" applyAlignment="1">
      <alignment horizontal="left" vertical="top" wrapText="1"/>
    </xf>
    <xf numFmtId="0" fontId="10" fillId="2" borderId="16" xfId="0" applyFont="1" applyFill="1" applyBorder="1" applyAlignment="1">
      <alignment horizontal="left" vertical="top" wrapText="1"/>
    </xf>
    <xf numFmtId="0" fontId="9" fillId="2" borderId="0" xfId="0" applyFont="1" applyFill="1" applyAlignment="1">
      <alignment horizontal="center" vertical="top" wrapText="1"/>
    </xf>
    <xf numFmtId="0" fontId="26" fillId="2" borderId="41" xfId="0" applyFont="1" applyFill="1" applyBorder="1" applyAlignment="1">
      <alignment horizontal="center" wrapText="1"/>
    </xf>
    <xf numFmtId="0" fontId="9" fillId="2" borderId="1" xfId="0" applyFont="1" applyFill="1" applyBorder="1" applyAlignment="1">
      <alignment horizontal="left" vertical="top" wrapText="1"/>
    </xf>
    <xf numFmtId="0" fontId="9" fillId="2" borderId="0" xfId="0" applyFont="1" applyFill="1" applyBorder="1" applyAlignment="1">
      <alignment horizontal="left" vertical="top" wrapText="1"/>
    </xf>
    <xf numFmtId="0" fontId="9" fillId="2" borderId="16" xfId="0" applyFont="1" applyFill="1" applyBorder="1" applyAlignment="1">
      <alignment horizontal="left" vertical="top" wrapText="1"/>
    </xf>
    <xf numFmtId="0" fontId="10" fillId="2" borderId="9" xfId="0" applyFont="1" applyFill="1" applyBorder="1" applyAlignment="1">
      <alignment horizontal="left" vertical="top" wrapText="1"/>
    </xf>
    <xf numFmtId="0" fontId="10" fillId="2" borderId="11" xfId="0" applyFont="1" applyFill="1" applyBorder="1" applyAlignment="1">
      <alignment horizontal="left" vertical="top" wrapText="1"/>
    </xf>
    <xf numFmtId="0" fontId="10" fillId="2" borderId="10" xfId="0" applyFont="1" applyFill="1" applyBorder="1" applyAlignment="1">
      <alignment horizontal="left" vertical="top" wrapText="1"/>
    </xf>
    <xf numFmtId="0" fontId="13" fillId="2" borderId="5" xfId="0" applyFont="1" applyFill="1" applyBorder="1" applyAlignment="1">
      <alignment horizontal="left"/>
    </xf>
    <xf numFmtId="0" fontId="13" fillId="2" borderId="2" xfId="0" applyFont="1" applyFill="1" applyBorder="1" applyAlignment="1">
      <alignment horizontal="left"/>
    </xf>
    <xf numFmtId="0" fontId="13" fillId="2" borderId="3" xfId="0" applyFont="1" applyFill="1" applyBorder="1" applyAlignment="1">
      <alignment horizontal="left"/>
    </xf>
    <xf numFmtId="0" fontId="9" fillId="2" borderId="0" xfId="0" applyFont="1" applyFill="1" applyAlignment="1">
      <alignment horizontal="left" vertical="top" wrapText="1"/>
    </xf>
    <xf numFmtId="0" fontId="9" fillId="2" borderId="0" xfId="0" applyFont="1" applyFill="1" applyAlignment="1">
      <alignment horizontal="left" vertical="top"/>
    </xf>
    <xf numFmtId="0" fontId="10" fillId="2" borderId="0" xfId="0" applyFont="1" applyFill="1" applyBorder="1" applyAlignment="1">
      <alignment horizontal="center"/>
    </xf>
    <xf numFmtId="0" fontId="6" fillId="3" borderId="0" xfId="0" applyFont="1" applyFill="1" applyBorder="1" applyAlignment="1">
      <alignment horizontal="left"/>
    </xf>
    <xf numFmtId="0" fontId="1" fillId="2" borderId="51" xfId="0" applyFont="1" applyFill="1" applyBorder="1" applyAlignment="1">
      <alignment horizontal="left" vertical="top" wrapText="1"/>
    </xf>
    <xf numFmtId="0" fontId="1" fillId="2" borderId="15" xfId="0" applyFont="1" applyFill="1" applyBorder="1" applyAlignment="1">
      <alignment horizontal="left" vertical="top" wrapText="1"/>
    </xf>
    <xf numFmtId="0" fontId="1" fillId="2" borderId="52" xfId="0" applyFont="1" applyFill="1" applyBorder="1" applyAlignment="1">
      <alignment horizontal="left" vertical="top" wrapText="1"/>
    </xf>
    <xf numFmtId="0" fontId="12" fillId="2" borderId="51" xfId="0" applyFont="1" applyFill="1" applyBorder="1" applyAlignment="1">
      <alignment horizontal="left" vertical="top" wrapText="1"/>
    </xf>
    <xf numFmtId="0" fontId="12" fillId="2" borderId="15" xfId="0" applyFont="1" applyFill="1" applyBorder="1" applyAlignment="1">
      <alignment horizontal="left" vertical="top" wrapText="1"/>
    </xf>
    <xf numFmtId="0" fontId="2" fillId="2" borderId="8" xfId="0" applyFont="1" applyFill="1" applyBorder="1" applyAlignment="1">
      <alignment horizontal="left" wrapText="1"/>
    </xf>
    <xf numFmtId="0" fontId="2" fillId="2" borderId="12" xfId="0" applyFont="1" applyFill="1" applyBorder="1" applyAlignment="1">
      <alignment horizontal="left" wrapText="1"/>
    </xf>
    <xf numFmtId="0" fontId="2" fillId="2" borderId="17" xfId="0" applyFont="1" applyFill="1" applyBorder="1" applyAlignment="1">
      <alignment horizontal="left" wrapText="1"/>
    </xf>
    <xf numFmtId="0" fontId="6" fillId="3" borderId="0" xfId="0" applyFont="1" applyFill="1" applyAlignment="1">
      <alignment horizontal="left"/>
    </xf>
    <xf numFmtId="0" fontId="9" fillId="2" borderId="4" xfId="0" applyFont="1" applyFill="1" applyBorder="1" applyAlignment="1">
      <alignment horizontal="left" vertical="top"/>
    </xf>
    <xf numFmtId="0" fontId="1" fillId="2" borderId="8" xfId="0" applyFont="1" applyFill="1" applyBorder="1" applyAlignment="1">
      <alignment horizontal="left" wrapText="1"/>
    </xf>
    <xf numFmtId="0" fontId="1" fillId="2" borderId="12" xfId="0" applyFont="1" applyFill="1" applyBorder="1" applyAlignment="1">
      <alignment horizontal="left" wrapText="1"/>
    </xf>
    <xf numFmtId="0" fontId="1" fillId="2" borderId="17" xfId="0" applyFont="1" applyFill="1" applyBorder="1" applyAlignment="1">
      <alignment horizontal="left" wrapText="1"/>
    </xf>
    <xf numFmtId="0" fontId="22" fillId="2" borderId="8" xfId="0" applyFont="1" applyFill="1" applyBorder="1" applyAlignment="1">
      <alignment horizontal="left" wrapText="1"/>
    </xf>
    <xf numFmtId="0" fontId="22" fillId="2" borderId="12" xfId="0" applyFont="1" applyFill="1" applyBorder="1" applyAlignment="1">
      <alignment horizontal="left" wrapText="1"/>
    </xf>
    <xf numFmtId="0" fontId="22" fillId="2" borderId="17" xfId="0" applyFont="1" applyFill="1" applyBorder="1" applyAlignment="1">
      <alignment horizontal="left" wrapText="1"/>
    </xf>
    <xf numFmtId="0" fontId="8" fillId="2" borderId="8" xfId="0" applyFont="1" applyFill="1" applyBorder="1" applyAlignment="1">
      <alignment horizontal="left" wrapText="1"/>
    </xf>
    <xf numFmtId="0" fontId="8" fillId="2" borderId="12" xfId="0" applyFont="1" applyFill="1" applyBorder="1" applyAlignment="1">
      <alignment horizontal="left" wrapText="1"/>
    </xf>
    <xf numFmtId="0" fontId="8" fillId="2" borderId="17" xfId="0" applyFont="1" applyFill="1" applyBorder="1" applyAlignment="1">
      <alignment horizontal="left" wrapText="1"/>
    </xf>
    <xf numFmtId="0" fontId="9" fillId="2" borderId="14" xfId="0" applyFont="1" applyFill="1" applyBorder="1" applyAlignment="1">
      <alignment horizontal="left" vertical="top" wrapText="1"/>
    </xf>
    <xf numFmtId="0" fontId="3" fillId="2" borderId="38" xfId="0" applyFont="1" applyFill="1" applyBorder="1" applyAlignment="1">
      <alignment horizontal="left" wrapText="1"/>
    </xf>
    <xf numFmtId="0" fontId="3" fillId="2" borderId="35" xfId="0" applyFont="1" applyFill="1" applyBorder="1" applyAlignment="1">
      <alignment horizontal="left" wrapText="1"/>
    </xf>
    <xf numFmtId="0" fontId="3" fillId="2" borderId="36" xfId="0" applyFont="1" applyFill="1" applyBorder="1" applyAlignment="1">
      <alignment horizontal="left" wrapText="1"/>
    </xf>
    <xf numFmtId="0" fontId="2" fillId="2" borderId="38" xfId="0" applyFont="1" applyFill="1" applyBorder="1" applyAlignment="1">
      <alignment horizontal="left" wrapText="1"/>
    </xf>
    <xf numFmtId="0" fontId="0" fillId="0" borderId="35" xfId="0" applyBorder="1"/>
    <xf numFmtId="0" fontId="0" fillId="0" borderId="36" xfId="0" applyBorder="1"/>
    <xf numFmtId="0" fontId="4" fillId="2" borderId="8" xfId="0" applyFont="1" applyFill="1" applyBorder="1" applyAlignment="1">
      <alignment horizontal="left" vertical="top" wrapText="1"/>
    </xf>
    <xf numFmtId="0" fontId="4" fillId="2" borderId="12" xfId="0" applyFont="1" applyFill="1" applyBorder="1" applyAlignment="1">
      <alignment horizontal="left" vertical="top" wrapText="1"/>
    </xf>
    <xf numFmtId="0" fontId="4" fillId="2" borderId="17" xfId="0" applyFont="1" applyFill="1" applyBorder="1" applyAlignment="1">
      <alignment horizontal="left" vertical="top" wrapText="1"/>
    </xf>
    <xf numFmtId="0" fontId="9" fillId="5" borderId="23" xfId="0" applyFont="1" applyFill="1" applyBorder="1" applyAlignment="1">
      <alignment horizontal="left" wrapText="1"/>
    </xf>
    <xf numFmtId="0" fontId="9" fillId="5" borderId="24" xfId="0" applyFont="1" applyFill="1" applyBorder="1" applyAlignment="1">
      <alignment horizontal="left" wrapText="1"/>
    </xf>
    <xf numFmtId="0" fontId="9" fillId="5" borderId="26" xfId="0" applyFont="1" applyFill="1" applyBorder="1" applyAlignment="1">
      <alignment horizontal="left" wrapText="1"/>
    </xf>
    <xf numFmtId="0" fontId="9" fillId="5" borderId="23" xfId="0" applyFont="1" applyFill="1" applyBorder="1" applyAlignment="1">
      <alignment horizontal="left"/>
    </xf>
    <xf numFmtId="0" fontId="9" fillId="5" borderId="24" xfId="0" applyFont="1" applyFill="1" applyBorder="1" applyAlignment="1">
      <alignment horizontal="left"/>
    </xf>
    <xf numFmtId="0" fontId="9" fillId="5" borderId="26" xfId="0" applyFont="1" applyFill="1" applyBorder="1" applyAlignment="1">
      <alignment horizontal="left"/>
    </xf>
    <xf numFmtId="0" fontId="9" fillId="5" borderId="23" xfId="0" applyFont="1" applyFill="1" applyBorder="1" applyAlignment="1">
      <alignment horizontal="left" vertical="top"/>
    </xf>
    <xf numFmtId="0" fontId="9" fillId="5" borderId="24" xfId="0" applyFont="1" applyFill="1" applyBorder="1" applyAlignment="1">
      <alignment horizontal="left" vertical="top"/>
    </xf>
    <xf numFmtId="0" fontId="9" fillId="5" borderId="26" xfId="0" applyFont="1" applyFill="1" applyBorder="1" applyAlignment="1">
      <alignment horizontal="left" vertical="top"/>
    </xf>
    <xf numFmtId="0" fontId="9" fillId="5" borderId="28" xfId="0" applyFont="1" applyFill="1" applyBorder="1" applyAlignment="1">
      <alignment horizontal="left" wrapText="1"/>
    </xf>
    <xf numFmtId="0" fontId="9" fillId="5" borderId="32" xfId="0" applyFont="1" applyFill="1" applyBorder="1" applyAlignment="1">
      <alignment horizontal="left" wrapText="1"/>
    </xf>
    <xf numFmtId="0" fontId="9" fillId="5" borderId="37" xfId="0" applyFont="1" applyFill="1" applyBorder="1" applyAlignment="1">
      <alignment horizontal="left" wrapText="1"/>
    </xf>
    <xf numFmtId="0" fontId="2" fillId="2" borderId="35" xfId="0" applyFont="1" applyFill="1" applyBorder="1" applyAlignment="1">
      <alignment horizontal="left" wrapText="1"/>
    </xf>
    <xf numFmtId="0" fontId="2" fillId="2" borderId="36" xfId="0" applyFont="1" applyFill="1" applyBorder="1" applyAlignment="1">
      <alignment horizontal="left" wrapText="1"/>
    </xf>
    <xf numFmtId="0" fontId="9" fillId="2" borderId="4" xfId="0" applyFont="1" applyFill="1" applyBorder="1" applyAlignment="1">
      <alignment horizontal="left" vertical="top" wrapText="1"/>
    </xf>
    <xf numFmtId="0" fontId="9" fillId="5" borderId="30" xfId="0" applyNumberFormat="1" applyFont="1" applyFill="1" applyBorder="1" applyAlignment="1">
      <alignment horizontal="left" vertical="center" wrapText="1"/>
    </xf>
    <xf numFmtId="0" fontId="9" fillId="5" borderId="33" xfId="0" applyNumberFormat="1" applyFont="1" applyFill="1" applyBorder="1" applyAlignment="1">
      <alignment horizontal="left" vertical="center" wrapText="1"/>
    </xf>
    <xf numFmtId="0" fontId="9" fillId="5" borderId="39" xfId="0" applyNumberFormat="1" applyFont="1" applyFill="1" applyBorder="1" applyAlignment="1">
      <alignment horizontal="left" vertical="center" wrapText="1"/>
    </xf>
    <xf numFmtId="0" fontId="26" fillId="5" borderId="23" xfId="0" applyFont="1" applyFill="1" applyBorder="1" applyAlignment="1">
      <alignment horizontal="center" wrapText="1"/>
    </xf>
    <xf numFmtId="0" fontId="26" fillId="5" borderId="24" xfId="0" applyFont="1" applyFill="1" applyBorder="1" applyAlignment="1">
      <alignment horizontal="center" wrapText="1"/>
    </xf>
    <xf numFmtId="0" fontId="26" fillId="5" borderId="26" xfId="0" applyFont="1" applyFill="1" applyBorder="1" applyAlignment="1">
      <alignment horizontal="center" wrapText="1"/>
    </xf>
    <xf numFmtId="0" fontId="26" fillId="5" borderId="25" xfId="0" applyFont="1" applyFill="1" applyBorder="1" applyAlignment="1">
      <alignment horizontal="center" wrapText="1"/>
    </xf>
    <xf numFmtId="0" fontId="9" fillId="2" borderId="14" xfId="0" applyFont="1" applyFill="1" applyBorder="1" applyAlignment="1">
      <alignment horizontal="left"/>
    </xf>
    <xf numFmtId="0" fontId="9" fillId="2" borderId="0" xfId="0" applyFont="1" applyFill="1" applyBorder="1" applyAlignment="1">
      <alignment horizontal="left"/>
    </xf>
    <xf numFmtId="0" fontId="9" fillId="2" borderId="20" xfId="0" applyFont="1" applyFill="1" applyBorder="1" applyAlignment="1">
      <alignment horizontal="left"/>
    </xf>
    <xf numFmtId="0" fontId="9" fillId="2" borderId="18" xfId="0" applyFont="1" applyFill="1" applyBorder="1" applyAlignment="1">
      <alignment horizontal="left" vertical="top" wrapText="1"/>
    </xf>
    <xf numFmtId="0" fontId="9" fillId="2" borderId="19" xfId="0" applyFont="1" applyFill="1" applyBorder="1" applyAlignment="1">
      <alignment horizontal="left" vertical="top"/>
    </xf>
    <xf numFmtId="0" fontId="9" fillId="4" borderId="42" xfId="0" applyFont="1" applyFill="1" applyBorder="1" applyAlignment="1" applyProtection="1">
      <alignment horizontal="left" vertical="center"/>
      <protection locked="0"/>
    </xf>
    <xf numFmtId="0" fontId="9" fillId="4" borderId="43" xfId="0" applyFont="1" applyFill="1" applyBorder="1" applyAlignment="1" applyProtection="1">
      <alignment horizontal="left" vertical="center"/>
      <protection locked="0"/>
    </xf>
    <xf numFmtId="0" fontId="9" fillId="5" borderId="28" xfId="0" applyFont="1" applyFill="1" applyBorder="1" applyAlignment="1">
      <alignment horizontal="left" vertical="center" wrapText="1"/>
    </xf>
    <xf numFmtId="0" fontId="9" fillId="5" borderId="32" xfId="0" applyFont="1" applyFill="1" applyBorder="1" applyAlignment="1">
      <alignment horizontal="left" vertical="center" wrapText="1"/>
    </xf>
    <xf numFmtId="0" fontId="9" fillId="5" borderId="37" xfId="0" applyFont="1" applyFill="1" applyBorder="1" applyAlignment="1">
      <alignment horizontal="left" vertical="center" wrapText="1"/>
    </xf>
    <xf numFmtId="0" fontId="9" fillId="5" borderId="30" xfId="0" applyFont="1" applyFill="1" applyBorder="1" applyAlignment="1">
      <alignment horizontal="left" vertical="center" wrapText="1"/>
    </xf>
    <xf numFmtId="0" fontId="9" fillId="5" borderId="33" xfId="0" applyFont="1" applyFill="1" applyBorder="1" applyAlignment="1">
      <alignment horizontal="left" vertical="center" wrapText="1"/>
    </xf>
    <xf numFmtId="0" fontId="9" fillId="5" borderId="39" xfId="0" applyFont="1" applyFill="1" applyBorder="1" applyAlignment="1">
      <alignment horizontal="left" vertical="center" wrapText="1"/>
    </xf>
    <xf numFmtId="0" fontId="9" fillId="5" borderId="32" xfId="0" applyFont="1" applyFill="1" applyBorder="1" applyAlignment="1">
      <alignment horizontal="left" vertical="center"/>
    </xf>
    <xf numFmtId="0" fontId="9" fillId="5" borderId="37" xfId="0" applyFont="1" applyFill="1" applyBorder="1" applyAlignment="1">
      <alignment horizontal="left" vertical="center"/>
    </xf>
    <xf numFmtId="0" fontId="9" fillId="5" borderId="21" xfId="0" applyFont="1" applyFill="1" applyBorder="1" applyAlignment="1">
      <alignment horizontal="left" vertical="center"/>
    </xf>
    <xf numFmtId="0" fontId="9" fillId="5" borderId="0" xfId="0" applyFont="1" applyFill="1" applyBorder="1" applyAlignment="1">
      <alignment horizontal="left" vertical="center"/>
    </xf>
    <xf numFmtId="0" fontId="9" fillId="5" borderId="20" xfId="0" applyFont="1" applyFill="1" applyBorder="1" applyAlignment="1">
      <alignment horizontal="left" vertical="center"/>
    </xf>
    <xf numFmtId="0" fontId="9" fillId="5" borderId="30" xfId="0" applyFont="1" applyFill="1" applyBorder="1" applyAlignment="1">
      <alignment horizontal="left" vertical="center"/>
    </xf>
    <xf numFmtId="0" fontId="9" fillId="5" borderId="33" xfId="0" applyFont="1" applyFill="1" applyBorder="1" applyAlignment="1">
      <alignment horizontal="left" vertical="center"/>
    </xf>
    <xf numFmtId="0" fontId="9" fillId="5" borderId="39" xfId="0" applyFont="1" applyFill="1" applyBorder="1" applyAlignment="1">
      <alignment horizontal="left" vertical="center"/>
    </xf>
    <xf numFmtId="0" fontId="6" fillId="3" borderId="0" xfId="0" applyFont="1" applyFill="1" applyAlignment="1" applyProtection="1">
      <alignment horizontal="left" wrapText="1"/>
    </xf>
    <xf numFmtId="0" fontId="13" fillId="2" borderId="27" xfId="0" applyFont="1" applyFill="1" applyBorder="1" applyAlignment="1">
      <alignment horizontal="left"/>
    </xf>
    <xf numFmtId="0" fontId="13" fillId="2" borderId="0" xfId="0" applyFont="1" applyFill="1" applyBorder="1" applyAlignment="1">
      <alignment horizontal="left" vertical="top" wrapText="1"/>
    </xf>
    <xf numFmtId="0" fontId="13" fillId="2" borderId="0" xfId="0" applyFont="1" applyFill="1" applyBorder="1" applyAlignment="1">
      <alignment horizontal="left" vertical="top"/>
    </xf>
  </cellXfs>
  <cellStyles count="4">
    <cellStyle name="Currency" xfId="1" builtinId="4"/>
    <cellStyle name="Normal" xfId="0" builtinId="0"/>
    <cellStyle name="Normal 2" xfId="2"/>
    <cellStyle name="Percent" xfId="3" builtin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8BD21D50-EC42-11CE-9E0D-00AA006002F3}" ax:persistence="persistStreamInit" r:id="rId1"/>
</file>

<file path=xl/activeX/activeX44.xml><?xml version="1.0" encoding="utf-8"?>
<ax:ocx xmlns:ax="http://schemas.microsoft.com/office/2006/activeX" xmlns:r="http://schemas.openxmlformats.org/officeDocument/2006/relationships" ax:classid="{8BD21D50-EC42-11CE-9E0D-00AA006002F3}" ax:persistence="persistStreamInit" r:id="rId1"/>
</file>

<file path=xl/activeX/activeX45.xml><?xml version="1.0" encoding="utf-8"?>
<ax:ocx xmlns:ax="http://schemas.microsoft.com/office/2006/activeX" xmlns:r="http://schemas.openxmlformats.org/officeDocument/2006/relationships" ax:classid="{8BD21D50-EC42-11CE-9E0D-00AA006002F3}" ax:persistence="persistStreamInit" r:id="rId1"/>
</file>

<file path=xl/activeX/activeX46.xml><?xml version="1.0" encoding="utf-8"?>
<ax:ocx xmlns:ax="http://schemas.microsoft.com/office/2006/activeX" xmlns:r="http://schemas.openxmlformats.org/officeDocument/2006/relationships" ax:classid="{8BD21D50-EC42-11CE-9E0D-00AA006002F3}" ax:persistence="persistStreamInit" r:id="rId1"/>
</file>

<file path=xl/activeX/activeX47.xml><?xml version="1.0" encoding="utf-8"?>
<ax:ocx xmlns:ax="http://schemas.microsoft.com/office/2006/activeX" xmlns:r="http://schemas.openxmlformats.org/officeDocument/2006/relationships" ax:classid="{8BD21D50-EC42-11CE-9E0D-00AA006002F3}" ax:persistence="persistStreamInit" r:id="rId1"/>
</file>

<file path=xl/activeX/activeX48.xml><?xml version="1.0" encoding="utf-8"?>
<ax:ocx xmlns:ax="http://schemas.microsoft.com/office/2006/activeX" xmlns:r="http://schemas.openxmlformats.org/officeDocument/2006/relationships" ax:classid="{8BD21D5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9.863055778598688E-2"/>
          <c:y val="5.2168405308743532E-2"/>
          <c:w val="0.90136944221401372"/>
          <c:h val="0.8000384006174367"/>
        </c:manualLayout>
      </c:layout>
      <c:barChart>
        <c:barDir val="col"/>
        <c:grouping val="clustered"/>
        <c:ser>
          <c:idx val="0"/>
          <c:order val="0"/>
          <c:spPr>
            <a:ln>
              <a:solidFill>
                <a:schemeClr val="tx1"/>
              </a:solidFill>
            </a:ln>
          </c:spPr>
          <c:cat>
            <c:numRef>
              <c:f>'Data Exploration'!$F$20:$F$25</c:f>
              <c:numCache>
                <c:formatCode>0.000</c:formatCode>
                <c:ptCount val="6"/>
              </c:numCache>
            </c:numRef>
          </c:cat>
          <c:val>
            <c:numRef>
              <c:f>'Data Exploration'!$G$20:$G$25</c:f>
              <c:numCache>
                <c:formatCode>General</c:formatCode>
                <c:ptCount val="6"/>
              </c:numCache>
            </c:numRef>
          </c:val>
        </c:ser>
        <c:gapWidth val="39"/>
        <c:axId val="58455936"/>
        <c:axId val="86819968"/>
      </c:barChart>
      <c:catAx>
        <c:axId val="58455936"/>
        <c:scaling>
          <c:orientation val="minMax"/>
        </c:scaling>
        <c:axPos val="b"/>
        <c:title>
          <c:tx>
            <c:rich>
              <a:bodyPr/>
              <a:lstStyle/>
              <a:p>
                <a:pPr>
                  <a:defRPr sz="1000" b="0" i="0"/>
                </a:pPr>
                <a:r>
                  <a:rPr lang="en-US" sz="1000" b="0" i="0"/>
                  <a:t>Bin (Upper Limit)</a:t>
                </a:r>
              </a:p>
            </c:rich>
          </c:tx>
          <c:layout/>
        </c:title>
        <c:numFmt formatCode="0.000" sourceLinked="1"/>
        <c:majorTickMark val="none"/>
        <c:tickLblPos val="nextTo"/>
        <c:txPr>
          <a:bodyPr/>
          <a:lstStyle/>
          <a:p>
            <a:pPr>
              <a:defRPr sz="800"/>
            </a:pPr>
            <a:endParaRPr lang="en-US"/>
          </a:p>
        </c:txPr>
        <c:crossAx val="86819968"/>
        <c:crosses val="autoZero"/>
        <c:auto val="1"/>
        <c:lblAlgn val="ctr"/>
        <c:lblOffset val="100"/>
        <c:tickMarkSkip val="1"/>
      </c:catAx>
      <c:valAx>
        <c:axId val="86819968"/>
        <c:scaling>
          <c:orientation val="minMax"/>
        </c:scaling>
        <c:axPos val="l"/>
        <c:title>
          <c:tx>
            <c:rich>
              <a:bodyPr rot="-5400000" vert="horz"/>
              <a:lstStyle/>
              <a:p>
                <a:pPr>
                  <a:defRPr sz="1000" b="0" i="0"/>
                </a:pPr>
                <a:r>
                  <a:rPr lang="en-US" sz="1000" b="0" i="0"/>
                  <a:t>Frequency </a:t>
                </a:r>
              </a:p>
            </c:rich>
          </c:tx>
          <c:layout>
            <c:manualLayout>
              <c:xMode val="edge"/>
              <c:yMode val="edge"/>
              <c:x val="6.0054303645420632E-3"/>
              <c:y val="0.34568153844601684"/>
            </c:manualLayout>
          </c:layout>
        </c:title>
        <c:numFmt formatCode="General" sourceLinked="1"/>
        <c:tickLblPos val="nextTo"/>
        <c:txPr>
          <a:bodyPr/>
          <a:lstStyle/>
          <a:p>
            <a:pPr>
              <a:defRPr sz="800"/>
            </a:pPr>
            <a:endParaRPr lang="en-US"/>
          </a:p>
        </c:txPr>
        <c:crossAx val="58455936"/>
        <c:crosses val="autoZero"/>
        <c:crossBetween val="between"/>
      </c:valAx>
    </c:plotArea>
    <c:plotVisOnly val="1"/>
    <c:dispBlanksAs val="gap"/>
  </c:chart>
  <c:spPr>
    <a:ln>
      <a:noFill/>
    </a:ln>
  </c:spPr>
  <c:printSettings>
    <c:headerFooter/>
    <c:pageMargins b="0.75000000000000433" l="0.70000000000000062" r="0.70000000000000062" t="0.750000000000004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4431685033716601"/>
          <c:y val="4.1797283176593522E-2"/>
          <c:w val="0.83710479748190003"/>
          <c:h val="0.82276569660767795"/>
        </c:manualLayout>
      </c:layout>
      <c:scatterChart>
        <c:scatterStyle val="lineMarker"/>
        <c:ser>
          <c:idx val="0"/>
          <c:order val="0"/>
          <c:spPr>
            <a:ln w="28575">
              <a:noFill/>
            </a:ln>
          </c:spPr>
          <c:marker>
            <c:spPr>
              <a:solidFill>
                <a:schemeClr val="accent3">
                  <a:lumMod val="40000"/>
                  <a:lumOff val="60000"/>
                </a:schemeClr>
              </a:solidFill>
              <a:ln>
                <a:solidFill>
                  <a:schemeClr val="tx1"/>
                </a:solidFill>
              </a:ln>
            </c:spPr>
          </c:marker>
          <c:xVal>
            <c:numLit>
              <c:formatCode>General</c:formatCode>
              <c:ptCount val="1"/>
              <c:pt idx="0">
                <c:v>0</c:v>
              </c:pt>
            </c:numLit>
          </c:xVal>
          <c:yVal>
            <c:numLit>
              <c:formatCode>General</c:formatCode>
              <c:ptCount val="1"/>
              <c:pt idx="0">
                <c:v>0</c:v>
              </c:pt>
            </c:numLit>
          </c:yVal>
        </c:ser>
        <c:axId val="112490752"/>
        <c:axId val="112518656"/>
      </c:scatterChart>
      <c:valAx>
        <c:axId val="112490752"/>
        <c:scaling>
          <c:orientation val="minMax"/>
        </c:scaling>
        <c:axPos val="b"/>
        <c:title>
          <c:tx>
            <c:rich>
              <a:bodyPr/>
              <a:lstStyle/>
              <a:p>
                <a:pPr>
                  <a:defRPr b="0"/>
                </a:pPr>
                <a:r>
                  <a:rPr b="0"/>
                  <a:t> </a:t>
                </a:r>
              </a:p>
            </c:rich>
          </c:tx>
          <c:layout/>
        </c:title>
        <c:numFmt formatCode="General" sourceLinked="1"/>
        <c:tickLblPos val="nextTo"/>
        <c:txPr>
          <a:bodyPr rot="0" vert="horz"/>
          <a:lstStyle/>
          <a:p>
            <a:pPr>
              <a:defRPr sz="800" b="0" i="0" u="none" strike="noStrike" baseline="0">
                <a:solidFill>
                  <a:srgbClr val="000000"/>
                </a:solidFill>
                <a:latin typeface="Calibri"/>
                <a:ea typeface="Calibri"/>
                <a:cs typeface="Calibri"/>
              </a:defRPr>
            </a:pPr>
            <a:endParaRPr lang="en-US"/>
          </a:p>
        </c:txPr>
        <c:crossAx val="112518656"/>
        <c:crossesAt val="0"/>
        <c:crossBetween val="midCat"/>
      </c:valAx>
      <c:valAx>
        <c:axId val="112518656"/>
        <c:scaling>
          <c:orientation val="minMax"/>
          <c:max val="1.817322011273649"/>
          <c:min val="0"/>
        </c:scaling>
        <c:axPos val="l"/>
        <c:title>
          <c:tx>
            <c:rich>
              <a:bodyPr rot="-5400000" vert="horz"/>
              <a:lstStyle/>
              <a:p>
                <a:pPr>
                  <a:defRPr b="0" i="0"/>
                </a:pPr>
                <a:r>
                  <a:rPr b="0" i="0"/>
                  <a:t> </a:t>
                </a:r>
              </a:p>
            </c:rich>
          </c:tx>
          <c:layout>
            <c:manualLayout>
              <c:xMode val="edge"/>
              <c:yMode val="edge"/>
              <c:x val="2.842687878877841E-4"/>
              <c:y val="0.15880268884884691"/>
            </c:manualLayout>
          </c:layout>
        </c:title>
        <c:numFmt formatCode="General" sourceLinked="1"/>
        <c:tickLblPos val="nextTo"/>
        <c:txPr>
          <a:bodyPr/>
          <a:lstStyle/>
          <a:p>
            <a:pPr>
              <a:defRPr sz="800"/>
            </a:pPr>
            <a:endParaRPr lang="en-US"/>
          </a:p>
        </c:txPr>
        <c:crossAx val="112490752"/>
        <c:crosses val="autoZero"/>
        <c:crossBetween val="midCat"/>
      </c:valAx>
    </c:plotArea>
    <c:plotVisOnly val="1"/>
    <c:dispBlanksAs val="gap"/>
  </c:chart>
  <c:spPr>
    <a:ln>
      <a:noFill/>
    </a:ln>
  </c:spPr>
  <c:printSettings>
    <c:headerFooter/>
    <c:pageMargins b="0.75000000000000433" l="0.70000000000000062" r="0.70000000000000062" t="0.750000000000004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3759441549646007"/>
          <c:y val="3.0917767510466338E-2"/>
          <c:w val="0.81208151064450784"/>
          <c:h val="0.81997527168608431"/>
        </c:manualLayout>
      </c:layout>
      <c:scatterChart>
        <c:scatterStyle val="lineMarker"/>
        <c:ser>
          <c:idx val="0"/>
          <c:order val="0"/>
          <c:spPr>
            <a:ln w="28575">
              <a:noFill/>
            </a:ln>
          </c:spPr>
          <c:marker>
            <c:spPr>
              <a:solidFill>
                <a:schemeClr val="tx2">
                  <a:lumMod val="20000"/>
                  <a:lumOff val="80000"/>
                </a:schemeClr>
              </a:solidFill>
              <a:ln>
                <a:solidFill>
                  <a:schemeClr val="tx1"/>
                </a:solidFill>
              </a:ln>
            </c:spPr>
          </c:marker>
          <c:xVal>
            <c:numLit>
              <c:formatCode>General</c:formatCode>
              <c:ptCount val="1"/>
              <c:pt idx="0">
                <c:v>0</c:v>
              </c:pt>
            </c:numLit>
          </c:xVal>
          <c:yVal>
            <c:numLit>
              <c:formatCode>General</c:formatCode>
              <c:ptCount val="1"/>
              <c:pt idx="0">
                <c:v>0</c:v>
              </c:pt>
            </c:numLit>
          </c:yVal>
        </c:ser>
        <c:axId val="121062144"/>
        <c:axId val="121083776"/>
      </c:scatterChart>
      <c:valAx>
        <c:axId val="121062144"/>
        <c:scaling>
          <c:orientation val="minMax"/>
        </c:scaling>
        <c:axPos val="b"/>
        <c:numFmt formatCode="m/d/yyyy" sourceLinked="0"/>
        <c:tickLblPos val="nextTo"/>
        <c:txPr>
          <a:bodyPr rot="-1140000"/>
          <a:lstStyle/>
          <a:p>
            <a:pPr>
              <a:defRPr sz="800"/>
            </a:pPr>
            <a:endParaRPr lang="en-US"/>
          </a:p>
        </c:txPr>
        <c:crossAx val="121083776"/>
        <c:crossesAt val="0.7"/>
        <c:crossBetween val="midCat"/>
      </c:valAx>
      <c:valAx>
        <c:axId val="121083776"/>
        <c:scaling>
          <c:orientation val="minMax"/>
          <c:max val="32.5"/>
          <c:min val="0.7"/>
        </c:scaling>
        <c:axPos val="l"/>
        <c:title>
          <c:tx>
            <c:rich>
              <a:bodyPr rot="-5400000" vert="horz"/>
              <a:lstStyle/>
              <a:p>
                <a:pPr>
                  <a:defRPr b="0" i="0"/>
                </a:pPr>
                <a:r>
                  <a:rPr lang="en-US" b="0" i="0" baseline="0"/>
                  <a:t> </a:t>
                </a:r>
                <a:endParaRPr lang="en-US" b="0" i="0"/>
              </a:p>
            </c:rich>
          </c:tx>
          <c:layout>
            <c:manualLayout>
              <c:xMode val="edge"/>
              <c:yMode val="edge"/>
              <c:x val="1.8284657582534705E-3"/>
              <c:y val="0.1434046983796447"/>
            </c:manualLayout>
          </c:layout>
        </c:title>
        <c:numFmt formatCode="General" sourceLinked="1"/>
        <c:tickLblPos val="nextTo"/>
        <c:txPr>
          <a:bodyPr/>
          <a:lstStyle/>
          <a:p>
            <a:pPr>
              <a:defRPr sz="800"/>
            </a:pPr>
            <a:endParaRPr lang="en-US"/>
          </a:p>
        </c:txPr>
        <c:crossAx val="121062144"/>
        <c:crosses val="autoZero"/>
        <c:crossBetween val="midCat"/>
      </c:valAx>
    </c:plotArea>
    <c:plotVisOnly val="1"/>
    <c:dispBlanksAs val="span"/>
  </c:chart>
  <c:spPr>
    <a:noFill/>
    <a:ln>
      <a:noFill/>
    </a:ln>
  </c:spPr>
  <c:printSettings>
    <c:headerFooter/>
    <c:pageMargins b="0.75000000000000355" l="0.70000000000000062" r="0.70000000000000062" t="0.7500000000000035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4431685033716607"/>
          <c:y val="4.1797283176593522E-2"/>
          <c:w val="0.83710479748190003"/>
          <c:h val="0.82276569660767829"/>
        </c:manualLayout>
      </c:layout>
      <c:scatterChart>
        <c:scatterStyle val="lineMarker"/>
        <c:ser>
          <c:idx val="0"/>
          <c:order val="0"/>
          <c:spPr>
            <a:ln w="28575">
              <a:noFill/>
            </a:ln>
          </c:spPr>
          <c:marker>
            <c:spPr>
              <a:solidFill>
                <a:schemeClr val="accent6">
                  <a:lumMod val="40000"/>
                  <a:lumOff val="60000"/>
                </a:schemeClr>
              </a:solidFill>
              <a:ln>
                <a:solidFill>
                  <a:schemeClr val="tx1"/>
                </a:solidFill>
              </a:ln>
            </c:spPr>
          </c:marker>
          <c:xVal>
            <c:numLit>
              <c:formatCode>General</c:formatCode>
              <c:ptCount val="1"/>
              <c:pt idx="0">
                <c:v>0</c:v>
              </c:pt>
            </c:numLit>
          </c:xVal>
          <c:yVal>
            <c:numLit>
              <c:formatCode>General</c:formatCode>
              <c:ptCount val="1"/>
              <c:pt idx="0">
                <c:v>0</c:v>
              </c:pt>
            </c:numLit>
          </c:yVal>
        </c:ser>
        <c:axId val="125624704"/>
        <c:axId val="125627776"/>
      </c:scatterChart>
      <c:valAx>
        <c:axId val="125624704"/>
        <c:scaling>
          <c:orientation val="minMax"/>
        </c:scaling>
        <c:axPos val="b"/>
        <c:title>
          <c:tx>
            <c:rich>
              <a:bodyPr/>
              <a:lstStyle/>
              <a:p>
                <a:pPr>
                  <a:defRPr b="0"/>
                </a:pPr>
                <a:r>
                  <a:rPr b="0"/>
                  <a:t> </a:t>
                </a:r>
              </a:p>
            </c:rich>
          </c:tx>
          <c:layout>
            <c:manualLayout>
              <c:xMode val="edge"/>
              <c:yMode val="edge"/>
              <c:x val="0.40842898804316125"/>
              <c:y val="0.92988256275657855"/>
            </c:manualLayout>
          </c:layout>
        </c:title>
        <c:numFmt formatCode="#,##0.00" sourceLinked="0"/>
        <c:tickLblPos val="nextTo"/>
        <c:txPr>
          <a:bodyPr rot="0" vert="horz"/>
          <a:lstStyle/>
          <a:p>
            <a:pPr>
              <a:defRPr sz="800" b="0" i="0" u="none" strike="noStrike" baseline="0">
                <a:solidFill>
                  <a:srgbClr val="000000"/>
                </a:solidFill>
                <a:latin typeface="Calibri"/>
                <a:ea typeface="Calibri"/>
                <a:cs typeface="Calibri"/>
              </a:defRPr>
            </a:pPr>
            <a:endParaRPr lang="en-US"/>
          </a:p>
        </c:txPr>
        <c:crossAx val="125627776"/>
        <c:crossesAt val="0"/>
        <c:crossBetween val="midCat"/>
      </c:valAx>
      <c:valAx>
        <c:axId val="125627776"/>
        <c:scaling>
          <c:orientation val="minMax"/>
        </c:scaling>
        <c:axPos val="l"/>
        <c:title>
          <c:tx>
            <c:rich>
              <a:bodyPr rot="-5400000" vert="horz"/>
              <a:lstStyle/>
              <a:p>
                <a:pPr>
                  <a:defRPr sz="1000" b="0" i="0"/>
                </a:pPr>
                <a:r>
                  <a:rPr sz="1000" b="0" i="0"/>
                  <a:t> </a:t>
                </a:r>
              </a:p>
            </c:rich>
          </c:tx>
          <c:layout>
            <c:manualLayout>
              <c:xMode val="edge"/>
              <c:yMode val="edge"/>
              <c:x val="2.2506561679790028E-2"/>
              <c:y val="0.2478340848419589"/>
            </c:manualLayout>
          </c:layout>
        </c:title>
        <c:numFmt formatCode="General" sourceLinked="1"/>
        <c:tickLblPos val="nextTo"/>
        <c:txPr>
          <a:bodyPr/>
          <a:lstStyle/>
          <a:p>
            <a:pPr>
              <a:defRPr sz="800"/>
            </a:pPr>
            <a:endParaRPr lang="en-US"/>
          </a:p>
        </c:txPr>
        <c:crossAx val="125624704"/>
        <c:crossesAt val="0"/>
        <c:crossBetween val="midCat"/>
      </c:valAx>
      <c:spPr>
        <a:noFill/>
        <a:ln w="25400">
          <a:noFill/>
        </a:ln>
      </c:spPr>
    </c:plotArea>
    <c:plotVisOnly val="1"/>
    <c:dispBlanksAs val="gap"/>
  </c:chart>
  <c:spPr>
    <a:ln>
      <a:noFill/>
    </a:ln>
  </c:spPr>
  <c:printSettings>
    <c:headerFooter/>
    <c:pageMargins b="0.75000000000000455" l="0.70000000000000062" r="0.70000000000000062" t="0.750000000000004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0964672122949151"/>
          <c:y val="2.6417843139326862E-2"/>
          <c:w val="0.89035327877050852"/>
          <c:h val="0.84348837423334844"/>
        </c:manualLayout>
      </c:layout>
      <c:lineChart>
        <c:grouping val="standard"/>
        <c:ser>
          <c:idx val="0"/>
          <c:order val="0"/>
          <c:tx>
            <c:strRef>
              <c:f>'Data Exploration'!$A$40</c:f>
              <c:strCache>
                <c:ptCount val="1"/>
                <c:pt idx="0">
                  <c:v>25th Percentile</c:v>
                </c:pt>
              </c:strCache>
            </c:strRef>
          </c:tx>
          <c:spPr>
            <a:ln>
              <a:noFill/>
            </a:ln>
          </c:spPr>
          <c:marker>
            <c:symbol val="none"/>
          </c:marker>
          <c:val>
            <c:numRef>
              <c:f>'Data Exploration'!$B$40:$M$40</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1"/>
          <c:tx>
            <c:strRef>
              <c:f>'Data Exploration'!$A$41</c:f>
              <c:strCache>
                <c:ptCount val="1"/>
                <c:pt idx="0">
                  <c:v>Minimum</c:v>
                </c:pt>
              </c:strCache>
            </c:strRef>
          </c:tx>
          <c:spPr>
            <a:ln>
              <a:noFill/>
            </a:ln>
          </c:spPr>
          <c:marker>
            <c:symbol val="dash"/>
            <c:size val="5"/>
            <c:spPr>
              <a:solidFill>
                <a:sysClr val="windowText" lastClr="000000"/>
              </a:solidFill>
              <a:ln>
                <a:solidFill>
                  <a:schemeClr val="tx1"/>
                </a:solidFill>
              </a:ln>
            </c:spPr>
          </c:marker>
          <c:val>
            <c:numRef>
              <c:f>'Data Exploration'!$B$41:$M$41</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'Data Exploration'!$A$42</c:f>
              <c:strCache>
                <c:ptCount val="1"/>
                <c:pt idx="0">
                  <c:v>Median</c:v>
                </c:pt>
              </c:strCache>
            </c:strRef>
          </c:tx>
          <c:spPr>
            <a:ln>
              <a:noFill/>
            </a:ln>
          </c:spPr>
          <c:marker>
            <c:symbol val="x"/>
            <c:size val="5"/>
            <c:spPr>
              <a:noFill/>
              <a:ln>
                <a:solidFill>
                  <a:schemeClr val="tx1"/>
                </a:solidFill>
              </a:ln>
            </c:spPr>
          </c:marker>
          <c:val>
            <c:numRef>
              <c:f>'Data Exploration'!$B$42:$M$42</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3"/>
          <c:tx>
            <c:strRef>
              <c:f>'Data Exploration'!$A$43</c:f>
              <c:strCache>
                <c:ptCount val="1"/>
                <c:pt idx="0">
                  <c:v>Maximum</c:v>
                </c:pt>
              </c:strCache>
            </c:strRef>
          </c:tx>
          <c:spPr>
            <a:ln>
              <a:noFill/>
            </a:ln>
          </c:spPr>
          <c:marker>
            <c:symbol val="dash"/>
            <c:size val="5"/>
            <c:spPr>
              <a:noFill/>
              <a:ln w="3175">
                <a:solidFill>
                  <a:schemeClr val="tx1"/>
                </a:solidFill>
              </a:ln>
            </c:spPr>
          </c:marker>
          <c:val>
            <c:numRef>
              <c:f>'Data Exploration'!$B$43:$M$43</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4"/>
          <c:order val="4"/>
          <c:tx>
            <c:strRef>
              <c:f>'Data Exploration'!$A$44</c:f>
              <c:strCache>
                <c:ptCount val="1"/>
                <c:pt idx="0">
                  <c:v>75th Percentile</c:v>
                </c:pt>
              </c:strCache>
            </c:strRef>
          </c:tx>
          <c:spPr>
            <a:ln>
              <a:noFill/>
            </a:ln>
          </c:spPr>
          <c:marker>
            <c:symbol val="none"/>
          </c:marker>
          <c:val>
            <c:numRef>
              <c:f>'Data Exploration'!$B$44:$M$44</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hiLowLines/>
        <c:upDownBars>
          <c:gapWidth val="150"/>
          <c:upBars/>
          <c:downBars/>
        </c:upDownBars>
        <c:marker val="1"/>
        <c:axId val="129950848"/>
        <c:axId val="130625536"/>
      </c:lineChart>
      <c:catAx>
        <c:axId val="129950848"/>
        <c:scaling>
          <c:orientation val="minMax"/>
        </c:scaling>
        <c:axPos val="b"/>
        <c:title>
          <c:tx>
            <c:rich>
              <a:bodyPr/>
              <a:lstStyle/>
              <a:p>
                <a:pPr>
                  <a:defRPr sz="900" b="0"/>
                </a:pPr>
                <a:r>
                  <a:rPr lang="en-US" sz="900" b="0"/>
                  <a:t>Season </a:t>
                </a:r>
              </a:p>
            </c:rich>
          </c:tx>
          <c:layout/>
        </c:title>
        <c:numFmt formatCode="General" sourceLinked="1"/>
        <c:tickLblPos val="nextTo"/>
        <c:crossAx val="130625536"/>
        <c:crosses val="autoZero"/>
        <c:auto val="1"/>
        <c:lblAlgn val="ctr"/>
        <c:lblOffset val="100"/>
      </c:catAx>
      <c:valAx>
        <c:axId val="130625536"/>
        <c:scaling>
          <c:orientation val="minMax"/>
        </c:scaling>
        <c:axPos val="l"/>
        <c:title>
          <c:tx>
            <c:rich>
              <a:bodyPr rot="-5400000" vert="horz"/>
              <a:lstStyle/>
              <a:p>
                <a:pPr>
                  <a:defRPr sz="900" b="0"/>
                </a:pPr>
                <a:r>
                  <a:rPr sz="900" b="0"/>
                  <a:t> </a:t>
                </a:r>
              </a:p>
            </c:rich>
          </c:tx>
          <c:layout>
            <c:manualLayout>
              <c:xMode val="edge"/>
              <c:yMode val="edge"/>
              <c:x val="7.6208607958170877E-4"/>
              <c:y val="0.1946985699623581"/>
            </c:manualLayout>
          </c:layout>
        </c:title>
        <c:numFmt formatCode="0.000" sourceLinked="1"/>
        <c:tickLblPos val="nextTo"/>
        <c:crossAx val="129950848"/>
        <c:crosses val="autoZero"/>
        <c:crossBetween val="between"/>
      </c:valAx>
    </c:plotArea>
    <c:plotVisOnly val="1"/>
    <c:dispBlanksAs val="gap"/>
  </c:chart>
  <c:spPr>
    <a:ln>
      <a:noFill/>
    </a:ln>
  </c:spPr>
  <c:txPr>
    <a:bodyPr/>
    <a:lstStyle/>
    <a:p>
      <a:pPr>
        <a:defRPr sz="800"/>
      </a:pPr>
      <a:endParaRPr lang="en-US"/>
    </a:p>
  </c:txPr>
  <c:printSettings>
    <c:headerFooter/>
    <c:pageMargins b="0.75000000000000111" l="0.70000000000000062" r="0.70000000000000062" t="0.7500000000000011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0026641654119277"/>
          <c:y val="7.9069680806028747E-2"/>
          <c:w val="0.53294376580863156"/>
          <c:h val="0.77398196134574082"/>
        </c:manualLayout>
      </c:layout>
      <c:barChart>
        <c:barDir val="col"/>
        <c:grouping val="stacked"/>
        <c:ser>
          <c:idx val="0"/>
          <c:order val="0"/>
          <c:tx>
            <c:v>Pre/Post</c:v>
          </c:tx>
          <c:spPr>
            <a:solidFill>
              <a:schemeClr val="tx2">
                <a:lumMod val="20000"/>
                <a:lumOff val="80000"/>
              </a:schemeClr>
            </a:solidFill>
            <a:ln>
              <a:solidFill>
                <a:schemeClr val="tx1"/>
              </a:solidFill>
            </a:ln>
          </c:spPr>
          <c:cat>
            <c:strLit>
              <c:ptCount val="2"/>
              <c:pt idx="0">
                <c:v>Pre-TMDL</c:v>
              </c:pt>
              <c:pt idx="1">
                <c:v>Post-TMDL</c:v>
              </c:pt>
            </c:strLit>
          </c:cat>
          <c:val>
            <c:numRef>
              <c:f>('Sample Size'!$B$20,'Sample Size'!$B$27)</c:f>
              <c:numCache>
                <c:formatCode>;;;</c:formatCode>
                <c:ptCount val="2"/>
                <c:pt idx="1">
                  <c:v>0</c:v>
                </c:pt>
              </c:numCache>
            </c:numRef>
          </c:val>
        </c:ser>
        <c:ser>
          <c:idx val="1"/>
          <c:order val="1"/>
          <c:tx>
            <c:v>Minimum Detectable Change</c:v>
          </c:tx>
          <c:spPr>
            <a:solidFill>
              <a:schemeClr val="accent3">
                <a:lumMod val="20000"/>
                <a:lumOff val="80000"/>
              </a:schemeClr>
            </a:solidFill>
            <a:ln>
              <a:solidFill>
                <a:schemeClr val="tx1"/>
              </a:solidFill>
            </a:ln>
          </c:spPr>
          <c:cat>
            <c:strLit>
              <c:ptCount val="2"/>
              <c:pt idx="0">
                <c:v>Pre-TMDL</c:v>
              </c:pt>
              <c:pt idx="1">
                <c:v>Post-TMDL</c:v>
              </c:pt>
            </c:strLit>
          </c:cat>
          <c:val>
            <c:numRef>
              <c:f>'Sample Size'!$B$28:$C$28</c:f>
              <c:numCache>
                <c:formatCode>;;;</c:formatCode>
                <c:ptCount val="2"/>
                <c:pt idx="0">
                  <c:v>0</c:v>
                </c:pt>
                <c:pt idx="1">
                  <c:v>0</c:v>
                </c:pt>
              </c:numCache>
            </c:numRef>
          </c:val>
        </c:ser>
        <c:gapWidth val="109"/>
        <c:overlap val="100"/>
        <c:axId val="157871104"/>
        <c:axId val="157953024"/>
      </c:barChart>
      <c:scatterChart>
        <c:scatterStyle val="lineMarker"/>
        <c:ser>
          <c:idx val="2"/>
          <c:order val="2"/>
          <c:tx>
            <c:v>Target</c:v>
          </c:tx>
          <c:spPr>
            <a:ln w="22225">
              <a:solidFill>
                <a:schemeClr val="tx1">
                  <a:lumMod val="50000"/>
                  <a:lumOff val="50000"/>
                </a:schemeClr>
              </a:solidFill>
              <a:prstDash val="sysDash"/>
            </a:ln>
          </c:spPr>
          <c:marker>
            <c:symbol val="none"/>
          </c:marker>
          <c:xVal>
            <c:numLit>
              <c:formatCode>General</c:formatCode>
              <c:ptCount val="2"/>
              <c:pt idx="0">
                <c:v>0.5</c:v>
              </c:pt>
              <c:pt idx="1">
                <c:v>2.5</c:v>
              </c:pt>
            </c:numLit>
          </c:xVal>
          <c:yVal>
            <c:numRef>
              <c:f>('Sample Size'!$B$26,'Sample Size'!$B$26)</c:f>
              <c:numCache>
                <c:formatCode>0.000</c:formatCode>
                <c:ptCount val="2"/>
              </c:numCache>
            </c:numRef>
          </c:yVal>
        </c:ser>
        <c:axId val="157871104"/>
        <c:axId val="157953024"/>
      </c:scatterChart>
      <c:catAx>
        <c:axId val="157871104"/>
        <c:scaling>
          <c:orientation val="minMax"/>
        </c:scaling>
        <c:axPos val="b"/>
        <c:numFmt formatCode="General" sourceLinked="1"/>
        <c:tickLblPos val="nextTo"/>
        <c:txPr>
          <a:bodyPr/>
          <a:lstStyle/>
          <a:p>
            <a:pPr>
              <a:defRPr i="1"/>
            </a:pPr>
            <a:endParaRPr lang="en-US"/>
          </a:p>
        </c:txPr>
        <c:crossAx val="157953024"/>
        <c:crosses val="autoZero"/>
        <c:lblAlgn val="ctr"/>
        <c:lblOffset val="100"/>
      </c:catAx>
      <c:valAx>
        <c:axId val="157953024"/>
        <c:scaling>
          <c:orientation val="minMax"/>
        </c:scaling>
        <c:axPos val="l"/>
        <c:numFmt formatCode="0.000" sourceLinked="1"/>
        <c:tickLblPos val="nextTo"/>
        <c:txPr>
          <a:bodyPr/>
          <a:lstStyle/>
          <a:p>
            <a:pPr>
              <a:defRPr sz="900"/>
            </a:pPr>
            <a:endParaRPr lang="en-US"/>
          </a:p>
        </c:txPr>
        <c:crossAx val="157871104"/>
        <c:crosses val="autoZero"/>
        <c:crossBetween val="between"/>
      </c:valAx>
      <c:spPr>
        <a:noFill/>
        <a:ln w="9525">
          <a:solidFill>
            <a:schemeClr val="tx1"/>
          </a:solidFill>
        </a:ln>
      </c:spPr>
    </c:plotArea>
    <c:legend>
      <c:legendPos val="r"/>
      <c:legendEntry>
        <c:idx val="1"/>
        <c:delete val="1"/>
      </c:legendEntry>
      <c:layout>
        <c:manualLayout>
          <c:xMode val="edge"/>
          <c:yMode val="edge"/>
          <c:x val="0.63473420054468466"/>
          <c:y val="7.0618914571162469E-2"/>
          <c:w val="0.33774956083245677"/>
          <c:h val="0.19897722462111592"/>
        </c:manualLayout>
      </c:layout>
      <c:txPr>
        <a:bodyPr/>
        <a:lstStyle/>
        <a:p>
          <a:pPr>
            <a:defRPr i="1"/>
          </a:pPr>
          <a:endParaRPr lang="en-US"/>
        </a:p>
      </c:txPr>
    </c:legend>
    <c:plotVisOnly val="1"/>
    <c:dispBlanksAs val="gap"/>
  </c:chart>
  <c:spPr>
    <a:ln>
      <a:noFill/>
    </a:ln>
  </c:spPr>
  <c:printSettings>
    <c:headerFooter/>
    <c:pageMargins b="0.75000000000000311" l="0.70000000000000062" r="0.70000000000000062" t="0.75000000000000311"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2.png"/><Relationship Id="rId3" Type="http://schemas.openxmlformats.org/officeDocument/2006/relationships/chart" Target="../charts/chart3.xml"/><Relationship Id="rId7" Type="http://schemas.openxmlformats.org/officeDocument/2006/relationships/image" Target="../media/image8.png"/><Relationship Id="rId12" Type="http://schemas.openxmlformats.org/officeDocument/2006/relationships/image" Target="../media/image1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7.png"/><Relationship Id="rId11" Type="http://schemas.openxmlformats.org/officeDocument/2006/relationships/chart" Target="../charts/chart5.xml"/><Relationship Id="rId5" Type="http://schemas.openxmlformats.org/officeDocument/2006/relationships/image" Target="../media/image6.png"/><Relationship Id="rId15" Type="http://schemas.openxmlformats.org/officeDocument/2006/relationships/image" Target="../media/image14.png"/><Relationship Id="rId10" Type="http://schemas.openxmlformats.org/officeDocument/2006/relationships/chart" Target="../charts/chart4.xml"/><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27.emf"/><Relationship Id="rId3" Type="http://schemas.openxmlformats.org/officeDocument/2006/relationships/image" Target="../media/image17.emf"/><Relationship Id="rId7" Type="http://schemas.openxmlformats.org/officeDocument/2006/relationships/image" Target="../media/image21.emf"/><Relationship Id="rId12" Type="http://schemas.openxmlformats.org/officeDocument/2006/relationships/image" Target="../media/image26.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25.emf"/><Relationship Id="rId5" Type="http://schemas.openxmlformats.org/officeDocument/2006/relationships/image" Target="../media/image19.emf"/><Relationship Id="rId10" Type="http://schemas.openxmlformats.org/officeDocument/2006/relationships/image" Target="../media/image24.emf"/><Relationship Id="rId4" Type="http://schemas.openxmlformats.org/officeDocument/2006/relationships/image" Target="../media/image18.emf"/><Relationship Id="rId9" Type="http://schemas.openxmlformats.org/officeDocument/2006/relationships/image" Target="../media/image23.emf"/><Relationship Id="rId14" Type="http://schemas.openxmlformats.org/officeDocument/2006/relationships/image" Target="../media/image28.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6.emf"/><Relationship Id="rId13" Type="http://schemas.openxmlformats.org/officeDocument/2006/relationships/image" Target="../media/image41.emf"/><Relationship Id="rId3" Type="http://schemas.openxmlformats.org/officeDocument/2006/relationships/image" Target="../media/image31.emf"/><Relationship Id="rId7" Type="http://schemas.openxmlformats.org/officeDocument/2006/relationships/image" Target="../media/image35.emf"/><Relationship Id="rId12" Type="http://schemas.openxmlformats.org/officeDocument/2006/relationships/image" Target="../media/image40.emf"/><Relationship Id="rId17" Type="http://schemas.openxmlformats.org/officeDocument/2006/relationships/image" Target="../media/image45.emf"/><Relationship Id="rId2" Type="http://schemas.openxmlformats.org/officeDocument/2006/relationships/image" Target="../media/image30.emf"/><Relationship Id="rId16" Type="http://schemas.openxmlformats.org/officeDocument/2006/relationships/image" Target="../media/image44.emf"/><Relationship Id="rId1" Type="http://schemas.openxmlformats.org/officeDocument/2006/relationships/image" Target="../media/image29.emf"/><Relationship Id="rId6" Type="http://schemas.openxmlformats.org/officeDocument/2006/relationships/image" Target="../media/image34.emf"/><Relationship Id="rId11" Type="http://schemas.openxmlformats.org/officeDocument/2006/relationships/image" Target="../media/image39.emf"/><Relationship Id="rId5" Type="http://schemas.openxmlformats.org/officeDocument/2006/relationships/image" Target="../media/image33.emf"/><Relationship Id="rId15" Type="http://schemas.openxmlformats.org/officeDocument/2006/relationships/image" Target="../media/image43.emf"/><Relationship Id="rId10" Type="http://schemas.openxmlformats.org/officeDocument/2006/relationships/image" Target="../media/image38.emf"/><Relationship Id="rId4" Type="http://schemas.openxmlformats.org/officeDocument/2006/relationships/image" Target="../media/image32.emf"/><Relationship Id="rId9" Type="http://schemas.openxmlformats.org/officeDocument/2006/relationships/image" Target="../media/image37.emf"/><Relationship Id="rId14"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oneCell">
    <xdr:from>
      <xdr:col>12</xdr:col>
      <xdr:colOff>371475</xdr:colOff>
      <xdr:row>1</xdr:row>
      <xdr:rowOff>438150</xdr:rowOff>
    </xdr:from>
    <xdr:to>
      <xdr:col>19</xdr:col>
      <xdr:colOff>352425</xdr:colOff>
      <xdr:row>1</xdr:row>
      <xdr:rowOff>676275</xdr:rowOff>
    </xdr:to>
    <xdr:pic>
      <xdr:nvPicPr>
        <xdr:cNvPr id="13313" name="Picture 1"/>
        <xdr:cNvPicPr>
          <a:picLocks noChangeAspect="1" noChangeArrowheads="1"/>
        </xdr:cNvPicPr>
      </xdr:nvPicPr>
      <xdr:blipFill>
        <a:blip xmlns:r="http://schemas.openxmlformats.org/officeDocument/2006/relationships" r:embed="rId1" cstate="print"/>
        <a:srcRect l="278" t="16666" r="68750" b="80333"/>
        <a:stretch>
          <a:fillRect/>
        </a:stretch>
      </xdr:blipFill>
      <xdr:spPr bwMode="auto">
        <a:xfrm>
          <a:off x="7686675" y="857250"/>
          <a:ext cx="4248150" cy="238125"/>
        </a:xfrm>
        <a:prstGeom prst="rect">
          <a:avLst/>
        </a:prstGeom>
        <a:noFill/>
        <a:ln w="3175">
          <a:solidFill>
            <a:schemeClr val="tx1"/>
          </a:solidFill>
          <a:miter lim="800000"/>
          <a:headEnd/>
          <a:tailEnd type="none" w="med" len="med"/>
        </a:ln>
        <a:effectLst/>
      </xdr:spPr>
    </xdr:pic>
    <xdr:clientData/>
  </xdr:twoCellAnchor>
  <xdr:twoCellAnchor editAs="oneCell">
    <xdr:from>
      <xdr:col>13</xdr:col>
      <xdr:colOff>485775</xdr:colOff>
      <xdr:row>2</xdr:row>
      <xdr:rowOff>352425</xdr:rowOff>
    </xdr:from>
    <xdr:to>
      <xdr:col>18</xdr:col>
      <xdr:colOff>363955</xdr:colOff>
      <xdr:row>6</xdr:row>
      <xdr:rowOff>329660</xdr:rowOff>
    </xdr:to>
    <xdr:pic>
      <xdr:nvPicPr>
        <xdr:cNvPr id="13314" name="Picture 2"/>
        <xdr:cNvPicPr>
          <a:picLocks noChangeAspect="1" noChangeArrowheads="1"/>
        </xdr:cNvPicPr>
      </xdr:nvPicPr>
      <xdr:blipFill>
        <a:blip xmlns:r="http://schemas.openxmlformats.org/officeDocument/2006/relationships" r:embed="rId2" cstate="print"/>
        <a:srcRect l="33413" t="24222" r="33318" b="27678"/>
        <a:stretch>
          <a:fillRect/>
        </a:stretch>
      </xdr:blipFill>
      <xdr:spPr bwMode="auto">
        <a:xfrm>
          <a:off x="8410575" y="1685925"/>
          <a:ext cx="2926180" cy="2644235"/>
        </a:xfrm>
        <a:prstGeom prst="rect">
          <a:avLst/>
        </a:prstGeom>
        <a:noFill/>
        <a:ln w="1">
          <a:noFill/>
          <a:miter lim="800000"/>
          <a:headEnd/>
          <a:tailEnd type="none" w="med" len="med"/>
        </a:ln>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647698</xdr:colOff>
      <xdr:row>16</xdr:row>
      <xdr:rowOff>95251</xdr:rowOff>
    </xdr:from>
    <xdr:to>
      <xdr:col>12</xdr:col>
      <xdr:colOff>190500</xdr:colOff>
      <xdr:row>34</xdr:row>
      <xdr:rowOff>200025</xdr:rowOff>
    </xdr:to>
    <xdr:graphicFrame macro="">
      <xdr:nvGraphicFramePr>
        <xdr:cNvPr id="3331"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4</xdr:col>
      <xdr:colOff>76198</xdr:colOff>
      <xdr:row>65</xdr:row>
      <xdr:rowOff>66674</xdr:rowOff>
    </xdr:from>
    <xdr:to>
      <xdr:col>12</xdr:col>
      <xdr:colOff>676273</xdr:colOff>
      <xdr:row>87</xdr:row>
      <xdr:rowOff>41909</xdr:rowOff>
    </xdr:to>
    <xdr:graphicFrame macro="">
      <xdr:nvGraphicFramePr>
        <xdr:cNvPr id="333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editAs="oneCell">
    <xdr:from>
      <xdr:col>3</xdr:col>
      <xdr:colOff>723899</xdr:colOff>
      <xdr:row>3</xdr:row>
      <xdr:rowOff>38100</xdr:rowOff>
    </xdr:from>
    <xdr:to>
      <xdr:col>11</xdr:col>
      <xdr:colOff>485775</xdr:colOff>
      <xdr:row>13</xdr:row>
      <xdr:rowOff>114300</xdr:rowOff>
    </xdr:to>
    <xdr:graphicFrame macro="">
      <xdr:nvGraphicFramePr>
        <xdr:cNvPr id="4"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editAs="oneCell">
    <xdr:from>
      <xdr:col>1</xdr:col>
      <xdr:colOff>489329</xdr:colOff>
      <xdr:row>16</xdr:row>
      <xdr:rowOff>28575</xdr:rowOff>
    </xdr:from>
    <xdr:to>
      <xdr:col>3</xdr:col>
      <xdr:colOff>29691</xdr:colOff>
      <xdr:row>22</xdr:row>
      <xdr:rowOff>1905</xdr:rowOff>
    </xdr:to>
    <xdr:pic>
      <xdr:nvPicPr>
        <xdr:cNvPr id="40" name="Picture 39" descr="normal.bmp"/>
        <xdr:cNvPicPr>
          <a:picLocks noChangeAspect="1"/>
        </xdr:cNvPicPr>
      </xdr:nvPicPr>
      <xdr:blipFill>
        <a:blip xmlns:r="http://schemas.openxmlformats.org/officeDocument/2006/relationships" r:embed="rId4" cstate="print"/>
        <a:srcRect r="7556"/>
        <a:stretch>
          <a:fillRect/>
        </a:stretch>
      </xdr:blipFill>
      <xdr:spPr>
        <a:xfrm>
          <a:off x="2432429" y="3686175"/>
          <a:ext cx="1521562" cy="1097280"/>
        </a:xfrm>
        <a:prstGeom prst="rect">
          <a:avLst/>
        </a:prstGeom>
      </xdr:spPr>
    </xdr:pic>
    <xdr:clientData/>
  </xdr:twoCellAnchor>
  <xdr:twoCellAnchor editAs="oneCell">
    <xdr:from>
      <xdr:col>1</xdr:col>
      <xdr:colOff>504827</xdr:colOff>
      <xdr:row>22</xdr:row>
      <xdr:rowOff>0</xdr:rowOff>
    </xdr:from>
    <xdr:to>
      <xdr:col>3</xdr:col>
      <xdr:colOff>126797</xdr:colOff>
      <xdr:row>28</xdr:row>
      <xdr:rowOff>125730</xdr:rowOff>
    </xdr:to>
    <xdr:pic>
      <xdr:nvPicPr>
        <xdr:cNvPr id="41" name="Picture 40" descr="right.bmp"/>
        <xdr:cNvPicPr>
          <a:picLocks noChangeAspect="1"/>
        </xdr:cNvPicPr>
      </xdr:nvPicPr>
      <xdr:blipFill>
        <a:blip xmlns:r="http://schemas.openxmlformats.org/officeDocument/2006/relationships" r:embed="rId5" cstate="print"/>
        <a:stretch>
          <a:fillRect/>
        </a:stretch>
      </xdr:blipFill>
      <xdr:spPr>
        <a:xfrm>
          <a:off x="2447927" y="4781550"/>
          <a:ext cx="1603170" cy="1097280"/>
        </a:xfrm>
        <a:prstGeom prst="rect">
          <a:avLst/>
        </a:prstGeom>
      </xdr:spPr>
    </xdr:pic>
    <xdr:clientData/>
  </xdr:twoCellAnchor>
  <xdr:twoCellAnchor editAs="oneCell">
    <xdr:from>
      <xdr:col>1</xdr:col>
      <xdr:colOff>483375</xdr:colOff>
      <xdr:row>28</xdr:row>
      <xdr:rowOff>73800</xdr:rowOff>
    </xdr:from>
    <xdr:to>
      <xdr:col>3</xdr:col>
      <xdr:colOff>148095</xdr:colOff>
      <xdr:row>34</xdr:row>
      <xdr:rowOff>199530</xdr:rowOff>
    </xdr:to>
    <xdr:pic>
      <xdr:nvPicPr>
        <xdr:cNvPr id="42" name="Picture 41" descr="left.bmp"/>
        <xdr:cNvPicPr>
          <a:picLocks noChangeAspect="1"/>
        </xdr:cNvPicPr>
      </xdr:nvPicPr>
      <xdr:blipFill>
        <a:blip xmlns:r="http://schemas.openxmlformats.org/officeDocument/2006/relationships" r:embed="rId6" cstate="print"/>
        <a:stretch>
          <a:fillRect/>
        </a:stretch>
      </xdr:blipFill>
      <xdr:spPr>
        <a:xfrm>
          <a:off x="2426475" y="5826900"/>
          <a:ext cx="1645920" cy="1097280"/>
        </a:xfrm>
        <a:prstGeom prst="rect">
          <a:avLst/>
        </a:prstGeom>
      </xdr:spPr>
    </xdr:pic>
    <xdr:clientData/>
  </xdr:twoCellAnchor>
  <xdr:twoCellAnchor editAs="oneCell">
    <xdr:from>
      <xdr:col>1</xdr:col>
      <xdr:colOff>438152</xdr:colOff>
      <xdr:row>68</xdr:row>
      <xdr:rowOff>152400</xdr:rowOff>
    </xdr:from>
    <xdr:to>
      <xdr:col>3</xdr:col>
      <xdr:colOff>60122</xdr:colOff>
      <xdr:row>75</xdr:row>
      <xdr:rowOff>95250</xdr:rowOff>
    </xdr:to>
    <xdr:pic>
      <xdr:nvPicPr>
        <xdr:cNvPr id="9" name="Picture 8" descr="strong.bmp"/>
        <xdr:cNvPicPr>
          <a:picLocks noChangeAspect="1"/>
        </xdr:cNvPicPr>
      </xdr:nvPicPr>
      <xdr:blipFill>
        <a:blip xmlns:r="http://schemas.openxmlformats.org/officeDocument/2006/relationships" r:embed="rId7" cstate="print"/>
        <a:srcRect b="1910"/>
        <a:stretch>
          <a:fillRect/>
        </a:stretch>
      </xdr:blipFill>
      <xdr:spPr>
        <a:xfrm>
          <a:off x="2381252" y="19116675"/>
          <a:ext cx="1603170" cy="1076325"/>
        </a:xfrm>
        <a:prstGeom prst="rect">
          <a:avLst/>
        </a:prstGeom>
      </xdr:spPr>
    </xdr:pic>
    <xdr:clientData/>
  </xdr:twoCellAnchor>
  <xdr:twoCellAnchor editAs="oneCell">
    <xdr:from>
      <xdr:col>1</xdr:col>
      <xdr:colOff>428627</xdr:colOff>
      <xdr:row>75</xdr:row>
      <xdr:rowOff>38100</xdr:rowOff>
    </xdr:from>
    <xdr:to>
      <xdr:col>3</xdr:col>
      <xdr:colOff>50597</xdr:colOff>
      <xdr:row>81</xdr:row>
      <xdr:rowOff>123825</xdr:rowOff>
    </xdr:to>
    <xdr:pic>
      <xdr:nvPicPr>
        <xdr:cNvPr id="10" name="Picture 9" descr="moderate.bmp"/>
        <xdr:cNvPicPr>
          <a:picLocks noChangeAspect="1"/>
        </xdr:cNvPicPr>
      </xdr:nvPicPr>
      <xdr:blipFill>
        <a:blip xmlns:r="http://schemas.openxmlformats.org/officeDocument/2006/relationships" r:embed="rId8" cstate="print"/>
        <a:srcRect b="3646"/>
        <a:stretch>
          <a:fillRect/>
        </a:stretch>
      </xdr:blipFill>
      <xdr:spPr>
        <a:xfrm>
          <a:off x="2371727" y="20135850"/>
          <a:ext cx="1603170" cy="1057275"/>
        </a:xfrm>
        <a:prstGeom prst="rect">
          <a:avLst/>
        </a:prstGeom>
      </xdr:spPr>
    </xdr:pic>
    <xdr:clientData/>
  </xdr:twoCellAnchor>
  <xdr:twoCellAnchor editAs="oneCell">
    <xdr:from>
      <xdr:col>1</xdr:col>
      <xdr:colOff>428627</xdr:colOff>
      <xdr:row>81</xdr:row>
      <xdr:rowOff>95250</xdr:rowOff>
    </xdr:from>
    <xdr:to>
      <xdr:col>3</xdr:col>
      <xdr:colOff>50597</xdr:colOff>
      <xdr:row>87</xdr:row>
      <xdr:rowOff>161925</xdr:rowOff>
    </xdr:to>
    <xdr:pic>
      <xdr:nvPicPr>
        <xdr:cNvPr id="34" name="Picture 33" descr="weak.bmp"/>
        <xdr:cNvPicPr>
          <a:picLocks noChangeAspect="1"/>
        </xdr:cNvPicPr>
      </xdr:nvPicPr>
      <xdr:blipFill>
        <a:blip xmlns:r="http://schemas.openxmlformats.org/officeDocument/2006/relationships" r:embed="rId9" cstate="print"/>
        <a:srcRect b="5382"/>
        <a:stretch>
          <a:fillRect/>
        </a:stretch>
      </xdr:blipFill>
      <xdr:spPr>
        <a:xfrm>
          <a:off x="2371727" y="21164550"/>
          <a:ext cx="1603170" cy="1038225"/>
        </a:xfrm>
        <a:prstGeom prst="rect">
          <a:avLst/>
        </a:prstGeom>
      </xdr:spPr>
    </xdr:pic>
    <xdr:clientData/>
  </xdr:twoCellAnchor>
  <xdr:twoCellAnchor editAs="oneCell">
    <xdr:from>
      <xdr:col>4</xdr:col>
      <xdr:colOff>28575</xdr:colOff>
      <xdr:row>46</xdr:row>
      <xdr:rowOff>57149</xdr:rowOff>
    </xdr:from>
    <xdr:to>
      <xdr:col>12</xdr:col>
      <xdr:colOff>628650</xdr:colOff>
      <xdr:row>59</xdr:row>
      <xdr:rowOff>127634</xdr:rowOff>
    </xdr:to>
    <xdr:graphicFrame macro="">
      <xdr:nvGraphicFramePr>
        <xdr:cNvPr id="1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3</xdr:col>
      <xdr:colOff>466725</xdr:colOff>
      <xdr:row>36</xdr:row>
      <xdr:rowOff>95250</xdr:rowOff>
    </xdr:from>
    <xdr:to>
      <xdr:col>12</xdr:col>
      <xdr:colOff>695325</xdr:colOff>
      <xdr:row>37</xdr:row>
      <xdr:rowOff>2781299</xdr:rowOff>
    </xdr:to>
    <xdr:graphicFrame macro="">
      <xdr:nvGraphicFramePr>
        <xdr:cNvPr id="13"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257180</xdr:colOff>
      <xdr:row>56</xdr:row>
      <xdr:rowOff>114300</xdr:rowOff>
    </xdr:from>
    <xdr:to>
      <xdr:col>2</xdr:col>
      <xdr:colOff>631972</xdr:colOff>
      <xdr:row>60</xdr:row>
      <xdr:rowOff>129540</xdr:rowOff>
    </xdr:to>
    <xdr:pic>
      <xdr:nvPicPr>
        <xdr:cNvPr id="3171" name="Picture 99"/>
        <xdr:cNvPicPr>
          <a:picLocks noChangeAspect="1" noChangeArrowheads="1"/>
        </xdr:cNvPicPr>
      </xdr:nvPicPr>
      <xdr:blipFill>
        <a:blip xmlns:r="http://schemas.openxmlformats.org/officeDocument/2006/relationships" r:embed="rId12" cstate="print"/>
        <a:srcRect l="3681" t="43667" r="75486" b="31778"/>
        <a:stretch>
          <a:fillRect/>
        </a:stretch>
      </xdr:blipFill>
      <xdr:spPr bwMode="auto">
        <a:xfrm>
          <a:off x="2200280" y="15773400"/>
          <a:ext cx="1365392" cy="1005840"/>
        </a:xfrm>
        <a:prstGeom prst="rect">
          <a:avLst/>
        </a:prstGeom>
        <a:noFill/>
        <a:ln w="1">
          <a:noFill/>
          <a:miter lim="800000"/>
          <a:headEnd/>
          <a:tailEnd type="none" w="med" len="med"/>
        </a:ln>
        <a:effectLst/>
      </xdr:spPr>
    </xdr:pic>
    <xdr:clientData/>
  </xdr:twoCellAnchor>
  <xdr:twoCellAnchor editAs="oneCell">
    <xdr:from>
      <xdr:col>1</xdr:col>
      <xdr:colOff>247652</xdr:colOff>
      <xdr:row>47</xdr:row>
      <xdr:rowOff>85725</xdr:rowOff>
    </xdr:from>
    <xdr:to>
      <xdr:col>2</xdr:col>
      <xdr:colOff>656687</xdr:colOff>
      <xdr:row>51</xdr:row>
      <xdr:rowOff>100965</xdr:rowOff>
    </xdr:to>
    <xdr:pic>
      <xdr:nvPicPr>
        <xdr:cNvPr id="3174" name="Picture 102"/>
        <xdr:cNvPicPr>
          <a:picLocks noChangeAspect="1" noChangeArrowheads="1"/>
        </xdr:cNvPicPr>
      </xdr:nvPicPr>
      <xdr:blipFill>
        <a:blip xmlns:r="http://schemas.openxmlformats.org/officeDocument/2006/relationships" r:embed="rId13" cstate="print">
          <a:lum/>
        </a:blip>
        <a:srcRect l="3958" t="44333" r="75556" b="32111"/>
        <a:stretch>
          <a:fillRect/>
        </a:stretch>
      </xdr:blipFill>
      <xdr:spPr bwMode="auto">
        <a:xfrm>
          <a:off x="2190752" y="13515975"/>
          <a:ext cx="1399635" cy="1005840"/>
        </a:xfrm>
        <a:prstGeom prst="rect">
          <a:avLst/>
        </a:prstGeom>
        <a:noFill/>
        <a:ln w="1">
          <a:noFill/>
          <a:miter lim="800000"/>
          <a:headEnd/>
          <a:tailEnd type="none" w="med" len="med"/>
        </a:ln>
        <a:effectLst/>
      </xdr:spPr>
    </xdr:pic>
    <xdr:clientData/>
  </xdr:twoCellAnchor>
  <xdr:twoCellAnchor editAs="oneCell">
    <xdr:from>
      <xdr:col>1</xdr:col>
      <xdr:colOff>314325</xdr:colOff>
      <xdr:row>51</xdr:row>
      <xdr:rowOff>219075</xdr:rowOff>
    </xdr:from>
    <xdr:to>
      <xdr:col>2</xdr:col>
      <xdr:colOff>701917</xdr:colOff>
      <xdr:row>55</xdr:row>
      <xdr:rowOff>234315</xdr:rowOff>
    </xdr:to>
    <xdr:pic>
      <xdr:nvPicPr>
        <xdr:cNvPr id="3175" name="Picture 103"/>
        <xdr:cNvPicPr>
          <a:picLocks noChangeAspect="1" noChangeArrowheads="1"/>
        </xdr:cNvPicPr>
      </xdr:nvPicPr>
      <xdr:blipFill>
        <a:blip xmlns:r="http://schemas.openxmlformats.org/officeDocument/2006/relationships" r:embed="rId14" cstate="print"/>
        <a:srcRect l="4411" t="44222" r="75416" b="32222"/>
        <a:stretch>
          <a:fillRect/>
        </a:stretch>
      </xdr:blipFill>
      <xdr:spPr bwMode="auto">
        <a:xfrm>
          <a:off x="2257425" y="14639925"/>
          <a:ext cx="1378192" cy="1005840"/>
        </a:xfrm>
        <a:prstGeom prst="rect">
          <a:avLst/>
        </a:prstGeom>
        <a:noFill/>
        <a:ln w="1">
          <a:noFill/>
          <a:miter lim="800000"/>
          <a:headEnd/>
          <a:tailEnd type="none" w="med" len="med"/>
        </a:ln>
        <a:effectLst/>
      </xdr:spPr>
    </xdr:pic>
    <xdr:clientData/>
  </xdr:twoCellAnchor>
  <xdr:twoCellAnchor editAs="oneCell">
    <xdr:from>
      <xdr:col>0</xdr:col>
      <xdr:colOff>1028703</xdr:colOff>
      <xdr:row>37</xdr:row>
      <xdr:rowOff>514350</xdr:rowOff>
    </xdr:from>
    <xdr:to>
      <xdr:col>1</xdr:col>
      <xdr:colOff>821650</xdr:colOff>
      <xdr:row>37</xdr:row>
      <xdr:rowOff>1977390</xdr:rowOff>
    </xdr:to>
    <xdr:pic>
      <xdr:nvPicPr>
        <xdr:cNvPr id="3167" name="Picture 95"/>
        <xdr:cNvPicPr>
          <a:picLocks noChangeAspect="1" noChangeArrowheads="1"/>
        </xdr:cNvPicPr>
      </xdr:nvPicPr>
      <xdr:blipFill>
        <a:blip xmlns:r="http://schemas.openxmlformats.org/officeDocument/2006/relationships" r:embed="rId15" cstate="print"/>
        <a:srcRect l="5903" t="58889" r="76874" b="17889"/>
        <a:stretch>
          <a:fillRect/>
        </a:stretch>
      </xdr:blipFill>
      <xdr:spPr bwMode="auto">
        <a:xfrm>
          <a:off x="1028703" y="8582025"/>
          <a:ext cx="1736047" cy="1463040"/>
        </a:xfrm>
        <a:prstGeom prst="rect">
          <a:avLst/>
        </a:prstGeom>
        <a:noFill/>
        <a:ln w="1">
          <a:noFill/>
          <a:miter lim="800000"/>
          <a:headEnd/>
          <a:tailEnd type="none" w="med" len="med"/>
        </a:ln>
        <a:effec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504825</xdr:colOff>
      <xdr:row>8</xdr:row>
      <xdr:rowOff>104775</xdr:rowOff>
    </xdr:from>
    <xdr:to>
      <xdr:col>4</xdr:col>
      <xdr:colOff>638175</xdr:colOff>
      <xdr:row>8</xdr:row>
      <xdr:rowOff>2390775</xdr:rowOff>
    </xdr:to>
    <xdr:grpSp>
      <xdr:nvGrpSpPr>
        <xdr:cNvPr id="12328" name="Group 40"/>
        <xdr:cNvGrpSpPr>
          <a:grpSpLocks/>
        </xdr:cNvGrpSpPr>
      </xdr:nvGrpSpPr>
      <xdr:grpSpPr bwMode="auto">
        <a:xfrm>
          <a:off x="4000500" y="4657725"/>
          <a:ext cx="1924050" cy="2286000"/>
          <a:chOff x="2278" y="4602"/>
          <a:chExt cx="3016" cy="3751"/>
        </a:xfrm>
      </xdr:grpSpPr>
      <xdr:grpSp>
        <xdr:nvGrpSpPr>
          <xdr:cNvPr id="12329" name="Group 41"/>
          <xdr:cNvGrpSpPr>
            <a:grpSpLocks/>
          </xdr:cNvGrpSpPr>
        </xdr:nvGrpSpPr>
        <xdr:grpSpPr bwMode="auto">
          <a:xfrm>
            <a:off x="2278" y="4602"/>
            <a:ext cx="3016" cy="2806"/>
            <a:chOff x="2278" y="4602"/>
            <a:chExt cx="3016" cy="2806"/>
          </a:xfrm>
        </xdr:grpSpPr>
        <xdr:sp macro="" textlink="">
          <xdr:nvSpPr>
            <xdr:cNvPr id="12330" name="Freeform 42"/>
            <xdr:cNvSpPr>
              <a:spLocks/>
            </xdr:cNvSpPr>
          </xdr:nvSpPr>
          <xdr:spPr bwMode="auto">
            <a:xfrm>
              <a:off x="2278" y="4602"/>
              <a:ext cx="3016" cy="2795"/>
            </a:xfrm>
            <a:custGeom>
              <a:avLst/>
              <a:gdLst/>
              <a:ahLst/>
              <a:cxnLst>
                <a:cxn ang="0">
                  <a:pos x="385" y="2672"/>
                </a:cxn>
                <a:cxn ang="0">
                  <a:pos x="303" y="1040"/>
                </a:cxn>
                <a:cxn ang="0">
                  <a:pos x="1072" y="442"/>
                </a:cxn>
                <a:cxn ang="0">
                  <a:pos x="1876" y="8"/>
                </a:cxn>
                <a:cxn ang="0">
                  <a:pos x="2852" y="493"/>
                </a:cxn>
                <a:cxn ang="0">
                  <a:pos x="2863" y="1063"/>
                </a:cxn>
                <a:cxn ang="0">
                  <a:pos x="2462" y="1885"/>
                </a:cxn>
                <a:cxn ang="0">
                  <a:pos x="385" y="2672"/>
                </a:cxn>
              </a:cxnLst>
              <a:rect l="0" t="0" r="r" b="b"/>
              <a:pathLst>
                <a:path w="3016" h="2795">
                  <a:moveTo>
                    <a:pt x="385" y="2672"/>
                  </a:moveTo>
                  <a:cubicBezTo>
                    <a:pt x="0" y="2549"/>
                    <a:pt x="189" y="1412"/>
                    <a:pt x="303" y="1040"/>
                  </a:cubicBezTo>
                  <a:cubicBezTo>
                    <a:pt x="417" y="668"/>
                    <a:pt x="810" y="614"/>
                    <a:pt x="1072" y="442"/>
                  </a:cubicBezTo>
                  <a:cubicBezTo>
                    <a:pt x="1334" y="270"/>
                    <a:pt x="1580" y="0"/>
                    <a:pt x="1876" y="8"/>
                  </a:cubicBezTo>
                  <a:cubicBezTo>
                    <a:pt x="2172" y="16"/>
                    <a:pt x="2688" y="317"/>
                    <a:pt x="2852" y="493"/>
                  </a:cubicBezTo>
                  <a:cubicBezTo>
                    <a:pt x="3016" y="669"/>
                    <a:pt x="2928" y="831"/>
                    <a:pt x="2863" y="1063"/>
                  </a:cubicBezTo>
                  <a:cubicBezTo>
                    <a:pt x="2798" y="1295"/>
                    <a:pt x="2875" y="1617"/>
                    <a:pt x="2462" y="1885"/>
                  </a:cubicBezTo>
                  <a:cubicBezTo>
                    <a:pt x="2049" y="2153"/>
                    <a:pt x="770" y="2795"/>
                    <a:pt x="385" y="2672"/>
                  </a:cubicBezTo>
                  <a:close/>
                </a:path>
              </a:pathLst>
            </a:custGeom>
            <a:solidFill>
              <a:srgbClr val="EEECE1"/>
            </a:solidFill>
            <a:ln w="12700">
              <a:solidFill>
                <a:srgbClr val="938953"/>
              </a:solidFill>
              <a:round/>
              <a:headEnd/>
              <a:tailEnd/>
            </a:ln>
          </xdr:spPr>
        </xdr:sp>
        <xdr:sp macro="" textlink="">
          <xdr:nvSpPr>
            <xdr:cNvPr id="12331" name="Freeform 43"/>
            <xdr:cNvSpPr>
              <a:spLocks/>
            </xdr:cNvSpPr>
          </xdr:nvSpPr>
          <xdr:spPr bwMode="auto">
            <a:xfrm>
              <a:off x="2596" y="4852"/>
              <a:ext cx="1663" cy="2387"/>
            </a:xfrm>
            <a:custGeom>
              <a:avLst/>
              <a:gdLst/>
              <a:ahLst/>
              <a:cxnLst>
                <a:cxn ang="0">
                  <a:pos x="0" y="2387"/>
                </a:cxn>
                <a:cxn ang="0">
                  <a:pos x="220" y="2044"/>
                </a:cxn>
                <a:cxn ang="0">
                  <a:pos x="1259" y="878"/>
                </a:cxn>
                <a:cxn ang="0">
                  <a:pos x="1663" y="0"/>
                </a:cxn>
              </a:cxnLst>
              <a:rect l="0" t="0" r="r" b="b"/>
              <a:pathLst>
                <a:path w="1663" h="2387">
                  <a:moveTo>
                    <a:pt x="0" y="2387"/>
                  </a:moveTo>
                  <a:cubicBezTo>
                    <a:pt x="37" y="2330"/>
                    <a:pt x="10" y="2295"/>
                    <a:pt x="220" y="2044"/>
                  </a:cubicBezTo>
                  <a:cubicBezTo>
                    <a:pt x="430" y="1793"/>
                    <a:pt x="1019" y="1219"/>
                    <a:pt x="1259" y="878"/>
                  </a:cubicBezTo>
                  <a:cubicBezTo>
                    <a:pt x="1499" y="537"/>
                    <a:pt x="1579" y="183"/>
                    <a:pt x="1663" y="0"/>
                  </a:cubicBezTo>
                </a:path>
              </a:pathLst>
            </a:custGeom>
            <a:noFill/>
            <a:ln w="19050">
              <a:solidFill>
                <a:srgbClr val="95B3D7"/>
              </a:solidFill>
              <a:round/>
              <a:headEnd/>
              <a:tailEnd/>
            </a:ln>
          </xdr:spPr>
        </xdr:sp>
        <xdr:sp macro="" textlink="">
          <xdr:nvSpPr>
            <xdr:cNvPr id="12332" name="Freeform 44"/>
            <xdr:cNvSpPr>
              <a:spLocks/>
            </xdr:cNvSpPr>
          </xdr:nvSpPr>
          <xdr:spPr bwMode="auto">
            <a:xfrm>
              <a:off x="3984" y="5349"/>
              <a:ext cx="955" cy="195"/>
            </a:xfrm>
            <a:custGeom>
              <a:avLst/>
              <a:gdLst/>
              <a:ahLst/>
              <a:cxnLst>
                <a:cxn ang="0">
                  <a:pos x="955" y="0"/>
                </a:cxn>
                <a:cxn ang="0">
                  <a:pos x="528" y="167"/>
                </a:cxn>
                <a:cxn ang="0">
                  <a:pos x="0" y="170"/>
                </a:cxn>
              </a:cxnLst>
              <a:rect l="0" t="0" r="r" b="b"/>
              <a:pathLst>
                <a:path w="955" h="195">
                  <a:moveTo>
                    <a:pt x="955" y="0"/>
                  </a:moveTo>
                  <a:cubicBezTo>
                    <a:pt x="883" y="26"/>
                    <a:pt x="687" y="139"/>
                    <a:pt x="528" y="167"/>
                  </a:cubicBezTo>
                  <a:cubicBezTo>
                    <a:pt x="369" y="195"/>
                    <a:pt x="110" y="170"/>
                    <a:pt x="0" y="170"/>
                  </a:cubicBezTo>
                </a:path>
              </a:pathLst>
            </a:custGeom>
            <a:noFill/>
            <a:ln w="9525">
              <a:solidFill>
                <a:srgbClr val="95B3D7"/>
              </a:solidFill>
              <a:round/>
              <a:headEnd/>
              <a:tailEnd/>
            </a:ln>
          </xdr:spPr>
        </xdr:sp>
        <xdr:sp macro="" textlink="">
          <xdr:nvSpPr>
            <xdr:cNvPr id="12333" name="Freeform 45"/>
            <xdr:cNvSpPr>
              <a:spLocks/>
            </xdr:cNvSpPr>
          </xdr:nvSpPr>
          <xdr:spPr bwMode="auto">
            <a:xfrm>
              <a:off x="3200" y="5349"/>
              <a:ext cx="448" cy="632"/>
            </a:xfrm>
            <a:custGeom>
              <a:avLst/>
              <a:gdLst/>
              <a:ahLst/>
              <a:cxnLst>
                <a:cxn ang="0">
                  <a:pos x="448" y="632"/>
                </a:cxn>
                <a:cxn ang="0">
                  <a:pos x="158" y="404"/>
                </a:cxn>
                <a:cxn ang="0">
                  <a:pos x="0" y="0"/>
                </a:cxn>
              </a:cxnLst>
              <a:rect l="0" t="0" r="r" b="b"/>
              <a:pathLst>
                <a:path w="448" h="632">
                  <a:moveTo>
                    <a:pt x="448" y="632"/>
                  </a:moveTo>
                  <a:cubicBezTo>
                    <a:pt x="399" y="594"/>
                    <a:pt x="233" y="509"/>
                    <a:pt x="158" y="404"/>
                  </a:cubicBezTo>
                  <a:cubicBezTo>
                    <a:pt x="83" y="299"/>
                    <a:pt x="26" y="67"/>
                    <a:pt x="0" y="0"/>
                  </a:cubicBezTo>
                </a:path>
              </a:pathLst>
            </a:custGeom>
            <a:noFill/>
            <a:ln w="9525">
              <a:solidFill>
                <a:srgbClr val="95B3D7"/>
              </a:solidFill>
              <a:round/>
              <a:headEnd/>
              <a:tailEnd/>
            </a:ln>
          </xdr:spPr>
        </xdr:sp>
        <xdr:sp macro="" textlink="">
          <xdr:nvSpPr>
            <xdr:cNvPr id="12334" name="Freeform 46"/>
            <xdr:cNvSpPr>
              <a:spLocks/>
            </xdr:cNvSpPr>
          </xdr:nvSpPr>
          <xdr:spPr bwMode="auto">
            <a:xfrm>
              <a:off x="3158" y="6124"/>
              <a:ext cx="1482" cy="412"/>
            </a:xfrm>
            <a:custGeom>
              <a:avLst/>
              <a:gdLst/>
              <a:ahLst/>
              <a:cxnLst>
                <a:cxn ang="0">
                  <a:pos x="0" y="412"/>
                </a:cxn>
                <a:cxn ang="0">
                  <a:pos x="111" y="388"/>
                </a:cxn>
                <a:cxn ang="0">
                  <a:pos x="419" y="269"/>
                </a:cxn>
                <a:cxn ang="0">
                  <a:pos x="855" y="190"/>
                </a:cxn>
                <a:cxn ang="0">
                  <a:pos x="1156" y="190"/>
                </a:cxn>
                <a:cxn ang="0">
                  <a:pos x="1482" y="0"/>
                </a:cxn>
              </a:cxnLst>
              <a:rect l="0" t="0" r="r" b="b"/>
              <a:pathLst>
                <a:path w="1482" h="412">
                  <a:moveTo>
                    <a:pt x="0" y="412"/>
                  </a:moveTo>
                  <a:cubicBezTo>
                    <a:pt x="18" y="408"/>
                    <a:pt x="41" y="412"/>
                    <a:pt x="111" y="388"/>
                  </a:cubicBezTo>
                  <a:cubicBezTo>
                    <a:pt x="181" y="364"/>
                    <a:pt x="295" y="302"/>
                    <a:pt x="419" y="269"/>
                  </a:cubicBezTo>
                  <a:cubicBezTo>
                    <a:pt x="543" y="236"/>
                    <a:pt x="731" y="203"/>
                    <a:pt x="855" y="190"/>
                  </a:cubicBezTo>
                  <a:cubicBezTo>
                    <a:pt x="978" y="177"/>
                    <a:pt x="1052" y="222"/>
                    <a:pt x="1156" y="190"/>
                  </a:cubicBezTo>
                  <a:cubicBezTo>
                    <a:pt x="1260" y="158"/>
                    <a:pt x="1371" y="79"/>
                    <a:pt x="1482" y="0"/>
                  </a:cubicBezTo>
                </a:path>
              </a:pathLst>
            </a:custGeom>
            <a:noFill/>
            <a:ln w="19050">
              <a:solidFill>
                <a:srgbClr val="95B3D7"/>
              </a:solidFill>
              <a:round/>
              <a:headEnd/>
              <a:tailEnd/>
            </a:ln>
          </xdr:spPr>
        </xdr:sp>
        <xdr:sp macro="" textlink="">
          <xdr:nvSpPr>
            <xdr:cNvPr id="12335" name="Freeform 47"/>
            <xdr:cNvSpPr>
              <a:spLocks/>
            </xdr:cNvSpPr>
          </xdr:nvSpPr>
          <xdr:spPr bwMode="auto">
            <a:xfrm>
              <a:off x="2711" y="6124"/>
              <a:ext cx="127" cy="750"/>
            </a:xfrm>
            <a:custGeom>
              <a:avLst/>
              <a:gdLst/>
              <a:ahLst/>
              <a:cxnLst>
                <a:cxn ang="0">
                  <a:pos x="127" y="750"/>
                </a:cxn>
                <a:cxn ang="0">
                  <a:pos x="12" y="524"/>
                </a:cxn>
                <a:cxn ang="0">
                  <a:pos x="53" y="0"/>
                </a:cxn>
              </a:cxnLst>
              <a:rect l="0" t="0" r="r" b="b"/>
              <a:pathLst>
                <a:path w="127" h="750">
                  <a:moveTo>
                    <a:pt x="127" y="750"/>
                  </a:moveTo>
                  <a:cubicBezTo>
                    <a:pt x="108" y="711"/>
                    <a:pt x="24" y="649"/>
                    <a:pt x="12" y="524"/>
                  </a:cubicBezTo>
                  <a:cubicBezTo>
                    <a:pt x="0" y="399"/>
                    <a:pt x="45" y="109"/>
                    <a:pt x="53" y="0"/>
                  </a:cubicBezTo>
                </a:path>
              </a:pathLst>
            </a:custGeom>
            <a:noFill/>
            <a:ln w="9525">
              <a:solidFill>
                <a:srgbClr val="95B3D7"/>
              </a:solidFill>
              <a:round/>
              <a:headEnd/>
              <a:tailEnd/>
            </a:ln>
          </xdr:spPr>
        </xdr:sp>
        <xdr:sp macro="" textlink="">
          <xdr:nvSpPr>
            <xdr:cNvPr id="12336" name="AutoShape 48"/>
            <xdr:cNvSpPr>
              <a:spLocks noChangeArrowheads="1"/>
            </xdr:cNvSpPr>
          </xdr:nvSpPr>
          <xdr:spPr bwMode="auto">
            <a:xfrm>
              <a:off x="2415" y="7029"/>
              <a:ext cx="371" cy="379"/>
            </a:xfrm>
            <a:prstGeom prst="star5">
              <a:avLst/>
            </a:prstGeom>
            <a:gradFill rotWithShape="0">
              <a:gsLst>
                <a:gs pos="0">
                  <a:srgbClr val="9BBB59"/>
                </a:gs>
                <a:gs pos="100000">
                  <a:srgbClr val="4E6128"/>
                </a:gs>
              </a:gsLst>
              <a:lin ang="2700000" scaled="1"/>
            </a:gradFill>
            <a:ln w="12700">
              <a:solidFill>
                <a:srgbClr val="F2F2F2"/>
              </a:solidFill>
              <a:miter lim="800000"/>
              <a:headEnd/>
              <a:tailEnd/>
            </a:ln>
            <a:effectLst/>
          </xdr:spPr>
        </xdr:sp>
      </xdr:grpSp>
      <xdr:sp macro="" textlink="">
        <xdr:nvSpPr>
          <xdr:cNvPr id="12337" name="AutoShape 49"/>
          <xdr:cNvSpPr>
            <a:spLocks noChangeArrowheads="1"/>
          </xdr:cNvSpPr>
        </xdr:nvSpPr>
        <xdr:spPr bwMode="auto">
          <a:xfrm>
            <a:off x="2278" y="7544"/>
            <a:ext cx="2661" cy="483"/>
          </a:xfrm>
          <a:prstGeom prst="rightArrow">
            <a:avLst>
              <a:gd name="adj1" fmla="val 50000"/>
              <a:gd name="adj2" fmla="val 137733"/>
            </a:avLst>
          </a:prstGeom>
          <a:gradFill rotWithShape="0">
            <a:gsLst>
              <a:gs pos="0">
                <a:srgbClr val="C2D69B"/>
              </a:gs>
              <a:gs pos="50000">
                <a:srgbClr val="EAF1DD"/>
              </a:gs>
              <a:gs pos="100000">
                <a:srgbClr val="C2D69B"/>
              </a:gs>
            </a:gsLst>
            <a:lin ang="18900000" scaled="1"/>
          </a:gradFill>
          <a:ln w="12700">
            <a:solidFill>
              <a:srgbClr val="C2D69B"/>
            </a:solidFill>
            <a:miter lim="800000"/>
            <a:headEnd/>
            <a:tailEnd/>
          </a:ln>
          <a:effectLst>
            <a:outerShdw dist="28398" dir="3806097" algn="ctr" rotWithShape="0">
              <a:srgbClr val="4E6128">
                <a:alpha val="50000"/>
              </a:srgbClr>
            </a:outerShdw>
          </a:effectLst>
        </xdr:spPr>
      </xdr:sp>
      <xdr:cxnSp macro="">
        <xdr:nvCxnSpPr>
          <xdr:cNvPr id="12338" name="AutoShape 50"/>
          <xdr:cNvCxnSpPr>
            <a:cxnSpLocks noChangeShapeType="1"/>
          </xdr:cNvCxnSpPr>
        </xdr:nvCxnSpPr>
        <xdr:spPr bwMode="auto">
          <a:xfrm flipV="1">
            <a:off x="3348" y="7544"/>
            <a:ext cx="1" cy="506"/>
          </a:xfrm>
          <a:prstGeom prst="straightConnector1">
            <a:avLst/>
          </a:prstGeom>
          <a:noFill/>
          <a:ln w="9525">
            <a:solidFill>
              <a:srgbClr val="000000"/>
            </a:solidFill>
            <a:round/>
            <a:headEnd/>
            <a:tailEnd/>
          </a:ln>
        </xdr:spPr>
      </xdr:cxnSp>
      <xdr:sp macro="" textlink="">
        <xdr:nvSpPr>
          <xdr:cNvPr id="12339" name="Rectangle 51"/>
          <xdr:cNvSpPr>
            <a:spLocks noChangeArrowheads="1"/>
          </xdr:cNvSpPr>
        </xdr:nvSpPr>
        <xdr:spPr bwMode="auto">
          <a:xfrm>
            <a:off x="2460" y="7722"/>
            <a:ext cx="825" cy="245"/>
          </a:xfrm>
          <a:prstGeom prst="rect">
            <a:avLst/>
          </a:prstGeom>
          <a:noFill/>
          <a:ln w="9525">
            <a:noFill/>
            <a:miter lim="800000"/>
            <a:headEnd/>
            <a:tailEnd/>
          </a:ln>
        </xdr:spPr>
        <xdr:txBody>
          <a:bodyPr vertOverflow="clip" wrap="square" lIns="91440" tIns="0" rIns="91440" bIns="0" anchor="t" upright="1"/>
          <a:lstStyle/>
          <a:p>
            <a:pPr algn="l" rtl="0">
              <a:defRPr sz="1000"/>
            </a:pPr>
            <a:r>
              <a:rPr lang="en-US" sz="800" b="0" i="0" u="none" strike="noStrike" baseline="0">
                <a:solidFill>
                  <a:srgbClr val="000000"/>
                </a:solidFill>
                <a:latin typeface="Calibri"/>
              </a:rPr>
              <a:t>Before</a:t>
            </a:r>
            <a:endParaRPr lang="en-US" sz="8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sp macro="" textlink="">
        <xdr:nvSpPr>
          <xdr:cNvPr id="12340" name="Rectangle 52"/>
          <xdr:cNvSpPr>
            <a:spLocks noChangeArrowheads="1"/>
          </xdr:cNvSpPr>
        </xdr:nvSpPr>
        <xdr:spPr bwMode="auto">
          <a:xfrm>
            <a:off x="3383" y="7722"/>
            <a:ext cx="825" cy="181"/>
          </a:xfrm>
          <a:prstGeom prst="rect">
            <a:avLst/>
          </a:prstGeom>
          <a:noFill/>
          <a:ln w="9525">
            <a:noFill/>
            <a:miter lim="800000"/>
            <a:headEnd/>
            <a:tailEnd/>
          </a:ln>
        </xdr:spPr>
        <xdr:txBody>
          <a:bodyPr vertOverflow="clip" wrap="square" lIns="91440" tIns="0" rIns="91440" bIns="0" anchor="t" upright="1"/>
          <a:lstStyle/>
          <a:p>
            <a:pPr algn="l" rtl="0">
              <a:defRPr sz="1000"/>
            </a:pPr>
            <a:r>
              <a:rPr lang="en-US" sz="800" b="0" i="0" u="none" strike="noStrike" baseline="0">
                <a:solidFill>
                  <a:srgbClr val="000000"/>
                </a:solidFill>
                <a:latin typeface="Calibri"/>
              </a:rPr>
              <a:t>After</a:t>
            </a:r>
            <a:endParaRPr lang="en-US" sz="8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sp macro="" textlink="">
        <xdr:nvSpPr>
          <xdr:cNvPr id="12341" name="Rectangle 53"/>
          <xdr:cNvSpPr>
            <a:spLocks noChangeArrowheads="1"/>
          </xdr:cNvSpPr>
        </xdr:nvSpPr>
        <xdr:spPr bwMode="auto">
          <a:xfrm>
            <a:off x="2935" y="8108"/>
            <a:ext cx="825" cy="245"/>
          </a:xfrm>
          <a:prstGeom prst="rect">
            <a:avLst/>
          </a:prstGeom>
          <a:solidFill>
            <a:srgbClr val="FFFFFF"/>
          </a:solidFill>
          <a:ln w="9525">
            <a:noFill/>
            <a:miter lim="800000"/>
            <a:headEnd/>
            <a:tailEnd/>
          </a:ln>
        </xdr:spPr>
        <xdr:txBody>
          <a:bodyPr vertOverflow="clip" wrap="square" lIns="91440" tIns="0" rIns="91440" bIns="0" anchor="t" upright="1"/>
          <a:lstStyle/>
          <a:p>
            <a:pPr algn="l" rtl="0">
              <a:defRPr sz="1000"/>
            </a:pPr>
            <a:r>
              <a:rPr lang="en-US" sz="900" b="0" i="0" u="none" strike="noStrike" baseline="0">
                <a:solidFill>
                  <a:srgbClr val="000000"/>
                </a:solidFill>
                <a:latin typeface="Calibri"/>
              </a:rPr>
              <a:t>Time</a:t>
            </a: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grpSp>
    <xdr:clientData/>
  </xdr:twoCellAnchor>
  <xdr:twoCellAnchor editAs="oneCell">
    <xdr:from>
      <xdr:col>0</xdr:col>
      <xdr:colOff>790575</xdr:colOff>
      <xdr:row>8</xdr:row>
      <xdr:rowOff>120748</xdr:rowOff>
    </xdr:from>
    <xdr:to>
      <xdr:col>1</xdr:col>
      <xdr:colOff>434340</xdr:colOff>
      <xdr:row>8</xdr:row>
      <xdr:rowOff>2406748</xdr:rowOff>
    </xdr:to>
    <xdr:grpSp>
      <xdr:nvGrpSpPr>
        <xdr:cNvPr id="37" name="Group 36"/>
        <xdr:cNvGrpSpPr/>
      </xdr:nvGrpSpPr>
      <xdr:grpSpPr>
        <a:xfrm>
          <a:off x="790575" y="4673698"/>
          <a:ext cx="1920240" cy="2286000"/>
          <a:chOff x="0" y="3092548"/>
          <a:chExt cx="1912776" cy="2365277"/>
        </a:xfrm>
      </xdr:grpSpPr>
      <xdr:grpSp>
        <xdr:nvGrpSpPr>
          <xdr:cNvPr id="12343" name="Group 55"/>
          <xdr:cNvGrpSpPr>
            <a:grpSpLocks/>
          </xdr:cNvGrpSpPr>
        </xdr:nvGrpSpPr>
        <xdr:grpSpPr bwMode="auto">
          <a:xfrm>
            <a:off x="0" y="3092548"/>
            <a:ext cx="1912776" cy="1782694"/>
            <a:chOff x="2278" y="4602"/>
            <a:chExt cx="3016" cy="2806"/>
          </a:xfrm>
        </xdr:grpSpPr>
        <xdr:sp macro="" textlink="">
          <xdr:nvSpPr>
            <xdr:cNvPr id="12344" name="Freeform 56"/>
            <xdr:cNvSpPr>
              <a:spLocks/>
            </xdr:cNvSpPr>
          </xdr:nvSpPr>
          <xdr:spPr bwMode="auto">
            <a:xfrm>
              <a:off x="2278" y="4602"/>
              <a:ext cx="3016" cy="2795"/>
            </a:xfrm>
            <a:custGeom>
              <a:avLst/>
              <a:gdLst/>
              <a:ahLst/>
              <a:cxnLst>
                <a:cxn ang="0">
                  <a:pos x="385" y="2672"/>
                </a:cxn>
                <a:cxn ang="0">
                  <a:pos x="303" y="1040"/>
                </a:cxn>
                <a:cxn ang="0">
                  <a:pos x="1072" y="442"/>
                </a:cxn>
                <a:cxn ang="0">
                  <a:pos x="1876" y="8"/>
                </a:cxn>
                <a:cxn ang="0">
                  <a:pos x="2852" y="493"/>
                </a:cxn>
                <a:cxn ang="0">
                  <a:pos x="2863" y="1063"/>
                </a:cxn>
                <a:cxn ang="0">
                  <a:pos x="2462" y="1885"/>
                </a:cxn>
                <a:cxn ang="0">
                  <a:pos x="385" y="2672"/>
                </a:cxn>
              </a:cxnLst>
              <a:rect l="0" t="0" r="r" b="b"/>
              <a:pathLst>
                <a:path w="3016" h="2795">
                  <a:moveTo>
                    <a:pt x="385" y="2672"/>
                  </a:moveTo>
                  <a:cubicBezTo>
                    <a:pt x="0" y="2549"/>
                    <a:pt x="189" y="1412"/>
                    <a:pt x="303" y="1040"/>
                  </a:cubicBezTo>
                  <a:cubicBezTo>
                    <a:pt x="417" y="668"/>
                    <a:pt x="810" y="614"/>
                    <a:pt x="1072" y="442"/>
                  </a:cubicBezTo>
                  <a:cubicBezTo>
                    <a:pt x="1334" y="270"/>
                    <a:pt x="1580" y="0"/>
                    <a:pt x="1876" y="8"/>
                  </a:cubicBezTo>
                  <a:cubicBezTo>
                    <a:pt x="2172" y="16"/>
                    <a:pt x="2688" y="317"/>
                    <a:pt x="2852" y="493"/>
                  </a:cubicBezTo>
                  <a:cubicBezTo>
                    <a:pt x="3016" y="669"/>
                    <a:pt x="2928" y="831"/>
                    <a:pt x="2863" y="1063"/>
                  </a:cubicBezTo>
                  <a:cubicBezTo>
                    <a:pt x="2798" y="1295"/>
                    <a:pt x="2875" y="1617"/>
                    <a:pt x="2462" y="1885"/>
                  </a:cubicBezTo>
                  <a:cubicBezTo>
                    <a:pt x="2049" y="2153"/>
                    <a:pt x="770" y="2795"/>
                    <a:pt x="385" y="2672"/>
                  </a:cubicBezTo>
                  <a:close/>
                </a:path>
              </a:pathLst>
            </a:custGeom>
            <a:solidFill>
              <a:srgbClr val="EEECE1"/>
            </a:solidFill>
            <a:ln w="12700">
              <a:solidFill>
                <a:srgbClr val="938953"/>
              </a:solidFill>
              <a:round/>
              <a:headEnd/>
              <a:tailEnd/>
            </a:ln>
          </xdr:spPr>
        </xdr:sp>
        <xdr:sp macro="" textlink="">
          <xdr:nvSpPr>
            <xdr:cNvPr id="12345" name="Freeform 57"/>
            <xdr:cNvSpPr>
              <a:spLocks/>
            </xdr:cNvSpPr>
          </xdr:nvSpPr>
          <xdr:spPr bwMode="auto">
            <a:xfrm>
              <a:off x="2596" y="4852"/>
              <a:ext cx="1663" cy="2387"/>
            </a:xfrm>
            <a:custGeom>
              <a:avLst/>
              <a:gdLst/>
              <a:ahLst/>
              <a:cxnLst>
                <a:cxn ang="0">
                  <a:pos x="0" y="2387"/>
                </a:cxn>
                <a:cxn ang="0">
                  <a:pos x="220" y="2044"/>
                </a:cxn>
                <a:cxn ang="0">
                  <a:pos x="1259" y="878"/>
                </a:cxn>
                <a:cxn ang="0">
                  <a:pos x="1663" y="0"/>
                </a:cxn>
              </a:cxnLst>
              <a:rect l="0" t="0" r="r" b="b"/>
              <a:pathLst>
                <a:path w="1663" h="2387">
                  <a:moveTo>
                    <a:pt x="0" y="2387"/>
                  </a:moveTo>
                  <a:cubicBezTo>
                    <a:pt x="37" y="2330"/>
                    <a:pt x="10" y="2295"/>
                    <a:pt x="220" y="2044"/>
                  </a:cubicBezTo>
                  <a:cubicBezTo>
                    <a:pt x="430" y="1793"/>
                    <a:pt x="1019" y="1219"/>
                    <a:pt x="1259" y="878"/>
                  </a:cubicBezTo>
                  <a:cubicBezTo>
                    <a:pt x="1499" y="537"/>
                    <a:pt x="1579" y="183"/>
                    <a:pt x="1663" y="0"/>
                  </a:cubicBezTo>
                </a:path>
              </a:pathLst>
            </a:custGeom>
            <a:noFill/>
            <a:ln w="19050">
              <a:solidFill>
                <a:srgbClr val="95B3D7"/>
              </a:solidFill>
              <a:round/>
              <a:headEnd/>
              <a:tailEnd/>
            </a:ln>
          </xdr:spPr>
        </xdr:sp>
        <xdr:sp macro="" textlink="">
          <xdr:nvSpPr>
            <xdr:cNvPr id="12346" name="Freeform 58"/>
            <xdr:cNvSpPr>
              <a:spLocks/>
            </xdr:cNvSpPr>
          </xdr:nvSpPr>
          <xdr:spPr bwMode="auto">
            <a:xfrm>
              <a:off x="3984" y="5349"/>
              <a:ext cx="955" cy="195"/>
            </a:xfrm>
            <a:custGeom>
              <a:avLst/>
              <a:gdLst/>
              <a:ahLst/>
              <a:cxnLst>
                <a:cxn ang="0">
                  <a:pos x="955" y="0"/>
                </a:cxn>
                <a:cxn ang="0">
                  <a:pos x="528" y="167"/>
                </a:cxn>
                <a:cxn ang="0">
                  <a:pos x="0" y="170"/>
                </a:cxn>
              </a:cxnLst>
              <a:rect l="0" t="0" r="r" b="b"/>
              <a:pathLst>
                <a:path w="955" h="195">
                  <a:moveTo>
                    <a:pt x="955" y="0"/>
                  </a:moveTo>
                  <a:cubicBezTo>
                    <a:pt x="883" y="26"/>
                    <a:pt x="687" y="139"/>
                    <a:pt x="528" y="167"/>
                  </a:cubicBezTo>
                  <a:cubicBezTo>
                    <a:pt x="369" y="195"/>
                    <a:pt x="110" y="170"/>
                    <a:pt x="0" y="170"/>
                  </a:cubicBezTo>
                </a:path>
              </a:pathLst>
            </a:custGeom>
            <a:noFill/>
            <a:ln w="9525">
              <a:solidFill>
                <a:srgbClr val="95B3D7"/>
              </a:solidFill>
              <a:round/>
              <a:headEnd/>
              <a:tailEnd/>
            </a:ln>
          </xdr:spPr>
        </xdr:sp>
        <xdr:sp macro="" textlink="">
          <xdr:nvSpPr>
            <xdr:cNvPr id="12347" name="Freeform 59"/>
            <xdr:cNvSpPr>
              <a:spLocks/>
            </xdr:cNvSpPr>
          </xdr:nvSpPr>
          <xdr:spPr bwMode="auto">
            <a:xfrm>
              <a:off x="3200" y="5349"/>
              <a:ext cx="448" cy="632"/>
            </a:xfrm>
            <a:custGeom>
              <a:avLst/>
              <a:gdLst/>
              <a:ahLst/>
              <a:cxnLst>
                <a:cxn ang="0">
                  <a:pos x="448" y="632"/>
                </a:cxn>
                <a:cxn ang="0">
                  <a:pos x="158" y="404"/>
                </a:cxn>
                <a:cxn ang="0">
                  <a:pos x="0" y="0"/>
                </a:cxn>
              </a:cxnLst>
              <a:rect l="0" t="0" r="r" b="b"/>
              <a:pathLst>
                <a:path w="448" h="632">
                  <a:moveTo>
                    <a:pt x="448" y="632"/>
                  </a:moveTo>
                  <a:cubicBezTo>
                    <a:pt x="399" y="594"/>
                    <a:pt x="233" y="509"/>
                    <a:pt x="158" y="404"/>
                  </a:cubicBezTo>
                  <a:cubicBezTo>
                    <a:pt x="83" y="299"/>
                    <a:pt x="26" y="67"/>
                    <a:pt x="0" y="0"/>
                  </a:cubicBezTo>
                </a:path>
              </a:pathLst>
            </a:custGeom>
            <a:noFill/>
            <a:ln w="9525">
              <a:solidFill>
                <a:srgbClr val="95B3D7"/>
              </a:solidFill>
              <a:round/>
              <a:headEnd/>
              <a:tailEnd/>
            </a:ln>
          </xdr:spPr>
        </xdr:sp>
        <xdr:sp macro="" textlink="">
          <xdr:nvSpPr>
            <xdr:cNvPr id="12348" name="Freeform 60"/>
            <xdr:cNvSpPr>
              <a:spLocks/>
            </xdr:cNvSpPr>
          </xdr:nvSpPr>
          <xdr:spPr bwMode="auto">
            <a:xfrm>
              <a:off x="3158" y="6124"/>
              <a:ext cx="1482" cy="412"/>
            </a:xfrm>
            <a:custGeom>
              <a:avLst/>
              <a:gdLst/>
              <a:ahLst/>
              <a:cxnLst>
                <a:cxn ang="0">
                  <a:pos x="0" y="412"/>
                </a:cxn>
                <a:cxn ang="0">
                  <a:pos x="111" y="388"/>
                </a:cxn>
                <a:cxn ang="0">
                  <a:pos x="419" y="269"/>
                </a:cxn>
                <a:cxn ang="0">
                  <a:pos x="855" y="190"/>
                </a:cxn>
                <a:cxn ang="0">
                  <a:pos x="1156" y="190"/>
                </a:cxn>
                <a:cxn ang="0">
                  <a:pos x="1482" y="0"/>
                </a:cxn>
              </a:cxnLst>
              <a:rect l="0" t="0" r="r" b="b"/>
              <a:pathLst>
                <a:path w="1482" h="412">
                  <a:moveTo>
                    <a:pt x="0" y="412"/>
                  </a:moveTo>
                  <a:cubicBezTo>
                    <a:pt x="18" y="408"/>
                    <a:pt x="41" y="412"/>
                    <a:pt x="111" y="388"/>
                  </a:cubicBezTo>
                  <a:cubicBezTo>
                    <a:pt x="181" y="364"/>
                    <a:pt x="295" y="302"/>
                    <a:pt x="419" y="269"/>
                  </a:cubicBezTo>
                  <a:cubicBezTo>
                    <a:pt x="543" y="236"/>
                    <a:pt x="731" y="203"/>
                    <a:pt x="855" y="190"/>
                  </a:cubicBezTo>
                  <a:cubicBezTo>
                    <a:pt x="978" y="177"/>
                    <a:pt x="1052" y="222"/>
                    <a:pt x="1156" y="190"/>
                  </a:cubicBezTo>
                  <a:cubicBezTo>
                    <a:pt x="1260" y="158"/>
                    <a:pt x="1371" y="79"/>
                    <a:pt x="1482" y="0"/>
                  </a:cubicBezTo>
                </a:path>
              </a:pathLst>
            </a:custGeom>
            <a:noFill/>
            <a:ln w="19050">
              <a:solidFill>
                <a:srgbClr val="95B3D7"/>
              </a:solidFill>
              <a:round/>
              <a:headEnd/>
              <a:tailEnd/>
            </a:ln>
          </xdr:spPr>
        </xdr:sp>
        <xdr:sp macro="" textlink="">
          <xdr:nvSpPr>
            <xdr:cNvPr id="12349" name="Freeform 61"/>
            <xdr:cNvSpPr>
              <a:spLocks/>
            </xdr:cNvSpPr>
          </xdr:nvSpPr>
          <xdr:spPr bwMode="auto">
            <a:xfrm>
              <a:off x="2711" y="6124"/>
              <a:ext cx="127" cy="750"/>
            </a:xfrm>
            <a:custGeom>
              <a:avLst/>
              <a:gdLst/>
              <a:ahLst/>
              <a:cxnLst>
                <a:cxn ang="0">
                  <a:pos x="127" y="750"/>
                </a:cxn>
                <a:cxn ang="0">
                  <a:pos x="12" y="524"/>
                </a:cxn>
                <a:cxn ang="0">
                  <a:pos x="53" y="0"/>
                </a:cxn>
              </a:cxnLst>
              <a:rect l="0" t="0" r="r" b="b"/>
              <a:pathLst>
                <a:path w="127" h="750">
                  <a:moveTo>
                    <a:pt x="127" y="750"/>
                  </a:moveTo>
                  <a:cubicBezTo>
                    <a:pt x="108" y="711"/>
                    <a:pt x="24" y="649"/>
                    <a:pt x="12" y="524"/>
                  </a:cubicBezTo>
                  <a:cubicBezTo>
                    <a:pt x="0" y="399"/>
                    <a:pt x="45" y="109"/>
                    <a:pt x="53" y="0"/>
                  </a:cubicBezTo>
                </a:path>
              </a:pathLst>
            </a:custGeom>
            <a:noFill/>
            <a:ln w="9525">
              <a:solidFill>
                <a:srgbClr val="95B3D7"/>
              </a:solidFill>
              <a:round/>
              <a:headEnd/>
              <a:tailEnd/>
            </a:ln>
          </xdr:spPr>
        </xdr:sp>
        <xdr:sp macro="" textlink="">
          <xdr:nvSpPr>
            <xdr:cNvPr id="12350" name="AutoShape 62"/>
            <xdr:cNvSpPr>
              <a:spLocks noChangeArrowheads="1"/>
            </xdr:cNvSpPr>
          </xdr:nvSpPr>
          <xdr:spPr bwMode="auto">
            <a:xfrm>
              <a:off x="2415" y="7029"/>
              <a:ext cx="371" cy="379"/>
            </a:xfrm>
            <a:prstGeom prst="star5">
              <a:avLst/>
            </a:prstGeom>
            <a:gradFill rotWithShape="0">
              <a:gsLst>
                <a:gs pos="0">
                  <a:srgbClr val="9BBB59"/>
                </a:gs>
                <a:gs pos="100000">
                  <a:srgbClr val="4E6128"/>
                </a:gs>
              </a:gsLst>
              <a:lin ang="2700000" scaled="1"/>
            </a:gradFill>
            <a:ln w="12700">
              <a:solidFill>
                <a:srgbClr val="F2F2F2"/>
              </a:solidFill>
              <a:miter lim="800000"/>
              <a:headEnd/>
              <a:tailEnd/>
            </a:ln>
            <a:effectLst/>
          </xdr:spPr>
        </xdr:sp>
      </xdr:grpSp>
      <xdr:sp macro="" textlink="">
        <xdr:nvSpPr>
          <xdr:cNvPr id="12351" name="AutoShape 63"/>
          <xdr:cNvSpPr>
            <a:spLocks noChangeArrowheads="1"/>
          </xdr:cNvSpPr>
        </xdr:nvSpPr>
        <xdr:spPr bwMode="auto">
          <a:xfrm>
            <a:off x="0" y="4961644"/>
            <a:ext cx="1687632" cy="306857"/>
          </a:xfrm>
          <a:prstGeom prst="rightArrow">
            <a:avLst>
              <a:gd name="adj1" fmla="val 50000"/>
              <a:gd name="adj2" fmla="val 137733"/>
            </a:avLst>
          </a:prstGeom>
          <a:gradFill rotWithShape="0">
            <a:gsLst>
              <a:gs pos="0">
                <a:srgbClr val="C2D69B"/>
              </a:gs>
              <a:gs pos="50000">
                <a:srgbClr val="EAF1DD"/>
              </a:gs>
              <a:gs pos="100000">
                <a:srgbClr val="C2D69B"/>
              </a:gs>
            </a:gsLst>
            <a:lin ang="18900000" scaled="1"/>
          </a:gradFill>
          <a:ln w="12700">
            <a:solidFill>
              <a:srgbClr val="C2D69B"/>
            </a:solidFill>
            <a:miter lim="800000"/>
            <a:headEnd/>
            <a:tailEnd/>
          </a:ln>
          <a:effectLst>
            <a:outerShdw dist="28398" dir="3806097" algn="ctr" rotWithShape="0">
              <a:srgbClr val="4E6128">
                <a:alpha val="50000"/>
              </a:srgbClr>
            </a:outerShdw>
          </a:effectLst>
        </xdr:spPr>
      </xdr:sp>
      <xdr:sp macro="" textlink="">
        <xdr:nvSpPr>
          <xdr:cNvPr id="12352" name="Rectangle 64"/>
          <xdr:cNvSpPr>
            <a:spLocks noChangeArrowheads="1"/>
          </xdr:cNvSpPr>
        </xdr:nvSpPr>
        <xdr:spPr bwMode="auto">
          <a:xfrm>
            <a:off x="403357" y="5302173"/>
            <a:ext cx="523223" cy="155652"/>
          </a:xfrm>
          <a:prstGeom prst="rect">
            <a:avLst/>
          </a:prstGeom>
          <a:solidFill>
            <a:srgbClr val="FFFFFF"/>
          </a:solidFill>
          <a:ln w="9525">
            <a:noFill/>
            <a:miter lim="800000"/>
            <a:headEnd/>
            <a:tailEnd/>
          </a:ln>
        </xdr:spPr>
        <xdr:txBody>
          <a:bodyPr vertOverflow="clip" wrap="square" lIns="91440" tIns="0" rIns="91440" bIns="0" anchor="t" upright="1"/>
          <a:lstStyle/>
          <a:p>
            <a:pPr algn="l" rtl="0">
              <a:defRPr sz="1000"/>
            </a:pPr>
            <a:r>
              <a:rPr lang="en-US" sz="900" b="0" i="0" u="none" strike="noStrike" baseline="0">
                <a:solidFill>
                  <a:srgbClr val="000000"/>
                </a:solidFill>
                <a:latin typeface="Calibri"/>
              </a:rPr>
              <a:t>Time</a:t>
            </a: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grpSp>
    <xdr:clientData/>
  </xdr:twoCellAnchor>
  <xdr:twoCellAnchor editAs="oneCell">
    <xdr:from>
      <xdr:col>5</xdr:col>
      <xdr:colOff>504824</xdr:colOff>
      <xdr:row>8</xdr:row>
      <xdr:rowOff>209549</xdr:rowOff>
    </xdr:from>
    <xdr:to>
      <xdr:col>7</xdr:col>
      <xdr:colOff>634364</xdr:colOff>
      <xdr:row>8</xdr:row>
      <xdr:rowOff>2038349</xdr:rowOff>
    </xdr:to>
    <xdr:grpSp>
      <xdr:nvGrpSpPr>
        <xdr:cNvPr id="12356" name="Group 68"/>
        <xdr:cNvGrpSpPr>
          <a:grpSpLocks/>
        </xdr:cNvGrpSpPr>
      </xdr:nvGrpSpPr>
      <xdr:grpSpPr bwMode="auto">
        <a:xfrm>
          <a:off x="6686549" y="4762499"/>
          <a:ext cx="1920240" cy="1828800"/>
          <a:chOff x="7094" y="4613"/>
          <a:chExt cx="3016" cy="2795"/>
        </a:xfrm>
      </xdr:grpSpPr>
      <xdr:sp macro="" textlink="">
        <xdr:nvSpPr>
          <xdr:cNvPr id="12357" name="Freeform 69"/>
          <xdr:cNvSpPr>
            <a:spLocks/>
          </xdr:cNvSpPr>
        </xdr:nvSpPr>
        <xdr:spPr bwMode="auto">
          <a:xfrm>
            <a:off x="7094" y="4613"/>
            <a:ext cx="3016" cy="2795"/>
          </a:xfrm>
          <a:custGeom>
            <a:avLst/>
            <a:gdLst/>
            <a:ahLst/>
            <a:cxnLst>
              <a:cxn ang="0">
                <a:pos x="385" y="2672"/>
              </a:cxn>
              <a:cxn ang="0">
                <a:pos x="303" y="1040"/>
              </a:cxn>
              <a:cxn ang="0">
                <a:pos x="1072" y="442"/>
              </a:cxn>
              <a:cxn ang="0">
                <a:pos x="1876" y="8"/>
              </a:cxn>
              <a:cxn ang="0">
                <a:pos x="2852" y="493"/>
              </a:cxn>
              <a:cxn ang="0">
                <a:pos x="2863" y="1063"/>
              </a:cxn>
              <a:cxn ang="0">
                <a:pos x="2462" y="1885"/>
              </a:cxn>
              <a:cxn ang="0">
                <a:pos x="385" y="2672"/>
              </a:cxn>
            </a:cxnLst>
            <a:rect l="0" t="0" r="r" b="b"/>
            <a:pathLst>
              <a:path w="3016" h="2795">
                <a:moveTo>
                  <a:pt x="385" y="2672"/>
                </a:moveTo>
                <a:cubicBezTo>
                  <a:pt x="0" y="2549"/>
                  <a:pt x="189" y="1412"/>
                  <a:pt x="303" y="1040"/>
                </a:cubicBezTo>
                <a:cubicBezTo>
                  <a:pt x="417" y="668"/>
                  <a:pt x="810" y="614"/>
                  <a:pt x="1072" y="442"/>
                </a:cubicBezTo>
                <a:cubicBezTo>
                  <a:pt x="1334" y="270"/>
                  <a:pt x="1580" y="0"/>
                  <a:pt x="1876" y="8"/>
                </a:cubicBezTo>
                <a:cubicBezTo>
                  <a:pt x="2172" y="16"/>
                  <a:pt x="2688" y="317"/>
                  <a:pt x="2852" y="493"/>
                </a:cubicBezTo>
                <a:cubicBezTo>
                  <a:pt x="3016" y="669"/>
                  <a:pt x="2928" y="831"/>
                  <a:pt x="2863" y="1063"/>
                </a:cubicBezTo>
                <a:cubicBezTo>
                  <a:pt x="2798" y="1295"/>
                  <a:pt x="2875" y="1617"/>
                  <a:pt x="2462" y="1885"/>
                </a:cubicBezTo>
                <a:cubicBezTo>
                  <a:pt x="2049" y="2153"/>
                  <a:pt x="770" y="2795"/>
                  <a:pt x="385" y="2672"/>
                </a:cubicBezTo>
                <a:close/>
              </a:path>
            </a:pathLst>
          </a:custGeom>
          <a:solidFill>
            <a:srgbClr val="EEECE1"/>
          </a:solidFill>
          <a:ln w="12700">
            <a:solidFill>
              <a:srgbClr val="938953"/>
            </a:solidFill>
            <a:round/>
            <a:headEnd/>
            <a:tailEnd/>
          </a:ln>
        </xdr:spPr>
      </xdr:sp>
      <xdr:grpSp>
        <xdr:nvGrpSpPr>
          <xdr:cNvPr id="12358" name="Group 70"/>
          <xdr:cNvGrpSpPr>
            <a:grpSpLocks/>
          </xdr:cNvGrpSpPr>
        </xdr:nvGrpSpPr>
        <xdr:grpSpPr bwMode="auto">
          <a:xfrm>
            <a:off x="7253" y="4863"/>
            <a:ext cx="2502" cy="2545"/>
            <a:chOff x="7253" y="4863"/>
            <a:chExt cx="2502" cy="2545"/>
          </a:xfrm>
        </xdr:grpSpPr>
        <xdr:sp macro="" textlink="">
          <xdr:nvSpPr>
            <xdr:cNvPr id="12359" name="Freeform 71"/>
            <xdr:cNvSpPr>
              <a:spLocks/>
            </xdr:cNvSpPr>
          </xdr:nvSpPr>
          <xdr:spPr bwMode="auto">
            <a:xfrm>
              <a:off x="7412" y="4863"/>
              <a:ext cx="1663" cy="2387"/>
            </a:xfrm>
            <a:custGeom>
              <a:avLst/>
              <a:gdLst/>
              <a:ahLst/>
              <a:cxnLst>
                <a:cxn ang="0">
                  <a:pos x="0" y="2387"/>
                </a:cxn>
                <a:cxn ang="0">
                  <a:pos x="220" y="2044"/>
                </a:cxn>
                <a:cxn ang="0">
                  <a:pos x="1259" y="878"/>
                </a:cxn>
                <a:cxn ang="0">
                  <a:pos x="1663" y="0"/>
                </a:cxn>
              </a:cxnLst>
              <a:rect l="0" t="0" r="r" b="b"/>
              <a:pathLst>
                <a:path w="1663" h="2387">
                  <a:moveTo>
                    <a:pt x="0" y="2387"/>
                  </a:moveTo>
                  <a:cubicBezTo>
                    <a:pt x="37" y="2330"/>
                    <a:pt x="10" y="2295"/>
                    <a:pt x="220" y="2044"/>
                  </a:cubicBezTo>
                  <a:cubicBezTo>
                    <a:pt x="430" y="1793"/>
                    <a:pt x="1019" y="1219"/>
                    <a:pt x="1259" y="878"/>
                  </a:cubicBezTo>
                  <a:cubicBezTo>
                    <a:pt x="1499" y="537"/>
                    <a:pt x="1579" y="183"/>
                    <a:pt x="1663" y="0"/>
                  </a:cubicBezTo>
                </a:path>
              </a:pathLst>
            </a:custGeom>
            <a:noFill/>
            <a:ln w="19050">
              <a:solidFill>
                <a:srgbClr val="95B3D7"/>
              </a:solidFill>
              <a:round/>
              <a:headEnd/>
              <a:tailEnd/>
            </a:ln>
          </xdr:spPr>
        </xdr:sp>
        <xdr:sp macro="" textlink="">
          <xdr:nvSpPr>
            <xdr:cNvPr id="12360" name="Freeform 72"/>
            <xdr:cNvSpPr>
              <a:spLocks/>
            </xdr:cNvSpPr>
          </xdr:nvSpPr>
          <xdr:spPr bwMode="auto">
            <a:xfrm>
              <a:off x="8800" y="5360"/>
              <a:ext cx="955" cy="195"/>
            </a:xfrm>
            <a:custGeom>
              <a:avLst/>
              <a:gdLst/>
              <a:ahLst/>
              <a:cxnLst>
                <a:cxn ang="0">
                  <a:pos x="955" y="0"/>
                </a:cxn>
                <a:cxn ang="0">
                  <a:pos x="528" y="167"/>
                </a:cxn>
                <a:cxn ang="0">
                  <a:pos x="0" y="170"/>
                </a:cxn>
              </a:cxnLst>
              <a:rect l="0" t="0" r="r" b="b"/>
              <a:pathLst>
                <a:path w="955" h="195">
                  <a:moveTo>
                    <a:pt x="955" y="0"/>
                  </a:moveTo>
                  <a:cubicBezTo>
                    <a:pt x="883" y="26"/>
                    <a:pt x="687" y="139"/>
                    <a:pt x="528" y="167"/>
                  </a:cubicBezTo>
                  <a:cubicBezTo>
                    <a:pt x="369" y="195"/>
                    <a:pt x="110" y="170"/>
                    <a:pt x="0" y="170"/>
                  </a:cubicBezTo>
                </a:path>
              </a:pathLst>
            </a:custGeom>
            <a:noFill/>
            <a:ln w="12700">
              <a:solidFill>
                <a:srgbClr val="95B3D7"/>
              </a:solidFill>
              <a:round/>
              <a:headEnd/>
              <a:tailEnd/>
            </a:ln>
          </xdr:spPr>
        </xdr:sp>
        <xdr:sp macro="" textlink="">
          <xdr:nvSpPr>
            <xdr:cNvPr id="12361" name="Freeform 73"/>
            <xdr:cNvSpPr>
              <a:spLocks/>
            </xdr:cNvSpPr>
          </xdr:nvSpPr>
          <xdr:spPr bwMode="auto">
            <a:xfrm>
              <a:off x="8016" y="5360"/>
              <a:ext cx="448" cy="632"/>
            </a:xfrm>
            <a:custGeom>
              <a:avLst/>
              <a:gdLst/>
              <a:ahLst/>
              <a:cxnLst>
                <a:cxn ang="0">
                  <a:pos x="448" y="632"/>
                </a:cxn>
                <a:cxn ang="0">
                  <a:pos x="158" y="404"/>
                </a:cxn>
                <a:cxn ang="0">
                  <a:pos x="0" y="0"/>
                </a:cxn>
              </a:cxnLst>
              <a:rect l="0" t="0" r="r" b="b"/>
              <a:pathLst>
                <a:path w="448" h="632">
                  <a:moveTo>
                    <a:pt x="448" y="632"/>
                  </a:moveTo>
                  <a:cubicBezTo>
                    <a:pt x="399" y="594"/>
                    <a:pt x="233" y="509"/>
                    <a:pt x="158" y="404"/>
                  </a:cubicBezTo>
                  <a:cubicBezTo>
                    <a:pt x="83" y="299"/>
                    <a:pt x="26" y="67"/>
                    <a:pt x="0" y="0"/>
                  </a:cubicBezTo>
                </a:path>
              </a:pathLst>
            </a:custGeom>
            <a:noFill/>
            <a:ln w="12700">
              <a:solidFill>
                <a:srgbClr val="95B3D7"/>
              </a:solidFill>
              <a:round/>
              <a:headEnd/>
              <a:tailEnd/>
            </a:ln>
          </xdr:spPr>
        </xdr:sp>
        <xdr:sp macro="" textlink="">
          <xdr:nvSpPr>
            <xdr:cNvPr id="12362" name="Freeform 74"/>
            <xdr:cNvSpPr>
              <a:spLocks/>
            </xdr:cNvSpPr>
          </xdr:nvSpPr>
          <xdr:spPr bwMode="auto">
            <a:xfrm>
              <a:off x="7974" y="6135"/>
              <a:ext cx="1482" cy="412"/>
            </a:xfrm>
            <a:custGeom>
              <a:avLst/>
              <a:gdLst/>
              <a:ahLst/>
              <a:cxnLst>
                <a:cxn ang="0">
                  <a:pos x="0" y="412"/>
                </a:cxn>
                <a:cxn ang="0">
                  <a:pos x="111" y="388"/>
                </a:cxn>
                <a:cxn ang="0">
                  <a:pos x="419" y="269"/>
                </a:cxn>
                <a:cxn ang="0">
                  <a:pos x="855" y="190"/>
                </a:cxn>
                <a:cxn ang="0">
                  <a:pos x="1156" y="190"/>
                </a:cxn>
                <a:cxn ang="0">
                  <a:pos x="1482" y="0"/>
                </a:cxn>
              </a:cxnLst>
              <a:rect l="0" t="0" r="r" b="b"/>
              <a:pathLst>
                <a:path w="1482" h="412">
                  <a:moveTo>
                    <a:pt x="0" y="412"/>
                  </a:moveTo>
                  <a:cubicBezTo>
                    <a:pt x="18" y="408"/>
                    <a:pt x="41" y="412"/>
                    <a:pt x="111" y="388"/>
                  </a:cubicBezTo>
                  <a:cubicBezTo>
                    <a:pt x="181" y="364"/>
                    <a:pt x="295" y="302"/>
                    <a:pt x="419" y="269"/>
                  </a:cubicBezTo>
                  <a:cubicBezTo>
                    <a:pt x="543" y="236"/>
                    <a:pt x="731" y="203"/>
                    <a:pt x="855" y="190"/>
                  </a:cubicBezTo>
                  <a:cubicBezTo>
                    <a:pt x="978" y="177"/>
                    <a:pt x="1052" y="222"/>
                    <a:pt x="1156" y="190"/>
                  </a:cubicBezTo>
                  <a:cubicBezTo>
                    <a:pt x="1260" y="158"/>
                    <a:pt x="1371" y="79"/>
                    <a:pt x="1482" y="0"/>
                  </a:cubicBezTo>
                </a:path>
              </a:pathLst>
            </a:custGeom>
            <a:noFill/>
            <a:ln w="19050">
              <a:solidFill>
                <a:srgbClr val="95B3D7"/>
              </a:solidFill>
              <a:round/>
              <a:headEnd/>
              <a:tailEnd/>
            </a:ln>
          </xdr:spPr>
        </xdr:sp>
        <xdr:sp macro="" textlink="">
          <xdr:nvSpPr>
            <xdr:cNvPr id="12363" name="Freeform 75"/>
            <xdr:cNvSpPr>
              <a:spLocks/>
            </xdr:cNvSpPr>
          </xdr:nvSpPr>
          <xdr:spPr bwMode="auto">
            <a:xfrm>
              <a:off x="7527" y="6135"/>
              <a:ext cx="127" cy="750"/>
            </a:xfrm>
            <a:custGeom>
              <a:avLst/>
              <a:gdLst/>
              <a:ahLst/>
              <a:cxnLst>
                <a:cxn ang="0">
                  <a:pos x="127" y="750"/>
                </a:cxn>
                <a:cxn ang="0">
                  <a:pos x="12" y="524"/>
                </a:cxn>
                <a:cxn ang="0">
                  <a:pos x="53" y="0"/>
                </a:cxn>
              </a:cxnLst>
              <a:rect l="0" t="0" r="r" b="b"/>
              <a:pathLst>
                <a:path w="127" h="750">
                  <a:moveTo>
                    <a:pt x="127" y="750"/>
                  </a:moveTo>
                  <a:cubicBezTo>
                    <a:pt x="108" y="711"/>
                    <a:pt x="24" y="649"/>
                    <a:pt x="12" y="524"/>
                  </a:cubicBezTo>
                  <a:cubicBezTo>
                    <a:pt x="0" y="399"/>
                    <a:pt x="45" y="109"/>
                    <a:pt x="53" y="0"/>
                  </a:cubicBezTo>
                </a:path>
              </a:pathLst>
            </a:custGeom>
            <a:noFill/>
            <a:ln w="12700">
              <a:solidFill>
                <a:srgbClr val="95B3D7"/>
              </a:solidFill>
              <a:round/>
              <a:headEnd/>
              <a:tailEnd/>
            </a:ln>
          </xdr:spPr>
        </xdr:sp>
        <xdr:sp macro="" textlink="">
          <xdr:nvSpPr>
            <xdr:cNvPr id="12364" name="AutoShape 76"/>
            <xdr:cNvSpPr>
              <a:spLocks noChangeAspect="1" noChangeArrowheads="1"/>
            </xdr:cNvSpPr>
          </xdr:nvSpPr>
          <xdr:spPr bwMode="auto">
            <a:xfrm>
              <a:off x="7253" y="7124"/>
              <a:ext cx="274" cy="284"/>
            </a:xfrm>
            <a:prstGeom prst="star5">
              <a:avLst/>
            </a:prstGeom>
            <a:gradFill rotWithShape="0">
              <a:gsLst>
                <a:gs pos="0">
                  <a:srgbClr val="9BBB59"/>
                </a:gs>
                <a:gs pos="100000">
                  <a:srgbClr val="4E6128"/>
                </a:gs>
              </a:gsLst>
              <a:lin ang="2700000" scaled="1"/>
            </a:gradFill>
            <a:ln w="12700">
              <a:solidFill>
                <a:srgbClr val="F2F2F2"/>
              </a:solidFill>
              <a:miter lim="800000"/>
              <a:headEnd/>
              <a:tailEnd/>
            </a:ln>
            <a:effectLst/>
          </xdr:spPr>
        </xdr:sp>
        <xdr:sp macro="" textlink="">
          <xdr:nvSpPr>
            <xdr:cNvPr id="12365" name="AutoShape 77"/>
            <xdr:cNvSpPr>
              <a:spLocks noChangeAspect="1" noChangeArrowheads="1"/>
            </xdr:cNvSpPr>
          </xdr:nvSpPr>
          <xdr:spPr bwMode="auto">
            <a:xfrm>
              <a:off x="7478" y="6746"/>
              <a:ext cx="288" cy="294"/>
            </a:xfrm>
            <a:prstGeom prst="star5">
              <a:avLst/>
            </a:prstGeom>
            <a:gradFill rotWithShape="0">
              <a:gsLst>
                <a:gs pos="0">
                  <a:srgbClr val="9BBB59"/>
                </a:gs>
                <a:gs pos="100000">
                  <a:srgbClr val="4E6128"/>
                </a:gs>
              </a:gsLst>
              <a:lin ang="2700000" scaled="1"/>
            </a:gradFill>
            <a:ln w="12700">
              <a:solidFill>
                <a:srgbClr val="F2F2F2"/>
              </a:solidFill>
              <a:miter lim="800000"/>
              <a:headEnd/>
              <a:tailEnd/>
            </a:ln>
            <a:effectLst/>
          </xdr:spPr>
        </xdr:sp>
      </xdr:grpSp>
    </xdr:grpSp>
    <xdr:clientData/>
  </xdr:twoCellAnchor>
  <xdr:twoCellAnchor editAs="oneCell">
    <xdr:from>
      <xdr:col>8</xdr:col>
      <xdr:colOff>495300</xdr:colOff>
      <xdr:row>8</xdr:row>
      <xdr:rowOff>123824</xdr:rowOff>
    </xdr:from>
    <xdr:to>
      <xdr:col>11</xdr:col>
      <xdr:colOff>643890</xdr:colOff>
      <xdr:row>8</xdr:row>
      <xdr:rowOff>2409824</xdr:rowOff>
    </xdr:to>
    <xdr:grpSp>
      <xdr:nvGrpSpPr>
        <xdr:cNvPr id="12366" name="Group 78"/>
        <xdr:cNvGrpSpPr>
          <a:grpSpLocks/>
        </xdr:cNvGrpSpPr>
      </xdr:nvGrpSpPr>
      <xdr:grpSpPr bwMode="auto">
        <a:xfrm>
          <a:off x="9363075" y="4676774"/>
          <a:ext cx="2834640" cy="2286000"/>
          <a:chOff x="6073" y="9454"/>
          <a:chExt cx="4389" cy="3194"/>
        </a:xfrm>
      </xdr:grpSpPr>
      <xdr:grpSp>
        <xdr:nvGrpSpPr>
          <xdr:cNvPr id="12367" name="Group 79"/>
          <xdr:cNvGrpSpPr>
            <a:grpSpLocks/>
          </xdr:cNvGrpSpPr>
        </xdr:nvGrpSpPr>
        <xdr:grpSpPr bwMode="auto">
          <a:xfrm>
            <a:off x="6073" y="9461"/>
            <a:ext cx="2280" cy="2135"/>
            <a:chOff x="2278" y="4602"/>
            <a:chExt cx="3016" cy="2806"/>
          </a:xfrm>
        </xdr:grpSpPr>
        <xdr:sp macro="" textlink="">
          <xdr:nvSpPr>
            <xdr:cNvPr id="12368" name="Freeform 80"/>
            <xdr:cNvSpPr>
              <a:spLocks/>
            </xdr:cNvSpPr>
          </xdr:nvSpPr>
          <xdr:spPr bwMode="auto">
            <a:xfrm>
              <a:off x="2278" y="4602"/>
              <a:ext cx="3016" cy="2795"/>
            </a:xfrm>
            <a:custGeom>
              <a:avLst/>
              <a:gdLst/>
              <a:ahLst/>
              <a:cxnLst>
                <a:cxn ang="0">
                  <a:pos x="385" y="2672"/>
                </a:cxn>
                <a:cxn ang="0">
                  <a:pos x="303" y="1040"/>
                </a:cxn>
                <a:cxn ang="0">
                  <a:pos x="1072" y="442"/>
                </a:cxn>
                <a:cxn ang="0">
                  <a:pos x="1876" y="8"/>
                </a:cxn>
                <a:cxn ang="0">
                  <a:pos x="2852" y="493"/>
                </a:cxn>
                <a:cxn ang="0">
                  <a:pos x="2863" y="1063"/>
                </a:cxn>
                <a:cxn ang="0">
                  <a:pos x="2462" y="1885"/>
                </a:cxn>
                <a:cxn ang="0">
                  <a:pos x="385" y="2672"/>
                </a:cxn>
              </a:cxnLst>
              <a:rect l="0" t="0" r="r" b="b"/>
              <a:pathLst>
                <a:path w="3016" h="2795">
                  <a:moveTo>
                    <a:pt x="385" y="2672"/>
                  </a:moveTo>
                  <a:cubicBezTo>
                    <a:pt x="0" y="2549"/>
                    <a:pt x="189" y="1412"/>
                    <a:pt x="303" y="1040"/>
                  </a:cubicBezTo>
                  <a:cubicBezTo>
                    <a:pt x="417" y="668"/>
                    <a:pt x="810" y="614"/>
                    <a:pt x="1072" y="442"/>
                  </a:cubicBezTo>
                  <a:cubicBezTo>
                    <a:pt x="1334" y="270"/>
                    <a:pt x="1580" y="0"/>
                    <a:pt x="1876" y="8"/>
                  </a:cubicBezTo>
                  <a:cubicBezTo>
                    <a:pt x="2172" y="16"/>
                    <a:pt x="2688" y="317"/>
                    <a:pt x="2852" y="493"/>
                  </a:cubicBezTo>
                  <a:cubicBezTo>
                    <a:pt x="3016" y="669"/>
                    <a:pt x="2928" y="831"/>
                    <a:pt x="2863" y="1063"/>
                  </a:cubicBezTo>
                  <a:cubicBezTo>
                    <a:pt x="2798" y="1295"/>
                    <a:pt x="2875" y="1617"/>
                    <a:pt x="2462" y="1885"/>
                  </a:cubicBezTo>
                  <a:cubicBezTo>
                    <a:pt x="2049" y="2153"/>
                    <a:pt x="770" y="2795"/>
                    <a:pt x="385" y="2672"/>
                  </a:cubicBezTo>
                  <a:close/>
                </a:path>
              </a:pathLst>
            </a:custGeom>
            <a:solidFill>
              <a:srgbClr val="EEECE1"/>
            </a:solidFill>
            <a:ln w="12700">
              <a:solidFill>
                <a:srgbClr val="938953"/>
              </a:solidFill>
              <a:round/>
              <a:headEnd/>
              <a:tailEnd/>
            </a:ln>
          </xdr:spPr>
        </xdr:sp>
        <xdr:sp macro="" textlink="">
          <xdr:nvSpPr>
            <xdr:cNvPr id="12369" name="Freeform 81"/>
            <xdr:cNvSpPr>
              <a:spLocks/>
            </xdr:cNvSpPr>
          </xdr:nvSpPr>
          <xdr:spPr bwMode="auto">
            <a:xfrm>
              <a:off x="2596" y="4852"/>
              <a:ext cx="1663" cy="2387"/>
            </a:xfrm>
            <a:custGeom>
              <a:avLst/>
              <a:gdLst/>
              <a:ahLst/>
              <a:cxnLst>
                <a:cxn ang="0">
                  <a:pos x="0" y="2387"/>
                </a:cxn>
                <a:cxn ang="0">
                  <a:pos x="220" y="2044"/>
                </a:cxn>
                <a:cxn ang="0">
                  <a:pos x="1259" y="878"/>
                </a:cxn>
                <a:cxn ang="0">
                  <a:pos x="1663" y="0"/>
                </a:cxn>
              </a:cxnLst>
              <a:rect l="0" t="0" r="r" b="b"/>
              <a:pathLst>
                <a:path w="1663" h="2387">
                  <a:moveTo>
                    <a:pt x="0" y="2387"/>
                  </a:moveTo>
                  <a:cubicBezTo>
                    <a:pt x="37" y="2330"/>
                    <a:pt x="10" y="2295"/>
                    <a:pt x="220" y="2044"/>
                  </a:cubicBezTo>
                  <a:cubicBezTo>
                    <a:pt x="430" y="1793"/>
                    <a:pt x="1019" y="1219"/>
                    <a:pt x="1259" y="878"/>
                  </a:cubicBezTo>
                  <a:cubicBezTo>
                    <a:pt x="1499" y="537"/>
                    <a:pt x="1579" y="183"/>
                    <a:pt x="1663" y="0"/>
                  </a:cubicBezTo>
                </a:path>
              </a:pathLst>
            </a:custGeom>
            <a:noFill/>
            <a:ln w="19050">
              <a:solidFill>
                <a:srgbClr val="95B3D7"/>
              </a:solidFill>
              <a:round/>
              <a:headEnd/>
              <a:tailEnd/>
            </a:ln>
          </xdr:spPr>
        </xdr:sp>
        <xdr:sp macro="" textlink="">
          <xdr:nvSpPr>
            <xdr:cNvPr id="12370" name="Freeform 82"/>
            <xdr:cNvSpPr>
              <a:spLocks/>
            </xdr:cNvSpPr>
          </xdr:nvSpPr>
          <xdr:spPr bwMode="auto">
            <a:xfrm>
              <a:off x="3984" y="5349"/>
              <a:ext cx="955" cy="195"/>
            </a:xfrm>
            <a:custGeom>
              <a:avLst/>
              <a:gdLst/>
              <a:ahLst/>
              <a:cxnLst>
                <a:cxn ang="0">
                  <a:pos x="955" y="0"/>
                </a:cxn>
                <a:cxn ang="0">
                  <a:pos x="528" y="167"/>
                </a:cxn>
                <a:cxn ang="0">
                  <a:pos x="0" y="170"/>
                </a:cxn>
              </a:cxnLst>
              <a:rect l="0" t="0" r="r" b="b"/>
              <a:pathLst>
                <a:path w="955" h="195">
                  <a:moveTo>
                    <a:pt x="955" y="0"/>
                  </a:moveTo>
                  <a:cubicBezTo>
                    <a:pt x="883" y="26"/>
                    <a:pt x="687" y="139"/>
                    <a:pt x="528" y="167"/>
                  </a:cubicBezTo>
                  <a:cubicBezTo>
                    <a:pt x="369" y="195"/>
                    <a:pt x="110" y="170"/>
                    <a:pt x="0" y="170"/>
                  </a:cubicBezTo>
                </a:path>
              </a:pathLst>
            </a:custGeom>
            <a:noFill/>
            <a:ln w="9525">
              <a:solidFill>
                <a:srgbClr val="95B3D7"/>
              </a:solidFill>
              <a:round/>
              <a:headEnd/>
              <a:tailEnd/>
            </a:ln>
          </xdr:spPr>
        </xdr:sp>
        <xdr:sp macro="" textlink="">
          <xdr:nvSpPr>
            <xdr:cNvPr id="12371" name="Freeform 83"/>
            <xdr:cNvSpPr>
              <a:spLocks/>
            </xdr:cNvSpPr>
          </xdr:nvSpPr>
          <xdr:spPr bwMode="auto">
            <a:xfrm>
              <a:off x="3200" y="5349"/>
              <a:ext cx="448" cy="632"/>
            </a:xfrm>
            <a:custGeom>
              <a:avLst/>
              <a:gdLst/>
              <a:ahLst/>
              <a:cxnLst>
                <a:cxn ang="0">
                  <a:pos x="448" y="632"/>
                </a:cxn>
                <a:cxn ang="0">
                  <a:pos x="158" y="404"/>
                </a:cxn>
                <a:cxn ang="0">
                  <a:pos x="0" y="0"/>
                </a:cxn>
              </a:cxnLst>
              <a:rect l="0" t="0" r="r" b="b"/>
              <a:pathLst>
                <a:path w="448" h="632">
                  <a:moveTo>
                    <a:pt x="448" y="632"/>
                  </a:moveTo>
                  <a:cubicBezTo>
                    <a:pt x="399" y="594"/>
                    <a:pt x="233" y="509"/>
                    <a:pt x="158" y="404"/>
                  </a:cubicBezTo>
                  <a:cubicBezTo>
                    <a:pt x="83" y="299"/>
                    <a:pt x="26" y="67"/>
                    <a:pt x="0" y="0"/>
                  </a:cubicBezTo>
                </a:path>
              </a:pathLst>
            </a:custGeom>
            <a:noFill/>
            <a:ln w="9525">
              <a:solidFill>
                <a:srgbClr val="95B3D7"/>
              </a:solidFill>
              <a:round/>
              <a:headEnd/>
              <a:tailEnd/>
            </a:ln>
          </xdr:spPr>
        </xdr:sp>
        <xdr:sp macro="" textlink="">
          <xdr:nvSpPr>
            <xdr:cNvPr id="12372" name="Freeform 84"/>
            <xdr:cNvSpPr>
              <a:spLocks/>
            </xdr:cNvSpPr>
          </xdr:nvSpPr>
          <xdr:spPr bwMode="auto">
            <a:xfrm>
              <a:off x="3158" y="6124"/>
              <a:ext cx="1482" cy="412"/>
            </a:xfrm>
            <a:custGeom>
              <a:avLst/>
              <a:gdLst/>
              <a:ahLst/>
              <a:cxnLst>
                <a:cxn ang="0">
                  <a:pos x="0" y="412"/>
                </a:cxn>
                <a:cxn ang="0">
                  <a:pos x="111" y="388"/>
                </a:cxn>
                <a:cxn ang="0">
                  <a:pos x="419" y="269"/>
                </a:cxn>
                <a:cxn ang="0">
                  <a:pos x="855" y="190"/>
                </a:cxn>
                <a:cxn ang="0">
                  <a:pos x="1156" y="190"/>
                </a:cxn>
                <a:cxn ang="0">
                  <a:pos x="1482" y="0"/>
                </a:cxn>
              </a:cxnLst>
              <a:rect l="0" t="0" r="r" b="b"/>
              <a:pathLst>
                <a:path w="1482" h="412">
                  <a:moveTo>
                    <a:pt x="0" y="412"/>
                  </a:moveTo>
                  <a:cubicBezTo>
                    <a:pt x="18" y="408"/>
                    <a:pt x="41" y="412"/>
                    <a:pt x="111" y="388"/>
                  </a:cubicBezTo>
                  <a:cubicBezTo>
                    <a:pt x="181" y="364"/>
                    <a:pt x="295" y="302"/>
                    <a:pt x="419" y="269"/>
                  </a:cubicBezTo>
                  <a:cubicBezTo>
                    <a:pt x="543" y="236"/>
                    <a:pt x="731" y="203"/>
                    <a:pt x="855" y="190"/>
                  </a:cubicBezTo>
                  <a:cubicBezTo>
                    <a:pt x="978" y="177"/>
                    <a:pt x="1052" y="222"/>
                    <a:pt x="1156" y="190"/>
                  </a:cubicBezTo>
                  <a:cubicBezTo>
                    <a:pt x="1260" y="158"/>
                    <a:pt x="1371" y="79"/>
                    <a:pt x="1482" y="0"/>
                  </a:cubicBezTo>
                </a:path>
              </a:pathLst>
            </a:custGeom>
            <a:noFill/>
            <a:ln w="19050">
              <a:solidFill>
                <a:srgbClr val="95B3D7"/>
              </a:solidFill>
              <a:round/>
              <a:headEnd/>
              <a:tailEnd/>
            </a:ln>
          </xdr:spPr>
        </xdr:sp>
        <xdr:sp macro="" textlink="">
          <xdr:nvSpPr>
            <xdr:cNvPr id="12373" name="Freeform 85"/>
            <xdr:cNvSpPr>
              <a:spLocks/>
            </xdr:cNvSpPr>
          </xdr:nvSpPr>
          <xdr:spPr bwMode="auto">
            <a:xfrm>
              <a:off x="2711" y="6124"/>
              <a:ext cx="127" cy="750"/>
            </a:xfrm>
            <a:custGeom>
              <a:avLst/>
              <a:gdLst/>
              <a:ahLst/>
              <a:cxnLst>
                <a:cxn ang="0">
                  <a:pos x="127" y="750"/>
                </a:cxn>
                <a:cxn ang="0">
                  <a:pos x="12" y="524"/>
                </a:cxn>
                <a:cxn ang="0">
                  <a:pos x="53" y="0"/>
                </a:cxn>
              </a:cxnLst>
              <a:rect l="0" t="0" r="r" b="b"/>
              <a:pathLst>
                <a:path w="127" h="750">
                  <a:moveTo>
                    <a:pt x="127" y="750"/>
                  </a:moveTo>
                  <a:cubicBezTo>
                    <a:pt x="108" y="711"/>
                    <a:pt x="24" y="649"/>
                    <a:pt x="12" y="524"/>
                  </a:cubicBezTo>
                  <a:cubicBezTo>
                    <a:pt x="0" y="399"/>
                    <a:pt x="45" y="109"/>
                    <a:pt x="53" y="0"/>
                  </a:cubicBezTo>
                </a:path>
              </a:pathLst>
            </a:custGeom>
            <a:noFill/>
            <a:ln w="9525">
              <a:solidFill>
                <a:srgbClr val="95B3D7"/>
              </a:solidFill>
              <a:round/>
              <a:headEnd/>
              <a:tailEnd/>
            </a:ln>
          </xdr:spPr>
        </xdr:sp>
        <xdr:sp macro="" textlink="">
          <xdr:nvSpPr>
            <xdr:cNvPr id="12374" name="AutoShape 86"/>
            <xdr:cNvSpPr>
              <a:spLocks noChangeArrowheads="1"/>
            </xdr:cNvSpPr>
          </xdr:nvSpPr>
          <xdr:spPr bwMode="auto">
            <a:xfrm>
              <a:off x="2415" y="7029"/>
              <a:ext cx="371" cy="379"/>
            </a:xfrm>
            <a:prstGeom prst="star5">
              <a:avLst/>
            </a:prstGeom>
            <a:gradFill rotWithShape="0">
              <a:gsLst>
                <a:gs pos="0">
                  <a:srgbClr val="9BBB59"/>
                </a:gs>
                <a:gs pos="100000">
                  <a:srgbClr val="4E6128"/>
                </a:gs>
              </a:gsLst>
              <a:lin ang="2700000" scaled="1"/>
            </a:gradFill>
            <a:ln w="12700">
              <a:solidFill>
                <a:srgbClr val="F2F2F2"/>
              </a:solidFill>
              <a:miter lim="800000"/>
              <a:headEnd/>
              <a:tailEnd/>
            </a:ln>
            <a:effectLst/>
          </xdr:spPr>
        </xdr:sp>
      </xdr:grpSp>
      <xdr:grpSp>
        <xdr:nvGrpSpPr>
          <xdr:cNvPr id="12375" name="Group 87"/>
          <xdr:cNvGrpSpPr>
            <a:grpSpLocks/>
          </xdr:cNvGrpSpPr>
        </xdr:nvGrpSpPr>
        <xdr:grpSpPr bwMode="auto">
          <a:xfrm>
            <a:off x="8370" y="9454"/>
            <a:ext cx="2092" cy="2134"/>
            <a:chOff x="8370" y="9454"/>
            <a:chExt cx="2092" cy="2134"/>
          </a:xfrm>
        </xdr:grpSpPr>
        <xdr:sp macro="" textlink="">
          <xdr:nvSpPr>
            <xdr:cNvPr id="12376" name="Freeform 88"/>
            <xdr:cNvSpPr>
              <a:spLocks/>
            </xdr:cNvSpPr>
          </xdr:nvSpPr>
          <xdr:spPr bwMode="auto">
            <a:xfrm>
              <a:off x="8370" y="9454"/>
              <a:ext cx="2092" cy="2032"/>
            </a:xfrm>
            <a:custGeom>
              <a:avLst/>
              <a:gdLst/>
              <a:ahLst/>
              <a:cxnLst>
                <a:cxn ang="0">
                  <a:pos x="291" y="2032"/>
                </a:cxn>
                <a:cxn ang="0">
                  <a:pos x="289" y="894"/>
                </a:cxn>
                <a:cxn ang="0">
                  <a:pos x="639" y="606"/>
                </a:cxn>
                <a:cxn ang="0">
                  <a:pos x="878" y="366"/>
                </a:cxn>
                <a:cxn ang="0">
                  <a:pos x="1418" y="5"/>
                </a:cxn>
                <a:cxn ang="0">
                  <a:pos x="1907" y="394"/>
                </a:cxn>
                <a:cxn ang="0">
                  <a:pos x="2084" y="850"/>
                </a:cxn>
                <a:cxn ang="0">
                  <a:pos x="1861" y="1433"/>
                </a:cxn>
                <a:cxn ang="0">
                  <a:pos x="995" y="1628"/>
                </a:cxn>
                <a:cxn ang="0">
                  <a:pos x="291" y="2032"/>
                </a:cxn>
              </a:cxnLst>
              <a:rect l="0" t="0" r="r" b="b"/>
              <a:pathLst>
                <a:path w="2092" h="2032">
                  <a:moveTo>
                    <a:pt x="291" y="2032"/>
                  </a:moveTo>
                  <a:cubicBezTo>
                    <a:pt x="0" y="1939"/>
                    <a:pt x="231" y="1132"/>
                    <a:pt x="289" y="894"/>
                  </a:cubicBezTo>
                  <a:cubicBezTo>
                    <a:pt x="347" y="656"/>
                    <a:pt x="541" y="694"/>
                    <a:pt x="639" y="606"/>
                  </a:cubicBezTo>
                  <a:cubicBezTo>
                    <a:pt x="737" y="518"/>
                    <a:pt x="748" y="466"/>
                    <a:pt x="878" y="366"/>
                  </a:cubicBezTo>
                  <a:cubicBezTo>
                    <a:pt x="1008" y="266"/>
                    <a:pt x="1247" y="0"/>
                    <a:pt x="1418" y="5"/>
                  </a:cubicBezTo>
                  <a:cubicBezTo>
                    <a:pt x="1589" y="10"/>
                    <a:pt x="1796" y="253"/>
                    <a:pt x="1907" y="394"/>
                  </a:cubicBezTo>
                  <a:cubicBezTo>
                    <a:pt x="2018" y="535"/>
                    <a:pt x="2092" y="677"/>
                    <a:pt x="2084" y="850"/>
                  </a:cubicBezTo>
                  <a:cubicBezTo>
                    <a:pt x="2076" y="1023"/>
                    <a:pt x="2042" y="1303"/>
                    <a:pt x="1861" y="1433"/>
                  </a:cubicBezTo>
                  <a:cubicBezTo>
                    <a:pt x="1680" y="1563"/>
                    <a:pt x="1257" y="1528"/>
                    <a:pt x="995" y="1628"/>
                  </a:cubicBezTo>
                  <a:cubicBezTo>
                    <a:pt x="733" y="1728"/>
                    <a:pt x="438" y="1948"/>
                    <a:pt x="291" y="2032"/>
                  </a:cubicBezTo>
                  <a:close/>
                </a:path>
              </a:pathLst>
            </a:custGeom>
            <a:solidFill>
              <a:srgbClr val="EEECE1"/>
            </a:solidFill>
            <a:ln w="12700">
              <a:solidFill>
                <a:srgbClr val="938953"/>
              </a:solidFill>
              <a:round/>
              <a:headEnd/>
              <a:tailEnd/>
            </a:ln>
          </xdr:spPr>
        </xdr:sp>
        <xdr:grpSp>
          <xdr:nvGrpSpPr>
            <xdr:cNvPr id="12377" name="Group 89"/>
            <xdr:cNvGrpSpPr>
              <a:grpSpLocks/>
            </xdr:cNvGrpSpPr>
          </xdr:nvGrpSpPr>
          <xdr:grpSpPr bwMode="auto">
            <a:xfrm>
              <a:off x="8474" y="9615"/>
              <a:ext cx="1756" cy="1973"/>
              <a:chOff x="8474" y="9615"/>
              <a:chExt cx="1756" cy="1973"/>
            </a:xfrm>
          </xdr:grpSpPr>
          <xdr:sp macro="" textlink="">
            <xdr:nvSpPr>
              <xdr:cNvPr id="12378" name="Freeform 90"/>
              <xdr:cNvSpPr>
                <a:spLocks/>
              </xdr:cNvSpPr>
            </xdr:nvSpPr>
            <xdr:spPr bwMode="auto">
              <a:xfrm>
                <a:off x="8610" y="9751"/>
                <a:ext cx="1377" cy="1708"/>
              </a:xfrm>
              <a:custGeom>
                <a:avLst/>
                <a:gdLst/>
                <a:ahLst/>
                <a:cxnLst>
                  <a:cxn ang="0">
                    <a:pos x="0" y="1708"/>
                  </a:cxn>
                  <a:cxn ang="0">
                    <a:pos x="166" y="1447"/>
                  </a:cxn>
                  <a:cxn ang="0">
                    <a:pos x="732" y="714"/>
                  </a:cxn>
                  <a:cxn ang="0">
                    <a:pos x="995" y="476"/>
                  </a:cxn>
                  <a:cxn ang="0">
                    <a:pos x="1377" y="0"/>
                  </a:cxn>
                </a:cxnLst>
                <a:rect l="0" t="0" r="r" b="b"/>
                <a:pathLst>
                  <a:path w="1377" h="1708">
                    <a:moveTo>
                      <a:pt x="0" y="1708"/>
                    </a:moveTo>
                    <a:cubicBezTo>
                      <a:pt x="28" y="1665"/>
                      <a:pt x="44" y="1613"/>
                      <a:pt x="166" y="1447"/>
                    </a:cubicBezTo>
                    <a:cubicBezTo>
                      <a:pt x="288" y="1281"/>
                      <a:pt x="594" y="876"/>
                      <a:pt x="732" y="714"/>
                    </a:cubicBezTo>
                    <a:cubicBezTo>
                      <a:pt x="870" y="552"/>
                      <a:pt x="888" y="595"/>
                      <a:pt x="995" y="476"/>
                    </a:cubicBezTo>
                    <a:cubicBezTo>
                      <a:pt x="1102" y="357"/>
                      <a:pt x="1298" y="99"/>
                      <a:pt x="1377" y="0"/>
                    </a:cubicBezTo>
                  </a:path>
                </a:pathLst>
              </a:custGeom>
              <a:noFill/>
              <a:ln w="19050">
                <a:solidFill>
                  <a:srgbClr val="95B3D7"/>
                </a:solidFill>
                <a:round/>
                <a:headEnd/>
                <a:tailEnd/>
              </a:ln>
            </xdr:spPr>
          </xdr:sp>
          <xdr:sp macro="" textlink="">
            <xdr:nvSpPr>
              <xdr:cNvPr id="12379" name="Freeform 91"/>
              <xdr:cNvSpPr>
                <a:spLocks/>
              </xdr:cNvSpPr>
            </xdr:nvSpPr>
            <xdr:spPr bwMode="auto">
              <a:xfrm>
                <a:off x="9631" y="10600"/>
                <a:ext cx="573" cy="186"/>
              </a:xfrm>
              <a:custGeom>
                <a:avLst/>
                <a:gdLst/>
                <a:ahLst/>
                <a:cxnLst>
                  <a:cxn ang="0">
                    <a:pos x="573" y="155"/>
                  </a:cxn>
                  <a:cxn ang="0">
                    <a:pos x="267" y="160"/>
                  </a:cxn>
                  <a:cxn ang="0">
                    <a:pos x="0" y="0"/>
                  </a:cxn>
                </a:cxnLst>
                <a:rect l="0" t="0" r="r" b="b"/>
                <a:pathLst>
                  <a:path w="573" h="186">
                    <a:moveTo>
                      <a:pt x="573" y="155"/>
                    </a:moveTo>
                    <a:cubicBezTo>
                      <a:pt x="522" y="156"/>
                      <a:pt x="362" y="186"/>
                      <a:pt x="267" y="160"/>
                    </a:cubicBezTo>
                    <a:cubicBezTo>
                      <a:pt x="172" y="134"/>
                      <a:pt x="56" y="33"/>
                      <a:pt x="0" y="0"/>
                    </a:cubicBezTo>
                  </a:path>
                </a:pathLst>
              </a:custGeom>
              <a:noFill/>
              <a:ln w="9525">
                <a:solidFill>
                  <a:srgbClr val="95B3D7"/>
                </a:solidFill>
                <a:round/>
                <a:headEnd/>
                <a:tailEnd/>
              </a:ln>
            </xdr:spPr>
          </xdr:sp>
          <xdr:sp macro="" textlink="">
            <xdr:nvSpPr>
              <xdr:cNvPr id="12380" name="Freeform 92"/>
              <xdr:cNvSpPr>
                <a:spLocks/>
              </xdr:cNvSpPr>
            </xdr:nvSpPr>
            <xdr:spPr bwMode="auto">
              <a:xfrm>
                <a:off x="8931" y="10151"/>
                <a:ext cx="123" cy="652"/>
              </a:xfrm>
              <a:custGeom>
                <a:avLst/>
                <a:gdLst/>
                <a:ahLst/>
                <a:cxnLst>
                  <a:cxn ang="0">
                    <a:pos x="123" y="652"/>
                  </a:cxn>
                  <a:cxn ang="0">
                    <a:pos x="15" y="417"/>
                  </a:cxn>
                  <a:cxn ang="0">
                    <a:pos x="31" y="0"/>
                  </a:cxn>
                </a:cxnLst>
                <a:rect l="0" t="0" r="r" b="b"/>
                <a:pathLst>
                  <a:path w="123" h="652">
                    <a:moveTo>
                      <a:pt x="123" y="652"/>
                    </a:moveTo>
                    <a:cubicBezTo>
                      <a:pt x="105" y="612"/>
                      <a:pt x="30" y="526"/>
                      <a:pt x="15" y="417"/>
                    </a:cubicBezTo>
                    <a:cubicBezTo>
                      <a:pt x="0" y="308"/>
                      <a:pt x="28" y="87"/>
                      <a:pt x="31" y="0"/>
                    </a:cubicBezTo>
                  </a:path>
                </a:pathLst>
              </a:custGeom>
              <a:noFill/>
              <a:ln w="9525">
                <a:solidFill>
                  <a:srgbClr val="95B3D7"/>
                </a:solidFill>
                <a:round/>
                <a:headEnd/>
                <a:tailEnd/>
              </a:ln>
            </xdr:spPr>
          </xdr:sp>
          <xdr:sp macro="" textlink="">
            <xdr:nvSpPr>
              <xdr:cNvPr id="12381" name="Freeform 93"/>
              <xdr:cNvSpPr>
                <a:spLocks/>
              </xdr:cNvSpPr>
            </xdr:nvSpPr>
            <xdr:spPr bwMode="auto">
              <a:xfrm>
                <a:off x="9273" y="10316"/>
                <a:ext cx="957" cy="314"/>
              </a:xfrm>
              <a:custGeom>
                <a:avLst/>
                <a:gdLst/>
                <a:ahLst/>
                <a:cxnLst>
                  <a:cxn ang="0">
                    <a:pos x="0" y="249"/>
                  </a:cxn>
                  <a:cxn ang="0">
                    <a:pos x="369" y="273"/>
                  </a:cxn>
                  <a:cxn ang="0">
                    <a:pos x="957" y="0"/>
                  </a:cxn>
                </a:cxnLst>
                <a:rect l="0" t="0" r="r" b="b"/>
                <a:pathLst>
                  <a:path w="957" h="314">
                    <a:moveTo>
                      <a:pt x="0" y="249"/>
                    </a:moveTo>
                    <a:cubicBezTo>
                      <a:pt x="60" y="253"/>
                      <a:pt x="210" y="314"/>
                      <a:pt x="369" y="273"/>
                    </a:cubicBezTo>
                    <a:cubicBezTo>
                      <a:pt x="528" y="232"/>
                      <a:pt x="834" y="57"/>
                      <a:pt x="957" y="0"/>
                    </a:cubicBezTo>
                  </a:path>
                </a:pathLst>
              </a:custGeom>
              <a:noFill/>
              <a:ln w="9525">
                <a:solidFill>
                  <a:srgbClr val="95B3D7"/>
                </a:solidFill>
                <a:round/>
                <a:headEnd/>
                <a:tailEnd/>
              </a:ln>
            </xdr:spPr>
          </xdr:sp>
          <xdr:sp macro="" textlink="">
            <xdr:nvSpPr>
              <xdr:cNvPr id="12382" name="AutoShape 94"/>
              <xdr:cNvSpPr>
                <a:spLocks noChangeArrowheads="1"/>
              </xdr:cNvSpPr>
            </xdr:nvSpPr>
            <xdr:spPr bwMode="auto">
              <a:xfrm>
                <a:off x="8474" y="11300"/>
                <a:ext cx="280" cy="288"/>
              </a:xfrm>
              <a:prstGeom prst="star5">
                <a:avLst/>
              </a:prstGeom>
              <a:gradFill rotWithShape="0">
                <a:gsLst>
                  <a:gs pos="0">
                    <a:srgbClr val="9BBB59"/>
                  </a:gs>
                  <a:gs pos="100000">
                    <a:srgbClr val="4E6128"/>
                  </a:gs>
                </a:gsLst>
                <a:lin ang="2700000" scaled="1"/>
              </a:gradFill>
              <a:ln w="12700">
                <a:solidFill>
                  <a:srgbClr val="F2F2F2"/>
                </a:solidFill>
                <a:miter lim="800000"/>
                <a:headEnd/>
                <a:tailEnd/>
              </a:ln>
              <a:effectLst/>
            </xdr:spPr>
          </xdr:sp>
          <xdr:sp macro="" textlink="">
            <xdr:nvSpPr>
              <xdr:cNvPr id="12383" name="Freeform 95"/>
              <xdr:cNvSpPr>
                <a:spLocks/>
              </xdr:cNvSpPr>
            </xdr:nvSpPr>
            <xdr:spPr bwMode="auto">
              <a:xfrm>
                <a:off x="9562" y="9615"/>
                <a:ext cx="187" cy="443"/>
              </a:xfrm>
              <a:custGeom>
                <a:avLst/>
                <a:gdLst/>
                <a:ahLst/>
                <a:cxnLst>
                  <a:cxn ang="0">
                    <a:pos x="187" y="443"/>
                  </a:cxn>
                  <a:cxn ang="0">
                    <a:pos x="31" y="278"/>
                  </a:cxn>
                  <a:cxn ang="0">
                    <a:pos x="3" y="0"/>
                  </a:cxn>
                </a:cxnLst>
                <a:rect l="0" t="0" r="r" b="b"/>
                <a:pathLst>
                  <a:path w="187" h="443">
                    <a:moveTo>
                      <a:pt x="187" y="443"/>
                    </a:moveTo>
                    <a:cubicBezTo>
                      <a:pt x="160" y="415"/>
                      <a:pt x="62" y="352"/>
                      <a:pt x="31" y="278"/>
                    </a:cubicBezTo>
                    <a:cubicBezTo>
                      <a:pt x="0" y="204"/>
                      <a:pt x="9" y="58"/>
                      <a:pt x="3" y="0"/>
                    </a:cubicBezTo>
                  </a:path>
                </a:pathLst>
              </a:custGeom>
              <a:noFill/>
              <a:ln w="9525">
                <a:solidFill>
                  <a:srgbClr val="95B3D7"/>
                </a:solidFill>
                <a:round/>
                <a:headEnd/>
                <a:tailEnd/>
              </a:ln>
            </xdr:spPr>
          </xdr:sp>
        </xdr:grpSp>
      </xdr:grpSp>
      <xdr:grpSp>
        <xdr:nvGrpSpPr>
          <xdr:cNvPr id="12384" name="Group 96"/>
          <xdr:cNvGrpSpPr>
            <a:grpSpLocks/>
          </xdr:cNvGrpSpPr>
        </xdr:nvGrpSpPr>
        <xdr:grpSpPr bwMode="auto">
          <a:xfrm>
            <a:off x="7057" y="11844"/>
            <a:ext cx="2661" cy="804"/>
            <a:chOff x="6618" y="12699"/>
            <a:chExt cx="2661" cy="804"/>
          </a:xfrm>
        </xdr:grpSpPr>
        <xdr:sp macro="" textlink="">
          <xdr:nvSpPr>
            <xdr:cNvPr id="12385" name="AutoShape 97"/>
            <xdr:cNvSpPr>
              <a:spLocks noChangeArrowheads="1"/>
            </xdr:cNvSpPr>
          </xdr:nvSpPr>
          <xdr:spPr bwMode="auto">
            <a:xfrm>
              <a:off x="6618" y="12722"/>
              <a:ext cx="2661" cy="483"/>
            </a:xfrm>
            <a:prstGeom prst="rightArrow">
              <a:avLst>
                <a:gd name="adj1" fmla="val 50000"/>
                <a:gd name="adj2" fmla="val 137733"/>
              </a:avLst>
            </a:prstGeom>
            <a:gradFill rotWithShape="0">
              <a:gsLst>
                <a:gs pos="0">
                  <a:srgbClr val="C2D69B"/>
                </a:gs>
                <a:gs pos="50000">
                  <a:srgbClr val="EAF1DD"/>
                </a:gs>
                <a:gs pos="100000">
                  <a:srgbClr val="C2D69B"/>
                </a:gs>
              </a:gsLst>
              <a:lin ang="18900000" scaled="1"/>
            </a:gradFill>
            <a:ln w="12700">
              <a:solidFill>
                <a:srgbClr val="C2D69B"/>
              </a:solidFill>
              <a:miter lim="800000"/>
              <a:headEnd/>
              <a:tailEnd/>
            </a:ln>
            <a:effectLst>
              <a:outerShdw dist="28398" dir="3806097" algn="ctr" rotWithShape="0">
                <a:srgbClr val="4E6128">
                  <a:alpha val="50000"/>
                </a:srgbClr>
              </a:outerShdw>
            </a:effectLst>
          </xdr:spPr>
        </xdr:sp>
        <xdr:sp macro="" textlink="">
          <xdr:nvSpPr>
            <xdr:cNvPr id="12386" name="Rectangle 98"/>
            <xdr:cNvSpPr>
              <a:spLocks noChangeArrowheads="1"/>
            </xdr:cNvSpPr>
          </xdr:nvSpPr>
          <xdr:spPr bwMode="auto">
            <a:xfrm>
              <a:off x="7254" y="13258"/>
              <a:ext cx="825" cy="245"/>
            </a:xfrm>
            <a:prstGeom prst="rect">
              <a:avLst/>
            </a:prstGeom>
            <a:solidFill>
              <a:srgbClr val="FFFFFF"/>
            </a:solidFill>
            <a:ln w="9525">
              <a:noFill/>
              <a:miter lim="800000"/>
              <a:headEnd/>
              <a:tailEnd/>
            </a:ln>
          </xdr:spPr>
          <xdr:txBody>
            <a:bodyPr vertOverflow="clip" wrap="square" lIns="91440" tIns="0" rIns="91440" bIns="0" anchor="t" upright="1"/>
            <a:lstStyle/>
            <a:p>
              <a:pPr algn="l" rtl="0">
                <a:defRPr sz="1000"/>
              </a:pPr>
              <a:r>
                <a:rPr lang="en-US" sz="900" b="0" i="0" u="none" strike="noStrike" baseline="0">
                  <a:solidFill>
                    <a:srgbClr val="000000"/>
                  </a:solidFill>
                  <a:latin typeface="Calibri"/>
                </a:rPr>
                <a:t>Time</a:t>
              </a: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xnSp macro="">
          <xdr:nvCxnSpPr>
            <xdr:cNvPr id="12387" name="AutoShape 99"/>
            <xdr:cNvCxnSpPr>
              <a:cxnSpLocks noChangeShapeType="1"/>
            </xdr:cNvCxnSpPr>
          </xdr:nvCxnSpPr>
          <xdr:spPr bwMode="auto">
            <a:xfrm flipV="1">
              <a:off x="7658" y="12699"/>
              <a:ext cx="1" cy="506"/>
            </a:xfrm>
            <a:prstGeom prst="straightConnector1">
              <a:avLst/>
            </a:prstGeom>
            <a:noFill/>
            <a:ln w="9525">
              <a:solidFill>
                <a:srgbClr val="000000"/>
              </a:solidFill>
              <a:round/>
              <a:headEnd/>
              <a:tailEnd/>
            </a:ln>
          </xdr:spPr>
        </xdr:cxnSp>
        <xdr:sp macro="" textlink="">
          <xdr:nvSpPr>
            <xdr:cNvPr id="12388" name="Rectangle 100"/>
            <xdr:cNvSpPr>
              <a:spLocks noChangeArrowheads="1"/>
            </xdr:cNvSpPr>
          </xdr:nvSpPr>
          <xdr:spPr bwMode="auto">
            <a:xfrm>
              <a:off x="6734" y="12898"/>
              <a:ext cx="825" cy="245"/>
            </a:xfrm>
            <a:prstGeom prst="rect">
              <a:avLst/>
            </a:prstGeom>
            <a:noFill/>
            <a:ln w="9525">
              <a:noFill/>
              <a:miter lim="800000"/>
              <a:headEnd/>
              <a:tailEnd/>
            </a:ln>
          </xdr:spPr>
          <xdr:txBody>
            <a:bodyPr vertOverflow="clip" wrap="square" lIns="91440" tIns="0" rIns="91440" bIns="0" anchor="t" upright="1"/>
            <a:lstStyle/>
            <a:p>
              <a:pPr algn="l" rtl="0">
                <a:defRPr sz="1000"/>
              </a:pPr>
              <a:r>
                <a:rPr lang="en-US" sz="800" b="0" i="0" u="none" strike="noStrike" baseline="0">
                  <a:solidFill>
                    <a:srgbClr val="000000"/>
                  </a:solidFill>
                  <a:latin typeface="Calibri"/>
                </a:rPr>
                <a:t>Before</a:t>
              </a:r>
              <a:endParaRPr lang="en-US" sz="8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sp macro="" textlink="">
          <xdr:nvSpPr>
            <xdr:cNvPr id="12389" name="Rectangle 101"/>
            <xdr:cNvSpPr>
              <a:spLocks noChangeArrowheads="1"/>
            </xdr:cNvSpPr>
          </xdr:nvSpPr>
          <xdr:spPr bwMode="auto">
            <a:xfrm>
              <a:off x="7856" y="12898"/>
              <a:ext cx="712" cy="206"/>
            </a:xfrm>
            <a:prstGeom prst="rect">
              <a:avLst/>
            </a:prstGeom>
            <a:noFill/>
            <a:ln w="9525">
              <a:noFill/>
              <a:miter lim="800000"/>
              <a:headEnd/>
              <a:tailEnd/>
            </a:ln>
          </xdr:spPr>
          <xdr:txBody>
            <a:bodyPr vertOverflow="clip" wrap="square" lIns="91440" tIns="0" rIns="91440" bIns="0" anchor="t" upright="1"/>
            <a:lstStyle/>
            <a:p>
              <a:pPr algn="l" rtl="0">
                <a:defRPr sz="1000"/>
              </a:pPr>
              <a:r>
                <a:rPr lang="en-US" sz="800" b="0" i="0" u="none" strike="noStrike" baseline="0">
                  <a:solidFill>
                    <a:srgbClr val="000000"/>
                  </a:solidFill>
                  <a:latin typeface="Calibri"/>
                </a:rPr>
                <a:t>After</a:t>
              </a:r>
              <a:endParaRPr lang="en-US" sz="8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grpSp>
    </xdr:grpSp>
    <xdr:clientData/>
  </xdr:twoCellAnchor>
  <xdr:twoCellAnchor editAs="oneCell">
    <xdr:from>
      <xdr:col>0</xdr:col>
      <xdr:colOff>0</xdr:colOff>
      <xdr:row>26</xdr:row>
      <xdr:rowOff>104775</xdr:rowOff>
    </xdr:from>
    <xdr:to>
      <xdr:col>4</xdr:col>
      <xdr:colOff>762000</xdr:colOff>
      <xdr:row>28</xdr:row>
      <xdr:rowOff>2695575</xdr:rowOff>
    </xdr:to>
    <xdr:graphicFrame macro="">
      <xdr:nvGraphicFramePr>
        <xdr:cNvPr id="61"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11.xml"/><Relationship Id="rId18" Type="http://schemas.openxmlformats.org/officeDocument/2006/relationships/control" Target="../activeX/activeX16.xml"/><Relationship Id="rId3" Type="http://schemas.openxmlformats.org/officeDocument/2006/relationships/control" Target="../activeX/activeX1.xml"/><Relationship Id="rId21" Type="http://schemas.openxmlformats.org/officeDocument/2006/relationships/control" Target="../activeX/activeX19.xml"/><Relationship Id="rId7" Type="http://schemas.openxmlformats.org/officeDocument/2006/relationships/control" Target="../activeX/activeX5.xml"/><Relationship Id="rId12" Type="http://schemas.openxmlformats.org/officeDocument/2006/relationships/control" Target="../activeX/activeX10.xml"/><Relationship Id="rId17" Type="http://schemas.openxmlformats.org/officeDocument/2006/relationships/control" Target="../activeX/activeX15.xml"/><Relationship Id="rId2" Type="http://schemas.openxmlformats.org/officeDocument/2006/relationships/vmlDrawing" Target="../drawings/vmlDrawing1.vml"/><Relationship Id="rId16" Type="http://schemas.openxmlformats.org/officeDocument/2006/relationships/control" Target="../activeX/activeX14.xml"/><Relationship Id="rId20" Type="http://schemas.openxmlformats.org/officeDocument/2006/relationships/control" Target="../activeX/activeX18.x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control" Target="../activeX/activeX9.xml"/><Relationship Id="rId5" Type="http://schemas.openxmlformats.org/officeDocument/2006/relationships/control" Target="../activeX/activeX3.xml"/><Relationship Id="rId15" Type="http://schemas.openxmlformats.org/officeDocument/2006/relationships/control" Target="../activeX/activeX13.xml"/><Relationship Id="rId10" Type="http://schemas.openxmlformats.org/officeDocument/2006/relationships/control" Target="../activeX/activeX8.xml"/><Relationship Id="rId19" Type="http://schemas.openxmlformats.org/officeDocument/2006/relationships/control" Target="../activeX/activeX17.xml"/><Relationship Id="rId4" Type="http://schemas.openxmlformats.org/officeDocument/2006/relationships/control" Target="../activeX/activeX2.xml"/><Relationship Id="rId9" Type="http://schemas.openxmlformats.org/officeDocument/2006/relationships/control" Target="../activeX/activeX7.xml"/><Relationship Id="rId14" Type="http://schemas.openxmlformats.org/officeDocument/2006/relationships/control" Target="../activeX/activeX12.xml"/><Relationship Id="rId22" Type="http://schemas.openxmlformats.org/officeDocument/2006/relationships/control" Target="../activeX/activeX2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control" Target="../activeX/activeX31.xml"/><Relationship Id="rId3" Type="http://schemas.openxmlformats.org/officeDocument/2006/relationships/control" Target="../activeX/activeX21.xml"/><Relationship Id="rId7" Type="http://schemas.openxmlformats.org/officeDocument/2006/relationships/control" Target="../activeX/activeX25.xml"/><Relationship Id="rId12" Type="http://schemas.openxmlformats.org/officeDocument/2006/relationships/control" Target="../activeX/activeX30.xml"/><Relationship Id="rId2" Type="http://schemas.openxmlformats.org/officeDocument/2006/relationships/vmlDrawing" Target="../drawings/vmlDrawing2.vml"/><Relationship Id="rId16" Type="http://schemas.openxmlformats.org/officeDocument/2006/relationships/control" Target="../activeX/activeX34.xml"/><Relationship Id="rId1" Type="http://schemas.openxmlformats.org/officeDocument/2006/relationships/drawing" Target="../drawings/drawing2.xml"/><Relationship Id="rId6" Type="http://schemas.openxmlformats.org/officeDocument/2006/relationships/control" Target="../activeX/activeX24.xml"/><Relationship Id="rId11" Type="http://schemas.openxmlformats.org/officeDocument/2006/relationships/control" Target="../activeX/activeX29.xml"/><Relationship Id="rId5" Type="http://schemas.openxmlformats.org/officeDocument/2006/relationships/control" Target="../activeX/activeX23.xml"/><Relationship Id="rId15" Type="http://schemas.openxmlformats.org/officeDocument/2006/relationships/control" Target="../activeX/activeX33.xml"/><Relationship Id="rId10" Type="http://schemas.openxmlformats.org/officeDocument/2006/relationships/control" Target="../activeX/activeX28.xml"/><Relationship Id="rId4" Type="http://schemas.openxmlformats.org/officeDocument/2006/relationships/control" Target="../activeX/activeX22.xml"/><Relationship Id="rId9" Type="http://schemas.openxmlformats.org/officeDocument/2006/relationships/control" Target="../activeX/activeX27.xml"/><Relationship Id="rId14" Type="http://schemas.openxmlformats.org/officeDocument/2006/relationships/control" Target="../activeX/activeX3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3" Type="http://schemas.openxmlformats.org/officeDocument/2006/relationships/vmlDrawing" Target="../drawings/vmlDrawing3.v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 Type="http://schemas.openxmlformats.org/officeDocument/2006/relationships/drawing" Target="../drawings/drawing3.xml"/><Relationship Id="rId16" Type="http://schemas.openxmlformats.org/officeDocument/2006/relationships/control" Target="../activeX/activeX47.xml"/><Relationship Id="rId20" Type="http://schemas.openxmlformats.org/officeDocument/2006/relationships/control" Target="../activeX/activeX51.xml"/><Relationship Id="rId1" Type="http://schemas.openxmlformats.org/officeDocument/2006/relationships/printerSettings" Target="../printerSettings/printerSettings2.bin"/><Relationship Id="rId6" Type="http://schemas.openxmlformats.org/officeDocument/2006/relationships/control" Target="../activeX/activeX37.xml"/><Relationship Id="rId11" Type="http://schemas.openxmlformats.org/officeDocument/2006/relationships/control" Target="../activeX/activeX42.xml"/><Relationship Id="rId5" Type="http://schemas.openxmlformats.org/officeDocument/2006/relationships/control" Target="../activeX/activeX36.xml"/><Relationship Id="rId15" Type="http://schemas.openxmlformats.org/officeDocument/2006/relationships/control" Target="../activeX/activeX46.xml"/><Relationship Id="rId10" Type="http://schemas.openxmlformats.org/officeDocument/2006/relationships/control" Target="../activeX/activeX41.xml"/><Relationship Id="rId19" Type="http://schemas.openxmlformats.org/officeDocument/2006/relationships/control" Target="../activeX/activeX50.xml"/><Relationship Id="rId4" Type="http://schemas.openxmlformats.org/officeDocument/2006/relationships/control" Target="../activeX/activeX35.xml"/><Relationship Id="rId9" Type="http://schemas.openxmlformats.org/officeDocument/2006/relationships/control" Target="../activeX/activeX40.xml"/><Relationship Id="rId14" Type="http://schemas.openxmlformats.org/officeDocument/2006/relationships/control" Target="../activeX/activeX45.xml"/></Relationships>
</file>

<file path=xl/worksheets/sheet1.xml><?xml version="1.0" encoding="utf-8"?>
<worksheet xmlns="http://schemas.openxmlformats.org/spreadsheetml/2006/main" xmlns:r="http://schemas.openxmlformats.org/officeDocument/2006/relationships">
  <sheetPr codeName="Sheet1"/>
  <dimension ref="A1:S16"/>
  <sheetViews>
    <sheetView tabSelected="1" zoomScaleNormal="100" workbookViewId="0">
      <selection sqref="A1:L1"/>
    </sheetView>
  </sheetViews>
  <sheetFormatPr defaultRowHeight="12.75"/>
  <cols>
    <col min="1" max="1" width="9.140625" style="1" customWidth="1"/>
    <col min="2" max="16384" width="9.140625" style="1"/>
  </cols>
  <sheetData>
    <row r="1" spans="1:19" ht="33" customHeight="1" thickBot="1">
      <c r="A1" s="223" t="s">
        <v>60</v>
      </c>
      <c r="B1" s="224"/>
      <c r="C1" s="224"/>
      <c r="D1" s="224"/>
      <c r="E1" s="224"/>
      <c r="F1" s="224"/>
      <c r="G1" s="224"/>
      <c r="H1" s="224"/>
      <c r="I1" s="224"/>
      <c r="J1" s="224"/>
      <c r="K1" s="224"/>
      <c r="L1" s="225"/>
    </row>
    <row r="2" spans="1:19" ht="72" customHeight="1">
      <c r="A2" s="226" t="s">
        <v>144</v>
      </c>
      <c r="B2" s="227"/>
      <c r="C2" s="227"/>
      <c r="D2" s="227"/>
      <c r="E2" s="227"/>
      <c r="F2" s="227"/>
      <c r="G2" s="227"/>
      <c r="H2" s="227"/>
      <c r="I2" s="227"/>
      <c r="J2" s="227"/>
      <c r="K2" s="227"/>
      <c r="L2" s="228"/>
      <c r="N2" s="238" t="s">
        <v>138</v>
      </c>
      <c r="O2" s="238"/>
      <c r="P2" s="238"/>
      <c r="Q2" s="238"/>
      <c r="R2" s="238"/>
      <c r="S2" s="238"/>
    </row>
    <row r="3" spans="1:19" ht="111" customHeight="1">
      <c r="A3" s="229" t="s">
        <v>150</v>
      </c>
      <c r="B3" s="230"/>
      <c r="C3" s="230"/>
      <c r="D3" s="230"/>
      <c r="E3" s="230"/>
      <c r="F3" s="230"/>
      <c r="G3" s="230"/>
      <c r="H3" s="230"/>
      <c r="I3" s="230"/>
      <c r="J3" s="230"/>
      <c r="K3" s="230"/>
      <c r="L3" s="231"/>
      <c r="N3" s="238" t="s">
        <v>139</v>
      </c>
      <c r="O3" s="238"/>
      <c r="P3" s="238"/>
      <c r="Q3" s="238"/>
      <c r="R3" s="238"/>
      <c r="S3" s="238"/>
    </row>
    <row r="4" spans="1:19" ht="30" customHeight="1">
      <c r="A4" s="232" t="s">
        <v>145</v>
      </c>
      <c r="B4" s="233"/>
      <c r="C4" s="233"/>
      <c r="D4" s="233"/>
      <c r="E4" s="233"/>
      <c r="F4" s="233"/>
      <c r="G4" s="233"/>
      <c r="H4" s="233"/>
      <c r="I4" s="233"/>
      <c r="J4" s="233"/>
      <c r="K4" s="233"/>
      <c r="L4" s="234"/>
    </row>
    <row r="5" spans="1:19" ht="34.5" customHeight="1">
      <c r="A5" s="235" t="s">
        <v>61</v>
      </c>
      <c r="B5" s="236"/>
      <c r="C5" s="236"/>
      <c r="D5" s="236"/>
      <c r="E5" s="236"/>
      <c r="F5" s="236"/>
      <c r="G5" s="236"/>
      <c r="H5" s="236"/>
      <c r="I5" s="236"/>
      <c r="J5" s="236"/>
      <c r="K5" s="236"/>
      <c r="L5" s="237"/>
    </row>
    <row r="6" spans="1:19" ht="34.5" customHeight="1">
      <c r="A6" s="240" t="s">
        <v>185</v>
      </c>
      <c r="B6" s="241"/>
      <c r="C6" s="241"/>
      <c r="D6" s="241"/>
      <c r="E6" s="241"/>
      <c r="F6" s="241"/>
      <c r="G6" s="241"/>
      <c r="H6" s="241"/>
      <c r="I6" s="241"/>
      <c r="J6" s="241"/>
      <c r="K6" s="241"/>
      <c r="L6" s="242"/>
    </row>
    <row r="7" spans="1:19" ht="44.25" customHeight="1">
      <c r="A7" s="240" t="s">
        <v>146</v>
      </c>
      <c r="B7" s="241"/>
      <c r="C7" s="241"/>
      <c r="D7" s="241"/>
      <c r="E7" s="241"/>
      <c r="F7" s="241"/>
      <c r="G7" s="241"/>
      <c r="H7" s="241"/>
      <c r="I7" s="241"/>
      <c r="J7" s="241"/>
      <c r="K7" s="241"/>
      <c r="L7" s="242"/>
    </row>
    <row r="8" spans="1:19" ht="36" customHeight="1">
      <c r="A8" s="240" t="s">
        <v>147</v>
      </c>
      <c r="B8" s="241"/>
      <c r="C8" s="241"/>
      <c r="D8" s="241"/>
      <c r="E8" s="241"/>
      <c r="F8" s="241"/>
      <c r="G8" s="241"/>
      <c r="H8" s="241"/>
      <c r="I8" s="241"/>
      <c r="J8" s="241"/>
      <c r="K8" s="241"/>
      <c r="L8" s="242"/>
    </row>
    <row r="9" spans="1:19" ht="62.25" customHeight="1">
      <c r="A9" s="243" t="s">
        <v>121</v>
      </c>
      <c r="B9" s="244"/>
      <c r="C9" s="244"/>
      <c r="D9" s="244"/>
      <c r="E9" s="244"/>
      <c r="F9" s="244"/>
      <c r="G9" s="244"/>
      <c r="H9" s="244"/>
      <c r="I9" s="244"/>
      <c r="J9" s="244"/>
      <c r="K9" s="244"/>
      <c r="L9" s="245"/>
    </row>
    <row r="10" spans="1:19" ht="15" customHeight="1">
      <c r="A10" s="239" t="s">
        <v>93</v>
      </c>
      <c r="B10" s="239"/>
      <c r="C10" s="239"/>
      <c r="D10" s="239"/>
      <c r="E10" s="239"/>
      <c r="F10" s="239"/>
      <c r="G10" s="239"/>
      <c r="H10" s="239"/>
      <c r="I10" s="239"/>
      <c r="J10" s="239"/>
      <c r="K10" s="239"/>
      <c r="L10" s="239"/>
    </row>
    <row r="11" spans="1:19" ht="23.25" customHeight="1">
      <c r="A11" s="81"/>
      <c r="B11" s="81"/>
      <c r="C11" s="81"/>
      <c r="D11" s="81"/>
      <c r="E11" s="81"/>
      <c r="F11" s="81"/>
      <c r="G11" s="81"/>
      <c r="H11" s="81"/>
      <c r="I11" s="81"/>
      <c r="J11" s="81"/>
      <c r="K11" s="81"/>
      <c r="L11" s="81"/>
    </row>
    <row r="12" spans="1:19" ht="15" customHeight="1">
      <c r="A12" s="5"/>
      <c r="B12" s="2"/>
      <c r="C12" s="2"/>
      <c r="D12" s="2"/>
      <c r="E12" s="2"/>
    </row>
    <row r="13" spans="1:19" ht="23.25" customHeight="1">
      <c r="A13" s="8"/>
      <c r="B13" s="2"/>
      <c r="C13" s="2"/>
      <c r="D13" s="2"/>
      <c r="E13" s="2"/>
    </row>
    <row r="14" spans="1:19">
      <c r="A14" s="2"/>
      <c r="B14" s="2"/>
      <c r="C14" s="2"/>
      <c r="D14" s="2"/>
      <c r="E14" s="2"/>
    </row>
    <row r="15" spans="1:19">
      <c r="A15" s="2"/>
      <c r="B15" s="2"/>
      <c r="C15" s="2"/>
      <c r="D15" s="2"/>
      <c r="E15" s="2"/>
    </row>
    <row r="16" spans="1:19">
      <c r="A16" s="2"/>
      <c r="B16" s="2"/>
      <c r="C16" s="2"/>
      <c r="D16" s="2"/>
      <c r="E16" s="2"/>
    </row>
  </sheetData>
  <sheetProtection selectLockedCells="1" selectUnlockedCells="1"/>
  <dataConsolidate/>
  <mergeCells count="12">
    <mergeCell ref="N2:S2"/>
    <mergeCell ref="N3:S3"/>
    <mergeCell ref="A10:L10"/>
    <mergeCell ref="A6:L6"/>
    <mergeCell ref="A7:L7"/>
    <mergeCell ref="A8:L8"/>
    <mergeCell ref="A9:L9"/>
    <mergeCell ref="A1:L1"/>
    <mergeCell ref="A2:L2"/>
    <mergeCell ref="A3:L3"/>
    <mergeCell ref="A4:L4"/>
    <mergeCell ref="A5:L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
  <dimension ref="A1:BY517"/>
  <sheetViews>
    <sheetView workbookViewId="0">
      <selection activeCell="A17" sqref="A17"/>
    </sheetView>
  </sheetViews>
  <sheetFormatPr defaultRowHeight="12.75"/>
  <cols>
    <col min="1" max="1" width="19" style="1" customWidth="1"/>
    <col min="2" max="2" width="19.42578125" style="1" customWidth="1"/>
    <col min="3" max="3" width="18.42578125" style="1" customWidth="1"/>
    <col min="4" max="4" width="18.42578125" style="6" customWidth="1"/>
    <col min="5" max="5" width="19.5703125" style="6" customWidth="1"/>
    <col min="6" max="6" width="18.7109375" style="6" customWidth="1"/>
    <col min="7" max="12" width="18" style="6" customWidth="1"/>
    <col min="13" max="13" width="162.140625" style="1" customWidth="1"/>
    <col min="14" max="14" width="15.28515625" style="1" customWidth="1"/>
    <col min="15" max="15" width="14.42578125" style="1" customWidth="1"/>
    <col min="16" max="16" width="14" style="1" customWidth="1"/>
    <col min="17" max="17" width="13.7109375" style="1" customWidth="1"/>
    <col min="18" max="23" width="13.140625" style="1" customWidth="1"/>
    <col min="24" max="24" width="9.140625" style="1" customWidth="1"/>
    <col min="25" max="34" width="12.42578125" style="1" customWidth="1"/>
    <col min="35" max="35" width="9.140625" style="1" customWidth="1"/>
    <col min="36" max="36" width="12.85546875" style="1" customWidth="1"/>
    <col min="37" max="37" width="12.140625" style="1" customWidth="1"/>
    <col min="38" max="38" width="12.28515625" style="1" customWidth="1"/>
    <col min="39" max="39" width="11.42578125" style="1" customWidth="1"/>
    <col min="40" max="45" width="13" style="1" customWidth="1"/>
    <col min="46" max="46" width="9.140625" style="1" customWidth="1"/>
    <col min="47" max="55" width="10.85546875" style="1" customWidth="1"/>
    <col min="56" max="56" width="11.28515625" style="1" customWidth="1"/>
    <col min="57" max="57" width="9.140625" style="1" customWidth="1"/>
    <col min="58" max="67" width="11.28515625" style="1" customWidth="1"/>
    <col min="68" max="68" width="9.140625" style="1"/>
    <col min="69" max="69" width="33.140625" style="1" customWidth="1"/>
    <col min="70" max="70" width="7.140625" style="1" customWidth="1"/>
    <col min="71" max="71" width="11.5703125" style="1" customWidth="1"/>
    <col min="72" max="72" width="7.42578125" style="1" customWidth="1"/>
    <col min="73" max="77" width="10.7109375" style="1" customWidth="1"/>
    <col min="78" max="16384" width="9.140625" style="1"/>
  </cols>
  <sheetData>
    <row r="1" spans="1:77" ht="22.5" customHeight="1">
      <c r="A1" s="252" t="s">
        <v>135</v>
      </c>
      <c r="B1" s="252"/>
      <c r="C1" s="252"/>
      <c r="D1" s="252"/>
      <c r="E1" s="252"/>
      <c r="F1" s="252"/>
      <c r="G1" s="252"/>
      <c r="H1" s="252"/>
      <c r="I1" s="252"/>
      <c r="J1" s="252"/>
      <c r="K1" s="252"/>
      <c r="L1" s="252"/>
      <c r="M1" s="2"/>
    </row>
    <row r="2" spans="1:77" ht="13.5" customHeight="1" thickBot="1">
      <c r="A2" s="249"/>
      <c r="B2" s="249"/>
      <c r="C2" s="250"/>
      <c r="D2" s="250"/>
      <c r="E2" s="250"/>
      <c r="F2" s="250"/>
      <c r="G2" s="250"/>
      <c r="H2" s="142"/>
      <c r="I2" s="142"/>
      <c r="J2" s="142"/>
      <c r="K2" s="142"/>
      <c r="L2" s="142"/>
      <c r="N2" s="2"/>
      <c r="O2" s="2"/>
    </row>
    <row r="3" spans="1:77" ht="43.5" customHeight="1">
      <c r="A3" s="256" t="s">
        <v>136</v>
      </c>
      <c r="B3" s="257"/>
      <c r="C3" s="257"/>
      <c r="D3" s="257"/>
      <c r="E3" s="257"/>
      <c r="F3" s="257"/>
      <c r="G3" s="181"/>
      <c r="H3" s="2"/>
      <c r="I3" s="2"/>
      <c r="J3" s="2"/>
      <c r="K3" s="2"/>
      <c r="L3" s="2"/>
      <c r="M3" s="2"/>
      <c r="N3" s="251"/>
      <c r="O3" s="251"/>
    </row>
    <row r="4" spans="1:77" ht="27" customHeight="1">
      <c r="A4" s="147" t="s">
        <v>8</v>
      </c>
      <c r="B4" s="176" t="s">
        <v>13</v>
      </c>
      <c r="C4" s="152"/>
      <c r="D4" s="17" t="s">
        <v>14</v>
      </c>
      <c r="E4" s="17" t="s">
        <v>13</v>
      </c>
      <c r="F4" s="154" t="s">
        <v>149</v>
      </c>
      <c r="G4" s="182"/>
      <c r="H4" s="8"/>
      <c r="I4" s="8"/>
      <c r="J4" s="8"/>
      <c r="K4" s="8"/>
      <c r="L4" s="8"/>
      <c r="M4" s="2"/>
      <c r="N4" s="15"/>
      <c r="O4" s="15"/>
    </row>
    <row r="5" spans="1:77" ht="27" customHeight="1">
      <c r="A5" s="99" t="s">
        <v>9</v>
      </c>
      <c r="B5" s="177" t="s">
        <v>13</v>
      </c>
      <c r="C5" s="110" t="s">
        <v>13</v>
      </c>
      <c r="D5" s="17" t="s">
        <v>14</v>
      </c>
      <c r="E5" s="17" t="s">
        <v>13</v>
      </c>
      <c r="F5" s="155" t="s">
        <v>13</v>
      </c>
      <c r="G5" s="182"/>
      <c r="H5" s="8"/>
      <c r="I5" s="8"/>
      <c r="J5" s="8"/>
      <c r="K5" s="8"/>
      <c r="L5" s="8"/>
      <c r="M5" s="2"/>
      <c r="N5" s="15"/>
      <c r="O5" s="15"/>
    </row>
    <row r="6" spans="1:77" ht="27" customHeight="1">
      <c r="A6" s="99" t="s">
        <v>10</v>
      </c>
      <c r="B6" s="177" t="s">
        <v>13</v>
      </c>
      <c r="C6" s="109" t="s">
        <v>13</v>
      </c>
      <c r="D6" s="17" t="s">
        <v>14</v>
      </c>
      <c r="E6" s="17" t="s">
        <v>13</v>
      </c>
      <c r="F6" s="154" t="s">
        <v>13</v>
      </c>
      <c r="G6" s="182"/>
      <c r="H6" s="8"/>
      <c r="I6" s="8"/>
      <c r="J6" s="8"/>
      <c r="K6" s="8"/>
      <c r="L6" s="8"/>
      <c r="M6" s="2"/>
      <c r="N6" s="15"/>
      <c r="O6" s="2"/>
    </row>
    <row r="7" spans="1:77" ht="27" customHeight="1">
      <c r="A7" s="99" t="s">
        <v>11</v>
      </c>
      <c r="B7" s="177" t="s">
        <v>13</v>
      </c>
      <c r="C7" s="110" t="s">
        <v>13</v>
      </c>
      <c r="D7" s="17" t="s">
        <v>14</v>
      </c>
      <c r="E7" s="17" t="s">
        <v>13</v>
      </c>
      <c r="F7" s="155" t="s">
        <v>13</v>
      </c>
      <c r="G7" s="180"/>
      <c r="H7" s="15"/>
      <c r="I7" s="15"/>
      <c r="J7" s="15"/>
      <c r="K7" s="15"/>
      <c r="L7" s="15"/>
      <c r="M7" s="2"/>
      <c r="N7" s="15"/>
      <c r="O7" s="2"/>
    </row>
    <row r="8" spans="1:77" ht="28.5" customHeight="1">
      <c r="A8" s="99" t="s">
        <v>12</v>
      </c>
      <c r="B8" s="177" t="s">
        <v>13</v>
      </c>
      <c r="C8" s="110" t="s">
        <v>13</v>
      </c>
      <c r="D8" s="17" t="s">
        <v>14</v>
      </c>
      <c r="E8" s="17" t="s">
        <v>13</v>
      </c>
      <c r="F8" s="155" t="s">
        <v>13</v>
      </c>
      <c r="G8" s="180"/>
      <c r="H8" s="15"/>
      <c r="I8" s="15"/>
      <c r="J8" s="15"/>
      <c r="K8" s="15"/>
      <c r="L8" s="15"/>
      <c r="M8" s="2"/>
      <c r="N8" s="15"/>
      <c r="O8" s="2"/>
    </row>
    <row r="9" spans="1:77" ht="28.5" customHeight="1">
      <c r="A9" s="99" t="s">
        <v>125</v>
      </c>
      <c r="B9" s="177" t="s">
        <v>13</v>
      </c>
      <c r="C9" s="110" t="s">
        <v>13</v>
      </c>
      <c r="D9" s="17" t="s">
        <v>14</v>
      </c>
      <c r="E9" s="17" t="s">
        <v>13</v>
      </c>
      <c r="F9" s="155" t="s">
        <v>13</v>
      </c>
      <c r="G9" s="180"/>
      <c r="H9" s="15"/>
      <c r="I9" s="15"/>
      <c r="J9" s="15"/>
      <c r="K9" s="15"/>
      <c r="L9" s="15"/>
      <c r="M9" s="2"/>
      <c r="N9" s="15"/>
      <c r="O9" s="2"/>
    </row>
    <row r="10" spans="1:77" ht="28.5" customHeight="1">
      <c r="A10" s="99" t="s">
        <v>126</v>
      </c>
      <c r="B10" s="177" t="s">
        <v>13</v>
      </c>
      <c r="C10" s="110" t="s">
        <v>13</v>
      </c>
      <c r="D10" s="17" t="s">
        <v>14</v>
      </c>
      <c r="E10" s="17"/>
      <c r="F10" s="155"/>
      <c r="G10" s="180"/>
      <c r="H10" s="15"/>
      <c r="I10" s="15"/>
      <c r="J10" s="15"/>
      <c r="K10" s="15"/>
      <c r="L10" s="15"/>
      <c r="M10" s="2"/>
      <c r="N10" s="15"/>
      <c r="O10" s="2"/>
    </row>
    <row r="11" spans="1:77" ht="28.5" customHeight="1">
      <c r="A11" s="147" t="s">
        <v>127</v>
      </c>
      <c r="B11" s="176" t="s">
        <v>13</v>
      </c>
      <c r="C11" s="148" t="s">
        <v>13</v>
      </c>
      <c r="D11" s="17" t="s">
        <v>14</v>
      </c>
      <c r="E11" s="17" t="s">
        <v>13</v>
      </c>
      <c r="F11" s="155" t="s">
        <v>13</v>
      </c>
      <c r="G11" s="180"/>
      <c r="H11" s="15"/>
      <c r="I11" s="15"/>
      <c r="J11" s="15"/>
      <c r="K11" s="15"/>
      <c r="L11" s="15"/>
      <c r="M11" s="2"/>
      <c r="N11" s="15"/>
      <c r="O11" s="2"/>
    </row>
    <row r="12" spans="1:77" ht="28.5" customHeight="1">
      <c r="A12" s="147" t="s">
        <v>128</v>
      </c>
      <c r="B12" s="176" t="s">
        <v>13</v>
      </c>
      <c r="C12" s="148" t="s">
        <v>13</v>
      </c>
      <c r="D12" s="17" t="s">
        <v>14</v>
      </c>
      <c r="E12" s="17" t="s">
        <v>13</v>
      </c>
      <c r="F12" s="155" t="s">
        <v>13</v>
      </c>
      <c r="G12" s="180"/>
      <c r="H12" s="15"/>
      <c r="I12" s="15"/>
      <c r="J12" s="15"/>
      <c r="K12" s="15"/>
      <c r="L12" s="15"/>
      <c r="M12" s="2"/>
      <c r="N12" s="15"/>
      <c r="O12" s="2"/>
    </row>
    <row r="13" spans="1:77" ht="28.5" customHeight="1" thickBot="1">
      <c r="A13" s="100" t="s">
        <v>129</v>
      </c>
      <c r="B13" s="178" t="s">
        <v>13</v>
      </c>
      <c r="C13" s="111" t="s">
        <v>13</v>
      </c>
      <c r="D13" s="146" t="s">
        <v>14</v>
      </c>
      <c r="E13" s="146" t="s">
        <v>13</v>
      </c>
      <c r="F13" s="153" t="s">
        <v>13</v>
      </c>
      <c r="G13" s="180"/>
      <c r="H13" s="15"/>
      <c r="I13" s="15"/>
      <c r="J13" s="15"/>
      <c r="K13" s="15"/>
      <c r="L13" s="15"/>
      <c r="M13" s="2"/>
      <c r="N13" s="15"/>
      <c r="O13" s="2"/>
    </row>
    <row r="14" spans="1:77" ht="18.75" customHeight="1" thickBot="1">
      <c r="A14" s="2"/>
      <c r="B14" s="2"/>
      <c r="C14" s="2"/>
      <c r="D14" s="2"/>
      <c r="E14" s="2"/>
      <c r="F14" s="2"/>
      <c r="G14" s="2"/>
      <c r="H14" s="2"/>
      <c r="I14" s="2"/>
      <c r="J14" s="2"/>
      <c r="K14" s="2"/>
      <c r="L14" s="2"/>
      <c r="M14" s="2"/>
      <c r="N14" s="16"/>
      <c r="O14" s="16"/>
      <c r="P14" s="10"/>
      <c r="Q14" s="10"/>
      <c r="R14" s="10"/>
      <c r="S14" s="10"/>
      <c r="T14" s="10"/>
      <c r="U14" s="10"/>
      <c r="V14" s="10"/>
      <c r="W14" s="10"/>
    </row>
    <row r="15" spans="1:77" ht="121.5" customHeight="1" thickBot="1">
      <c r="A15" s="253" t="s">
        <v>197</v>
      </c>
      <c r="B15" s="254"/>
      <c r="C15" s="254"/>
      <c r="D15" s="254"/>
      <c r="E15" s="254"/>
      <c r="F15" s="254"/>
      <c r="G15" s="254"/>
      <c r="H15" s="254"/>
      <c r="I15" s="254"/>
      <c r="J15" s="254"/>
      <c r="K15" s="254"/>
      <c r="L15" s="255"/>
      <c r="M15" s="2"/>
      <c r="N15" s="246" t="s">
        <v>192</v>
      </c>
      <c r="O15" s="247"/>
      <c r="P15" s="247"/>
      <c r="Q15" s="247"/>
      <c r="R15" s="247"/>
      <c r="S15" s="247"/>
      <c r="T15" s="247"/>
      <c r="U15" s="247"/>
      <c r="V15" s="247"/>
      <c r="W15" s="248"/>
      <c r="X15" s="9"/>
      <c r="Y15" s="246" t="s">
        <v>193</v>
      </c>
      <c r="Z15" s="247"/>
      <c r="AA15" s="247"/>
      <c r="AB15" s="247"/>
      <c r="AC15" s="247"/>
      <c r="AD15" s="247"/>
      <c r="AE15" s="247"/>
      <c r="AF15" s="247"/>
      <c r="AG15" s="247"/>
      <c r="AH15" s="248"/>
      <c r="AI15" s="9"/>
      <c r="AJ15" s="246" t="s">
        <v>194</v>
      </c>
      <c r="AK15" s="247"/>
      <c r="AL15" s="247"/>
      <c r="AM15" s="247"/>
      <c r="AN15" s="247"/>
      <c r="AO15" s="247"/>
      <c r="AP15" s="247"/>
      <c r="AQ15" s="247"/>
      <c r="AR15" s="247"/>
      <c r="AS15" s="248"/>
      <c r="AT15" s="9"/>
      <c r="AU15" s="246" t="s">
        <v>195</v>
      </c>
      <c r="AV15" s="247"/>
      <c r="AW15" s="247"/>
      <c r="AX15" s="247"/>
      <c r="AY15" s="247"/>
      <c r="AZ15" s="247"/>
      <c r="BA15" s="247"/>
      <c r="BB15" s="247"/>
      <c r="BC15" s="247"/>
      <c r="BD15" s="248"/>
      <c r="BF15" s="246" t="s">
        <v>196</v>
      </c>
      <c r="BG15" s="247"/>
      <c r="BH15" s="247"/>
      <c r="BI15" s="247"/>
      <c r="BJ15" s="247"/>
      <c r="BK15" s="247"/>
      <c r="BL15" s="247"/>
      <c r="BM15" s="247"/>
      <c r="BN15" s="247"/>
      <c r="BO15" s="248"/>
      <c r="BQ15" s="196" t="s">
        <v>167</v>
      </c>
      <c r="BR15" s="191"/>
      <c r="BS15" s="192"/>
      <c r="BT15" s="192"/>
      <c r="BU15" s="192"/>
      <c r="BV15" s="191"/>
      <c r="BW15" s="192"/>
      <c r="BX15" s="192"/>
      <c r="BY15" s="2"/>
    </row>
    <row r="16" spans="1:77" ht="28.5" customHeight="1">
      <c r="A16" s="156" t="s">
        <v>124</v>
      </c>
      <c r="B16" s="179" t="s">
        <v>166</v>
      </c>
      <c r="C16" s="160" t="str">
        <f>IF(B4="","Parameter 1",IF(E4="",B4,B4&amp;" ("&amp;E4&amp;")"))</f>
        <v>Parameter 1</v>
      </c>
      <c r="D16" s="160" t="str">
        <f>IF(B5="","Parameter 2",IF(E5="",B5,B5&amp;" ("&amp;E5&amp;")"))</f>
        <v>Parameter 2</v>
      </c>
      <c r="E16" s="160" t="str">
        <f>IF(B6="","Parameter 3",IF(E6="",B6,B6&amp;" ("&amp;E6&amp;")"))</f>
        <v>Parameter 3</v>
      </c>
      <c r="F16" s="160" t="str">
        <f>IF(B7="","Parameter 4",IF(E7="",B7,B7&amp;" ("&amp;E7&amp;")"))</f>
        <v>Parameter 4</v>
      </c>
      <c r="G16" s="161" t="str">
        <f>IF(B8="","Parameter 5",IF(E8="",B8,B8&amp;" ("&amp;E8&amp;")"))</f>
        <v>Parameter 5</v>
      </c>
      <c r="H16" s="160" t="str">
        <f>IF(B9="","Parameter 6",IF(E9="",B9,B9&amp;" ("&amp;E9&amp;")"))</f>
        <v>Parameter 6</v>
      </c>
      <c r="I16" s="160" t="str">
        <f>IF(B10="","Parameter 7",IF(E10="",B10,B10&amp;" ("&amp;E10&amp;")"))</f>
        <v>Parameter 7</v>
      </c>
      <c r="J16" s="160" t="str">
        <f>IF(B11="","Parameter 8",IF(E11="",B11,B11&amp;" ("&amp;E11&amp;")"))</f>
        <v>Parameter 8</v>
      </c>
      <c r="K16" s="160" t="str">
        <f>IF(B12="","Parameter 9",IF(E12="",B12,B12&amp;" ("&amp;E12&amp;")"))</f>
        <v>Parameter 9</v>
      </c>
      <c r="L16" s="162" t="str">
        <f>IF(B13="","Parameter 10",IF(E13="",B13,B13&amp;" ("&amp;E13&amp;")"))</f>
        <v>Parameter 10</v>
      </c>
      <c r="M16" s="2"/>
      <c r="N16" s="157" t="s">
        <v>77</v>
      </c>
      <c r="O16" s="157" t="s">
        <v>78</v>
      </c>
      <c r="P16" s="157" t="s">
        <v>79</v>
      </c>
      <c r="Q16" s="157" t="s">
        <v>80</v>
      </c>
      <c r="R16" s="157" t="s">
        <v>81</v>
      </c>
      <c r="S16" s="157" t="s">
        <v>130</v>
      </c>
      <c r="T16" s="158" t="s">
        <v>131</v>
      </c>
      <c r="U16" s="159" t="s">
        <v>132</v>
      </c>
      <c r="V16" s="159" t="s">
        <v>133</v>
      </c>
      <c r="W16" s="159" t="s">
        <v>134</v>
      </c>
      <c r="X16" s="7"/>
      <c r="Y16" s="157" t="s">
        <v>77</v>
      </c>
      <c r="Z16" s="157" t="s">
        <v>78</v>
      </c>
      <c r="AA16" s="157" t="s">
        <v>79</v>
      </c>
      <c r="AB16" s="157" t="s">
        <v>80</v>
      </c>
      <c r="AC16" s="157" t="s">
        <v>81</v>
      </c>
      <c r="AD16" s="157" t="s">
        <v>130</v>
      </c>
      <c r="AE16" s="158" t="s">
        <v>131</v>
      </c>
      <c r="AF16" s="159" t="s">
        <v>132</v>
      </c>
      <c r="AG16" s="159" t="s">
        <v>133</v>
      </c>
      <c r="AH16" s="159" t="s">
        <v>134</v>
      </c>
      <c r="AI16" s="7"/>
      <c r="AJ16" s="157" t="s">
        <v>77</v>
      </c>
      <c r="AK16" s="157" t="s">
        <v>78</v>
      </c>
      <c r="AL16" s="157" t="s">
        <v>79</v>
      </c>
      <c r="AM16" s="157" t="s">
        <v>80</v>
      </c>
      <c r="AN16" s="157" t="s">
        <v>81</v>
      </c>
      <c r="AO16" s="157" t="s">
        <v>130</v>
      </c>
      <c r="AP16" s="157" t="s">
        <v>131</v>
      </c>
      <c r="AQ16" s="157" t="s">
        <v>132</v>
      </c>
      <c r="AR16" s="157" t="s">
        <v>133</v>
      </c>
      <c r="AS16" s="157" t="s">
        <v>134</v>
      </c>
      <c r="AT16" s="7"/>
      <c r="AU16" s="157" t="s">
        <v>77</v>
      </c>
      <c r="AV16" s="157" t="s">
        <v>78</v>
      </c>
      <c r="AW16" s="157" t="s">
        <v>79</v>
      </c>
      <c r="AX16" s="157" t="s">
        <v>80</v>
      </c>
      <c r="AY16" s="157" t="s">
        <v>81</v>
      </c>
      <c r="AZ16" s="157" t="s">
        <v>130</v>
      </c>
      <c r="BA16" s="157" t="s">
        <v>131</v>
      </c>
      <c r="BB16" s="157" t="s">
        <v>132</v>
      </c>
      <c r="BC16" s="157" t="s">
        <v>133</v>
      </c>
      <c r="BD16" s="157" t="s">
        <v>134</v>
      </c>
      <c r="BF16" s="157" t="s">
        <v>77</v>
      </c>
      <c r="BG16" s="157" t="s">
        <v>78</v>
      </c>
      <c r="BH16" s="157" t="s">
        <v>79</v>
      </c>
      <c r="BI16" s="157" t="s">
        <v>80</v>
      </c>
      <c r="BJ16" s="157" t="s">
        <v>81</v>
      </c>
      <c r="BK16" s="157" t="s">
        <v>130</v>
      </c>
      <c r="BL16" s="157" t="s">
        <v>131</v>
      </c>
      <c r="BM16" s="157" t="s">
        <v>132</v>
      </c>
      <c r="BN16" s="157" t="s">
        <v>133</v>
      </c>
      <c r="BO16" s="157" t="s">
        <v>134</v>
      </c>
      <c r="BQ16" s="157" t="s">
        <v>169</v>
      </c>
      <c r="BR16" s="189"/>
      <c r="BS16" s="189"/>
      <c r="BT16" s="194"/>
      <c r="BU16" s="189"/>
      <c r="BV16" s="190"/>
      <c r="BW16" s="190"/>
      <c r="BX16" s="190"/>
      <c r="BY16" s="190"/>
    </row>
    <row r="17" spans="1:77" ht="14.25" customHeight="1">
      <c r="A17" s="141"/>
      <c r="B17" s="212"/>
      <c r="C17" s="19"/>
      <c r="D17" s="19"/>
      <c r="E17" s="19"/>
      <c r="F17" s="19"/>
      <c r="G17" s="149"/>
      <c r="H17" s="19"/>
      <c r="I17" s="19"/>
      <c r="J17" s="19"/>
      <c r="K17" s="19"/>
      <c r="L17" s="140"/>
      <c r="N17" s="14" t="str">
        <f>IF(ISBLANK(C17),"",LOG(C17))</f>
        <v/>
      </c>
      <c r="O17" s="14" t="str">
        <f>IF(ISBLANK(D17),"",LOG(D17))</f>
        <v/>
      </c>
      <c r="P17" s="14" t="str">
        <f>IF(ISBLANK(E17),"",LOG(E17))</f>
        <v/>
      </c>
      <c r="Q17" s="14" t="str">
        <f>IF(ISBLANK(F17),"",LOG(F17))</f>
        <v/>
      </c>
      <c r="R17" s="14" t="str">
        <f>IF(ISBLANK(G17),"",LOG(G17))</f>
        <v/>
      </c>
      <c r="S17" s="14" t="str">
        <f>IF(ISBLANK(H17),"",LOG(H17))</f>
        <v/>
      </c>
      <c r="T17" s="14" t="str">
        <f>IF(ISBLANK(I17),"",LOG(I17))</f>
        <v/>
      </c>
      <c r="U17" s="14" t="str">
        <f>IF(ISBLANK(J17),"",LOG(J17))</f>
        <v/>
      </c>
      <c r="V17" s="14" t="str">
        <f>IF(ISBLANK(K17),"",LOG(K17))</f>
        <v/>
      </c>
      <c r="W17" s="14" t="str">
        <f>IF(ISBLANK(L17),"",LOG(L17))</f>
        <v/>
      </c>
      <c r="Y17" s="14" t="str">
        <f>IF(ISBLANK(C17),"",LOG(C17+1))</f>
        <v/>
      </c>
      <c r="Z17" s="14" t="str">
        <f>IF(ISBLANK(D17),"",LOG(D17+1))</f>
        <v/>
      </c>
      <c r="AA17" s="14" t="str">
        <f>IF(ISBLANK(E17),"",LOG(E17+1))</f>
        <v/>
      </c>
      <c r="AB17" s="14" t="str">
        <f>IF(ISBLANK(F17),"",LOG(F17+1))</f>
        <v/>
      </c>
      <c r="AC17" s="14" t="str">
        <f>IF(ISBLANK(G17),"",LOG(G17+1))</f>
        <v/>
      </c>
      <c r="AD17" s="14" t="str">
        <f>IF(ISBLANK(H17),"",LOG(H17+1))</f>
        <v/>
      </c>
      <c r="AE17" s="14" t="str">
        <f>IF(ISBLANK(I17),"",LOG(I17+1))</f>
        <v/>
      </c>
      <c r="AF17" s="14" t="str">
        <f>IF(ISBLANK(J17),"",LOG(J17+1))</f>
        <v/>
      </c>
      <c r="AG17" s="14" t="str">
        <f>IF(ISBLANK(K17),"",LOG(K17+1))</f>
        <v/>
      </c>
      <c r="AH17" s="14" t="str">
        <f>IF(ISBLANK(L17),"",LOG(L17+1))</f>
        <v/>
      </c>
      <c r="AJ17" s="14" t="str">
        <f>IF(ISBLANK(C17),"",POWER(C17,2))</f>
        <v/>
      </c>
      <c r="AK17" s="14" t="str">
        <f>IF(ISBLANK(D17),"",POWER(D17,2))</f>
        <v/>
      </c>
      <c r="AL17" s="14" t="str">
        <f>IF(ISBLANK(E17),"",POWER(E17,2))</f>
        <v/>
      </c>
      <c r="AM17" s="14" t="str">
        <f>IF(ISBLANK(F17),"",POWER(F17,2))</f>
        <v/>
      </c>
      <c r="AN17" s="14" t="str">
        <f>IF(ISBLANK(G17),"",POWER(G17,2))</f>
        <v/>
      </c>
      <c r="AO17" s="14" t="str">
        <f>IF(ISBLANK(H17),"",POWER(H17,2))</f>
        <v/>
      </c>
      <c r="AP17" s="14" t="str">
        <f>IF(ISBLANK(I17),"",POWER(I17,2))</f>
        <v/>
      </c>
      <c r="AQ17" s="14" t="str">
        <f>IF(ISBLANK(J17),"",POWER(J17,2))</f>
        <v/>
      </c>
      <c r="AR17" s="14" t="str">
        <f>IF(ISBLANK(K17),"",POWER(K17,2))</f>
        <v/>
      </c>
      <c r="AS17" s="14" t="str">
        <f>IF(ISBLANK(L17),"",POWER(L17,2))</f>
        <v/>
      </c>
      <c r="AU17" s="14" t="str">
        <f>IF(ISBLANK(C17),"",POWER(C17,0.5))</f>
        <v/>
      </c>
      <c r="AV17" s="14" t="str">
        <f>IF(ISBLANK(D17),"",POWER(D17,0.5))</f>
        <v/>
      </c>
      <c r="AW17" s="14" t="str">
        <f>IF(ISBLANK(E17),"",POWER(E17,0.5))</f>
        <v/>
      </c>
      <c r="AX17" s="14" t="str">
        <f>IF(ISBLANK(F17),"",POWER(F17,0.5))</f>
        <v/>
      </c>
      <c r="AY17" s="14" t="str">
        <f>IF(ISBLANK(G17),"",POWER(G17,0.5))</f>
        <v/>
      </c>
      <c r="AZ17" s="14" t="str">
        <f>IF(ISBLANK(H17),"",POWER(H17,0.5))</f>
        <v/>
      </c>
      <c r="BA17" s="14" t="str">
        <f>IF(ISBLANK(I17),"",POWER(I17,0.5))</f>
        <v/>
      </c>
      <c r="BB17" s="14" t="str">
        <f>IF(ISBLANK(J17),"",POWER(J17,0.5))</f>
        <v/>
      </c>
      <c r="BC17" s="14" t="str">
        <f>IF(ISBLANK(K17),"",POWER(K17,0.5))</f>
        <v/>
      </c>
      <c r="BD17" s="14" t="str">
        <f>IF(ISBLANK(L17),"",POWER(L17,0.5))</f>
        <v/>
      </c>
      <c r="BF17" s="14" t="str">
        <f>IF(ISBLANK(C17),"",1/POWER(C17,0.5))</f>
        <v/>
      </c>
      <c r="BG17" s="14" t="str">
        <f>IF(ISBLANK(D17),"",1/POWER(D17,0.5))</f>
        <v/>
      </c>
      <c r="BH17" s="14" t="str">
        <f>IF(ISBLANK(E17),"",1/POWER(E17,0.5))</f>
        <v/>
      </c>
      <c r="BI17" s="14" t="str">
        <f>IF(ISBLANK(F17),"",1/POWER(F17,0.5))</f>
        <v/>
      </c>
      <c r="BJ17" s="14" t="str">
        <f>IF(ISBLANK(G17),"",1/POWER(G17,0.5))</f>
        <v/>
      </c>
      <c r="BK17" s="14" t="str">
        <f>IF(ISBLANK(H17),"",1/POWER(H17,0.5))</f>
        <v/>
      </c>
      <c r="BL17" s="14" t="str">
        <f>IF(ISBLANK(I17),"",1/POWER(I17,0.5))</f>
        <v/>
      </c>
      <c r="BM17" s="14" t="str">
        <f>IF(ISBLANK(J17),"",1/POWER(J17,0.5))</f>
        <v/>
      </c>
      <c r="BN17" s="14" t="str">
        <f>IF(ISBLANK(K17),"",1/POWER(K17,0.5))</f>
        <v/>
      </c>
      <c r="BO17" s="14" t="str">
        <f>IF(ISBLANK(L17),"",1/POWER(L17,0.5))</f>
        <v/>
      </c>
      <c r="BQ17" s="14"/>
      <c r="BR17" s="189"/>
      <c r="BS17" s="189"/>
      <c r="BT17" s="195"/>
      <c r="BU17" s="188"/>
      <c r="BV17" s="188"/>
      <c r="BW17" s="188"/>
      <c r="BX17" s="188"/>
      <c r="BY17" s="188"/>
    </row>
    <row r="18" spans="1:77" ht="14.25" customHeight="1">
      <c r="A18" s="141"/>
      <c r="B18" s="212"/>
      <c r="C18" s="19"/>
      <c r="D18" s="19"/>
      <c r="E18" s="19"/>
      <c r="F18" s="19"/>
      <c r="G18" s="149"/>
      <c r="H18" s="19"/>
      <c r="I18" s="19"/>
      <c r="J18" s="19"/>
      <c r="K18" s="19"/>
      <c r="L18" s="140"/>
      <c r="N18" s="14" t="str">
        <f>IF(ISBLANK(C18),"",LOG(C18))</f>
        <v/>
      </c>
      <c r="O18" s="14" t="str">
        <f>IF(ISBLANK(D18),"",LOG(D18))</f>
        <v/>
      </c>
      <c r="P18" s="14" t="str">
        <f>IF(ISBLANK(E18),"",LOG(E18))</f>
        <v/>
      </c>
      <c r="Q18" s="14" t="str">
        <f>IF(ISBLANK(F18),"",LOG(F18))</f>
        <v/>
      </c>
      <c r="R18" s="14" t="str">
        <f>IF(ISBLANK(G18),"",LOG(G18))</f>
        <v/>
      </c>
      <c r="S18" s="14" t="str">
        <f>IF(ISBLANK(H18),"",LOG(H18))</f>
        <v/>
      </c>
      <c r="T18" s="14" t="str">
        <f>IF(ISBLANK(I18),"",LOG(I18))</f>
        <v/>
      </c>
      <c r="U18" s="14" t="str">
        <f>IF(ISBLANK(J18),"",LOG(J18))</f>
        <v/>
      </c>
      <c r="V18" s="14" t="str">
        <f>IF(ISBLANK(K18),"",LOG(K18))</f>
        <v/>
      </c>
      <c r="W18" s="14" t="str">
        <f>IF(ISBLANK(L18),"",LOG(L18))</f>
        <v/>
      </c>
      <c r="Y18" s="14" t="str">
        <f>IF(ISBLANK(C18),"",LOG(C18+1))</f>
        <v/>
      </c>
      <c r="Z18" s="14" t="str">
        <f>IF(ISBLANK(D18),"",LOG(D18+1))</f>
        <v/>
      </c>
      <c r="AA18" s="14" t="str">
        <f>IF(ISBLANK(E18),"",LOG(E18+1))</f>
        <v/>
      </c>
      <c r="AB18" s="14" t="str">
        <f>IF(ISBLANK(F18),"",LOG(F18+1))</f>
        <v/>
      </c>
      <c r="AC18" s="14" t="str">
        <f>IF(ISBLANK(G18),"",LOG(G18+1))</f>
        <v/>
      </c>
      <c r="AD18" s="14" t="str">
        <f>IF(ISBLANK(H18),"",LOG(H18+1))</f>
        <v/>
      </c>
      <c r="AE18" s="14" t="str">
        <f>IF(ISBLANK(I18),"",LOG(I18+1))</f>
        <v/>
      </c>
      <c r="AF18" s="14" t="str">
        <f>IF(ISBLANK(J18),"",LOG(J18+1))</f>
        <v/>
      </c>
      <c r="AG18" s="14" t="str">
        <f>IF(ISBLANK(K18),"",LOG(K18+1))</f>
        <v/>
      </c>
      <c r="AH18" s="14" t="str">
        <f>IF(ISBLANK(L18),"",LOG(L18+1))</f>
        <v/>
      </c>
      <c r="AJ18" s="14" t="str">
        <f>IF(ISBLANK(C18),"",POWER(C18,2))</f>
        <v/>
      </c>
      <c r="AK18" s="14" t="str">
        <f>IF(ISBLANK(D18),"",POWER(D18,2))</f>
        <v/>
      </c>
      <c r="AL18" s="14" t="str">
        <f>IF(ISBLANK(E18),"",POWER(E18,2))</f>
        <v/>
      </c>
      <c r="AM18" s="14" t="str">
        <f>IF(ISBLANK(F18),"",POWER(F18,2))</f>
        <v/>
      </c>
      <c r="AN18" s="14" t="str">
        <f>IF(ISBLANK(G18),"",POWER(G18,2))</f>
        <v/>
      </c>
      <c r="AO18" s="14" t="str">
        <f>IF(ISBLANK(H18),"",POWER(H18,2))</f>
        <v/>
      </c>
      <c r="AP18" s="14" t="str">
        <f>IF(ISBLANK(I18),"",POWER(I18,2))</f>
        <v/>
      </c>
      <c r="AQ18" s="14" t="str">
        <f>IF(ISBLANK(J18),"",POWER(J18,2))</f>
        <v/>
      </c>
      <c r="AR18" s="14" t="str">
        <f>IF(ISBLANK(K18),"",POWER(K18,2))</f>
        <v/>
      </c>
      <c r="AS18" s="14" t="str">
        <f>IF(ISBLANK(L18),"",POWER(L18,2))</f>
        <v/>
      </c>
      <c r="AU18" s="14" t="str">
        <f>IF(ISBLANK(C18),"",POWER(C18,0.5))</f>
        <v/>
      </c>
      <c r="AV18" s="14" t="str">
        <f>IF(ISBLANK(D18),"",POWER(D18,0.5))</f>
        <v/>
      </c>
      <c r="AW18" s="14" t="str">
        <f>IF(ISBLANK(E18),"",POWER(E18,0.5))</f>
        <v/>
      </c>
      <c r="AX18" s="14" t="str">
        <f>IF(ISBLANK(F18),"",POWER(F18,0.5))</f>
        <v/>
      </c>
      <c r="AY18" s="14" t="str">
        <f>IF(ISBLANK(G18),"",POWER(G18,0.5))</f>
        <v/>
      </c>
      <c r="AZ18" s="14" t="str">
        <f>IF(ISBLANK(H18),"",POWER(H18,0.5))</f>
        <v/>
      </c>
      <c r="BA18" s="14" t="str">
        <f>IF(ISBLANK(I18),"",POWER(I18,0.5))</f>
        <v/>
      </c>
      <c r="BB18" s="14" t="str">
        <f>IF(ISBLANK(J18),"",POWER(J18,0.5))</f>
        <v/>
      </c>
      <c r="BC18" s="14" t="str">
        <f>IF(ISBLANK(K18),"",POWER(K18,0.5))</f>
        <v/>
      </c>
      <c r="BD18" s="14" t="str">
        <f>IF(ISBLANK(L18),"",POWER(L18,0.5))</f>
        <v/>
      </c>
      <c r="BF18" s="14" t="str">
        <f>IF(ISBLANK(C18),"",1/POWER(C18,0.5))</f>
        <v/>
      </c>
      <c r="BG18" s="14" t="str">
        <f>IF(ISBLANK(D18),"",1/POWER(D18,0.5))</f>
        <v/>
      </c>
      <c r="BH18" s="14" t="str">
        <f>IF(ISBLANK(E18),"",1/POWER(E18,0.5))</f>
        <v/>
      </c>
      <c r="BI18" s="14" t="str">
        <f>IF(ISBLANK(F18),"",1/POWER(F18,0.5))</f>
        <v/>
      </c>
      <c r="BJ18" s="14" t="str">
        <f>IF(ISBLANK(G18),"",1/POWER(G18,0.5))</f>
        <v/>
      </c>
      <c r="BK18" s="14" t="str">
        <f>IF(ISBLANK(H18),"",1/POWER(H18,0.5))</f>
        <v/>
      </c>
      <c r="BL18" s="14" t="str">
        <f>IF(ISBLANK(I18),"",1/POWER(I18,0.5))</f>
        <v/>
      </c>
      <c r="BM18" s="14" t="str">
        <f>IF(ISBLANK(J18),"",1/POWER(J18,0.5))</f>
        <v/>
      </c>
      <c r="BN18" s="14" t="str">
        <f>IF(ISBLANK(K18),"",1/POWER(K18,0.5))</f>
        <v/>
      </c>
      <c r="BO18" s="14" t="str">
        <f>IF(ISBLANK(L18),"",1/POWER(L18,0.5))</f>
        <v/>
      </c>
      <c r="BQ18" s="14" t="e">
        <f ca="1">IF(ISBLANK(INDIRECT('Data Exploration'!$B$6&amp;ROW(BQ18))),"",IF(ISBLANK(INDIRECT('Data Exploration'!$B$6&amp;ROW(BQ18)-1)),"",INDIRECT('Data Exploration'!$B$6&amp;ROW(BQ18)-1)))</f>
        <v>#REF!</v>
      </c>
      <c r="BU18" s="188"/>
      <c r="BV18" s="188"/>
      <c r="BW18" s="188"/>
      <c r="BX18" s="188"/>
      <c r="BY18" s="188"/>
    </row>
    <row r="19" spans="1:77" ht="14.25" customHeight="1">
      <c r="A19" s="141"/>
      <c r="B19" s="212"/>
      <c r="C19" s="19"/>
      <c r="D19" s="19"/>
      <c r="E19" s="19"/>
      <c r="F19" s="19"/>
      <c r="G19" s="149"/>
      <c r="H19" s="19"/>
      <c r="I19" s="19"/>
      <c r="J19" s="19"/>
      <c r="K19" s="19"/>
      <c r="L19" s="140"/>
      <c r="N19" s="14" t="str">
        <f>IF(ISBLANK(C19),"",LOG(C19))</f>
        <v/>
      </c>
      <c r="O19" s="14" t="str">
        <f>IF(ISBLANK(D19),"",LOG(D19))</f>
        <v/>
      </c>
      <c r="P19" s="14" t="str">
        <f>IF(ISBLANK(E19),"",LOG(E19))</f>
        <v/>
      </c>
      <c r="Q19" s="14" t="str">
        <f>IF(ISBLANK(F19),"",LOG(F19))</f>
        <v/>
      </c>
      <c r="R19" s="14" t="str">
        <f>IF(ISBLANK(G19),"",LOG(G19))</f>
        <v/>
      </c>
      <c r="S19" s="14" t="str">
        <f>IF(ISBLANK(H19),"",LOG(H19))</f>
        <v/>
      </c>
      <c r="T19" s="14" t="str">
        <f>IF(ISBLANK(I19),"",LOG(I19))</f>
        <v/>
      </c>
      <c r="U19" s="14" t="str">
        <f>IF(ISBLANK(J19),"",LOG(J19))</f>
        <v/>
      </c>
      <c r="V19" s="14" t="str">
        <f>IF(ISBLANK(K19),"",LOG(K19))</f>
        <v/>
      </c>
      <c r="W19" s="14" t="str">
        <f>IF(ISBLANK(L19),"",LOG(L19))</f>
        <v/>
      </c>
      <c r="Y19" s="14" t="str">
        <f>IF(ISBLANK(C19),"",LOG(C19+1))</f>
        <v/>
      </c>
      <c r="Z19" s="14" t="str">
        <f>IF(ISBLANK(D19),"",LOG(D19+1))</f>
        <v/>
      </c>
      <c r="AA19" s="14" t="str">
        <f>IF(ISBLANK(E19),"",LOG(E19+1))</f>
        <v/>
      </c>
      <c r="AB19" s="14" t="str">
        <f>IF(ISBLANK(F19),"",LOG(F19+1))</f>
        <v/>
      </c>
      <c r="AC19" s="14" t="str">
        <f>IF(ISBLANK(G19),"",LOG(G19+1))</f>
        <v/>
      </c>
      <c r="AD19" s="14" t="str">
        <f>IF(ISBLANK(H19),"",LOG(H19+1))</f>
        <v/>
      </c>
      <c r="AE19" s="14" t="str">
        <f>IF(ISBLANK(I19),"",LOG(I19+1))</f>
        <v/>
      </c>
      <c r="AF19" s="14" t="str">
        <f>IF(ISBLANK(J19),"",LOG(J19+1))</f>
        <v/>
      </c>
      <c r="AG19" s="14" t="str">
        <f>IF(ISBLANK(K19),"",LOG(K19+1))</f>
        <v/>
      </c>
      <c r="AH19" s="14" t="str">
        <f>IF(ISBLANK(L19),"",LOG(L19+1))</f>
        <v/>
      </c>
      <c r="AJ19" s="14" t="str">
        <f>IF(ISBLANK(C19),"",POWER(C19,2))</f>
        <v/>
      </c>
      <c r="AK19" s="14" t="str">
        <f>IF(ISBLANK(D19),"",POWER(D19,2))</f>
        <v/>
      </c>
      <c r="AL19" s="14" t="str">
        <f>IF(ISBLANK(E19),"",POWER(E19,2))</f>
        <v/>
      </c>
      <c r="AM19" s="14" t="str">
        <f>IF(ISBLANK(F19),"",POWER(F19,2))</f>
        <v/>
      </c>
      <c r="AN19" s="14" t="str">
        <f>IF(ISBLANK(G19),"",POWER(G19,2))</f>
        <v/>
      </c>
      <c r="AO19" s="14" t="str">
        <f>IF(ISBLANK(H19),"",POWER(H19,2))</f>
        <v/>
      </c>
      <c r="AP19" s="14" t="str">
        <f>IF(ISBLANK(I19),"",POWER(I19,2))</f>
        <v/>
      </c>
      <c r="AQ19" s="14" t="str">
        <f>IF(ISBLANK(J19),"",POWER(J19,2))</f>
        <v/>
      </c>
      <c r="AR19" s="14" t="str">
        <f>IF(ISBLANK(K19),"",POWER(K19,2))</f>
        <v/>
      </c>
      <c r="AS19" s="14" t="str">
        <f>IF(ISBLANK(L19),"",POWER(L19,2))</f>
        <v/>
      </c>
      <c r="AU19" s="14" t="str">
        <f>IF(ISBLANK(C19),"",POWER(C19,0.5))</f>
        <v/>
      </c>
      <c r="AV19" s="14" t="str">
        <f>IF(ISBLANK(D19),"",POWER(D19,0.5))</f>
        <v/>
      </c>
      <c r="AW19" s="14" t="str">
        <f>IF(ISBLANK(E19),"",POWER(E19,0.5))</f>
        <v/>
      </c>
      <c r="AX19" s="14" t="str">
        <f>IF(ISBLANK(F19),"",POWER(F19,0.5))</f>
        <v/>
      </c>
      <c r="AY19" s="14" t="str">
        <f>IF(ISBLANK(G19),"",POWER(G19,0.5))</f>
        <v/>
      </c>
      <c r="AZ19" s="14" t="str">
        <f>IF(ISBLANK(H19),"",POWER(H19,0.5))</f>
        <v/>
      </c>
      <c r="BA19" s="14" t="str">
        <f>IF(ISBLANK(I19),"",POWER(I19,0.5))</f>
        <v/>
      </c>
      <c r="BB19" s="14" t="str">
        <f>IF(ISBLANK(J19),"",POWER(J19,0.5))</f>
        <v/>
      </c>
      <c r="BC19" s="14" t="str">
        <f>IF(ISBLANK(K19),"",POWER(K19,0.5))</f>
        <v/>
      </c>
      <c r="BD19" s="14" t="str">
        <f>IF(ISBLANK(L19),"",POWER(L19,0.5))</f>
        <v/>
      </c>
      <c r="BF19" s="14" t="str">
        <f>IF(ISBLANK(C19),"",1/POWER(C19,0.5))</f>
        <v/>
      </c>
      <c r="BG19" s="14" t="str">
        <f>IF(ISBLANK(D19),"",1/POWER(D19,0.5))</f>
        <v/>
      </c>
      <c r="BH19" s="14" t="str">
        <f>IF(ISBLANK(E19),"",1/POWER(E19,0.5))</f>
        <v/>
      </c>
      <c r="BI19" s="14" t="str">
        <f>IF(ISBLANK(F19),"",1/POWER(F19,0.5))</f>
        <v/>
      </c>
      <c r="BJ19" s="14" t="str">
        <f>IF(ISBLANK(G19),"",1/POWER(G19,0.5))</f>
        <v/>
      </c>
      <c r="BK19" s="14" t="str">
        <f>IF(ISBLANK(H19),"",1/POWER(H19,0.5))</f>
        <v/>
      </c>
      <c r="BL19" s="14" t="str">
        <f>IF(ISBLANK(I19),"",1/POWER(I19,0.5))</f>
        <v/>
      </c>
      <c r="BM19" s="14" t="str">
        <f>IF(ISBLANK(J19),"",1/POWER(J19,0.5))</f>
        <v/>
      </c>
      <c r="BN19" s="14" t="str">
        <f>IF(ISBLANK(K19),"",1/POWER(K19,0.5))</f>
        <v/>
      </c>
      <c r="BO19" s="14" t="str">
        <f>IF(ISBLANK(L19),"",1/POWER(L19,0.5))</f>
        <v/>
      </c>
      <c r="BQ19" s="14" t="e">
        <f ca="1">IF(ISBLANK(INDIRECT('Data Exploration'!$B$6&amp;ROW(BQ19))),"",IF(ISBLANK(INDIRECT('Data Exploration'!$B$6&amp;ROW(BQ19)-1)),"",INDIRECT('Data Exploration'!$B$6&amp;ROW(BQ19)-1)))</f>
        <v>#REF!</v>
      </c>
      <c r="BR19" s="188"/>
      <c r="BS19" s="188"/>
      <c r="BT19" s="188"/>
      <c r="BU19" s="188"/>
      <c r="BV19" s="188"/>
      <c r="BW19" s="188"/>
      <c r="BX19" s="188"/>
      <c r="BY19" s="188"/>
    </row>
    <row r="20" spans="1:77">
      <c r="A20" s="141"/>
      <c r="B20" s="212"/>
      <c r="C20" s="19"/>
      <c r="D20" s="19"/>
      <c r="E20" s="19"/>
      <c r="F20" s="19"/>
      <c r="G20" s="149"/>
      <c r="H20" s="19"/>
      <c r="I20" s="19"/>
      <c r="J20" s="19"/>
      <c r="K20" s="19"/>
      <c r="L20" s="140"/>
      <c r="N20" s="14" t="str">
        <f>IF(ISBLANK(C20),"",LOG(C20))</f>
        <v/>
      </c>
      <c r="O20" s="14" t="str">
        <f>IF(ISBLANK(D20),"",LOG(D20))</f>
        <v/>
      </c>
      <c r="P20" s="14" t="str">
        <f>IF(ISBLANK(E20),"",LOG(E20))</f>
        <v/>
      </c>
      <c r="Q20" s="14" t="str">
        <f>IF(ISBLANK(F20),"",LOG(F20))</f>
        <v/>
      </c>
      <c r="R20" s="14" t="str">
        <f>IF(ISBLANK(G20),"",LOG(G20))</f>
        <v/>
      </c>
      <c r="S20" s="14" t="str">
        <f>IF(ISBLANK(H20),"",LOG(H20))</f>
        <v/>
      </c>
      <c r="T20" s="14" t="str">
        <f>IF(ISBLANK(I20),"",LOG(I20))</f>
        <v/>
      </c>
      <c r="U20" s="14" t="str">
        <f>IF(ISBLANK(J20),"",LOG(J20))</f>
        <v/>
      </c>
      <c r="V20" s="14" t="str">
        <f>IF(ISBLANK(K20),"",LOG(K20))</f>
        <v/>
      </c>
      <c r="W20" s="14" t="str">
        <f>IF(ISBLANK(L20),"",LOG(L20))</f>
        <v/>
      </c>
      <c r="Y20" s="14" t="str">
        <f>IF(ISBLANK(C20),"",LOG(C20+1))</f>
        <v/>
      </c>
      <c r="Z20" s="14" t="str">
        <f>IF(ISBLANK(D20),"",LOG(D20+1))</f>
        <v/>
      </c>
      <c r="AA20" s="14" t="str">
        <f>IF(ISBLANK(E20),"",LOG(E20+1))</f>
        <v/>
      </c>
      <c r="AB20" s="14" t="str">
        <f>IF(ISBLANK(F20),"",LOG(F20+1))</f>
        <v/>
      </c>
      <c r="AC20" s="14" t="str">
        <f>IF(ISBLANK(G20),"",LOG(G20+1))</f>
        <v/>
      </c>
      <c r="AD20" s="14" t="str">
        <f>IF(ISBLANK(H20),"",LOG(H20+1))</f>
        <v/>
      </c>
      <c r="AE20" s="14" t="str">
        <f>IF(ISBLANK(I20),"",LOG(I20+1))</f>
        <v/>
      </c>
      <c r="AF20" s="14" t="str">
        <f>IF(ISBLANK(J20),"",LOG(J20+1))</f>
        <v/>
      </c>
      <c r="AG20" s="14" t="str">
        <f>IF(ISBLANK(K20),"",LOG(K20+1))</f>
        <v/>
      </c>
      <c r="AH20" s="14" t="str">
        <f>IF(ISBLANK(L20),"",LOG(L20+1))</f>
        <v/>
      </c>
      <c r="AJ20" s="14" t="str">
        <f>IF(ISBLANK(C20),"",POWER(C20,2))</f>
        <v/>
      </c>
      <c r="AK20" s="14" t="str">
        <f>IF(ISBLANK(D20),"",POWER(D20,2))</f>
        <v/>
      </c>
      <c r="AL20" s="14" t="str">
        <f>IF(ISBLANK(E20),"",POWER(E20,2))</f>
        <v/>
      </c>
      <c r="AM20" s="14" t="str">
        <f>IF(ISBLANK(F20),"",POWER(F20,2))</f>
        <v/>
      </c>
      <c r="AN20" s="14" t="str">
        <f>IF(ISBLANK(G20),"",POWER(G20,2))</f>
        <v/>
      </c>
      <c r="AO20" s="14" t="str">
        <f>IF(ISBLANK(H20),"",POWER(H20,2))</f>
        <v/>
      </c>
      <c r="AP20" s="14" t="str">
        <f>IF(ISBLANK(I20),"",POWER(I20,2))</f>
        <v/>
      </c>
      <c r="AQ20" s="14" t="str">
        <f>IF(ISBLANK(J20),"",POWER(J20,2))</f>
        <v/>
      </c>
      <c r="AR20" s="14" t="str">
        <f>IF(ISBLANK(K20),"",POWER(K20,2))</f>
        <v/>
      </c>
      <c r="AS20" s="14" t="str">
        <f>IF(ISBLANK(L20),"",POWER(L20,2))</f>
        <v/>
      </c>
      <c r="AU20" s="14" t="str">
        <f>IF(ISBLANK(C20),"",POWER(C20,0.5))</f>
        <v/>
      </c>
      <c r="AV20" s="14" t="str">
        <f>IF(ISBLANK(D20),"",POWER(D20,0.5))</f>
        <v/>
      </c>
      <c r="AW20" s="14" t="str">
        <f>IF(ISBLANK(E20),"",POWER(E20,0.5))</f>
        <v/>
      </c>
      <c r="AX20" s="14" t="str">
        <f>IF(ISBLANK(F20),"",POWER(F20,0.5))</f>
        <v/>
      </c>
      <c r="AY20" s="14" t="str">
        <f>IF(ISBLANK(G20),"",POWER(G20,0.5))</f>
        <v/>
      </c>
      <c r="AZ20" s="14" t="str">
        <f>IF(ISBLANK(H20),"",POWER(H20,0.5))</f>
        <v/>
      </c>
      <c r="BA20" s="14" t="str">
        <f>IF(ISBLANK(I20),"",POWER(I20,0.5))</f>
        <v/>
      </c>
      <c r="BB20" s="14" t="str">
        <f>IF(ISBLANK(J20),"",POWER(J20,0.5))</f>
        <v/>
      </c>
      <c r="BC20" s="14" t="str">
        <f>IF(ISBLANK(K20),"",POWER(K20,0.5))</f>
        <v/>
      </c>
      <c r="BD20" s="14" t="str">
        <f>IF(ISBLANK(L20),"",POWER(L20,0.5))</f>
        <v/>
      </c>
      <c r="BF20" s="14" t="str">
        <f>IF(ISBLANK(C20),"",1/POWER(C20,0.5))</f>
        <v/>
      </c>
      <c r="BG20" s="14" t="str">
        <f>IF(ISBLANK(D20),"",1/POWER(D20,0.5))</f>
        <v/>
      </c>
      <c r="BH20" s="14" t="str">
        <f>IF(ISBLANK(E20),"",1/POWER(E20,0.5))</f>
        <v/>
      </c>
      <c r="BI20" s="14" t="str">
        <f>IF(ISBLANK(F20),"",1/POWER(F20,0.5))</f>
        <v/>
      </c>
      <c r="BJ20" s="14" t="str">
        <f>IF(ISBLANK(G20),"",1/POWER(G20,0.5))</f>
        <v/>
      </c>
      <c r="BK20" s="14" t="str">
        <f>IF(ISBLANK(H20),"",1/POWER(H20,0.5))</f>
        <v/>
      </c>
      <c r="BL20" s="14" t="str">
        <f>IF(ISBLANK(I20),"",1/POWER(I20,0.5))</f>
        <v/>
      </c>
      <c r="BM20" s="14" t="str">
        <f>IF(ISBLANK(J20),"",1/POWER(J20,0.5))</f>
        <v/>
      </c>
      <c r="BN20" s="14" t="str">
        <f>IF(ISBLANK(K20),"",1/POWER(K20,0.5))</f>
        <v/>
      </c>
      <c r="BO20" s="14" t="str">
        <f>IF(ISBLANK(L20),"",1/POWER(L20,0.5))</f>
        <v/>
      </c>
      <c r="BQ20" s="14" t="e">
        <f ca="1">IF(ISBLANK(INDIRECT('Data Exploration'!$B$6&amp;ROW(BQ20))),"",IF(ISBLANK(INDIRECT('Data Exploration'!$B$6&amp;ROW(BQ20)-1)),"",INDIRECT('Data Exploration'!$B$6&amp;ROW(BQ20)-1)))</f>
        <v>#REF!</v>
      </c>
      <c r="BR20" s="188"/>
      <c r="BS20" s="188"/>
      <c r="BT20" s="188"/>
      <c r="BU20" s="188"/>
      <c r="BV20" s="188"/>
      <c r="BW20" s="188"/>
      <c r="BX20" s="188"/>
      <c r="BY20" s="188"/>
    </row>
    <row r="21" spans="1:77">
      <c r="A21" s="141"/>
      <c r="B21" s="212"/>
      <c r="C21" s="19"/>
      <c r="D21" s="19"/>
      <c r="E21" s="19"/>
      <c r="F21" s="19"/>
      <c r="G21" s="149"/>
      <c r="H21" s="19"/>
      <c r="I21" s="19"/>
      <c r="J21" s="19"/>
      <c r="K21" s="19"/>
      <c r="L21" s="140"/>
      <c r="N21" s="14" t="str">
        <f>IF(ISBLANK(C21),"",LOG(C21))</f>
        <v/>
      </c>
      <c r="O21" s="14" t="str">
        <f>IF(ISBLANK(D21),"",LOG(D21))</f>
        <v/>
      </c>
      <c r="P21" s="14" t="str">
        <f>IF(ISBLANK(E21),"",LOG(E21))</f>
        <v/>
      </c>
      <c r="Q21" s="14" t="str">
        <f>IF(ISBLANK(F21),"",LOG(F21))</f>
        <v/>
      </c>
      <c r="R21" s="14" t="str">
        <f>IF(ISBLANK(G21),"",LOG(G21))</f>
        <v/>
      </c>
      <c r="S21" s="14" t="str">
        <f>IF(ISBLANK(H21),"",LOG(H21))</f>
        <v/>
      </c>
      <c r="T21" s="14" t="str">
        <f>IF(ISBLANK(I21),"",LOG(I21))</f>
        <v/>
      </c>
      <c r="U21" s="14" t="str">
        <f>IF(ISBLANK(J21),"",LOG(J21))</f>
        <v/>
      </c>
      <c r="V21" s="14" t="str">
        <f>IF(ISBLANK(K21),"",LOG(K21))</f>
        <v/>
      </c>
      <c r="W21" s="14" t="str">
        <f>IF(ISBLANK(L21),"",LOG(L21))</f>
        <v/>
      </c>
      <c r="Y21" s="14" t="str">
        <f>IF(ISBLANK(C21),"",LOG(C21+1))</f>
        <v/>
      </c>
      <c r="Z21" s="14" t="str">
        <f>IF(ISBLANK(D21),"",LOG(D21+1))</f>
        <v/>
      </c>
      <c r="AA21" s="14" t="str">
        <f>IF(ISBLANK(E21),"",LOG(E21+1))</f>
        <v/>
      </c>
      <c r="AB21" s="14" t="str">
        <f>IF(ISBLANK(F21),"",LOG(F21+1))</f>
        <v/>
      </c>
      <c r="AC21" s="14" t="str">
        <f>IF(ISBLANK(G21),"",LOG(G21+1))</f>
        <v/>
      </c>
      <c r="AD21" s="14" t="str">
        <f>IF(ISBLANK(H21),"",LOG(H21+1))</f>
        <v/>
      </c>
      <c r="AE21" s="14" t="str">
        <f>IF(ISBLANK(I21),"",LOG(I21+1))</f>
        <v/>
      </c>
      <c r="AF21" s="14" t="str">
        <f>IF(ISBLANK(J21),"",LOG(J21+1))</f>
        <v/>
      </c>
      <c r="AG21" s="14" t="str">
        <f>IF(ISBLANK(K21),"",LOG(K21+1))</f>
        <v/>
      </c>
      <c r="AH21" s="14" t="str">
        <f>IF(ISBLANK(L21),"",LOG(L21+1))</f>
        <v/>
      </c>
      <c r="AJ21" s="14" t="str">
        <f>IF(ISBLANK(C21),"",POWER(C21,2))</f>
        <v/>
      </c>
      <c r="AK21" s="14" t="str">
        <f>IF(ISBLANK(D21),"",POWER(D21,2))</f>
        <v/>
      </c>
      <c r="AL21" s="14" t="str">
        <f>IF(ISBLANK(E21),"",POWER(E21,2))</f>
        <v/>
      </c>
      <c r="AM21" s="14" t="str">
        <f>IF(ISBLANK(F21),"",POWER(F21,2))</f>
        <v/>
      </c>
      <c r="AN21" s="14" t="str">
        <f>IF(ISBLANK(G21),"",POWER(G21,2))</f>
        <v/>
      </c>
      <c r="AO21" s="14" t="str">
        <f>IF(ISBLANK(H21),"",POWER(H21,2))</f>
        <v/>
      </c>
      <c r="AP21" s="14" t="str">
        <f>IF(ISBLANK(I21),"",POWER(I21,2))</f>
        <v/>
      </c>
      <c r="AQ21" s="14" t="str">
        <f>IF(ISBLANK(J21),"",POWER(J21,2))</f>
        <v/>
      </c>
      <c r="AR21" s="14" t="str">
        <f>IF(ISBLANK(K21),"",POWER(K21,2))</f>
        <v/>
      </c>
      <c r="AS21" s="14" t="str">
        <f>IF(ISBLANK(L21),"",POWER(L21,2))</f>
        <v/>
      </c>
      <c r="AU21" s="14" t="str">
        <f>IF(ISBLANK(C21),"",POWER(C21,0.5))</f>
        <v/>
      </c>
      <c r="AV21" s="14" t="str">
        <f>IF(ISBLANK(D21),"",POWER(D21,0.5))</f>
        <v/>
      </c>
      <c r="AW21" s="14" t="str">
        <f>IF(ISBLANK(E21),"",POWER(E21,0.5))</f>
        <v/>
      </c>
      <c r="AX21" s="14" t="str">
        <f>IF(ISBLANK(F21),"",POWER(F21,0.5))</f>
        <v/>
      </c>
      <c r="AY21" s="14" t="str">
        <f>IF(ISBLANK(G21),"",POWER(G21,0.5))</f>
        <v/>
      </c>
      <c r="AZ21" s="14" t="str">
        <f>IF(ISBLANK(H21),"",POWER(H21,0.5))</f>
        <v/>
      </c>
      <c r="BA21" s="14" t="str">
        <f>IF(ISBLANK(I21),"",POWER(I21,0.5))</f>
        <v/>
      </c>
      <c r="BB21" s="14" t="str">
        <f>IF(ISBLANK(J21),"",POWER(J21,0.5))</f>
        <v/>
      </c>
      <c r="BC21" s="14" t="str">
        <f>IF(ISBLANK(K21),"",POWER(K21,0.5))</f>
        <v/>
      </c>
      <c r="BD21" s="14" t="str">
        <f>IF(ISBLANK(L21),"",POWER(L21,0.5))</f>
        <v/>
      </c>
      <c r="BF21" s="14" t="str">
        <f>IF(ISBLANK(C21),"",1/POWER(C21,0.5))</f>
        <v/>
      </c>
      <c r="BG21" s="14" t="str">
        <f>IF(ISBLANK(D21),"",1/POWER(D21,0.5))</f>
        <v/>
      </c>
      <c r="BH21" s="14" t="str">
        <f>IF(ISBLANK(E21),"",1/POWER(E21,0.5))</f>
        <v/>
      </c>
      <c r="BI21" s="14" t="str">
        <f>IF(ISBLANK(F21),"",1/POWER(F21,0.5))</f>
        <v/>
      </c>
      <c r="BJ21" s="14" t="str">
        <f>IF(ISBLANK(G21),"",1/POWER(G21,0.5))</f>
        <v/>
      </c>
      <c r="BK21" s="14" t="str">
        <f>IF(ISBLANK(H21),"",1/POWER(H21,0.5))</f>
        <v/>
      </c>
      <c r="BL21" s="14" t="str">
        <f>IF(ISBLANK(I21),"",1/POWER(I21,0.5))</f>
        <v/>
      </c>
      <c r="BM21" s="14" t="str">
        <f>IF(ISBLANK(J21),"",1/POWER(J21,0.5))</f>
        <v/>
      </c>
      <c r="BN21" s="14" t="str">
        <f>IF(ISBLANK(K21),"",1/POWER(K21,0.5))</f>
        <v/>
      </c>
      <c r="BO21" s="14" t="str">
        <f>IF(ISBLANK(L21),"",1/POWER(L21,0.5))</f>
        <v/>
      </c>
      <c r="BQ21" s="14" t="e">
        <f ca="1">IF(ISBLANK(INDIRECT('Data Exploration'!$B$6&amp;ROW(BQ21))),"",IF(ISBLANK(INDIRECT('Data Exploration'!$B$6&amp;ROW(BQ21)-1)),"",INDIRECT('Data Exploration'!$B$6&amp;ROW(BQ21)-1)))</f>
        <v>#REF!</v>
      </c>
      <c r="BR21" s="188"/>
      <c r="BS21" s="188"/>
      <c r="BT21" s="188"/>
      <c r="BU21" s="188"/>
      <c r="BV21" s="188"/>
      <c r="BW21" s="188"/>
      <c r="BX21" s="188"/>
      <c r="BY21" s="188"/>
    </row>
    <row r="22" spans="1:77">
      <c r="A22" s="141"/>
      <c r="B22" s="212"/>
      <c r="C22" s="19"/>
      <c r="D22" s="19"/>
      <c r="E22" s="19"/>
      <c r="F22" s="19"/>
      <c r="G22" s="149"/>
      <c r="H22" s="19"/>
      <c r="I22" s="19"/>
      <c r="J22" s="19"/>
      <c r="K22" s="19"/>
      <c r="L22" s="140"/>
      <c r="N22" s="14" t="str">
        <f>IF(ISBLANK(C22),"",LOG(C22))</f>
        <v/>
      </c>
      <c r="O22" s="14" t="str">
        <f>IF(ISBLANK(D22),"",LOG(D22))</f>
        <v/>
      </c>
      <c r="P22" s="14" t="str">
        <f>IF(ISBLANK(E22),"",LOG(E22))</f>
        <v/>
      </c>
      <c r="Q22" s="14" t="str">
        <f>IF(ISBLANK(F22),"",LOG(F22))</f>
        <v/>
      </c>
      <c r="R22" s="14" t="str">
        <f>IF(ISBLANK(G22),"",LOG(G22))</f>
        <v/>
      </c>
      <c r="S22" s="14" t="str">
        <f>IF(ISBLANK(H22),"",LOG(H22))</f>
        <v/>
      </c>
      <c r="T22" s="14" t="str">
        <f>IF(ISBLANK(I22),"",LOG(I22))</f>
        <v/>
      </c>
      <c r="U22" s="14" t="str">
        <f>IF(ISBLANK(J22),"",LOG(J22))</f>
        <v/>
      </c>
      <c r="V22" s="14" t="str">
        <f>IF(ISBLANK(K22),"",LOG(K22))</f>
        <v/>
      </c>
      <c r="W22" s="14" t="str">
        <f>IF(ISBLANK(L22),"",LOG(L22))</f>
        <v/>
      </c>
      <c r="Y22" s="14" t="str">
        <f>IF(ISBLANK(C22),"",LOG(C22+1))</f>
        <v/>
      </c>
      <c r="Z22" s="14" t="str">
        <f>IF(ISBLANK(D22),"",LOG(D22+1))</f>
        <v/>
      </c>
      <c r="AA22" s="14" t="str">
        <f>IF(ISBLANK(E22),"",LOG(E22+1))</f>
        <v/>
      </c>
      <c r="AB22" s="14" t="str">
        <f>IF(ISBLANK(F22),"",LOG(F22+1))</f>
        <v/>
      </c>
      <c r="AC22" s="14" t="str">
        <f>IF(ISBLANK(G22),"",LOG(G22+1))</f>
        <v/>
      </c>
      <c r="AD22" s="14" t="str">
        <f>IF(ISBLANK(H22),"",LOG(H22+1))</f>
        <v/>
      </c>
      <c r="AE22" s="14" t="str">
        <f>IF(ISBLANK(I22),"",LOG(I22+1))</f>
        <v/>
      </c>
      <c r="AF22" s="14" t="str">
        <f>IF(ISBLANK(J22),"",LOG(J22+1))</f>
        <v/>
      </c>
      <c r="AG22" s="14" t="str">
        <f>IF(ISBLANK(K22),"",LOG(K22+1))</f>
        <v/>
      </c>
      <c r="AH22" s="14" t="str">
        <f>IF(ISBLANK(L22),"",LOG(L22+1))</f>
        <v/>
      </c>
      <c r="AJ22" s="14" t="str">
        <f>IF(ISBLANK(C22),"",POWER(C22,2))</f>
        <v/>
      </c>
      <c r="AK22" s="14" t="str">
        <f>IF(ISBLANK(D22),"",POWER(D22,2))</f>
        <v/>
      </c>
      <c r="AL22" s="14" t="str">
        <f>IF(ISBLANK(E22),"",POWER(E22,2))</f>
        <v/>
      </c>
      <c r="AM22" s="14" t="str">
        <f>IF(ISBLANK(F22),"",POWER(F22,2))</f>
        <v/>
      </c>
      <c r="AN22" s="14" t="str">
        <f>IF(ISBLANK(G22),"",POWER(G22,2))</f>
        <v/>
      </c>
      <c r="AO22" s="14" t="str">
        <f>IF(ISBLANK(H22),"",POWER(H22,2))</f>
        <v/>
      </c>
      <c r="AP22" s="14" t="str">
        <f>IF(ISBLANK(I22),"",POWER(I22,2))</f>
        <v/>
      </c>
      <c r="AQ22" s="14" t="str">
        <f>IF(ISBLANK(J22),"",POWER(J22,2))</f>
        <v/>
      </c>
      <c r="AR22" s="14" t="str">
        <f>IF(ISBLANK(K22),"",POWER(K22,2))</f>
        <v/>
      </c>
      <c r="AS22" s="14" t="str">
        <f>IF(ISBLANK(L22),"",POWER(L22,2))</f>
        <v/>
      </c>
      <c r="AU22" s="14" t="str">
        <f>IF(ISBLANK(C22),"",POWER(C22,0.5))</f>
        <v/>
      </c>
      <c r="AV22" s="14" t="str">
        <f>IF(ISBLANK(D22),"",POWER(D22,0.5))</f>
        <v/>
      </c>
      <c r="AW22" s="14" t="str">
        <f>IF(ISBLANK(E22),"",POWER(E22,0.5))</f>
        <v/>
      </c>
      <c r="AX22" s="14" t="str">
        <f>IF(ISBLANK(F22),"",POWER(F22,0.5))</f>
        <v/>
      </c>
      <c r="AY22" s="14" t="str">
        <f>IF(ISBLANK(G22),"",POWER(G22,0.5))</f>
        <v/>
      </c>
      <c r="AZ22" s="14" t="str">
        <f>IF(ISBLANK(H22),"",POWER(H22,0.5))</f>
        <v/>
      </c>
      <c r="BA22" s="14" t="str">
        <f>IF(ISBLANK(I22),"",POWER(I22,0.5))</f>
        <v/>
      </c>
      <c r="BB22" s="14" t="str">
        <f>IF(ISBLANK(J22),"",POWER(J22,0.5))</f>
        <v/>
      </c>
      <c r="BC22" s="14" t="str">
        <f>IF(ISBLANK(K22),"",POWER(K22,0.5))</f>
        <v/>
      </c>
      <c r="BD22" s="14" t="str">
        <f>IF(ISBLANK(L22),"",POWER(L22,0.5))</f>
        <v/>
      </c>
      <c r="BF22" s="14" t="str">
        <f>IF(ISBLANK(C22),"",1/POWER(C22,0.5))</f>
        <v/>
      </c>
      <c r="BG22" s="14" t="str">
        <f>IF(ISBLANK(D22),"",1/POWER(D22,0.5))</f>
        <v/>
      </c>
      <c r="BH22" s="14" t="str">
        <f>IF(ISBLANK(E22),"",1/POWER(E22,0.5))</f>
        <v/>
      </c>
      <c r="BI22" s="14" t="str">
        <f>IF(ISBLANK(F22),"",1/POWER(F22,0.5))</f>
        <v/>
      </c>
      <c r="BJ22" s="14" t="str">
        <f>IF(ISBLANK(G22),"",1/POWER(G22,0.5))</f>
        <v/>
      </c>
      <c r="BK22" s="14" t="str">
        <f>IF(ISBLANK(H22),"",1/POWER(H22,0.5))</f>
        <v/>
      </c>
      <c r="BL22" s="14" t="str">
        <f>IF(ISBLANK(I22),"",1/POWER(I22,0.5))</f>
        <v/>
      </c>
      <c r="BM22" s="14" t="str">
        <f>IF(ISBLANK(J22),"",1/POWER(J22,0.5))</f>
        <v/>
      </c>
      <c r="BN22" s="14" t="str">
        <f>IF(ISBLANK(K22),"",1/POWER(K22,0.5))</f>
        <v/>
      </c>
      <c r="BO22" s="14" t="str">
        <f>IF(ISBLANK(L22),"",1/POWER(L22,0.5))</f>
        <v/>
      </c>
      <c r="BQ22" s="14" t="e">
        <f ca="1">IF(ISBLANK(INDIRECT('Data Exploration'!$B$6&amp;ROW(BQ22))),"",IF(ISBLANK(INDIRECT('Data Exploration'!$B$6&amp;ROW(BQ22)-1)),"",INDIRECT('Data Exploration'!$B$6&amp;ROW(BQ22)-1)))</f>
        <v>#REF!</v>
      </c>
      <c r="BR22" s="188"/>
      <c r="BS22" s="188"/>
      <c r="BT22" s="188"/>
      <c r="BU22" s="188"/>
      <c r="BV22" s="188"/>
      <c r="BW22" s="188"/>
      <c r="BX22" s="188"/>
      <c r="BY22" s="188"/>
    </row>
    <row r="23" spans="1:77">
      <c r="A23" s="141"/>
      <c r="B23" s="212"/>
      <c r="C23" s="19"/>
      <c r="D23" s="19"/>
      <c r="E23" s="19"/>
      <c r="F23" s="19"/>
      <c r="G23" s="149"/>
      <c r="H23" s="19"/>
      <c r="I23" s="19"/>
      <c r="J23" s="19"/>
      <c r="K23" s="19"/>
      <c r="L23" s="140"/>
      <c r="N23" s="14" t="str">
        <f>IF(ISBLANK(C23),"",LOG(C23))</f>
        <v/>
      </c>
      <c r="O23" s="14" t="str">
        <f>IF(ISBLANK(D23),"",LOG(D23))</f>
        <v/>
      </c>
      <c r="P23" s="14" t="str">
        <f>IF(ISBLANK(E23),"",LOG(E23))</f>
        <v/>
      </c>
      <c r="Q23" s="14" t="str">
        <f>IF(ISBLANK(F23),"",LOG(F23))</f>
        <v/>
      </c>
      <c r="R23" s="14" t="str">
        <f>IF(ISBLANK(G23),"",LOG(G23))</f>
        <v/>
      </c>
      <c r="S23" s="14" t="str">
        <f>IF(ISBLANK(H23),"",LOG(H23))</f>
        <v/>
      </c>
      <c r="T23" s="14" t="str">
        <f>IF(ISBLANK(I23),"",LOG(I23))</f>
        <v/>
      </c>
      <c r="U23" s="14" t="str">
        <f>IF(ISBLANK(J23),"",LOG(J23))</f>
        <v/>
      </c>
      <c r="V23" s="14" t="str">
        <f>IF(ISBLANK(K23),"",LOG(K23))</f>
        <v/>
      </c>
      <c r="W23" s="14" t="str">
        <f>IF(ISBLANK(L23),"",LOG(L23))</f>
        <v/>
      </c>
      <c r="Y23" s="14" t="str">
        <f>IF(ISBLANK(C23),"",LOG(C23+1))</f>
        <v/>
      </c>
      <c r="Z23" s="14" t="str">
        <f>IF(ISBLANK(D23),"",LOG(D23+1))</f>
        <v/>
      </c>
      <c r="AA23" s="14" t="str">
        <f>IF(ISBLANK(E23),"",LOG(E23+1))</f>
        <v/>
      </c>
      <c r="AB23" s="14" t="str">
        <f>IF(ISBLANK(F23),"",LOG(F23+1))</f>
        <v/>
      </c>
      <c r="AC23" s="14" t="str">
        <f>IF(ISBLANK(G23),"",LOG(G23+1))</f>
        <v/>
      </c>
      <c r="AD23" s="14" t="str">
        <f>IF(ISBLANK(H23),"",LOG(H23+1))</f>
        <v/>
      </c>
      <c r="AE23" s="14" t="str">
        <f>IF(ISBLANK(I23),"",LOG(I23+1))</f>
        <v/>
      </c>
      <c r="AF23" s="14" t="str">
        <f>IF(ISBLANK(J23),"",LOG(J23+1))</f>
        <v/>
      </c>
      <c r="AG23" s="14" t="str">
        <f>IF(ISBLANK(K23),"",LOG(K23+1))</f>
        <v/>
      </c>
      <c r="AH23" s="14" t="str">
        <f>IF(ISBLANK(L23),"",LOG(L23+1))</f>
        <v/>
      </c>
      <c r="AJ23" s="14" t="str">
        <f>IF(ISBLANK(C23),"",POWER(C23,2))</f>
        <v/>
      </c>
      <c r="AK23" s="14" t="str">
        <f>IF(ISBLANK(D23),"",POWER(D23,2))</f>
        <v/>
      </c>
      <c r="AL23" s="14" t="str">
        <f>IF(ISBLANK(E23),"",POWER(E23,2))</f>
        <v/>
      </c>
      <c r="AM23" s="14" t="str">
        <f>IF(ISBLANK(F23),"",POWER(F23,2))</f>
        <v/>
      </c>
      <c r="AN23" s="14" t="str">
        <f>IF(ISBLANK(G23),"",POWER(G23,2))</f>
        <v/>
      </c>
      <c r="AO23" s="14" t="str">
        <f>IF(ISBLANK(H23),"",POWER(H23,2))</f>
        <v/>
      </c>
      <c r="AP23" s="14" t="str">
        <f>IF(ISBLANK(I23),"",POWER(I23,2))</f>
        <v/>
      </c>
      <c r="AQ23" s="14" t="str">
        <f>IF(ISBLANK(J23),"",POWER(J23,2))</f>
        <v/>
      </c>
      <c r="AR23" s="14" t="str">
        <f>IF(ISBLANK(K23),"",POWER(K23,2))</f>
        <v/>
      </c>
      <c r="AS23" s="14" t="str">
        <f>IF(ISBLANK(L23),"",POWER(L23,2))</f>
        <v/>
      </c>
      <c r="AU23" s="14" t="str">
        <f>IF(ISBLANK(C23),"",POWER(C23,0.5))</f>
        <v/>
      </c>
      <c r="AV23" s="14" t="str">
        <f>IF(ISBLANK(D23),"",POWER(D23,0.5))</f>
        <v/>
      </c>
      <c r="AW23" s="14" t="str">
        <f>IF(ISBLANK(E23),"",POWER(E23,0.5))</f>
        <v/>
      </c>
      <c r="AX23" s="14" t="str">
        <f>IF(ISBLANK(F23),"",POWER(F23,0.5))</f>
        <v/>
      </c>
      <c r="AY23" s="14" t="str">
        <f>IF(ISBLANK(G23),"",POWER(G23,0.5))</f>
        <v/>
      </c>
      <c r="AZ23" s="14" t="str">
        <f>IF(ISBLANK(H23),"",POWER(H23,0.5))</f>
        <v/>
      </c>
      <c r="BA23" s="14" t="str">
        <f>IF(ISBLANK(I23),"",POWER(I23,0.5))</f>
        <v/>
      </c>
      <c r="BB23" s="14" t="str">
        <f>IF(ISBLANK(J23),"",POWER(J23,0.5))</f>
        <v/>
      </c>
      <c r="BC23" s="14" t="str">
        <f>IF(ISBLANK(K23),"",POWER(K23,0.5))</f>
        <v/>
      </c>
      <c r="BD23" s="14" t="str">
        <f>IF(ISBLANK(L23),"",POWER(L23,0.5))</f>
        <v/>
      </c>
      <c r="BF23" s="14" t="str">
        <f>IF(ISBLANK(C23),"",1/POWER(C23,0.5))</f>
        <v/>
      </c>
      <c r="BG23" s="14" t="str">
        <f>IF(ISBLANK(D23),"",1/POWER(D23,0.5))</f>
        <v/>
      </c>
      <c r="BH23" s="14" t="str">
        <f>IF(ISBLANK(E23),"",1/POWER(E23,0.5))</f>
        <v/>
      </c>
      <c r="BI23" s="14" t="str">
        <f>IF(ISBLANK(F23),"",1/POWER(F23,0.5))</f>
        <v/>
      </c>
      <c r="BJ23" s="14" t="str">
        <f>IF(ISBLANK(G23),"",1/POWER(G23,0.5))</f>
        <v/>
      </c>
      <c r="BK23" s="14" t="str">
        <f>IF(ISBLANK(H23),"",1/POWER(H23,0.5))</f>
        <v/>
      </c>
      <c r="BL23" s="14" t="str">
        <f>IF(ISBLANK(I23),"",1/POWER(I23,0.5))</f>
        <v/>
      </c>
      <c r="BM23" s="14" t="str">
        <f>IF(ISBLANK(J23),"",1/POWER(J23,0.5))</f>
        <v/>
      </c>
      <c r="BN23" s="14" t="str">
        <f>IF(ISBLANK(K23),"",1/POWER(K23,0.5))</f>
        <v/>
      </c>
      <c r="BO23" s="14" t="str">
        <f>IF(ISBLANK(L23),"",1/POWER(L23,0.5))</f>
        <v/>
      </c>
      <c r="BQ23" s="14" t="e">
        <f ca="1">IF(ISBLANK(INDIRECT('Data Exploration'!$B$6&amp;ROW(BQ23))),"",IF(ISBLANK(INDIRECT('Data Exploration'!$B$6&amp;ROW(BQ23)-1)),"",INDIRECT('Data Exploration'!$B$6&amp;ROW(BQ23)-1)))</f>
        <v>#REF!</v>
      </c>
      <c r="BR23" s="188"/>
      <c r="BS23" s="188"/>
      <c r="BT23" s="188"/>
      <c r="BU23" s="188"/>
      <c r="BV23" s="188"/>
      <c r="BW23" s="188"/>
      <c r="BX23" s="188"/>
      <c r="BY23" s="188"/>
    </row>
    <row r="24" spans="1:77">
      <c r="A24" s="141"/>
      <c r="B24" s="212"/>
      <c r="C24" s="19"/>
      <c r="D24" s="19"/>
      <c r="E24" s="19"/>
      <c r="F24" s="19"/>
      <c r="G24" s="149"/>
      <c r="H24" s="19"/>
      <c r="I24" s="19"/>
      <c r="J24" s="19"/>
      <c r="K24" s="19"/>
      <c r="L24" s="140"/>
      <c r="N24" s="14" t="str">
        <f>IF(ISBLANK(C24),"",LOG(C24))</f>
        <v/>
      </c>
      <c r="O24" s="14" t="str">
        <f>IF(ISBLANK(D24),"",LOG(D24))</f>
        <v/>
      </c>
      <c r="P24" s="14" t="str">
        <f>IF(ISBLANK(E24),"",LOG(E24))</f>
        <v/>
      </c>
      <c r="Q24" s="14" t="str">
        <f>IF(ISBLANK(F24),"",LOG(F24))</f>
        <v/>
      </c>
      <c r="R24" s="14" t="str">
        <f>IF(ISBLANK(G24),"",LOG(G24))</f>
        <v/>
      </c>
      <c r="S24" s="14" t="str">
        <f>IF(ISBLANK(H24),"",LOG(H24))</f>
        <v/>
      </c>
      <c r="T24" s="14" t="str">
        <f>IF(ISBLANK(I24),"",LOG(I24))</f>
        <v/>
      </c>
      <c r="U24" s="14" t="str">
        <f>IF(ISBLANK(J24),"",LOG(J24))</f>
        <v/>
      </c>
      <c r="V24" s="14" t="str">
        <f>IF(ISBLANK(K24),"",LOG(K24))</f>
        <v/>
      </c>
      <c r="W24" s="14" t="str">
        <f>IF(ISBLANK(L24),"",LOG(L24))</f>
        <v/>
      </c>
      <c r="Y24" s="14" t="str">
        <f>IF(ISBLANK(C24),"",LOG(C24+1))</f>
        <v/>
      </c>
      <c r="Z24" s="14" t="str">
        <f>IF(ISBLANK(D24),"",LOG(D24+1))</f>
        <v/>
      </c>
      <c r="AA24" s="14" t="str">
        <f>IF(ISBLANK(E24),"",LOG(E24+1))</f>
        <v/>
      </c>
      <c r="AB24" s="14" t="str">
        <f>IF(ISBLANK(F24),"",LOG(F24+1))</f>
        <v/>
      </c>
      <c r="AC24" s="14" t="str">
        <f>IF(ISBLANK(G24),"",LOG(G24+1))</f>
        <v/>
      </c>
      <c r="AD24" s="14" t="str">
        <f>IF(ISBLANK(H24),"",LOG(H24+1))</f>
        <v/>
      </c>
      <c r="AE24" s="14" t="str">
        <f>IF(ISBLANK(I24),"",LOG(I24+1))</f>
        <v/>
      </c>
      <c r="AF24" s="14" t="str">
        <f>IF(ISBLANK(J24),"",LOG(J24+1))</f>
        <v/>
      </c>
      <c r="AG24" s="14" t="str">
        <f>IF(ISBLANK(K24),"",LOG(K24+1))</f>
        <v/>
      </c>
      <c r="AH24" s="14" t="str">
        <f>IF(ISBLANK(L24),"",LOG(L24+1))</f>
        <v/>
      </c>
      <c r="AJ24" s="14" t="str">
        <f>IF(ISBLANK(C24),"",POWER(C24,2))</f>
        <v/>
      </c>
      <c r="AK24" s="14" t="str">
        <f>IF(ISBLANK(D24),"",POWER(D24,2))</f>
        <v/>
      </c>
      <c r="AL24" s="14" t="str">
        <f>IF(ISBLANK(E24),"",POWER(E24,2))</f>
        <v/>
      </c>
      <c r="AM24" s="14" t="str">
        <f>IF(ISBLANK(F24),"",POWER(F24,2))</f>
        <v/>
      </c>
      <c r="AN24" s="14" t="str">
        <f>IF(ISBLANK(G24),"",POWER(G24,2))</f>
        <v/>
      </c>
      <c r="AO24" s="14" t="str">
        <f>IF(ISBLANK(H24),"",POWER(H24,2))</f>
        <v/>
      </c>
      <c r="AP24" s="14" t="str">
        <f>IF(ISBLANK(I24),"",POWER(I24,2))</f>
        <v/>
      </c>
      <c r="AQ24" s="14" t="str">
        <f>IF(ISBLANK(J24),"",POWER(J24,2))</f>
        <v/>
      </c>
      <c r="AR24" s="14" t="str">
        <f>IF(ISBLANK(K24),"",POWER(K24,2))</f>
        <v/>
      </c>
      <c r="AS24" s="14" t="str">
        <f>IF(ISBLANK(L24),"",POWER(L24,2))</f>
        <v/>
      </c>
      <c r="AU24" s="14" t="str">
        <f>IF(ISBLANK(C24),"",POWER(C24,0.5))</f>
        <v/>
      </c>
      <c r="AV24" s="14" t="str">
        <f>IF(ISBLANK(D24),"",POWER(D24,0.5))</f>
        <v/>
      </c>
      <c r="AW24" s="14" t="str">
        <f>IF(ISBLANK(E24),"",POWER(E24,0.5))</f>
        <v/>
      </c>
      <c r="AX24" s="14" t="str">
        <f>IF(ISBLANK(F24),"",POWER(F24,0.5))</f>
        <v/>
      </c>
      <c r="AY24" s="14" t="str">
        <f>IF(ISBLANK(G24),"",POWER(G24,0.5))</f>
        <v/>
      </c>
      <c r="AZ24" s="14" t="str">
        <f>IF(ISBLANK(H24),"",POWER(H24,0.5))</f>
        <v/>
      </c>
      <c r="BA24" s="14" t="str">
        <f>IF(ISBLANK(I24),"",POWER(I24,0.5))</f>
        <v/>
      </c>
      <c r="BB24" s="14" t="str">
        <f>IF(ISBLANK(J24),"",POWER(J24,0.5))</f>
        <v/>
      </c>
      <c r="BC24" s="14" t="str">
        <f>IF(ISBLANK(K24),"",POWER(K24,0.5))</f>
        <v/>
      </c>
      <c r="BD24" s="14" t="str">
        <f>IF(ISBLANK(L24),"",POWER(L24,0.5))</f>
        <v/>
      </c>
      <c r="BF24" s="14" t="str">
        <f>IF(ISBLANK(C24),"",1/POWER(C24,0.5))</f>
        <v/>
      </c>
      <c r="BG24" s="14" t="str">
        <f>IF(ISBLANK(D24),"",1/POWER(D24,0.5))</f>
        <v/>
      </c>
      <c r="BH24" s="14" t="str">
        <f>IF(ISBLANK(E24),"",1/POWER(E24,0.5))</f>
        <v/>
      </c>
      <c r="BI24" s="14" t="str">
        <f>IF(ISBLANK(F24),"",1/POWER(F24,0.5))</f>
        <v/>
      </c>
      <c r="BJ24" s="14" t="str">
        <f>IF(ISBLANK(G24),"",1/POWER(G24,0.5))</f>
        <v/>
      </c>
      <c r="BK24" s="14" t="str">
        <f>IF(ISBLANK(H24),"",1/POWER(H24,0.5))</f>
        <v/>
      </c>
      <c r="BL24" s="14" t="str">
        <f>IF(ISBLANK(I24),"",1/POWER(I24,0.5))</f>
        <v/>
      </c>
      <c r="BM24" s="14" t="str">
        <f>IF(ISBLANK(J24),"",1/POWER(J24,0.5))</f>
        <v/>
      </c>
      <c r="BN24" s="14" t="str">
        <f>IF(ISBLANK(K24),"",1/POWER(K24,0.5))</f>
        <v/>
      </c>
      <c r="BO24" s="14" t="str">
        <f>IF(ISBLANK(L24),"",1/POWER(L24,0.5))</f>
        <v/>
      </c>
      <c r="BQ24" s="14" t="e">
        <f ca="1">IF(ISBLANK(INDIRECT('Data Exploration'!$B$6&amp;ROW(BQ24))),"",IF(ISBLANK(INDIRECT('Data Exploration'!$B$6&amp;ROW(BQ24)-1)),"",INDIRECT('Data Exploration'!$B$6&amp;ROW(BQ24)-1)))</f>
        <v>#REF!</v>
      </c>
      <c r="BR24" s="188"/>
      <c r="BS24" s="188"/>
      <c r="BT24" s="188"/>
      <c r="BU24" s="188"/>
      <c r="BV24" s="188"/>
      <c r="BW24" s="188"/>
      <c r="BX24" s="188"/>
      <c r="BY24" s="188"/>
    </row>
    <row r="25" spans="1:77">
      <c r="A25" s="141"/>
      <c r="B25" s="212"/>
      <c r="C25" s="19"/>
      <c r="D25" s="19"/>
      <c r="E25" s="19"/>
      <c r="F25" s="19"/>
      <c r="G25" s="149"/>
      <c r="H25" s="19"/>
      <c r="I25" s="19"/>
      <c r="J25" s="19"/>
      <c r="K25" s="19"/>
      <c r="L25" s="140"/>
      <c r="N25" s="14" t="str">
        <f>IF(ISBLANK(C25),"",LOG(C25))</f>
        <v/>
      </c>
      <c r="O25" s="14" t="str">
        <f>IF(ISBLANK(D25),"",LOG(D25))</f>
        <v/>
      </c>
      <c r="P25" s="14" t="str">
        <f>IF(ISBLANK(E25),"",LOG(E25))</f>
        <v/>
      </c>
      <c r="Q25" s="14" t="str">
        <f>IF(ISBLANK(F25),"",LOG(F25))</f>
        <v/>
      </c>
      <c r="R25" s="14" t="str">
        <f>IF(ISBLANK(G25),"",LOG(G25))</f>
        <v/>
      </c>
      <c r="S25" s="14" t="str">
        <f>IF(ISBLANK(H25),"",LOG(H25))</f>
        <v/>
      </c>
      <c r="T25" s="14" t="str">
        <f>IF(ISBLANK(I25),"",LOG(I25))</f>
        <v/>
      </c>
      <c r="U25" s="14" t="str">
        <f>IF(ISBLANK(J25),"",LOG(J25))</f>
        <v/>
      </c>
      <c r="V25" s="14" t="str">
        <f>IF(ISBLANK(K25),"",LOG(K25))</f>
        <v/>
      </c>
      <c r="W25" s="14" t="str">
        <f>IF(ISBLANK(L25),"",LOG(L25))</f>
        <v/>
      </c>
      <c r="Y25" s="14" t="str">
        <f>IF(ISBLANK(C25),"",LOG(C25+1))</f>
        <v/>
      </c>
      <c r="Z25" s="14" t="str">
        <f>IF(ISBLANK(D25),"",LOG(D25+1))</f>
        <v/>
      </c>
      <c r="AA25" s="14" t="str">
        <f>IF(ISBLANK(E25),"",LOG(E25+1))</f>
        <v/>
      </c>
      <c r="AB25" s="14" t="str">
        <f>IF(ISBLANK(F25),"",LOG(F25+1))</f>
        <v/>
      </c>
      <c r="AC25" s="14" t="str">
        <f>IF(ISBLANK(G25),"",LOG(G25+1))</f>
        <v/>
      </c>
      <c r="AD25" s="14" t="str">
        <f>IF(ISBLANK(H25),"",LOG(H25+1))</f>
        <v/>
      </c>
      <c r="AE25" s="14" t="str">
        <f>IF(ISBLANK(I25),"",LOG(I25+1))</f>
        <v/>
      </c>
      <c r="AF25" s="14" t="str">
        <f>IF(ISBLANK(J25),"",LOG(J25+1))</f>
        <v/>
      </c>
      <c r="AG25" s="14" t="str">
        <f>IF(ISBLANK(K25),"",LOG(K25+1))</f>
        <v/>
      </c>
      <c r="AH25" s="14" t="str">
        <f>IF(ISBLANK(L25),"",LOG(L25+1))</f>
        <v/>
      </c>
      <c r="AJ25" s="14" t="str">
        <f>IF(ISBLANK(C25),"",POWER(C25,2))</f>
        <v/>
      </c>
      <c r="AK25" s="14" t="str">
        <f>IF(ISBLANK(D25),"",POWER(D25,2))</f>
        <v/>
      </c>
      <c r="AL25" s="14" t="str">
        <f>IF(ISBLANK(E25),"",POWER(E25,2))</f>
        <v/>
      </c>
      <c r="AM25" s="14" t="str">
        <f>IF(ISBLANK(F25),"",POWER(F25,2))</f>
        <v/>
      </c>
      <c r="AN25" s="14" t="str">
        <f>IF(ISBLANK(G25),"",POWER(G25,2))</f>
        <v/>
      </c>
      <c r="AO25" s="14" t="str">
        <f>IF(ISBLANK(H25),"",POWER(H25,2))</f>
        <v/>
      </c>
      <c r="AP25" s="14" t="str">
        <f>IF(ISBLANK(I25),"",POWER(I25,2))</f>
        <v/>
      </c>
      <c r="AQ25" s="14" t="str">
        <f>IF(ISBLANK(J25),"",POWER(J25,2))</f>
        <v/>
      </c>
      <c r="AR25" s="14" t="str">
        <f>IF(ISBLANK(K25),"",POWER(K25,2))</f>
        <v/>
      </c>
      <c r="AS25" s="14" t="str">
        <f>IF(ISBLANK(L25),"",POWER(L25,2))</f>
        <v/>
      </c>
      <c r="AU25" s="14" t="str">
        <f>IF(ISBLANK(C25),"",POWER(C25,0.5))</f>
        <v/>
      </c>
      <c r="AV25" s="14" t="str">
        <f>IF(ISBLANK(D25),"",POWER(D25,0.5))</f>
        <v/>
      </c>
      <c r="AW25" s="14" t="str">
        <f>IF(ISBLANK(E25),"",POWER(E25,0.5))</f>
        <v/>
      </c>
      <c r="AX25" s="14" t="str">
        <f>IF(ISBLANK(F25),"",POWER(F25,0.5))</f>
        <v/>
      </c>
      <c r="AY25" s="14" t="str">
        <f>IF(ISBLANK(G25),"",POWER(G25,0.5))</f>
        <v/>
      </c>
      <c r="AZ25" s="14" t="str">
        <f>IF(ISBLANK(H25),"",POWER(H25,0.5))</f>
        <v/>
      </c>
      <c r="BA25" s="14" t="str">
        <f>IF(ISBLANK(I25),"",POWER(I25,0.5))</f>
        <v/>
      </c>
      <c r="BB25" s="14" t="str">
        <f>IF(ISBLANK(J25),"",POWER(J25,0.5))</f>
        <v/>
      </c>
      <c r="BC25" s="14" t="str">
        <f>IF(ISBLANK(K25),"",POWER(K25,0.5))</f>
        <v/>
      </c>
      <c r="BD25" s="14" t="str">
        <f>IF(ISBLANK(L25),"",POWER(L25,0.5))</f>
        <v/>
      </c>
      <c r="BF25" s="14" t="str">
        <f>IF(ISBLANK(C25),"",1/POWER(C25,0.5))</f>
        <v/>
      </c>
      <c r="BG25" s="14" t="str">
        <f>IF(ISBLANK(D25),"",1/POWER(D25,0.5))</f>
        <v/>
      </c>
      <c r="BH25" s="14" t="str">
        <f>IF(ISBLANK(E25),"",1/POWER(E25,0.5))</f>
        <v/>
      </c>
      <c r="BI25" s="14" t="str">
        <f>IF(ISBLANK(F25),"",1/POWER(F25,0.5))</f>
        <v/>
      </c>
      <c r="BJ25" s="14" t="str">
        <f>IF(ISBLANK(G25),"",1/POWER(G25,0.5))</f>
        <v/>
      </c>
      <c r="BK25" s="14" t="str">
        <f>IF(ISBLANK(H25),"",1/POWER(H25,0.5))</f>
        <v/>
      </c>
      <c r="BL25" s="14" t="str">
        <f>IF(ISBLANK(I25),"",1/POWER(I25,0.5))</f>
        <v/>
      </c>
      <c r="BM25" s="14" t="str">
        <f>IF(ISBLANK(J25),"",1/POWER(J25,0.5))</f>
        <v/>
      </c>
      <c r="BN25" s="14" t="str">
        <f>IF(ISBLANK(K25),"",1/POWER(K25,0.5))</f>
        <v/>
      </c>
      <c r="BO25" s="14" t="str">
        <f>IF(ISBLANK(L25),"",1/POWER(L25,0.5))</f>
        <v/>
      </c>
      <c r="BQ25" s="14" t="e">
        <f ca="1">IF(ISBLANK(INDIRECT('Data Exploration'!$B$6&amp;ROW(BQ25))),"",IF(ISBLANK(INDIRECT('Data Exploration'!$B$6&amp;ROW(BQ25)-1)),"",INDIRECT('Data Exploration'!$B$6&amp;ROW(BQ25)-1)))</f>
        <v>#REF!</v>
      </c>
      <c r="BR25" s="188"/>
      <c r="BS25" s="188"/>
      <c r="BT25" s="188"/>
      <c r="BU25" s="188"/>
      <c r="BV25" s="188"/>
      <c r="BW25" s="188"/>
      <c r="BX25" s="188"/>
      <c r="BY25" s="188"/>
    </row>
    <row r="26" spans="1:77">
      <c r="A26" s="141"/>
      <c r="B26" s="212"/>
      <c r="C26" s="19"/>
      <c r="D26" s="19"/>
      <c r="E26" s="19"/>
      <c r="F26" s="19"/>
      <c r="G26" s="149"/>
      <c r="H26" s="19"/>
      <c r="I26" s="19"/>
      <c r="J26" s="19"/>
      <c r="K26" s="19"/>
      <c r="L26" s="140"/>
      <c r="N26" s="14" t="str">
        <f>IF(ISBLANK(C26),"",LOG(C26))</f>
        <v/>
      </c>
      <c r="O26" s="14" t="str">
        <f>IF(ISBLANK(D26),"",LOG(D26))</f>
        <v/>
      </c>
      <c r="P26" s="14" t="str">
        <f>IF(ISBLANK(E26),"",LOG(E26))</f>
        <v/>
      </c>
      <c r="Q26" s="14" t="str">
        <f>IF(ISBLANK(F26),"",LOG(F26))</f>
        <v/>
      </c>
      <c r="R26" s="14" t="str">
        <f>IF(ISBLANK(G26),"",LOG(G26))</f>
        <v/>
      </c>
      <c r="S26" s="14" t="str">
        <f>IF(ISBLANK(H26),"",LOG(H26))</f>
        <v/>
      </c>
      <c r="T26" s="14" t="str">
        <f>IF(ISBLANK(I26),"",LOG(I26))</f>
        <v/>
      </c>
      <c r="U26" s="14" t="str">
        <f>IF(ISBLANK(J26),"",LOG(J26))</f>
        <v/>
      </c>
      <c r="V26" s="14" t="str">
        <f>IF(ISBLANK(K26),"",LOG(K26))</f>
        <v/>
      </c>
      <c r="W26" s="14" t="str">
        <f>IF(ISBLANK(L26),"",LOG(L26))</f>
        <v/>
      </c>
      <c r="Y26" s="14" t="str">
        <f>IF(ISBLANK(C26),"",LOG(C26+1))</f>
        <v/>
      </c>
      <c r="Z26" s="14" t="str">
        <f>IF(ISBLANK(D26),"",LOG(D26+1))</f>
        <v/>
      </c>
      <c r="AA26" s="14" t="str">
        <f>IF(ISBLANK(E26),"",LOG(E26+1))</f>
        <v/>
      </c>
      <c r="AB26" s="14" t="str">
        <f>IF(ISBLANK(F26),"",LOG(F26+1))</f>
        <v/>
      </c>
      <c r="AC26" s="14" t="str">
        <f>IF(ISBLANK(G26),"",LOG(G26+1))</f>
        <v/>
      </c>
      <c r="AD26" s="14" t="str">
        <f>IF(ISBLANK(H26),"",LOG(H26+1))</f>
        <v/>
      </c>
      <c r="AE26" s="14" t="str">
        <f>IF(ISBLANK(I26),"",LOG(I26+1))</f>
        <v/>
      </c>
      <c r="AF26" s="14" t="str">
        <f>IF(ISBLANK(J26),"",LOG(J26+1))</f>
        <v/>
      </c>
      <c r="AG26" s="14" t="str">
        <f>IF(ISBLANK(K26),"",LOG(K26+1))</f>
        <v/>
      </c>
      <c r="AH26" s="14" t="str">
        <f>IF(ISBLANK(L26),"",LOG(L26+1))</f>
        <v/>
      </c>
      <c r="AJ26" s="14" t="str">
        <f>IF(ISBLANK(C26),"",POWER(C26,2))</f>
        <v/>
      </c>
      <c r="AK26" s="14" t="str">
        <f>IF(ISBLANK(D26),"",POWER(D26,2))</f>
        <v/>
      </c>
      <c r="AL26" s="14" t="str">
        <f>IF(ISBLANK(E26),"",POWER(E26,2))</f>
        <v/>
      </c>
      <c r="AM26" s="14" t="str">
        <f>IF(ISBLANK(F26),"",POWER(F26,2))</f>
        <v/>
      </c>
      <c r="AN26" s="14" t="str">
        <f>IF(ISBLANK(G26),"",POWER(G26,2))</f>
        <v/>
      </c>
      <c r="AO26" s="14" t="str">
        <f>IF(ISBLANK(H26),"",POWER(H26,2))</f>
        <v/>
      </c>
      <c r="AP26" s="14" t="str">
        <f>IF(ISBLANK(I26),"",POWER(I26,2))</f>
        <v/>
      </c>
      <c r="AQ26" s="14" t="str">
        <f>IF(ISBLANK(J26),"",POWER(J26,2))</f>
        <v/>
      </c>
      <c r="AR26" s="14" t="str">
        <f>IF(ISBLANK(K26),"",POWER(K26,2))</f>
        <v/>
      </c>
      <c r="AS26" s="14" t="str">
        <f>IF(ISBLANK(L26),"",POWER(L26,2))</f>
        <v/>
      </c>
      <c r="AU26" s="14" t="str">
        <f>IF(ISBLANK(C26),"",POWER(C26,0.5))</f>
        <v/>
      </c>
      <c r="AV26" s="14" t="str">
        <f>IF(ISBLANK(D26),"",POWER(D26,0.5))</f>
        <v/>
      </c>
      <c r="AW26" s="14" t="str">
        <f>IF(ISBLANK(E26),"",POWER(E26,0.5))</f>
        <v/>
      </c>
      <c r="AX26" s="14" t="str">
        <f>IF(ISBLANK(F26),"",POWER(F26,0.5))</f>
        <v/>
      </c>
      <c r="AY26" s="14" t="str">
        <f>IF(ISBLANK(G26),"",POWER(G26,0.5))</f>
        <v/>
      </c>
      <c r="AZ26" s="14" t="str">
        <f>IF(ISBLANK(H26),"",POWER(H26,0.5))</f>
        <v/>
      </c>
      <c r="BA26" s="14" t="str">
        <f>IF(ISBLANK(I26),"",POWER(I26,0.5))</f>
        <v/>
      </c>
      <c r="BB26" s="14" t="str">
        <f>IF(ISBLANK(J26),"",POWER(J26,0.5))</f>
        <v/>
      </c>
      <c r="BC26" s="14" t="str">
        <f>IF(ISBLANK(K26),"",POWER(K26,0.5))</f>
        <v/>
      </c>
      <c r="BD26" s="14" t="str">
        <f>IF(ISBLANK(L26),"",POWER(L26,0.5))</f>
        <v/>
      </c>
      <c r="BF26" s="14" t="str">
        <f>IF(ISBLANK(C26),"",1/POWER(C26,0.5))</f>
        <v/>
      </c>
      <c r="BG26" s="14" t="str">
        <f>IF(ISBLANK(D26),"",1/POWER(D26,0.5))</f>
        <v/>
      </c>
      <c r="BH26" s="14" t="str">
        <f>IF(ISBLANK(E26),"",1/POWER(E26,0.5))</f>
        <v/>
      </c>
      <c r="BI26" s="14" t="str">
        <f>IF(ISBLANK(F26),"",1/POWER(F26,0.5))</f>
        <v/>
      </c>
      <c r="BJ26" s="14" t="str">
        <f>IF(ISBLANK(G26),"",1/POWER(G26,0.5))</f>
        <v/>
      </c>
      <c r="BK26" s="14" t="str">
        <f>IF(ISBLANK(H26),"",1/POWER(H26,0.5))</f>
        <v/>
      </c>
      <c r="BL26" s="14" t="str">
        <f>IF(ISBLANK(I26),"",1/POWER(I26,0.5))</f>
        <v/>
      </c>
      <c r="BM26" s="14" t="str">
        <f>IF(ISBLANK(J26),"",1/POWER(J26,0.5))</f>
        <v/>
      </c>
      <c r="BN26" s="14" t="str">
        <f>IF(ISBLANK(K26),"",1/POWER(K26,0.5))</f>
        <v/>
      </c>
      <c r="BO26" s="14" t="str">
        <f>IF(ISBLANK(L26),"",1/POWER(L26,0.5))</f>
        <v/>
      </c>
      <c r="BQ26" s="14" t="e">
        <f ca="1">IF(ISBLANK(INDIRECT('Data Exploration'!$B$6&amp;ROW(BQ26))),"",IF(ISBLANK(INDIRECT('Data Exploration'!$B$6&amp;ROW(BQ26)-1)),"",INDIRECT('Data Exploration'!$B$6&amp;ROW(BQ26)-1)))</f>
        <v>#REF!</v>
      </c>
      <c r="BR26" s="188"/>
      <c r="BS26" s="188"/>
      <c r="BT26" s="188"/>
      <c r="BU26" s="188"/>
      <c r="BV26" s="188"/>
      <c r="BW26" s="188"/>
      <c r="BX26" s="188"/>
      <c r="BY26" s="188"/>
    </row>
    <row r="27" spans="1:77">
      <c r="A27" s="141"/>
      <c r="B27" s="212"/>
      <c r="C27" s="19"/>
      <c r="D27" s="19"/>
      <c r="E27" s="19"/>
      <c r="F27" s="19"/>
      <c r="G27" s="149"/>
      <c r="H27" s="19"/>
      <c r="I27" s="19"/>
      <c r="J27" s="19"/>
      <c r="K27" s="19"/>
      <c r="L27" s="140"/>
      <c r="N27" s="14" t="str">
        <f>IF(ISBLANK(C27),"",LOG(C27))</f>
        <v/>
      </c>
      <c r="O27" s="14" t="str">
        <f>IF(ISBLANK(D27),"",LOG(D27))</f>
        <v/>
      </c>
      <c r="P27" s="14" t="str">
        <f>IF(ISBLANK(E27),"",LOG(E27))</f>
        <v/>
      </c>
      <c r="Q27" s="14" t="str">
        <f>IF(ISBLANK(F27),"",LOG(F27))</f>
        <v/>
      </c>
      <c r="R27" s="14" t="str">
        <f>IF(ISBLANK(G27),"",LOG(G27))</f>
        <v/>
      </c>
      <c r="S27" s="14" t="str">
        <f>IF(ISBLANK(H27),"",LOG(H27))</f>
        <v/>
      </c>
      <c r="T27" s="14" t="str">
        <f>IF(ISBLANK(I27),"",LOG(I27))</f>
        <v/>
      </c>
      <c r="U27" s="14" t="str">
        <f>IF(ISBLANK(J27),"",LOG(J27))</f>
        <v/>
      </c>
      <c r="V27" s="14" t="str">
        <f>IF(ISBLANK(K27),"",LOG(K27))</f>
        <v/>
      </c>
      <c r="W27" s="14" t="str">
        <f>IF(ISBLANK(L27),"",LOG(L27))</f>
        <v/>
      </c>
      <c r="Y27" s="14" t="str">
        <f>IF(ISBLANK(C27),"",LOG(C27+1))</f>
        <v/>
      </c>
      <c r="Z27" s="14" t="str">
        <f>IF(ISBLANK(D27),"",LOG(D27+1))</f>
        <v/>
      </c>
      <c r="AA27" s="14" t="str">
        <f>IF(ISBLANK(E27),"",LOG(E27+1))</f>
        <v/>
      </c>
      <c r="AB27" s="14" t="str">
        <f>IF(ISBLANK(F27),"",LOG(F27+1))</f>
        <v/>
      </c>
      <c r="AC27" s="14" t="str">
        <f>IF(ISBLANK(G27),"",LOG(G27+1))</f>
        <v/>
      </c>
      <c r="AD27" s="14" t="str">
        <f>IF(ISBLANK(H27),"",LOG(H27+1))</f>
        <v/>
      </c>
      <c r="AE27" s="14" t="str">
        <f>IF(ISBLANK(I27),"",LOG(I27+1))</f>
        <v/>
      </c>
      <c r="AF27" s="14" t="str">
        <f>IF(ISBLANK(J27),"",LOG(J27+1))</f>
        <v/>
      </c>
      <c r="AG27" s="14" t="str">
        <f>IF(ISBLANK(K27),"",LOG(K27+1))</f>
        <v/>
      </c>
      <c r="AH27" s="14" t="str">
        <f>IF(ISBLANK(L27),"",LOG(L27+1))</f>
        <v/>
      </c>
      <c r="AJ27" s="14" t="str">
        <f>IF(ISBLANK(C27),"",POWER(C27,2))</f>
        <v/>
      </c>
      <c r="AK27" s="14" t="str">
        <f>IF(ISBLANK(D27),"",POWER(D27,2))</f>
        <v/>
      </c>
      <c r="AL27" s="14" t="str">
        <f>IF(ISBLANK(E27),"",POWER(E27,2))</f>
        <v/>
      </c>
      <c r="AM27" s="14" t="str">
        <f>IF(ISBLANK(F27),"",POWER(F27,2))</f>
        <v/>
      </c>
      <c r="AN27" s="14" t="str">
        <f>IF(ISBLANK(G27),"",POWER(G27,2))</f>
        <v/>
      </c>
      <c r="AO27" s="14" t="str">
        <f>IF(ISBLANK(H27),"",POWER(H27,2))</f>
        <v/>
      </c>
      <c r="AP27" s="14" t="str">
        <f>IF(ISBLANK(I27),"",POWER(I27,2))</f>
        <v/>
      </c>
      <c r="AQ27" s="14" t="str">
        <f>IF(ISBLANK(J27),"",POWER(J27,2))</f>
        <v/>
      </c>
      <c r="AR27" s="14" t="str">
        <f>IF(ISBLANK(K27),"",POWER(K27,2))</f>
        <v/>
      </c>
      <c r="AS27" s="14" t="str">
        <f>IF(ISBLANK(L27),"",POWER(L27,2))</f>
        <v/>
      </c>
      <c r="AU27" s="14" t="str">
        <f>IF(ISBLANK(C27),"",POWER(C27,0.5))</f>
        <v/>
      </c>
      <c r="AV27" s="14" t="str">
        <f>IF(ISBLANK(D27),"",POWER(D27,0.5))</f>
        <v/>
      </c>
      <c r="AW27" s="14" t="str">
        <f>IF(ISBLANK(E27),"",POWER(E27,0.5))</f>
        <v/>
      </c>
      <c r="AX27" s="14" t="str">
        <f>IF(ISBLANK(F27),"",POWER(F27,0.5))</f>
        <v/>
      </c>
      <c r="AY27" s="14" t="str">
        <f>IF(ISBLANK(G27),"",POWER(G27,0.5))</f>
        <v/>
      </c>
      <c r="AZ27" s="14" t="str">
        <f>IF(ISBLANK(H27),"",POWER(H27,0.5))</f>
        <v/>
      </c>
      <c r="BA27" s="14" t="str">
        <f>IF(ISBLANK(I27),"",POWER(I27,0.5))</f>
        <v/>
      </c>
      <c r="BB27" s="14" t="str">
        <f>IF(ISBLANK(J27),"",POWER(J27,0.5))</f>
        <v/>
      </c>
      <c r="BC27" s="14" t="str">
        <f>IF(ISBLANK(K27),"",POWER(K27,0.5))</f>
        <v/>
      </c>
      <c r="BD27" s="14" t="str">
        <f>IF(ISBLANK(L27),"",POWER(L27,0.5))</f>
        <v/>
      </c>
      <c r="BF27" s="14" t="str">
        <f>IF(ISBLANK(C27),"",1/POWER(C27,0.5))</f>
        <v/>
      </c>
      <c r="BG27" s="14" t="str">
        <f>IF(ISBLANK(D27),"",1/POWER(D27,0.5))</f>
        <v/>
      </c>
      <c r="BH27" s="14" t="str">
        <f>IF(ISBLANK(E27),"",1/POWER(E27,0.5))</f>
        <v/>
      </c>
      <c r="BI27" s="14" t="str">
        <f>IF(ISBLANK(F27),"",1/POWER(F27,0.5))</f>
        <v/>
      </c>
      <c r="BJ27" s="14" t="str">
        <f>IF(ISBLANK(G27),"",1/POWER(G27,0.5))</f>
        <v/>
      </c>
      <c r="BK27" s="14" t="str">
        <f>IF(ISBLANK(H27),"",1/POWER(H27,0.5))</f>
        <v/>
      </c>
      <c r="BL27" s="14" t="str">
        <f>IF(ISBLANK(I27),"",1/POWER(I27,0.5))</f>
        <v/>
      </c>
      <c r="BM27" s="14" t="str">
        <f>IF(ISBLANK(J27),"",1/POWER(J27,0.5))</f>
        <v/>
      </c>
      <c r="BN27" s="14" t="str">
        <f>IF(ISBLANK(K27),"",1/POWER(K27,0.5))</f>
        <v/>
      </c>
      <c r="BO27" s="14" t="str">
        <f>IF(ISBLANK(L27),"",1/POWER(L27,0.5))</f>
        <v/>
      </c>
      <c r="BQ27" s="14" t="e">
        <f ca="1">IF(ISBLANK(INDIRECT('Data Exploration'!$B$6&amp;ROW(BQ27))),"",IF(ISBLANK(INDIRECT('Data Exploration'!$B$6&amp;ROW(BQ27)-1)),"",INDIRECT('Data Exploration'!$B$6&amp;ROW(BQ27)-1)))</f>
        <v>#REF!</v>
      </c>
      <c r="BR27" s="188"/>
      <c r="BS27" s="188"/>
      <c r="BT27" s="188"/>
      <c r="BU27" s="188"/>
      <c r="BV27" s="188"/>
      <c r="BW27" s="188"/>
      <c r="BX27" s="188"/>
      <c r="BY27" s="188"/>
    </row>
    <row r="28" spans="1:77">
      <c r="A28" s="141"/>
      <c r="B28" s="212"/>
      <c r="C28" s="19"/>
      <c r="D28" s="19"/>
      <c r="E28" s="19"/>
      <c r="F28" s="19"/>
      <c r="G28" s="149"/>
      <c r="H28" s="19"/>
      <c r="I28" s="19"/>
      <c r="J28" s="19"/>
      <c r="K28" s="19"/>
      <c r="L28" s="140"/>
      <c r="N28" s="14" t="str">
        <f>IF(ISBLANK(C28),"",LOG(C28))</f>
        <v/>
      </c>
      <c r="O28" s="14" t="str">
        <f>IF(ISBLANK(D28),"",LOG(D28))</f>
        <v/>
      </c>
      <c r="P28" s="14" t="str">
        <f>IF(ISBLANK(E28),"",LOG(E28))</f>
        <v/>
      </c>
      <c r="Q28" s="14" t="str">
        <f>IF(ISBLANK(F28),"",LOG(F28))</f>
        <v/>
      </c>
      <c r="R28" s="14" t="str">
        <f>IF(ISBLANK(G28),"",LOG(G28))</f>
        <v/>
      </c>
      <c r="S28" s="14" t="str">
        <f>IF(ISBLANK(H28),"",LOG(H28))</f>
        <v/>
      </c>
      <c r="T28" s="14" t="str">
        <f>IF(ISBLANK(I28),"",LOG(I28))</f>
        <v/>
      </c>
      <c r="U28" s="14" t="str">
        <f>IF(ISBLANK(J28),"",LOG(J28))</f>
        <v/>
      </c>
      <c r="V28" s="14" t="str">
        <f>IF(ISBLANK(K28),"",LOG(K28))</f>
        <v/>
      </c>
      <c r="W28" s="14" t="str">
        <f>IF(ISBLANK(L28),"",LOG(L28))</f>
        <v/>
      </c>
      <c r="Y28" s="14" t="str">
        <f>IF(ISBLANK(C28),"",LOG(C28+1))</f>
        <v/>
      </c>
      <c r="Z28" s="14" t="str">
        <f>IF(ISBLANK(D28),"",LOG(D28+1))</f>
        <v/>
      </c>
      <c r="AA28" s="14" t="str">
        <f>IF(ISBLANK(E28),"",LOG(E28+1))</f>
        <v/>
      </c>
      <c r="AB28" s="14" t="str">
        <f>IF(ISBLANK(F28),"",LOG(F28+1))</f>
        <v/>
      </c>
      <c r="AC28" s="14" t="str">
        <f>IF(ISBLANK(G28),"",LOG(G28+1))</f>
        <v/>
      </c>
      <c r="AD28" s="14" t="str">
        <f>IF(ISBLANK(H28),"",LOG(H28+1))</f>
        <v/>
      </c>
      <c r="AE28" s="14" t="str">
        <f>IF(ISBLANK(I28),"",LOG(I28+1))</f>
        <v/>
      </c>
      <c r="AF28" s="14" t="str">
        <f>IF(ISBLANK(J28),"",LOG(J28+1))</f>
        <v/>
      </c>
      <c r="AG28" s="14" t="str">
        <f>IF(ISBLANK(K28),"",LOG(K28+1))</f>
        <v/>
      </c>
      <c r="AH28" s="14" t="str">
        <f>IF(ISBLANK(L28),"",LOG(L28+1))</f>
        <v/>
      </c>
      <c r="AJ28" s="14" t="str">
        <f>IF(ISBLANK(C28),"",POWER(C28,2))</f>
        <v/>
      </c>
      <c r="AK28" s="14" t="str">
        <f>IF(ISBLANK(D28),"",POWER(D28,2))</f>
        <v/>
      </c>
      <c r="AL28" s="14" t="str">
        <f>IF(ISBLANK(E28),"",POWER(E28,2))</f>
        <v/>
      </c>
      <c r="AM28" s="14" t="str">
        <f>IF(ISBLANK(F28),"",POWER(F28,2))</f>
        <v/>
      </c>
      <c r="AN28" s="14" t="str">
        <f>IF(ISBLANK(G28),"",POWER(G28,2))</f>
        <v/>
      </c>
      <c r="AO28" s="14" t="str">
        <f>IF(ISBLANK(H28),"",POWER(H28,2))</f>
        <v/>
      </c>
      <c r="AP28" s="14" t="str">
        <f>IF(ISBLANK(I28),"",POWER(I28,2))</f>
        <v/>
      </c>
      <c r="AQ28" s="14" t="str">
        <f>IF(ISBLANK(J28),"",POWER(J28,2))</f>
        <v/>
      </c>
      <c r="AR28" s="14" t="str">
        <f>IF(ISBLANK(K28),"",POWER(K28,2))</f>
        <v/>
      </c>
      <c r="AS28" s="14" t="str">
        <f>IF(ISBLANK(L28),"",POWER(L28,2))</f>
        <v/>
      </c>
      <c r="AU28" s="14" t="str">
        <f>IF(ISBLANK(C28),"",POWER(C28,0.5))</f>
        <v/>
      </c>
      <c r="AV28" s="14" t="str">
        <f>IF(ISBLANK(D28),"",POWER(D28,0.5))</f>
        <v/>
      </c>
      <c r="AW28" s="14" t="str">
        <f>IF(ISBLANK(E28),"",POWER(E28,0.5))</f>
        <v/>
      </c>
      <c r="AX28" s="14" t="str">
        <f>IF(ISBLANK(F28),"",POWER(F28,0.5))</f>
        <v/>
      </c>
      <c r="AY28" s="14" t="str">
        <f>IF(ISBLANK(G28),"",POWER(G28,0.5))</f>
        <v/>
      </c>
      <c r="AZ28" s="14" t="str">
        <f>IF(ISBLANK(H28),"",POWER(H28,0.5))</f>
        <v/>
      </c>
      <c r="BA28" s="14" t="str">
        <f>IF(ISBLANK(I28),"",POWER(I28,0.5))</f>
        <v/>
      </c>
      <c r="BB28" s="14" t="str">
        <f>IF(ISBLANK(J28),"",POWER(J28,0.5))</f>
        <v/>
      </c>
      <c r="BC28" s="14" t="str">
        <f>IF(ISBLANK(K28),"",POWER(K28,0.5))</f>
        <v/>
      </c>
      <c r="BD28" s="14" t="str">
        <f>IF(ISBLANK(L28),"",POWER(L28,0.5))</f>
        <v/>
      </c>
      <c r="BF28" s="14" t="str">
        <f>IF(ISBLANK(C28),"",1/POWER(C28,0.5))</f>
        <v/>
      </c>
      <c r="BG28" s="14" t="str">
        <f>IF(ISBLANK(D28),"",1/POWER(D28,0.5))</f>
        <v/>
      </c>
      <c r="BH28" s="14" t="str">
        <f>IF(ISBLANK(E28),"",1/POWER(E28,0.5))</f>
        <v/>
      </c>
      <c r="BI28" s="14" t="str">
        <f>IF(ISBLANK(F28),"",1/POWER(F28,0.5))</f>
        <v/>
      </c>
      <c r="BJ28" s="14" t="str">
        <f>IF(ISBLANK(G28),"",1/POWER(G28,0.5))</f>
        <v/>
      </c>
      <c r="BK28" s="14" t="str">
        <f>IF(ISBLANK(H28),"",1/POWER(H28,0.5))</f>
        <v/>
      </c>
      <c r="BL28" s="14" t="str">
        <f>IF(ISBLANK(I28),"",1/POWER(I28,0.5))</f>
        <v/>
      </c>
      <c r="BM28" s="14" t="str">
        <f>IF(ISBLANK(J28),"",1/POWER(J28,0.5))</f>
        <v/>
      </c>
      <c r="BN28" s="14" t="str">
        <f>IF(ISBLANK(K28),"",1/POWER(K28,0.5))</f>
        <v/>
      </c>
      <c r="BO28" s="14" t="str">
        <f>IF(ISBLANK(L28),"",1/POWER(L28,0.5))</f>
        <v/>
      </c>
      <c r="BQ28" s="14" t="e">
        <f ca="1">IF(ISBLANK(INDIRECT('Data Exploration'!$B$6&amp;ROW(BQ28))),"",IF(ISBLANK(INDIRECT('Data Exploration'!$B$6&amp;ROW(BQ28)-1)),"",INDIRECT('Data Exploration'!$B$6&amp;ROW(BQ28)-1)))</f>
        <v>#REF!</v>
      </c>
      <c r="BR28" s="188"/>
      <c r="BS28" s="188"/>
      <c r="BT28" s="188"/>
      <c r="BU28" s="188"/>
      <c r="BV28" s="188"/>
      <c r="BW28" s="188"/>
      <c r="BX28" s="188"/>
      <c r="BY28" s="188"/>
    </row>
    <row r="29" spans="1:77">
      <c r="A29" s="141"/>
      <c r="B29" s="212"/>
      <c r="C29" s="19"/>
      <c r="D29" s="19"/>
      <c r="E29" s="19"/>
      <c r="F29" s="19"/>
      <c r="G29" s="149"/>
      <c r="H29" s="19"/>
      <c r="I29" s="19"/>
      <c r="J29" s="19"/>
      <c r="K29" s="19"/>
      <c r="L29" s="140"/>
      <c r="N29" s="14" t="str">
        <f>IF(ISBLANK(C29),"",LOG(C29))</f>
        <v/>
      </c>
      <c r="O29" s="14" t="str">
        <f>IF(ISBLANK(D29),"",LOG(D29))</f>
        <v/>
      </c>
      <c r="P29" s="14" t="str">
        <f>IF(ISBLANK(E29),"",LOG(E29))</f>
        <v/>
      </c>
      <c r="Q29" s="14" t="str">
        <f>IF(ISBLANK(F29),"",LOG(F29))</f>
        <v/>
      </c>
      <c r="R29" s="14" t="str">
        <f>IF(ISBLANK(G29),"",LOG(G29))</f>
        <v/>
      </c>
      <c r="S29" s="14" t="str">
        <f>IF(ISBLANK(H29),"",LOG(H29))</f>
        <v/>
      </c>
      <c r="T29" s="14" t="str">
        <f>IF(ISBLANK(I29),"",LOG(I29))</f>
        <v/>
      </c>
      <c r="U29" s="14" t="str">
        <f>IF(ISBLANK(J29),"",LOG(J29))</f>
        <v/>
      </c>
      <c r="V29" s="14" t="str">
        <f>IF(ISBLANK(K29),"",LOG(K29))</f>
        <v/>
      </c>
      <c r="W29" s="14" t="str">
        <f>IF(ISBLANK(L29),"",LOG(L29))</f>
        <v/>
      </c>
      <c r="Y29" s="14" t="str">
        <f>IF(ISBLANK(C29),"",LOG(C29+1))</f>
        <v/>
      </c>
      <c r="Z29" s="14" t="str">
        <f>IF(ISBLANK(D29),"",LOG(D29+1))</f>
        <v/>
      </c>
      <c r="AA29" s="14" t="str">
        <f>IF(ISBLANK(E29),"",LOG(E29+1))</f>
        <v/>
      </c>
      <c r="AB29" s="14" t="str">
        <f>IF(ISBLANK(F29),"",LOG(F29+1))</f>
        <v/>
      </c>
      <c r="AC29" s="14" t="str">
        <f>IF(ISBLANK(G29),"",LOG(G29+1))</f>
        <v/>
      </c>
      <c r="AD29" s="14" t="str">
        <f>IF(ISBLANK(H29),"",LOG(H29+1))</f>
        <v/>
      </c>
      <c r="AE29" s="14" t="str">
        <f>IF(ISBLANK(I29),"",LOG(I29+1))</f>
        <v/>
      </c>
      <c r="AF29" s="14" t="str">
        <f>IF(ISBLANK(J29),"",LOG(J29+1))</f>
        <v/>
      </c>
      <c r="AG29" s="14" t="str">
        <f>IF(ISBLANK(K29),"",LOG(K29+1))</f>
        <v/>
      </c>
      <c r="AH29" s="14" t="str">
        <f>IF(ISBLANK(L29),"",LOG(L29+1))</f>
        <v/>
      </c>
      <c r="AJ29" s="14" t="str">
        <f>IF(ISBLANK(C29),"",POWER(C29,2))</f>
        <v/>
      </c>
      <c r="AK29" s="14" t="str">
        <f>IF(ISBLANK(D29),"",POWER(D29,2))</f>
        <v/>
      </c>
      <c r="AL29" s="14" t="str">
        <f>IF(ISBLANK(E29),"",POWER(E29,2))</f>
        <v/>
      </c>
      <c r="AM29" s="14" t="str">
        <f>IF(ISBLANK(F29),"",POWER(F29,2))</f>
        <v/>
      </c>
      <c r="AN29" s="14" t="str">
        <f>IF(ISBLANK(G29),"",POWER(G29,2))</f>
        <v/>
      </c>
      <c r="AO29" s="14" t="str">
        <f>IF(ISBLANK(H29),"",POWER(H29,2))</f>
        <v/>
      </c>
      <c r="AP29" s="14" t="str">
        <f>IF(ISBLANK(I29),"",POWER(I29,2))</f>
        <v/>
      </c>
      <c r="AQ29" s="14" t="str">
        <f>IF(ISBLANK(J29),"",POWER(J29,2))</f>
        <v/>
      </c>
      <c r="AR29" s="14" t="str">
        <f>IF(ISBLANK(K29),"",POWER(K29,2))</f>
        <v/>
      </c>
      <c r="AS29" s="14" t="str">
        <f>IF(ISBLANK(L29),"",POWER(L29,2))</f>
        <v/>
      </c>
      <c r="AU29" s="14" t="str">
        <f>IF(ISBLANK(C29),"",POWER(C29,0.5))</f>
        <v/>
      </c>
      <c r="AV29" s="14" t="str">
        <f>IF(ISBLANK(D29),"",POWER(D29,0.5))</f>
        <v/>
      </c>
      <c r="AW29" s="14" t="str">
        <f>IF(ISBLANK(E29),"",POWER(E29,0.5))</f>
        <v/>
      </c>
      <c r="AX29" s="14" t="str">
        <f>IF(ISBLANK(F29),"",POWER(F29,0.5))</f>
        <v/>
      </c>
      <c r="AY29" s="14" t="str">
        <f>IF(ISBLANK(G29),"",POWER(G29,0.5))</f>
        <v/>
      </c>
      <c r="AZ29" s="14" t="str">
        <f>IF(ISBLANK(H29),"",POWER(H29,0.5))</f>
        <v/>
      </c>
      <c r="BA29" s="14" t="str">
        <f>IF(ISBLANK(I29),"",POWER(I29,0.5))</f>
        <v/>
      </c>
      <c r="BB29" s="14" t="str">
        <f>IF(ISBLANK(J29),"",POWER(J29,0.5))</f>
        <v/>
      </c>
      <c r="BC29" s="14" t="str">
        <f>IF(ISBLANK(K29),"",POWER(K29,0.5))</f>
        <v/>
      </c>
      <c r="BD29" s="14" t="str">
        <f>IF(ISBLANK(L29),"",POWER(L29,0.5))</f>
        <v/>
      </c>
      <c r="BF29" s="14" t="str">
        <f>IF(ISBLANK(C29),"",1/POWER(C29,0.5))</f>
        <v/>
      </c>
      <c r="BG29" s="14" t="str">
        <f>IF(ISBLANK(D29),"",1/POWER(D29,0.5))</f>
        <v/>
      </c>
      <c r="BH29" s="14" t="str">
        <f>IF(ISBLANK(E29),"",1/POWER(E29,0.5))</f>
        <v/>
      </c>
      <c r="BI29" s="14" t="str">
        <f>IF(ISBLANK(F29),"",1/POWER(F29,0.5))</f>
        <v/>
      </c>
      <c r="BJ29" s="14" t="str">
        <f>IF(ISBLANK(G29),"",1/POWER(G29,0.5))</f>
        <v/>
      </c>
      <c r="BK29" s="14" t="str">
        <f>IF(ISBLANK(H29),"",1/POWER(H29,0.5))</f>
        <v/>
      </c>
      <c r="BL29" s="14" t="str">
        <f>IF(ISBLANK(I29),"",1/POWER(I29,0.5))</f>
        <v/>
      </c>
      <c r="BM29" s="14" t="str">
        <f>IF(ISBLANK(J29),"",1/POWER(J29,0.5))</f>
        <v/>
      </c>
      <c r="BN29" s="14" t="str">
        <f>IF(ISBLANK(K29),"",1/POWER(K29,0.5))</f>
        <v/>
      </c>
      <c r="BO29" s="14" t="str">
        <f>IF(ISBLANK(L29),"",1/POWER(L29,0.5))</f>
        <v/>
      </c>
      <c r="BQ29" s="14" t="e">
        <f ca="1">IF(ISBLANK(INDIRECT('Data Exploration'!$B$6&amp;ROW(BQ29))),"",IF(ISBLANK(INDIRECT('Data Exploration'!$B$6&amp;ROW(BQ29)-1)),"",INDIRECT('Data Exploration'!$B$6&amp;ROW(BQ29)-1)))</f>
        <v>#REF!</v>
      </c>
      <c r="BR29" s="188"/>
      <c r="BS29" s="188"/>
      <c r="BT29" s="188"/>
      <c r="BU29" s="188"/>
      <c r="BV29" s="188"/>
      <c r="BW29" s="188"/>
      <c r="BX29" s="188"/>
      <c r="BY29" s="188"/>
    </row>
    <row r="30" spans="1:77">
      <c r="A30" s="141"/>
      <c r="B30" s="212"/>
      <c r="C30" s="19"/>
      <c r="D30" s="19"/>
      <c r="E30" s="19"/>
      <c r="F30" s="19"/>
      <c r="G30" s="149"/>
      <c r="H30" s="19"/>
      <c r="I30" s="19"/>
      <c r="J30" s="19"/>
      <c r="K30" s="19"/>
      <c r="L30" s="140"/>
      <c r="N30" s="14" t="str">
        <f>IF(ISBLANK(C30),"",LOG(C30))</f>
        <v/>
      </c>
      <c r="O30" s="14" t="str">
        <f>IF(ISBLANK(D30),"",LOG(D30))</f>
        <v/>
      </c>
      <c r="P30" s="14" t="str">
        <f>IF(ISBLANK(E30),"",LOG(E30))</f>
        <v/>
      </c>
      <c r="Q30" s="14" t="str">
        <f>IF(ISBLANK(F30),"",LOG(F30))</f>
        <v/>
      </c>
      <c r="R30" s="14" t="str">
        <f>IF(ISBLANK(G30),"",LOG(G30))</f>
        <v/>
      </c>
      <c r="S30" s="14" t="str">
        <f>IF(ISBLANK(H30),"",LOG(H30))</f>
        <v/>
      </c>
      <c r="T30" s="14" t="str">
        <f>IF(ISBLANK(I30),"",LOG(I30))</f>
        <v/>
      </c>
      <c r="U30" s="14" t="str">
        <f>IF(ISBLANK(J30),"",LOG(J30))</f>
        <v/>
      </c>
      <c r="V30" s="14" t="str">
        <f>IF(ISBLANK(K30),"",LOG(K30))</f>
        <v/>
      </c>
      <c r="W30" s="14" t="str">
        <f>IF(ISBLANK(L30),"",LOG(L30))</f>
        <v/>
      </c>
      <c r="Y30" s="14" t="str">
        <f>IF(ISBLANK(C30),"",LOG(C30+1))</f>
        <v/>
      </c>
      <c r="Z30" s="14" t="str">
        <f>IF(ISBLANK(D30),"",LOG(D30+1))</f>
        <v/>
      </c>
      <c r="AA30" s="14" t="str">
        <f>IF(ISBLANK(E30),"",LOG(E30+1))</f>
        <v/>
      </c>
      <c r="AB30" s="14" t="str">
        <f>IF(ISBLANK(F30),"",LOG(F30+1))</f>
        <v/>
      </c>
      <c r="AC30" s="14" t="str">
        <f>IF(ISBLANK(G30),"",LOG(G30+1))</f>
        <v/>
      </c>
      <c r="AD30" s="14" t="str">
        <f>IF(ISBLANK(H30),"",LOG(H30+1))</f>
        <v/>
      </c>
      <c r="AE30" s="14" t="str">
        <f>IF(ISBLANK(I30),"",LOG(I30+1))</f>
        <v/>
      </c>
      <c r="AF30" s="14" t="str">
        <f>IF(ISBLANK(J30),"",LOG(J30+1))</f>
        <v/>
      </c>
      <c r="AG30" s="14" t="str">
        <f>IF(ISBLANK(K30),"",LOG(K30+1))</f>
        <v/>
      </c>
      <c r="AH30" s="14" t="str">
        <f>IF(ISBLANK(L30),"",LOG(L30+1))</f>
        <v/>
      </c>
      <c r="AJ30" s="14" t="str">
        <f>IF(ISBLANK(C30),"",POWER(C30,2))</f>
        <v/>
      </c>
      <c r="AK30" s="14" t="str">
        <f>IF(ISBLANK(D30),"",POWER(D30,2))</f>
        <v/>
      </c>
      <c r="AL30" s="14" t="str">
        <f>IF(ISBLANK(E30),"",POWER(E30,2))</f>
        <v/>
      </c>
      <c r="AM30" s="14" t="str">
        <f>IF(ISBLANK(F30),"",POWER(F30,2))</f>
        <v/>
      </c>
      <c r="AN30" s="14" t="str">
        <f>IF(ISBLANK(G30),"",POWER(G30,2))</f>
        <v/>
      </c>
      <c r="AO30" s="14" t="str">
        <f>IF(ISBLANK(H30),"",POWER(H30,2))</f>
        <v/>
      </c>
      <c r="AP30" s="14" t="str">
        <f>IF(ISBLANK(I30),"",POWER(I30,2))</f>
        <v/>
      </c>
      <c r="AQ30" s="14" t="str">
        <f>IF(ISBLANK(J30),"",POWER(J30,2))</f>
        <v/>
      </c>
      <c r="AR30" s="14" t="str">
        <f>IF(ISBLANK(K30),"",POWER(K30,2))</f>
        <v/>
      </c>
      <c r="AS30" s="14" t="str">
        <f>IF(ISBLANK(L30),"",POWER(L30,2))</f>
        <v/>
      </c>
      <c r="AU30" s="14" t="str">
        <f>IF(ISBLANK(C30),"",POWER(C30,0.5))</f>
        <v/>
      </c>
      <c r="AV30" s="14" t="str">
        <f>IF(ISBLANK(D30),"",POWER(D30,0.5))</f>
        <v/>
      </c>
      <c r="AW30" s="14" t="str">
        <f>IF(ISBLANK(E30),"",POWER(E30,0.5))</f>
        <v/>
      </c>
      <c r="AX30" s="14" t="str">
        <f>IF(ISBLANK(F30),"",POWER(F30,0.5))</f>
        <v/>
      </c>
      <c r="AY30" s="14" t="str">
        <f>IF(ISBLANK(G30),"",POWER(G30,0.5))</f>
        <v/>
      </c>
      <c r="AZ30" s="14" t="str">
        <f>IF(ISBLANK(H30),"",POWER(H30,0.5))</f>
        <v/>
      </c>
      <c r="BA30" s="14" t="str">
        <f>IF(ISBLANK(I30),"",POWER(I30,0.5))</f>
        <v/>
      </c>
      <c r="BB30" s="14" t="str">
        <f>IF(ISBLANK(J30),"",POWER(J30,0.5))</f>
        <v/>
      </c>
      <c r="BC30" s="14" t="str">
        <f>IF(ISBLANK(K30),"",POWER(K30,0.5))</f>
        <v/>
      </c>
      <c r="BD30" s="14" t="str">
        <f>IF(ISBLANK(L30),"",POWER(L30,0.5))</f>
        <v/>
      </c>
      <c r="BF30" s="14" t="str">
        <f>IF(ISBLANK(C30),"",1/POWER(C30,0.5))</f>
        <v/>
      </c>
      <c r="BG30" s="14" t="str">
        <f>IF(ISBLANK(D30),"",1/POWER(D30,0.5))</f>
        <v/>
      </c>
      <c r="BH30" s="14" t="str">
        <f>IF(ISBLANK(E30),"",1/POWER(E30,0.5))</f>
        <v/>
      </c>
      <c r="BI30" s="14" t="str">
        <f>IF(ISBLANK(F30),"",1/POWER(F30,0.5))</f>
        <v/>
      </c>
      <c r="BJ30" s="14" t="str">
        <f>IF(ISBLANK(G30),"",1/POWER(G30,0.5))</f>
        <v/>
      </c>
      <c r="BK30" s="14" t="str">
        <f>IF(ISBLANK(H30),"",1/POWER(H30,0.5))</f>
        <v/>
      </c>
      <c r="BL30" s="14" t="str">
        <f>IF(ISBLANK(I30),"",1/POWER(I30,0.5))</f>
        <v/>
      </c>
      <c r="BM30" s="14" t="str">
        <f>IF(ISBLANK(J30),"",1/POWER(J30,0.5))</f>
        <v/>
      </c>
      <c r="BN30" s="14" t="str">
        <f>IF(ISBLANK(K30),"",1/POWER(K30,0.5))</f>
        <v/>
      </c>
      <c r="BO30" s="14" t="str">
        <f>IF(ISBLANK(L30),"",1/POWER(L30,0.5))</f>
        <v/>
      </c>
      <c r="BQ30" s="14" t="e">
        <f ca="1">IF(ISBLANK(INDIRECT('Data Exploration'!$B$6&amp;ROW(BQ30))),"",IF(ISBLANK(INDIRECT('Data Exploration'!$B$6&amp;ROW(BQ30)-1)),"",INDIRECT('Data Exploration'!$B$6&amp;ROW(BQ30)-1)))</f>
        <v>#REF!</v>
      </c>
      <c r="BR30" s="188"/>
      <c r="BS30" s="188"/>
      <c r="BT30" s="188"/>
      <c r="BU30" s="188"/>
      <c r="BV30" s="188"/>
      <c r="BW30" s="188"/>
      <c r="BX30" s="188"/>
      <c r="BY30" s="188"/>
    </row>
    <row r="31" spans="1:77">
      <c r="A31" s="141"/>
      <c r="B31" s="212"/>
      <c r="C31" s="19"/>
      <c r="D31" s="19"/>
      <c r="E31" s="19"/>
      <c r="F31" s="19"/>
      <c r="G31" s="149"/>
      <c r="H31" s="19"/>
      <c r="I31" s="19"/>
      <c r="J31" s="19"/>
      <c r="K31" s="19"/>
      <c r="L31" s="140"/>
      <c r="N31" s="14" t="str">
        <f>IF(ISBLANK(C31),"",LOG(C31))</f>
        <v/>
      </c>
      <c r="O31" s="14" t="str">
        <f>IF(ISBLANK(D31),"",LOG(D31))</f>
        <v/>
      </c>
      <c r="P31" s="14" t="str">
        <f>IF(ISBLANK(E31),"",LOG(E31))</f>
        <v/>
      </c>
      <c r="Q31" s="14" t="str">
        <f>IF(ISBLANK(F31),"",LOG(F31))</f>
        <v/>
      </c>
      <c r="R31" s="14" t="str">
        <f>IF(ISBLANK(G31),"",LOG(G31))</f>
        <v/>
      </c>
      <c r="S31" s="14" t="str">
        <f>IF(ISBLANK(H31),"",LOG(H31))</f>
        <v/>
      </c>
      <c r="T31" s="14" t="str">
        <f>IF(ISBLANK(I31),"",LOG(I31))</f>
        <v/>
      </c>
      <c r="U31" s="14" t="str">
        <f>IF(ISBLANK(J31),"",LOG(J31))</f>
        <v/>
      </c>
      <c r="V31" s="14" t="str">
        <f>IF(ISBLANK(K31),"",LOG(K31))</f>
        <v/>
      </c>
      <c r="W31" s="14" t="str">
        <f>IF(ISBLANK(L31),"",LOG(L31))</f>
        <v/>
      </c>
      <c r="Y31" s="14" t="str">
        <f>IF(ISBLANK(C31),"",LOG(C31+1))</f>
        <v/>
      </c>
      <c r="Z31" s="14" t="str">
        <f>IF(ISBLANK(D31),"",LOG(D31+1))</f>
        <v/>
      </c>
      <c r="AA31" s="14" t="str">
        <f>IF(ISBLANK(E31),"",LOG(E31+1))</f>
        <v/>
      </c>
      <c r="AB31" s="14" t="str">
        <f>IF(ISBLANK(F31),"",LOG(F31+1))</f>
        <v/>
      </c>
      <c r="AC31" s="14" t="str">
        <f>IF(ISBLANK(G31),"",LOG(G31+1))</f>
        <v/>
      </c>
      <c r="AD31" s="14" t="str">
        <f>IF(ISBLANK(H31),"",LOG(H31+1))</f>
        <v/>
      </c>
      <c r="AE31" s="14" t="str">
        <f>IF(ISBLANK(I31),"",LOG(I31+1))</f>
        <v/>
      </c>
      <c r="AF31" s="14" t="str">
        <f>IF(ISBLANK(J31),"",LOG(J31+1))</f>
        <v/>
      </c>
      <c r="AG31" s="14" t="str">
        <f>IF(ISBLANK(K31),"",LOG(K31+1))</f>
        <v/>
      </c>
      <c r="AH31" s="14" t="str">
        <f>IF(ISBLANK(L31),"",LOG(L31+1))</f>
        <v/>
      </c>
      <c r="AJ31" s="14" t="str">
        <f>IF(ISBLANK(C31),"",POWER(C31,2))</f>
        <v/>
      </c>
      <c r="AK31" s="14" t="str">
        <f>IF(ISBLANK(D31),"",POWER(D31,2))</f>
        <v/>
      </c>
      <c r="AL31" s="14" t="str">
        <f>IF(ISBLANK(E31),"",POWER(E31,2))</f>
        <v/>
      </c>
      <c r="AM31" s="14" t="str">
        <f>IF(ISBLANK(F31),"",POWER(F31,2))</f>
        <v/>
      </c>
      <c r="AN31" s="14" t="str">
        <f>IF(ISBLANK(G31),"",POWER(G31,2))</f>
        <v/>
      </c>
      <c r="AO31" s="14" t="str">
        <f>IF(ISBLANK(H31),"",POWER(H31,2))</f>
        <v/>
      </c>
      <c r="AP31" s="14" t="str">
        <f>IF(ISBLANK(I31),"",POWER(I31,2))</f>
        <v/>
      </c>
      <c r="AQ31" s="14" t="str">
        <f>IF(ISBLANK(J31),"",POWER(J31,2))</f>
        <v/>
      </c>
      <c r="AR31" s="14" t="str">
        <f>IF(ISBLANK(K31),"",POWER(K31,2))</f>
        <v/>
      </c>
      <c r="AS31" s="14" t="str">
        <f>IF(ISBLANK(L31),"",POWER(L31,2))</f>
        <v/>
      </c>
      <c r="AU31" s="14" t="str">
        <f>IF(ISBLANK(C31),"",POWER(C31,0.5))</f>
        <v/>
      </c>
      <c r="AV31" s="14" t="str">
        <f>IF(ISBLANK(D31),"",POWER(D31,0.5))</f>
        <v/>
      </c>
      <c r="AW31" s="14" t="str">
        <f>IF(ISBLANK(E31),"",POWER(E31,0.5))</f>
        <v/>
      </c>
      <c r="AX31" s="14" t="str">
        <f>IF(ISBLANK(F31),"",POWER(F31,0.5))</f>
        <v/>
      </c>
      <c r="AY31" s="14" t="str">
        <f>IF(ISBLANK(G31),"",POWER(G31,0.5))</f>
        <v/>
      </c>
      <c r="AZ31" s="14" t="str">
        <f>IF(ISBLANK(H31),"",POWER(H31,0.5))</f>
        <v/>
      </c>
      <c r="BA31" s="14" t="str">
        <f>IF(ISBLANK(I31),"",POWER(I31,0.5))</f>
        <v/>
      </c>
      <c r="BB31" s="14" t="str">
        <f>IF(ISBLANK(J31),"",POWER(J31,0.5))</f>
        <v/>
      </c>
      <c r="BC31" s="14" t="str">
        <f>IF(ISBLANK(K31),"",POWER(K31,0.5))</f>
        <v/>
      </c>
      <c r="BD31" s="14" t="str">
        <f>IF(ISBLANK(L31),"",POWER(L31,0.5))</f>
        <v/>
      </c>
      <c r="BF31" s="14" t="str">
        <f>IF(ISBLANK(C31),"",1/POWER(C31,0.5))</f>
        <v/>
      </c>
      <c r="BG31" s="14" t="str">
        <f>IF(ISBLANK(D31),"",1/POWER(D31,0.5))</f>
        <v/>
      </c>
      <c r="BH31" s="14" t="str">
        <f>IF(ISBLANK(E31),"",1/POWER(E31,0.5))</f>
        <v/>
      </c>
      <c r="BI31" s="14" t="str">
        <f>IF(ISBLANK(F31),"",1/POWER(F31,0.5))</f>
        <v/>
      </c>
      <c r="BJ31" s="14" t="str">
        <f>IF(ISBLANK(G31),"",1/POWER(G31,0.5))</f>
        <v/>
      </c>
      <c r="BK31" s="14" t="str">
        <f>IF(ISBLANK(H31),"",1/POWER(H31,0.5))</f>
        <v/>
      </c>
      <c r="BL31" s="14" t="str">
        <f>IF(ISBLANK(I31),"",1/POWER(I31,0.5))</f>
        <v/>
      </c>
      <c r="BM31" s="14" t="str">
        <f>IF(ISBLANK(J31),"",1/POWER(J31,0.5))</f>
        <v/>
      </c>
      <c r="BN31" s="14" t="str">
        <f>IF(ISBLANK(K31),"",1/POWER(K31,0.5))</f>
        <v/>
      </c>
      <c r="BO31" s="14" t="str">
        <f>IF(ISBLANK(L31),"",1/POWER(L31,0.5))</f>
        <v/>
      </c>
      <c r="BQ31" s="14" t="e">
        <f ca="1">IF(ISBLANK(INDIRECT('Data Exploration'!$B$6&amp;ROW(BQ31))),"",IF(ISBLANK(INDIRECT('Data Exploration'!$B$6&amp;ROW(BQ31)-1)),"",INDIRECT('Data Exploration'!$B$6&amp;ROW(BQ31)-1)))</f>
        <v>#REF!</v>
      </c>
      <c r="BR31" s="188"/>
      <c r="BS31" s="188"/>
      <c r="BT31" s="188"/>
      <c r="BU31" s="188"/>
      <c r="BV31" s="188"/>
      <c r="BW31" s="188"/>
      <c r="BX31" s="188"/>
      <c r="BY31" s="188"/>
    </row>
    <row r="32" spans="1:77">
      <c r="A32" s="141"/>
      <c r="B32" s="212"/>
      <c r="C32" s="19"/>
      <c r="D32" s="19"/>
      <c r="E32" s="19"/>
      <c r="F32" s="19"/>
      <c r="G32" s="149"/>
      <c r="H32" s="19"/>
      <c r="I32" s="19"/>
      <c r="J32" s="19"/>
      <c r="K32" s="19"/>
      <c r="L32" s="140"/>
      <c r="N32" s="14" t="str">
        <f>IF(ISBLANK(C32),"",LOG(C32))</f>
        <v/>
      </c>
      <c r="O32" s="14" t="str">
        <f>IF(ISBLANK(D32),"",LOG(D32))</f>
        <v/>
      </c>
      <c r="P32" s="14" t="str">
        <f>IF(ISBLANK(E32),"",LOG(E32))</f>
        <v/>
      </c>
      <c r="Q32" s="14" t="str">
        <f>IF(ISBLANK(F32),"",LOG(F32))</f>
        <v/>
      </c>
      <c r="R32" s="14" t="str">
        <f>IF(ISBLANK(G32),"",LOG(G32))</f>
        <v/>
      </c>
      <c r="S32" s="14" t="str">
        <f>IF(ISBLANK(H32),"",LOG(H32))</f>
        <v/>
      </c>
      <c r="T32" s="14" t="str">
        <f>IF(ISBLANK(I32),"",LOG(I32))</f>
        <v/>
      </c>
      <c r="U32" s="14" t="str">
        <f>IF(ISBLANK(J32),"",LOG(J32))</f>
        <v/>
      </c>
      <c r="V32" s="14" t="str">
        <f>IF(ISBLANK(K32),"",LOG(K32))</f>
        <v/>
      </c>
      <c r="W32" s="14" t="str">
        <f>IF(ISBLANK(L32),"",LOG(L32))</f>
        <v/>
      </c>
      <c r="Y32" s="14" t="str">
        <f>IF(ISBLANK(C32),"",LOG(C32+1))</f>
        <v/>
      </c>
      <c r="Z32" s="14" t="str">
        <f>IF(ISBLANK(D32),"",LOG(D32+1))</f>
        <v/>
      </c>
      <c r="AA32" s="14" t="str">
        <f>IF(ISBLANK(E32),"",LOG(E32+1))</f>
        <v/>
      </c>
      <c r="AB32" s="14" t="str">
        <f>IF(ISBLANK(F32),"",LOG(F32+1))</f>
        <v/>
      </c>
      <c r="AC32" s="14" t="str">
        <f>IF(ISBLANK(G32),"",LOG(G32+1))</f>
        <v/>
      </c>
      <c r="AD32" s="14" t="str">
        <f>IF(ISBLANK(H32),"",LOG(H32+1))</f>
        <v/>
      </c>
      <c r="AE32" s="14" t="str">
        <f>IF(ISBLANK(I32),"",LOG(I32+1))</f>
        <v/>
      </c>
      <c r="AF32" s="14" t="str">
        <f>IF(ISBLANK(J32),"",LOG(J32+1))</f>
        <v/>
      </c>
      <c r="AG32" s="14" t="str">
        <f>IF(ISBLANK(K32),"",LOG(K32+1))</f>
        <v/>
      </c>
      <c r="AH32" s="14" t="str">
        <f>IF(ISBLANK(L32),"",LOG(L32+1))</f>
        <v/>
      </c>
      <c r="AJ32" s="14" t="str">
        <f>IF(ISBLANK(C32),"",POWER(C32,2))</f>
        <v/>
      </c>
      <c r="AK32" s="14" t="str">
        <f>IF(ISBLANK(D32),"",POWER(D32,2))</f>
        <v/>
      </c>
      <c r="AL32" s="14" t="str">
        <f>IF(ISBLANK(E32),"",POWER(E32,2))</f>
        <v/>
      </c>
      <c r="AM32" s="14" t="str">
        <f>IF(ISBLANK(F32),"",POWER(F32,2))</f>
        <v/>
      </c>
      <c r="AN32" s="14" t="str">
        <f>IF(ISBLANK(G32),"",POWER(G32,2))</f>
        <v/>
      </c>
      <c r="AO32" s="14" t="str">
        <f>IF(ISBLANK(H32),"",POWER(H32,2))</f>
        <v/>
      </c>
      <c r="AP32" s="14" t="str">
        <f>IF(ISBLANK(I32),"",POWER(I32,2))</f>
        <v/>
      </c>
      <c r="AQ32" s="14" t="str">
        <f>IF(ISBLANK(J32),"",POWER(J32,2))</f>
        <v/>
      </c>
      <c r="AR32" s="14" t="str">
        <f>IF(ISBLANK(K32),"",POWER(K32,2))</f>
        <v/>
      </c>
      <c r="AS32" s="14" t="str">
        <f>IF(ISBLANK(L32),"",POWER(L32,2))</f>
        <v/>
      </c>
      <c r="AU32" s="14" t="str">
        <f>IF(ISBLANK(C32),"",POWER(C32,0.5))</f>
        <v/>
      </c>
      <c r="AV32" s="14" t="str">
        <f>IF(ISBLANK(D32),"",POWER(D32,0.5))</f>
        <v/>
      </c>
      <c r="AW32" s="14" t="str">
        <f>IF(ISBLANK(E32),"",POWER(E32,0.5))</f>
        <v/>
      </c>
      <c r="AX32" s="14" t="str">
        <f>IF(ISBLANK(F32),"",POWER(F32,0.5))</f>
        <v/>
      </c>
      <c r="AY32" s="14" t="str">
        <f>IF(ISBLANK(G32),"",POWER(G32,0.5))</f>
        <v/>
      </c>
      <c r="AZ32" s="14" t="str">
        <f>IF(ISBLANK(H32),"",POWER(H32,0.5))</f>
        <v/>
      </c>
      <c r="BA32" s="14" t="str">
        <f>IF(ISBLANK(I32),"",POWER(I32,0.5))</f>
        <v/>
      </c>
      <c r="BB32" s="14" t="str">
        <f>IF(ISBLANK(J32),"",POWER(J32,0.5))</f>
        <v/>
      </c>
      <c r="BC32" s="14" t="str">
        <f>IF(ISBLANK(K32),"",POWER(K32,0.5))</f>
        <v/>
      </c>
      <c r="BD32" s="14" t="str">
        <f>IF(ISBLANK(L32),"",POWER(L32,0.5))</f>
        <v/>
      </c>
      <c r="BF32" s="14" t="str">
        <f>IF(ISBLANK(C32),"",1/POWER(C32,0.5))</f>
        <v/>
      </c>
      <c r="BG32" s="14" t="str">
        <f>IF(ISBLANK(D32),"",1/POWER(D32,0.5))</f>
        <v/>
      </c>
      <c r="BH32" s="14" t="str">
        <f>IF(ISBLANK(E32),"",1/POWER(E32,0.5))</f>
        <v/>
      </c>
      <c r="BI32" s="14" t="str">
        <f>IF(ISBLANK(F32),"",1/POWER(F32,0.5))</f>
        <v/>
      </c>
      <c r="BJ32" s="14" t="str">
        <f>IF(ISBLANK(G32),"",1/POWER(G32,0.5))</f>
        <v/>
      </c>
      <c r="BK32" s="14" t="str">
        <f>IF(ISBLANK(H32),"",1/POWER(H32,0.5))</f>
        <v/>
      </c>
      <c r="BL32" s="14" t="str">
        <f>IF(ISBLANK(I32),"",1/POWER(I32,0.5))</f>
        <v/>
      </c>
      <c r="BM32" s="14" t="str">
        <f>IF(ISBLANK(J32),"",1/POWER(J32,0.5))</f>
        <v/>
      </c>
      <c r="BN32" s="14" t="str">
        <f>IF(ISBLANK(K32),"",1/POWER(K32,0.5))</f>
        <v/>
      </c>
      <c r="BO32" s="14" t="str">
        <f>IF(ISBLANK(L32),"",1/POWER(L32,0.5))</f>
        <v/>
      </c>
      <c r="BQ32" s="14" t="e">
        <f ca="1">IF(ISBLANK(INDIRECT('Data Exploration'!$B$6&amp;ROW(BQ32))),"",IF(ISBLANK(INDIRECT('Data Exploration'!$B$6&amp;ROW(BQ32)-1)),"",INDIRECT('Data Exploration'!$B$6&amp;ROW(BQ32)-1)))</f>
        <v>#REF!</v>
      </c>
      <c r="BR32" s="188"/>
      <c r="BS32" s="188"/>
      <c r="BT32" s="188"/>
      <c r="BU32" s="188"/>
      <c r="BV32" s="188"/>
      <c r="BW32" s="188"/>
      <c r="BX32" s="188"/>
      <c r="BY32" s="188"/>
    </row>
    <row r="33" spans="1:77">
      <c r="A33" s="141"/>
      <c r="B33" s="212"/>
      <c r="C33" s="19"/>
      <c r="D33" s="19"/>
      <c r="E33" s="19"/>
      <c r="F33" s="19"/>
      <c r="G33" s="149"/>
      <c r="H33" s="19"/>
      <c r="I33" s="19"/>
      <c r="J33" s="19"/>
      <c r="K33" s="19"/>
      <c r="L33" s="140"/>
      <c r="N33" s="14" t="str">
        <f>IF(ISBLANK(C33),"",LOG(C33))</f>
        <v/>
      </c>
      <c r="O33" s="14" t="str">
        <f>IF(ISBLANK(D33),"",LOG(D33))</f>
        <v/>
      </c>
      <c r="P33" s="14" t="str">
        <f>IF(ISBLANK(E33),"",LOG(E33))</f>
        <v/>
      </c>
      <c r="Q33" s="14" t="str">
        <f>IF(ISBLANK(F33),"",LOG(F33))</f>
        <v/>
      </c>
      <c r="R33" s="14" t="str">
        <f>IF(ISBLANK(G33),"",LOG(G33))</f>
        <v/>
      </c>
      <c r="S33" s="14" t="str">
        <f>IF(ISBLANK(H33),"",LOG(H33))</f>
        <v/>
      </c>
      <c r="T33" s="14" t="str">
        <f>IF(ISBLANK(I33),"",LOG(I33))</f>
        <v/>
      </c>
      <c r="U33" s="14" t="str">
        <f>IF(ISBLANK(J33),"",LOG(J33))</f>
        <v/>
      </c>
      <c r="V33" s="14" t="str">
        <f>IF(ISBLANK(K33),"",LOG(K33))</f>
        <v/>
      </c>
      <c r="W33" s="14" t="str">
        <f>IF(ISBLANK(L33),"",LOG(L33))</f>
        <v/>
      </c>
      <c r="Y33" s="14" t="str">
        <f>IF(ISBLANK(C33),"",LOG(C33+1))</f>
        <v/>
      </c>
      <c r="Z33" s="14" t="str">
        <f>IF(ISBLANK(D33),"",LOG(D33+1))</f>
        <v/>
      </c>
      <c r="AA33" s="14" t="str">
        <f>IF(ISBLANK(E33),"",LOG(E33+1))</f>
        <v/>
      </c>
      <c r="AB33" s="14" t="str">
        <f>IF(ISBLANK(F33),"",LOG(F33+1))</f>
        <v/>
      </c>
      <c r="AC33" s="14" t="str">
        <f>IF(ISBLANK(G33),"",LOG(G33+1))</f>
        <v/>
      </c>
      <c r="AD33" s="14" t="str">
        <f>IF(ISBLANK(H33),"",LOG(H33+1))</f>
        <v/>
      </c>
      <c r="AE33" s="14" t="str">
        <f>IF(ISBLANK(I33),"",LOG(I33+1))</f>
        <v/>
      </c>
      <c r="AF33" s="14" t="str">
        <f>IF(ISBLANK(J33),"",LOG(J33+1))</f>
        <v/>
      </c>
      <c r="AG33" s="14" t="str">
        <f>IF(ISBLANK(K33),"",LOG(K33+1))</f>
        <v/>
      </c>
      <c r="AH33" s="14" t="str">
        <f>IF(ISBLANK(L33),"",LOG(L33+1))</f>
        <v/>
      </c>
      <c r="AJ33" s="14" t="str">
        <f>IF(ISBLANK(C33),"",POWER(C33,2))</f>
        <v/>
      </c>
      <c r="AK33" s="14" t="str">
        <f>IF(ISBLANK(D33),"",POWER(D33,2))</f>
        <v/>
      </c>
      <c r="AL33" s="14" t="str">
        <f>IF(ISBLANK(E33),"",POWER(E33,2))</f>
        <v/>
      </c>
      <c r="AM33" s="14" t="str">
        <f>IF(ISBLANK(F33),"",POWER(F33,2))</f>
        <v/>
      </c>
      <c r="AN33" s="14" t="str">
        <f>IF(ISBLANK(G33),"",POWER(G33,2))</f>
        <v/>
      </c>
      <c r="AO33" s="14" t="str">
        <f>IF(ISBLANK(H33),"",POWER(H33,2))</f>
        <v/>
      </c>
      <c r="AP33" s="14" t="str">
        <f>IF(ISBLANK(I33),"",POWER(I33,2))</f>
        <v/>
      </c>
      <c r="AQ33" s="14" t="str">
        <f>IF(ISBLANK(J33),"",POWER(J33,2))</f>
        <v/>
      </c>
      <c r="AR33" s="14" t="str">
        <f>IF(ISBLANK(K33),"",POWER(K33,2))</f>
        <v/>
      </c>
      <c r="AS33" s="14" t="str">
        <f>IF(ISBLANK(L33),"",POWER(L33,2))</f>
        <v/>
      </c>
      <c r="AU33" s="14" t="str">
        <f>IF(ISBLANK(C33),"",POWER(C33,0.5))</f>
        <v/>
      </c>
      <c r="AV33" s="14" t="str">
        <f>IF(ISBLANK(D33),"",POWER(D33,0.5))</f>
        <v/>
      </c>
      <c r="AW33" s="14" t="str">
        <f>IF(ISBLANK(E33),"",POWER(E33,0.5))</f>
        <v/>
      </c>
      <c r="AX33" s="14" t="str">
        <f>IF(ISBLANK(F33),"",POWER(F33,0.5))</f>
        <v/>
      </c>
      <c r="AY33" s="14" t="str">
        <f>IF(ISBLANK(G33),"",POWER(G33,0.5))</f>
        <v/>
      </c>
      <c r="AZ33" s="14" t="str">
        <f>IF(ISBLANK(H33),"",POWER(H33,0.5))</f>
        <v/>
      </c>
      <c r="BA33" s="14" t="str">
        <f>IF(ISBLANK(I33),"",POWER(I33,0.5))</f>
        <v/>
      </c>
      <c r="BB33" s="14" t="str">
        <f>IF(ISBLANK(J33),"",POWER(J33,0.5))</f>
        <v/>
      </c>
      <c r="BC33" s="14" t="str">
        <f>IF(ISBLANK(K33),"",POWER(K33,0.5))</f>
        <v/>
      </c>
      <c r="BD33" s="14" t="str">
        <f>IF(ISBLANK(L33),"",POWER(L33,0.5))</f>
        <v/>
      </c>
      <c r="BF33" s="14" t="str">
        <f>IF(ISBLANK(C33),"",1/POWER(C33,0.5))</f>
        <v/>
      </c>
      <c r="BG33" s="14" t="str">
        <f>IF(ISBLANK(D33),"",1/POWER(D33,0.5))</f>
        <v/>
      </c>
      <c r="BH33" s="14" t="str">
        <f>IF(ISBLANK(E33),"",1/POWER(E33,0.5))</f>
        <v/>
      </c>
      <c r="BI33" s="14" t="str">
        <f>IF(ISBLANK(F33),"",1/POWER(F33,0.5))</f>
        <v/>
      </c>
      <c r="BJ33" s="14" t="str">
        <f>IF(ISBLANK(G33),"",1/POWER(G33,0.5))</f>
        <v/>
      </c>
      <c r="BK33" s="14" t="str">
        <f>IF(ISBLANK(H33),"",1/POWER(H33,0.5))</f>
        <v/>
      </c>
      <c r="BL33" s="14" t="str">
        <f>IF(ISBLANK(I33),"",1/POWER(I33,0.5))</f>
        <v/>
      </c>
      <c r="BM33" s="14" t="str">
        <f>IF(ISBLANK(J33),"",1/POWER(J33,0.5))</f>
        <v/>
      </c>
      <c r="BN33" s="14" t="str">
        <f>IF(ISBLANK(K33),"",1/POWER(K33,0.5))</f>
        <v/>
      </c>
      <c r="BO33" s="14" t="str">
        <f>IF(ISBLANK(L33),"",1/POWER(L33,0.5))</f>
        <v/>
      </c>
      <c r="BQ33" s="14" t="e">
        <f ca="1">IF(ISBLANK(INDIRECT('Data Exploration'!$B$6&amp;ROW(BQ33))),"",IF(ISBLANK(INDIRECT('Data Exploration'!$B$6&amp;ROW(BQ33)-1)),"",INDIRECT('Data Exploration'!$B$6&amp;ROW(BQ33)-1)))</f>
        <v>#REF!</v>
      </c>
      <c r="BR33" s="188"/>
      <c r="BS33" s="188"/>
      <c r="BT33" s="188"/>
      <c r="BU33" s="188"/>
      <c r="BV33" s="188"/>
      <c r="BW33" s="188"/>
      <c r="BX33" s="188"/>
      <c r="BY33" s="188"/>
    </row>
    <row r="34" spans="1:77">
      <c r="A34" s="141"/>
      <c r="B34" s="212"/>
      <c r="C34" s="19"/>
      <c r="D34" s="19"/>
      <c r="E34" s="19"/>
      <c r="F34" s="19"/>
      <c r="G34" s="149"/>
      <c r="H34" s="19"/>
      <c r="I34" s="19"/>
      <c r="J34" s="19"/>
      <c r="K34" s="19"/>
      <c r="L34" s="140"/>
      <c r="N34" s="14" t="str">
        <f>IF(ISBLANK(C34),"",LOG(C34))</f>
        <v/>
      </c>
      <c r="O34" s="14" t="str">
        <f>IF(ISBLANK(D34),"",LOG(D34))</f>
        <v/>
      </c>
      <c r="P34" s="14" t="str">
        <f>IF(ISBLANK(E34),"",LOG(E34))</f>
        <v/>
      </c>
      <c r="Q34" s="14" t="str">
        <f>IF(ISBLANK(F34),"",LOG(F34))</f>
        <v/>
      </c>
      <c r="R34" s="14" t="str">
        <f>IF(ISBLANK(G34),"",LOG(G34))</f>
        <v/>
      </c>
      <c r="S34" s="14" t="str">
        <f>IF(ISBLANK(H34),"",LOG(H34))</f>
        <v/>
      </c>
      <c r="T34" s="14" t="str">
        <f>IF(ISBLANK(I34),"",LOG(I34))</f>
        <v/>
      </c>
      <c r="U34" s="14" t="str">
        <f>IF(ISBLANK(J34),"",LOG(J34))</f>
        <v/>
      </c>
      <c r="V34" s="14" t="str">
        <f>IF(ISBLANK(K34),"",LOG(K34))</f>
        <v/>
      </c>
      <c r="W34" s="14" t="str">
        <f>IF(ISBLANK(L34),"",LOG(L34))</f>
        <v/>
      </c>
      <c r="Y34" s="14" t="str">
        <f>IF(ISBLANK(C34),"",LOG(C34+1))</f>
        <v/>
      </c>
      <c r="Z34" s="14" t="str">
        <f>IF(ISBLANK(D34),"",LOG(D34+1))</f>
        <v/>
      </c>
      <c r="AA34" s="14" t="str">
        <f>IF(ISBLANK(E34),"",LOG(E34+1))</f>
        <v/>
      </c>
      <c r="AB34" s="14" t="str">
        <f>IF(ISBLANK(F34),"",LOG(F34+1))</f>
        <v/>
      </c>
      <c r="AC34" s="14" t="str">
        <f>IF(ISBLANK(G34),"",LOG(G34+1))</f>
        <v/>
      </c>
      <c r="AD34" s="14" t="str">
        <f>IF(ISBLANK(H34),"",LOG(H34+1))</f>
        <v/>
      </c>
      <c r="AE34" s="14" t="str">
        <f>IF(ISBLANK(I34),"",LOG(I34+1))</f>
        <v/>
      </c>
      <c r="AF34" s="14" t="str">
        <f>IF(ISBLANK(J34),"",LOG(J34+1))</f>
        <v/>
      </c>
      <c r="AG34" s="14" t="str">
        <f>IF(ISBLANK(K34),"",LOG(K34+1))</f>
        <v/>
      </c>
      <c r="AH34" s="14" t="str">
        <f>IF(ISBLANK(L34),"",LOG(L34+1))</f>
        <v/>
      </c>
      <c r="AJ34" s="14" t="str">
        <f>IF(ISBLANK(C34),"",POWER(C34,2))</f>
        <v/>
      </c>
      <c r="AK34" s="14" t="str">
        <f>IF(ISBLANK(D34),"",POWER(D34,2))</f>
        <v/>
      </c>
      <c r="AL34" s="14" t="str">
        <f>IF(ISBLANK(E34),"",POWER(E34,2))</f>
        <v/>
      </c>
      <c r="AM34" s="14" t="str">
        <f>IF(ISBLANK(F34),"",POWER(F34,2))</f>
        <v/>
      </c>
      <c r="AN34" s="14" t="str">
        <f>IF(ISBLANK(G34),"",POWER(G34,2))</f>
        <v/>
      </c>
      <c r="AO34" s="14" t="str">
        <f>IF(ISBLANK(H34),"",POWER(H34,2))</f>
        <v/>
      </c>
      <c r="AP34" s="14" t="str">
        <f>IF(ISBLANK(I34),"",POWER(I34,2))</f>
        <v/>
      </c>
      <c r="AQ34" s="14" t="str">
        <f>IF(ISBLANK(J34),"",POWER(J34,2))</f>
        <v/>
      </c>
      <c r="AR34" s="14" t="str">
        <f>IF(ISBLANK(K34),"",POWER(K34,2))</f>
        <v/>
      </c>
      <c r="AS34" s="14" t="str">
        <f>IF(ISBLANK(L34),"",POWER(L34,2))</f>
        <v/>
      </c>
      <c r="AU34" s="14" t="str">
        <f>IF(ISBLANK(C34),"",POWER(C34,0.5))</f>
        <v/>
      </c>
      <c r="AV34" s="14" t="str">
        <f>IF(ISBLANK(D34),"",POWER(D34,0.5))</f>
        <v/>
      </c>
      <c r="AW34" s="14" t="str">
        <f>IF(ISBLANK(E34),"",POWER(E34,0.5))</f>
        <v/>
      </c>
      <c r="AX34" s="14" t="str">
        <f>IF(ISBLANK(F34),"",POWER(F34,0.5))</f>
        <v/>
      </c>
      <c r="AY34" s="14" t="str">
        <f>IF(ISBLANK(G34),"",POWER(G34,0.5))</f>
        <v/>
      </c>
      <c r="AZ34" s="14" t="str">
        <f>IF(ISBLANK(H34),"",POWER(H34,0.5))</f>
        <v/>
      </c>
      <c r="BA34" s="14" t="str">
        <f>IF(ISBLANK(I34),"",POWER(I34,0.5))</f>
        <v/>
      </c>
      <c r="BB34" s="14" t="str">
        <f>IF(ISBLANK(J34),"",POWER(J34,0.5))</f>
        <v/>
      </c>
      <c r="BC34" s="14" t="str">
        <f>IF(ISBLANK(K34),"",POWER(K34,0.5))</f>
        <v/>
      </c>
      <c r="BD34" s="14" t="str">
        <f>IF(ISBLANK(L34),"",POWER(L34,0.5))</f>
        <v/>
      </c>
      <c r="BF34" s="14" t="str">
        <f>IF(ISBLANK(C34),"",1/POWER(C34,0.5))</f>
        <v/>
      </c>
      <c r="BG34" s="14" t="str">
        <f>IF(ISBLANK(D34),"",1/POWER(D34,0.5))</f>
        <v/>
      </c>
      <c r="BH34" s="14" t="str">
        <f>IF(ISBLANK(E34),"",1/POWER(E34,0.5))</f>
        <v/>
      </c>
      <c r="BI34" s="14" t="str">
        <f>IF(ISBLANK(F34),"",1/POWER(F34,0.5))</f>
        <v/>
      </c>
      <c r="BJ34" s="14" t="str">
        <f>IF(ISBLANK(G34),"",1/POWER(G34,0.5))</f>
        <v/>
      </c>
      <c r="BK34" s="14" t="str">
        <f>IF(ISBLANK(H34),"",1/POWER(H34,0.5))</f>
        <v/>
      </c>
      <c r="BL34" s="14" t="str">
        <f>IF(ISBLANK(I34),"",1/POWER(I34,0.5))</f>
        <v/>
      </c>
      <c r="BM34" s="14" t="str">
        <f>IF(ISBLANK(J34),"",1/POWER(J34,0.5))</f>
        <v/>
      </c>
      <c r="BN34" s="14" t="str">
        <f>IF(ISBLANK(K34),"",1/POWER(K34,0.5))</f>
        <v/>
      </c>
      <c r="BO34" s="14" t="str">
        <f>IF(ISBLANK(L34),"",1/POWER(L34,0.5))</f>
        <v/>
      </c>
      <c r="BQ34" s="14" t="e">
        <f ca="1">IF(ISBLANK(INDIRECT('Data Exploration'!$B$6&amp;ROW(BQ34))),"",IF(ISBLANK(INDIRECT('Data Exploration'!$B$6&amp;ROW(BQ34)-1)),"",INDIRECT('Data Exploration'!$B$6&amp;ROW(BQ34)-1)))</f>
        <v>#REF!</v>
      </c>
      <c r="BR34" s="188"/>
      <c r="BS34" s="188"/>
      <c r="BT34" s="188"/>
      <c r="BU34" s="188"/>
      <c r="BV34" s="188"/>
      <c r="BW34" s="188"/>
      <c r="BX34" s="188"/>
      <c r="BY34" s="188"/>
    </row>
    <row r="35" spans="1:77">
      <c r="A35" s="141"/>
      <c r="B35" s="212"/>
      <c r="C35" s="19"/>
      <c r="D35" s="19"/>
      <c r="E35" s="19"/>
      <c r="F35" s="19"/>
      <c r="G35" s="149"/>
      <c r="H35" s="19"/>
      <c r="I35" s="19"/>
      <c r="J35" s="19"/>
      <c r="K35" s="19"/>
      <c r="L35" s="140"/>
      <c r="N35" s="14" t="str">
        <f>IF(ISBLANK(C35),"",LOG(C35))</f>
        <v/>
      </c>
      <c r="O35" s="14" t="str">
        <f>IF(ISBLANK(D35),"",LOG(D35))</f>
        <v/>
      </c>
      <c r="P35" s="14" t="str">
        <f>IF(ISBLANK(E35),"",LOG(E35))</f>
        <v/>
      </c>
      <c r="Q35" s="14" t="str">
        <f>IF(ISBLANK(F35),"",LOG(F35))</f>
        <v/>
      </c>
      <c r="R35" s="14" t="str">
        <f>IF(ISBLANK(G35),"",LOG(G35))</f>
        <v/>
      </c>
      <c r="S35" s="14" t="str">
        <f>IF(ISBLANK(H35),"",LOG(H35))</f>
        <v/>
      </c>
      <c r="T35" s="14" t="str">
        <f>IF(ISBLANK(I35),"",LOG(I35))</f>
        <v/>
      </c>
      <c r="U35" s="14" t="str">
        <f>IF(ISBLANK(J35),"",LOG(J35))</f>
        <v/>
      </c>
      <c r="V35" s="14" t="str">
        <f>IF(ISBLANK(K35),"",LOG(K35))</f>
        <v/>
      </c>
      <c r="W35" s="14" t="str">
        <f>IF(ISBLANK(L35),"",LOG(L35))</f>
        <v/>
      </c>
      <c r="Y35" s="14" t="str">
        <f>IF(ISBLANK(C35),"",LOG(C35+1))</f>
        <v/>
      </c>
      <c r="Z35" s="14" t="str">
        <f>IF(ISBLANK(D35),"",LOG(D35+1))</f>
        <v/>
      </c>
      <c r="AA35" s="14" t="str">
        <f>IF(ISBLANK(E35),"",LOG(E35+1))</f>
        <v/>
      </c>
      <c r="AB35" s="14" t="str">
        <f>IF(ISBLANK(F35),"",LOG(F35+1))</f>
        <v/>
      </c>
      <c r="AC35" s="14" t="str">
        <f>IF(ISBLANK(G35),"",LOG(G35+1))</f>
        <v/>
      </c>
      <c r="AD35" s="14" t="str">
        <f>IF(ISBLANK(H35),"",LOG(H35+1))</f>
        <v/>
      </c>
      <c r="AE35" s="14" t="str">
        <f>IF(ISBLANK(I35),"",LOG(I35+1))</f>
        <v/>
      </c>
      <c r="AF35" s="14" t="str">
        <f>IF(ISBLANK(J35),"",LOG(J35+1))</f>
        <v/>
      </c>
      <c r="AG35" s="14" t="str">
        <f>IF(ISBLANK(K35),"",LOG(K35+1))</f>
        <v/>
      </c>
      <c r="AH35" s="14" t="str">
        <f>IF(ISBLANK(L35),"",LOG(L35+1))</f>
        <v/>
      </c>
      <c r="AJ35" s="14" t="str">
        <f>IF(ISBLANK(C35),"",POWER(C35,2))</f>
        <v/>
      </c>
      <c r="AK35" s="14" t="str">
        <f>IF(ISBLANK(D35),"",POWER(D35,2))</f>
        <v/>
      </c>
      <c r="AL35" s="14" t="str">
        <f>IF(ISBLANK(E35),"",POWER(E35,2))</f>
        <v/>
      </c>
      <c r="AM35" s="14" t="str">
        <f>IF(ISBLANK(F35),"",POWER(F35,2))</f>
        <v/>
      </c>
      <c r="AN35" s="14" t="str">
        <f>IF(ISBLANK(G35),"",POWER(G35,2))</f>
        <v/>
      </c>
      <c r="AO35" s="14" t="str">
        <f>IF(ISBLANK(H35),"",POWER(H35,2))</f>
        <v/>
      </c>
      <c r="AP35" s="14" t="str">
        <f>IF(ISBLANK(I35),"",POWER(I35,2))</f>
        <v/>
      </c>
      <c r="AQ35" s="14" t="str">
        <f>IF(ISBLANK(J35),"",POWER(J35,2))</f>
        <v/>
      </c>
      <c r="AR35" s="14" t="str">
        <f>IF(ISBLANK(K35),"",POWER(K35,2))</f>
        <v/>
      </c>
      <c r="AS35" s="14" t="str">
        <f>IF(ISBLANK(L35),"",POWER(L35,2))</f>
        <v/>
      </c>
      <c r="AU35" s="14" t="str">
        <f>IF(ISBLANK(C35),"",POWER(C35,0.5))</f>
        <v/>
      </c>
      <c r="AV35" s="14" t="str">
        <f>IF(ISBLANK(D35),"",POWER(D35,0.5))</f>
        <v/>
      </c>
      <c r="AW35" s="14" t="str">
        <f>IF(ISBLANK(E35),"",POWER(E35,0.5))</f>
        <v/>
      </c>
      <c r="AX35" s="14" t="str">
        <f>IF(ISBLANK(F35),"",POWER(F35,0.5))</f>
        <v/>
      </c>
      <c r="AY35" s="14" t="str">
        <f>IF(ISBLANK(G35),"",POWER(G35,0.5))</f>
        <v/>
      </c>
      <c r="AZ35" s="14" t="str">
        <f>IF(ISBLANK(H35),"",POWER(H35,0.5))</f>
        <v/>
      </c>
      <c r="BA35" s="14" t="str">
        <f>IF(ISBLANK(I35),"",POWER(I35,0.5))</f>
        <v/>
      </c>
      <c r="BB35" s="14" t="str">
        <f>IF(ISBLANK(J35),"",POWER(J35,0.5))</f>
        <v/>
      </c>
      <c r="BC35" s="14" t="str">
        <f>IF(ISBLANK(K35),"",POWER(K35,0.5))</f>
        <v/>
      </c>
      <c r="BD35" s="14" t="str">
        <f>IF(ISBLANK(L35),"",POWER(L35,0.5))</f>
        <v/>
      </c>
      <c r="BF35" s="14" t="str">
        <f>IF(ISBLANK(C35),"",1/POWER(C35,0.5))</f>
        <v/>
      </c>
      <c r="BG35" s="14" t="str">
        <f>IF(ISBLANK(D35),"",1/POWER(D35,0.5))</f>
        <v/>
      </c>
      <c r="BH35" s="14" t="str">
        <f>IF(ISBLANK(E35),"",1/POWER(E35,0.5))</f>
        <v/>
      </c>
      <c r="BI35" s="14" t="str">
        <f>IF(ISBLANK(F35),"",1/POWER(F35,0.5))</f>
        <v/>
      </c>
      <c r="BJ35" s="14" t="str">
        <f>IF(ISBLANK(G35),"",1/POWER(G35,0.5))</f>
        <v/>
      </c>
      <c r="BK35" s="14" t="str">
        <f>IF(ISBLANK(H35),"",1/POWER(H35,0.5))</f>
        <v/>
      </c>
      <c r="BL35" s="14" t="str">
        <f>IF(ISBLANK(I35),"",1/POWER(I35,0.5))</f>
        <v/>
      </c>
      <c r="BM35" s="14" t="str">
        <f>IF(ISBLANK(J35),"",1/POWER(J35,0.5))</f>
        <v/>
      </c>
      <c r="BN35" s="14" t="str">
        <f>IF(ISBLANK(K35),"",1/POWER(K35,0.5))</f>
        <v/>
      </c>
      <c r="BO35" s="14" t="str">
        <f>IF(ISBLANK(L35),"",1/POWER(L35,0.5))</f>
        <v/>
      </c>
      <c r="BQ35" s="14" t="e">
        <f ca="1">IF(ISBLANK(INDIRECT('Data Exploration'!$B$6&amp;ROW(BQ35))),"",IF(ISBLANK(INDIRECT('Data Exploration'!$B$6&amp;ROW(BQ35)-1)),"",INDIRECT('Data Exploration'!$B$6&amp;ROW(BQ35)-1)))</f>
        <v>#REF!</v>
      </c>
      <c r="BR35" s="188"/>
      <c r="BS35" s="188"/>
      <c r="BT35" s="188"/>
      <c r="BU35" s="188"/>
      <c r="BV35" s="188"/>
      <c r="BW35" s="188"/>
      <c r="BX35" s="188"/>
      <c r="BY35" s="188"/>
    </row>
    <row r="36" spans="1:77">
      <c r="A36" s="141"/>
      <c r="B36" s="212"/>
      <c r="C36" s="19"/>
      <c r="D36" s="19"/>
      <c r="E36" s="19"/>
      <c r="F36" s="19"/>
      <c r="G36" s="149"/>
      <c r="H36" s="19"/>
      <c r="I36" s="19"/>
      <c r="J36" s="19"/>
      <c r="K36" s="19"/>
      <c r="L36" s="140"/>
      <c r="N36" s="14" t="str">
        <f>IF(ISBLANK(C36),"",LOG(C36))</f>
        <v/>
      </c>
      <c r="O36" s="14" t="str">
        <f>IF(ISBLANK(D36),"",LOG(D36))</f>
        <v/>
      </c>
      <c r="P36" s="14" t="str">
        <f>IF(ISBLANK(E36),"",LOG(E36))</f>
        <v/>
      </c>
      <c r="Q36" s="14" t="str">
        <f>IF(ISBLANK(F36),"",LOG(F36))</f>
        <v/>
      </c>
      <c r="R36" s="14" t="str">
        <f>IF(ISBLANK(G36),"",LOG(G36))</f>
        <v/>
      </c>
      <c r="S36" s="14" t="str">
        <f>IF(ISBLANK(H36),"",LOG(H36))</f>
        <v/>
      </c>
      <c r="T36" s="14" t="str">
        <f>IF(ISBLANK(I36),"",LOG(I36))</f>
        <v/>
      </c>
      <c r="U36" s="14" t="str">
        <f>IF(ISBLANK(J36),"",LOG(J36))</f>
        <v/>
      </c>
      <c r="V36" s="14" t="str">
        <f>IF(ISBLANK(K36),"",LOG(K36))</f>
        <v/>
      </c>
      <c r="W36" s="14" t="str">
        <f>IF(ISBLANK(L36),"",LOG(L36))</f>
        <v/>
      </c>
      <c r="Y36" s="14" t="str">
        <f>IF(ISBLANK(C36),"",LOG(C36+1))</f>
        <v/>
      </c>
      <c r="Z36" s="14" t="str">
        <f>IF(ISBLANK(D36),"",LOG(D36+1))</f>
        <v/>
      </c>
      <c r="AA36" s="14" t="str">
        <f>IF(ISBLANK(E36),"",LOG(E36+1))</f>
        <v/>
      </c>
      <c r="AB36" s="14" t="str">
        <f>IF(ISBLANK(F36),"",LOG(F36+1))</f>
        <v/>
      </c>
      <c r="AC36" s="14" t="str">
        <f>IF(ISBLANK(G36),"",LOG(G36+1))</f>
        <v/>
      </c>
      <c r="AD36" s="14" t="str">
        <f>IF(ISBLANK(H36),"",LOG(H36+1))</f>
        <v/>
      </c>
      <c r="AE36" s="14" t="str">
        <f>IF(ISBLANK(I36),"",LOG(I36+1))</f>
        <v/>
      </c>
      <c r="AF36" s="14" t="str">
        <f>IF(ISBLANK(J36),"",LOG(J36+1))</f>
        <v/>
      </c>
      <c r="AG36" s="14" t="str">
        <f>IF(ISBLANK(K36),"",LOG(K36+1))</f>
        <v/>
      </c>
      <c r="AH36" s="14" t="str">
        <f>IF(ISBLANK(L36),"",LOG(L36+1))</f>
        <v/>
      </c>
      <c r="AJ36" s="14" t="str">
        <f>IF(ISBLANK(C36),"",POWER(C36,2))</f>
        <v/>
      </c>
      <c r="AK36" s="14" t="str">
        <f>IF(ISBLANK(D36),"",POWER(D36,2))</f>
        <v/>
      </c>
      <c r="AL36" s="14" t="str">
        <f>IF(ISBLANK(E36),"",POWER(E36,2))</f>
        <v/>
      </c>
      <c r="AM36" s="14" t="str">
        <f>IF(ISBLANK(F36),"",POWER(F36,2))</f>
        <v/>
      </c>
      <c r="AN36" s="14" t="str">
        <f>IF(ISBLANK(G36),"",POWER(G36,2))</f>
        <v/>
      </c>
      <c r="AO36" s="14" t="str">
        <f>IF(ISBLANK(H36),"",POWER(H36,2))</f>
        <v/>
      </c>
      <c r="AP36" s="14" t="str">
        <f>IF(ISBLANK(I36),"",POWER(I36,2))</f>
        <v/>
      </c>
      <c r="AQ36" s="14" t="str">
        <f>IF(ISBLANK(J36),"",POWER(J36,2))</f>
        <v/>
      </c>
      <c r="AR36" s="14" t="str">
        <f>IF(ISBLANK(K36),"",POWER(K36,2))</f>
        <v/>
      </c>
      <c r="AS36" s="14" t="str">
        <f>IF(ISBLANK(L36),"",POWER(L36,2))</f>
        <v/>
      </c>
      <c r="AU36" s="14" t="str">
        <f>IF(ISBLANK(C36),"",POWER(C36,0.5))</f>
        <v/>
      </c>
      <c r="AV36" s="14" t="str">
        <f>IF(ISBLANK(D36),"",POWER(D36,0.5))</f>
        <v/>
      </c>
      <c r="AW36" s="14" t="str">
        <f>IF(ISBLANK(E36),"",POWER(E36,0.5))</f>
        <v/>
      </c>
      <c r="AX36" s="14" t="str">
        <f>IF(ISBLANK(F36),"",POWER(F36,0.5))</f>
        <v/>
      </c>
      <c r="AY36" s="14" t="str">
        <f>IF(ISBLANK(G36),"",POWER(G36,0.5))</f>
        <v/>
      </c>
      <c r="AZ36" s="14" t="str">
        <f>IF(ISBLANK(H36),"",POWER(H36,0.5))</f>
        <v/>
      </c>
      <c r="BA36" s="14" t="str">
        <f>IF(ISBLANK(I36),"",POWER(I36,0.5))</f>
        <v/>
      </c>
      <c r="BB36" s="14" t="str">
        <f>IF(ISBLANK(J36),"",POWER(J36,0.5))</f>
        <v/>
      </c>
      <c r="BC36" s="14" t="str">
        <f>IF(ISBLANK(K36),"",POWER(K36,0.5))</f>
        <v/>
      </c>
      <c r="BD36" s="14" t="str">
        <f>IF(ISBLANK(L36),"",POWER(L36,0.5))</f>
        <v/>
      </c>
      <c r="BF36" s="14" t="str">
        <f>IF(ISBLANK(C36),"",1/POWER(C36,0.5))</f>
        <v/>
      </c>
      <c r="BG36" s="14" t="str">
        <f>IF(ISBLANK(D36),"",1/POWER(D36,0.5))</f>
        <v/>
      </c>
      <c r="BH36" s="14" t="str">
        <f>IF(ISBLANK(E36),"",1/POWER(E36,0.5))</f>
        <v/>
      </c>
      <c r="BI36" s="14" t="str">
        <f>IF(ISBLANK(F36),"",1/POWER(F36,0.5))</f>
        <v/>
      </c>
      <c r="BJ36" s="14" t="str">
        <f>IF(ISBLANK(G36),"",1/POWER(G36,0.5))</f>
        <v/>
      </c>
      <c r="BK36" s="14" t="str">
        <f>IF(ISBLANK(H36),"",1/POWER(H36,0.5))</f>
        <v/>
      </c>
      <c r="BL36" s="14" t="str">
        <f>IF(ISBLANK(I36),"",1/POWER(I36,0.5))</f>
        <v/>
      </c>
      <c r="BM36" s="14" t="str">
        <f>IF(ISBLANK(J36),"",1/POWER(J36,0.5))</f>
        <v/>
      </c>
      <c r="BN36" s="14" t="str">
        <f>IF(ISBLANK(K36),"",1/POWER(K36,0.5))</f>
        <v/>
      </c>
      <c r="BO36" s="14" t="str">
        <f>IF(ISBLANK(L36),"",1/POWER(L36,0.5))</f>
        <v/>
      </c>
      <c r="BQ36" s="14" t="e">
        <f ca="1">IF(ISBLANK(INDIRECT('Data Exploration'!$B$6&amp;ROW(BQ36))),"",IF(ISBLANK(INDIRECT('Data Exploration'!$B$6&amp;ROW(BQ36)-1)),"",INDIRECT('Data Exploration'!$B$6&amp;ROW(BQ36)-1)))</f>
        <v>#REF!</v>
      </c>
      <c r="BR36" s="188"/>
      <c r="BS36" s="188"/>
      <c r="BT36" s="188"/>
      <c r="BU36" s="188"/>
      <c r="BV36" s="188"/>
      <c r="BW36" s="188"/>
      <c r="BX36" s="188"/>
      <c r="BY36" s="188"/>
    </row>
    <row r="37" spans="1:77">
      <c r="A37" s="141"/>
      <c r="B37" s="212"/>
      <c r="C37" s="19"/>
      <c r="D37" s="19"/>
      <c r="E37" s="19"/>
      <c r="F37" s="19"/>
      <c r="G37" s="149"/>
      <c r="H37" s="19"/>
      <c r="I37" s="19"/>
      <c r="J37" s="19"/>
      <c r="K37" s="19"/>
      <c r="L37" s="140"/>
      <c r="N37" s="14" t="str">
        <f>IF(ISBLANK(C37),"",LOG(C37))</f>
        <v/>
      </c>
      <c r="O37" s="14" t="str">
        <f>IF(ISBLANK(D37),"",LOG(D37))</f>
        <v/>
      </c>
      <c r="P37" s="14" t="str">
        <f>IF(ISBLANK(E37),"",LOG(E37))</f>
        <v/>
      </c>
      <c r="Q37" s="14" t="str">
        <f>IF(ISBLANK(F37),"",LOG(F37))</f>
        <v/>
      </c>
      <c r="R37" s="14" t="str">
        <f>IF(ISBLANK(G37),"",LOG(G37))</f>
        <v/>
      </c>
      <c r="S37" s="14" t="str">
        <f>IF(ISBLANK(H37),"",LOG(H37))</f>
        <v/>
      </c>
      <c r="T37" s="14" t="str">
        <f>IF(ISBLANK(I37),"",LOG(I37))</f>
        <v/>
      </c>
      <c r="U37" s="14" t="str">
        <f>IF(ISBLANK(J37),"",LOG(J37))</f>
        <v/>
      </c>
      <c r="V37" s="14" t="str">
        <f>IF(ISBLANK(K37),"",LOG(K37))</f>
        <v/>
      </c>
      <c r="W37" s="14" t="str">
        <f>IF(ISBLANK(L37),"",LOG(L37))</f>
        <v/>
      </c>
      <c r="Y37" s="14" t="str">
        <f>IF(ISBLANK(C37),"",LOG(C37+1))</f>
        <v/>
      </c>
      <c r="Z37" s="14" t="str">
        <f>IF(ISBLANK(D37),"",LOG(D37+1))</f>
        <v/>
      </c>
      <c r="AA37" s="14" t="str">
        <f>IF(ISBLANK(E37),"",LOG(E37+1))</f>
        <v/>
      </c>
      <c r="AB37" s="14" t="str">
        <f>IF(ISBLANK(F37),"",LOG(F37+1))</f>
        <v/>
      </c>
      <c r="AC37" s="14" t="str">
        <f>IF(ISBLANK(G37),"",LOG(G37+1))</f>
        <v/>
      </c>
      <c r="AD37" s="14" t="str">
        <f>IF(ISBLANK(H37),"",LOG(H37+1))</f>
        <v/>
      </c>
      <c r="AE37" s="14" t="str">
        <f>IF(ISBLANK(I37),"",LOG(I37+1))</f>
        <v/>
      </c>
      <c r="AF37" s="14" t="str">
        <f>IF(ISBLANK(J37),"",LOG(J37+1))</f>
        <v/>
      </c>
      <c r="AG37" s="14" t="str">
        <f>IF(ISBLANK(K37),"",LOG(K37+1))</f>
        <v/>
      </c>
      <c r="AH37" s="14" t="str">
        <f>IF(ISBLANK(L37),"",LOG(L37+1))</f>
        <v/>
      </c>
      <c r="AJ37" s="14" t="str">
        <f>IF(ISBLANK(C37),"",POWER(C37,2))</f>
        <v/>
      </c>
      <c r="AK37" s="14" t="str">
        <f>IF(ISBLANK(D37),"",POWER(D37,2))</f>
        <v/>
      </c>
      <c r="AL37" s="14" t="str">
        <f>IF(ISBLANK(E37),"",POWER(E37,2))</f>
        <v/>
      </c>
      <c r="AM37" s="14" t="str">
        <f>IF(ISBLANK(F37),"",POWER(F37,2))</f>
        <v/>
      </c>
      <c r="AN37" s="14" t="str">
        <f>IF(ISBLANK(G37),"",POWER(G37,2))</f>
        <v/>
      </c>
      <c r="AO37" s="14" t="str">
        <f>IF(ISBLANK(H37),"",POWER(H37,2))</f>
        <v/>
      </c>
      <c r="AP37" s="14" t="str">
        <f>IF(ISBLANK(I37),"",POWER(I37,2))</f>
        <v/>
      </c>
      <c r="AQ37" s="14" t="str">
        <f>IF(ISBLANK(J37),"",POWER(J37,2))</f>
        <v/>
      </c>
      <c r="AR37" s="14" t="str">
        <f>IF(ISBLANK(K37),"",POWER(K37,2))</f>
        <v/>
      </c>
      <c r="AS37" s="14" t="str">
        <f>IF(ISBLANK(L37),"",POWER(L37,2))</f>
        <v/>
      </c>
      <c r="AU37" s="14" t="str">
        <f>IF(ISBLANK(C37),"",POWER(C37,0.5))</f>
        <v/>
      </c>
      <c r="AV37" s="14" t="str">
        <f>IF(ISBLANK(D37),"",POWER(D37,0.5))</f>
        <v/>
      </c>
      <c r="AW37" s="14" t="str">
        <f>IF(ISBLANK(E37),"",POWER(E37,0.5))</f>
        <v/>
      </c>
      <c r="AX37" s="14" t="str">
        <f>IF(ISBLANK(F37),"",POWER(F37,0.5))</f>
        <v/>
      </c>
      <c r="AY37" s="14" t="str">
        <f>IF(ISBLANK(G37),"",POWER(G37,0.5))</f>
        <v/>
      </c>
      <c r="AZ37" s="14" t="str">
        <f>IF(ISBLANK(H37),"",POWER(H37,0.5))</f>
        <v/>
      </c>
      <c r="BA37" s="14" t="str">
        <f>IF(ISBLANK(I37),"",POWER(I37,0.5))</f>
        <v/>
      </c>
      <c r="BB37" s="14" t="str">
        <f>IF(ISBLANK(J37),"",POWER(J37,0.5))</f>
        <v/>
      </c>
      <c r="BC37" s="14" t="str">
        <f>IF(ISBLANK(K37),"",POWER(K37,0.5))</f>
        <v/>
      </c>
      <c r="BD37" s="14" t="str">
        <f>IF(ISBLANK(L37),"",POWER(L37,0.5))</f>
        <v/>
      </c>
      <c r="BF37" s="14" t="str">
        <f>IF(ISBLANK(C37),"",1/POWER(C37,0.5))</f>
        <v/>
      </c>
      <c r="BG37" s="14" t="str">
        <f>IF(ISBLANK(D37),"",1/POWER(D37,0.5))</f>
        <v/>
      </c>
      <c r="BH37" s="14" t="str">
        <f>IF(ISBLANK(E37),"",1/POWER(E37,0.5))</f>
        <v/>
      </c>
      <c r="BI37" s="14" t="str">
        <f>IF(ISBLANK(F37),"",1/POWER(F37,0.5))</f>
        <v/>
      </c>
      <c r="BJ37" s="14" t="str">
        <f>IF(ISBLANK(G37),"",1/POWER(G37,0.5))</f>
        <v/>
      </c>
      <c r="BK37" s="14" t="str">
        <f>IF(ISBLANK(H37),"",1/POWER(H37,0.5))</f>
        <v/>
      </c>
      <c r="BL37" s="14" t="str">
        <f>IF(ISBLANK(I37),"",1/POWER(I37,0.5))</f>
        <v/>
      </c>
      <c r="BM37" s="14" t="str">
        <f>IF(ISBLANK(J37),"",1/POWER(J37,0.5))</f>
        <v/>
      </c>
      <c r="BN37" s="14" t="str">
        <f>IF(ISBLANK(K37),"",1/POWER(K37,0.5))</f>
        <v/>
      </c>
      <c r="BO37" s="14" t="str">
        <f>IF(ISBLANK(L37),"",1/POWER(L37,0.5))</f>
        <v/>
      </c>
      <c r="BQ37" s="14" t="e">
        <f ca="1">IF(ISBLANK(INDIRECT('Data Exploration'!$B$6&amp;ROW(BQ37))),"",IF(ISBLANK(INDIRECT('Data Exploration'!$B$6&amp;ROW(BQ37)-1)),"",INDIRECT('Data Exploration'!$B$6&amp;ROW(BQ37)-1)))</f>
        <v>#REF!</v>
      </c>
      <c r="BR37" s="188"/>
      <c r="BS37" s="188"/>
      <c r="BT37" s="188"/>
      <c r="BU37" s="188"/>
      <c r="BV37" s="188"/>
      <c r="BW37" s="188"/>
      <c r="BX37" s="188"/>
      <c r="BY37" s="188"/>
    </row>
    <row r="38" spans="1:77">
      <c r="A38" s="141"/>
      <c r="B38" s="212"/>
      <c r="C38" s="19"/>
      <c r="D38" s="19"/>
      <c r="E38" s="19"/>
      <c r="F38" s="19"/>
      <c r="G38" s="149"/>
      <c r="H38" s="19"/>
      <c r="I38" s="19"/>
      <c r="J38" s="19"/>
      <c r="K38" s="19"/>
      <c r="L38" s="140"/>
      <c r="N38" s="14" t="str">
        <f>IF(ISBLANK(C38),"",LOG(C38))</f>
        <v/>
      </c>
      <c r="O38" s="14" t="str">
        <f>IF(ISBLANK(D38),"",LOG(D38))</f>
        <v/>
      </c>
      <c r="P38" s="14" t="str">
        <f>IF(ISBLANK(E38),"",LOG(E38))</f>
        <v/>
      </c>
      <c r="Q38" s="14" t="str">
        <f>IF(ISBLANK(F38),"",LOG(F38))</f>
        <v/>
      </c>
      <c r="R38" s="14" t="str">
        <f>IF(ISBLANK(G38),"",LOG(G38))</f>
        <v/>
      </c>
      <c r="S38" s="14" t="str">
        <f>IF(ISBLANK(H38),"",LOG(H38))</f>
        <v/>
      </c>
      <c r="T38" s="14" t="str">
        <f>IF(ISBLANK(I38),"",LOG(I38))</f>
        <v/>
      </c>
      <c r="U38" s="14" t="str">
        <f>IF(ISBLANK(J38),"",LOG(J38))</f>
        <v/>
      </c>
      <c r="V38" s="14" t="str">
        <f>IF(ISBLANK(K38),"",LOG(K38))</f>
        <v/>
      </c>
      <c r="W38" s="14" t="str">
        <f>IF(ISBLANK(L38),"",LOG(L38))</f>
        <v/>
      </c>
      <c r="Y38" s="14" t="str">
        <f>IF(ISBLANK(C38),"",LOG(C38+1))</f>
        <v/>
      </c>
      <c r="Z38" s="14" t="str">
        <f>IF(ISBLANK(D38),"",LOG(D38+1))</f>
        <v/>
      </c>
      <c r="AA38" s="14" t="str">
        <f>IF(ISBLANK(E38),"",LOG(E38+1))</f>
        <v/>
      </c>
      <c r="AB38" s="14" t="str">
        <f>IF(ISBLANK(F38),"",LOG(F38+1))</f>
        <v/>
      </c>
      <c r="AC38" s="14" t="str">
        <f>IF(ISBLANK(G38),"",LOG(G38+1))</f>
        <v/>
      </c>
      <c r="AD38" s="14" t="str">
        <f>IF(ISBLANK(H38),"",LOG(H38+1))</f>
        <v/>
      </c>
      <c r="AE38" s="14" t="str">
        <f>IF(ISBLANK(I38),"",LOG(I38+1))</f>
        <v/>
      </c>
      <c r="AF38" s="14" t="str">
        <f>IF(ISBLANK(J38),"",LOG(J38+1))</f>
        <v/>
      </c>
      <c r="AG38" s="14" t="str">
        <f>IF(ISBLANK(K38),"",LOG(K38+1))</f>
        <v/>
      </c>
      <c r="AH38" s="14" t="str">
        <f>IF(ISBLANK(L38),"",LOG(L38+1))</f>
        <v/>
      </c>
      <c r="AJ38" s="14" t="str">
        <f>IF(ISBLANK(C38),"",POWER(C38,2))</f>
        <v/>
      </c>
      <c r="AK38" s="14" t="str">
        <f>IF(ISBLANK(D38),"",POWER(D38,2))</f>
        <v/>
      </c>
      <c r="AL38" s="14" t="str">
        <f>IF(ISBLANK(E38),"",POWER(E38,2))</f>
        <v/>
      </c>
      <c r="AM38" s="14" t="str">
        <f>IF(ISBLANK(F38),"",POWER(F38,2))</f>
        <v/>
      </c>
      <c r="AN38" s="14" t="str">
        <f>IF(ISBLANK(G38),"",POWER(G38,2))</f>
        <v/>
      </c>
      <c r="AO38" s="14" t="str">
        <f>IF(ISBLANK(H38),"",POWER(H38,2))</f>
        <v/>
      </c>
      <c r="AP38" s="14" t="str">
        <f>IF(ISBLANK(I38),"",POWER(I38,2))</f>
        <v/>
      </c>
      <c r="AQ38" s="14" t="str">
        <f>IF(ISBLANK(J38),"",POWER(J38,2))</f>
        <v/>
      </c>
      <c r="AR38" s="14" t="str">
        <f>IF(ISBLANK(K38),"",POWER(K38,2))</f>
        <v/>
      </c>
      <c r="AS38" s="14" t="str">
        <f>IF(ISBLANK(L38),"",POWER(L38,2))</f>
        <v/>
      </c>
      <c r="AU38" s="14" t="str">
        <f>IF(ISBLANK(C38),"",POWER(C38,0.5))</f>
        <v/>
      </c>
      <c r="AV38" s="14" t="str">
        <f>IF(ISBLANK(D38),"",POWER(D38,0.5))</f>
        <v/>
      </c>
      <c r="AW38" s="14" t="str">
        <f>IF(ISBLANK(E38),"",POWER(E38,0.5))</f>
        <v/>
      </c>
      <c r="AX38" s="14" t="str">
        <f>IF(ISBLANK(F38),"",POWER(F38,0.5))</f>
        <v/>
      </c>
      <c r="AY38" s="14" t="str">
        <f>IF(ISBLANK(G38),"",POWER(G38,0.5))</f>
        <v/>
      </c>
      <c r="AZ38" s="14" t="str">
        <f>IF(ISBLANK(H38),"",POWER(H38,0.5))</f>
        <v/>
      </c>
      <c r="BA38" s="14" t="str">
        <f>IF(ISBLANK(I38),"",POWER(I38,0.5))</f>
        <v/>
      </c>
      <c r="BB38" s="14" t="str">
        <f>IF(ISBLANK(J38),"",POWER(J38,0.5))</f>
        <v/>
      </c>
      <c r="BC38" s="14" t="str">
        <f>IF(ISBLANK(K38),"",POWER(K38,0.5))</f>
        <v/>
      </c>
      <c r="BD38" s="14" t="str">
        <f>IF(ISBLANK(L38),"",POWER(L38,0.5))</f>
        <v/>
      </c>
      <c r="BF38" s="14" t="str">
        <f>IF(ISBLANK(C38),"",1/POWER(C38,0.5))</f>
        <v/>
      </c>
      <c r="BG38" s="14" t="str">
        <f>IF(ISBLANK(D38),"",1/POWER(D38,0.5))</f>
        <v/>
      </c>
      <c r="BH38" s="14" t="str">
        <f>IF(ISBLANK(E38),"",1/POWER(E38,0.5))</f>
        <v/>
      </c>
      <c r="BI38" s="14" t="str">
        <f>IF(ISBLANK(F38),"",1/POWER(F38,0.5))</f>
        <v/>
      </c>
      <c r="BJ38" s="14" t="str">
        <f>IF(ISBLANK(G38),"",1/POWER(G38,0.5))</f>
        <v/>
      </c>
      <c r="BK38" s="14" t="str">
        <f>IF(ISBLANK(H38),"",1/POWER(H38,0.5))</f>
        <v/>
      </c>
      <c r="BL38" s="14" t="str">
        <f>IF(ISBLANK(I38),"",1/POWER(I38,0.5))</f>
        <v/>
      </c>
      <c r="BM38" s="14" t="str">
        <f>IF(ISBLANK(J38),"",1/POWER(J38,0.5))</f>
        <v/>
      </c>
      <c r="BN38" s="14" t="str">
        <f>IF(ISBLANK(K38),"",1/POWER(K38,0.5))</f>
        <v/>
      </c>
      <c r="BO38" s="14" t="str">
        <f>IF(ISBLANK(L38),"",1/POWER(L38,0.5))</f>
        <v/>
      </c>
      <c r="BQ38" s="14" t="e">
        <f ca="1">IF(ISBLANK(INDIRECT('Data Exploration'!$B$6&amp;ROW(BQ38))),"",IF(ISBLANK(INDIRECT('Data Exploration'!$B$6&amp;ROW(BQ38)-1)),"",INDIRECT('Data Exploration'!$B$6&amp;ROW(BQ38)-1)))</f>
        <v>#REF!</v>
      </c>
      <c r="BR38" s="188"/>
      <c r="BS38" s="188"/>
      <c r="BT38" s="188"/>
      <c r="BU38" s="188"/>
      <c r="BV38" s="188"/>
      <c r="BW38" s="188"/>
      <c r="BX38" s="188"/>
      <c r="BY38" s="188"/>
    </row>
    <row r="39" spans="1:77">
      <c r="A39" s="141"/>
      <c r="B39" s="212"/>
      <c r="C39" s="19"/>
      <c r="D39" s="19"/>
      <c r="E39" s="19"/>
      <c r="F39" s="19"/>
      <c r="G39" s="149"/>
      <c r="H39" s="19"/>
      <c r="I39" s="19"/>
      <c r="J39" s="19"/>
      <c r="K39" s="19"/>
      <c r="L39" s="140"/>
      <c r="N39" s="14" t="str">
        <f>IF(ISBLANK(C39),"",LOG(C39))</f>
        <v/>
      </c>
      <c r="O39" s="14" t="str">
        <f>IF(ISBLANK(D39),"",LOG(D39))</f>
        <v/>
      </c>
      <c r="P39" s="14" t="str">
        <f>IF(ISBLANK(E39),"",LOG(E39))</f>
        <v/>
      </c>
      <c r="Q39" s="14" t="str">
        <f>IF(ISBLANK(F39),"",LOG(F39))</f>
        <v/>
      </c>
      <c r="R39" s="14" t="str">
        <f>IF(ISBLANK(G39),"",LOG(G39))</f>
        <v/>
      </c>
      <c r="S39" s="14" t="str">
        <f>IF(ISBLANK(H39),"",LOG(H39))</f>
        <v/>
      </c>
      <c r="T39" s="14" t="str">
        <f>IF(ISBLANK(I39),"",LOG(I39))</f>
        <v/>
      </c>
      <c r="U39" s="14" t="str">
        <f>IF(ISBLANK(J39),"",LOG(J39))</f>
        <v/>
      </c>
      <c r="V39" s="14" t="str">
        <f>IF(ISBLANK(K39),"",LOG(K39))</f>
        <v/>
      </c>
      <c r="W39" s="14" t="str">
        <f>IF(ISBLANK(L39),"",LOG(L39))</f>
        <v/>
      </c>
      <c r="Y39" s="14" t="str">
        <f>IF(ISBLANK(C39),"",LOG(C39+1))</f>
        <v/>
      </c>
      <c r="Z39" s="14" t="str">
        <f>IF(ISBLANK(D39),"",LOG(D39+1))</f>
        <v/>
      </c>
      <c r="AA39" s="14" t="str">
        <f>IF(ISBLANK(E39),"",LOG(E39+1))</f>
        <v/>
      </c>
      <c r="AB39" s="14" t="str">
        <f>IF(ISBLANK(F39),"",LOG(F39+1))</f>
        <v/>
      </c>
      <c r="AC39" s="14" t="str">
        <f>IF(ISBLANK(G39),"",LOG(G39+1))</f>
        <v/>
      </c>
      <c r="AD39" s="14" t="str">
        <f>IF(ISBLANK(H39),"",LOG(H39+1))</f>
        <v/>
      </c>
      <c r="AE39" s="14" t="str">
        <f>IF(ISBLANK(I39),"",LOG(I39+1))</f>
        <v/>
      </c>
      <c r="AF39" s="14" t="str">
        <f>IF(ISBLANK(J39),"",LOG(J39+1))</f>
        <v/>
      </c>
      <c r="AG39" s="14" t="str">
        <f>IF(ISBLANK(K39),"",LOG(K39+1))</f>
        <v/>
      </c>
      <c r="AH39" s="14" t="str">
        <f>IF(ISBLANK(L39),"",LOG(L39+1))</f>
        <v/>
      </c>
      <c r="AJ39" s="14" t="str">
        <f>IF(ISBLANK(C39),"",POWER(C39,2))</f>
        <v/>
      </c>
      <c r="AK39" s="14" t="str">
        <f>IF(ISBLANK(D39),"",POWER(D39,2))</f>
        <v/>
      </c>
      <c r="AL39" s="14" t="str">
        <f>IF(ISBLANK(E39),"",POWER(E39,2))</f>
        <v/>
      </c>
      <c r="AM39" s="14" t="str">
        <f>IF(ISBLANK(F39),"",POWER(F39,2))</f>
        <v/>
      </c>
      <c r="AN39" s="14" t="str">
        <f>IF(ISBLANK(G39),"",POWER(G39,2))</f>
        <v/>
      </c>
      <c r="AO39" s="14" t="str">
        <f>IF(ISBLANK(H39),"",POWER(H39,2))</f>
        <v/>
      </c>
      <c r="AP39" s="14" t="str">
        <f>IF(ISBLANK(I39),"",POWER(I39,2))</f>
        <v/>
      </c>
      <c r="AQ39" s="14" t="str">
        <f>IF(ISBLANK(J39),"",POWER(J39,2))</f>
        <v/>
      </c>
      <c r="AR39" s="14" t="str">
        <f>IF(ISBLANK(K39),"",POWER(K39,2))</f>
        <v/>
      </c>
      <c r="AS39" s="14" t="str">
        <f>IF(ISBLANK(L39),"",POWER(L39,2))</f>
        <v/>
      </c>
      <c r="AU39" s="14" t="str">
        <f>IF(ISBLANK(C39),"",POWER(C39,0.5))</f>
        <v/>
      </c>
      <c r="AV39" s="14" t="str">
        <f>IF(ISBLANK(D39),"",POWER(D39,0.5))</f>
        <v/>
      </c>
      <c r="AW39" s="14" t="str">
        <f>IF(ISBLANK(E39),"",POWER(E39,0.5))</f>
        <v/>
      </c>
      <c r="AX39" s="14" t="str">
        <f>IF(ISBLANK(F39),"",POWER(F39,0.5))</f>
        <v/>
      </c>
      <c r="AY39" s="14" t="str">
        <f>IF(ISBLANK(G39),"",POWER(G39,0.5))</f>
        <v/>
      </c>
      <c r="AZ39" s="14" t="str">
        <f>IF(ISBLANK(H39),"",POWER(H39,0.5))</f>
        <v/>
      </c>
      <c r="BA39" s="14" t="str">
        <f>IF(ISBLANK(I39),"",POWER(I39,0.5))</f>
        <v/>
      </c>
      <c r="BB39" s="14" t="str">
        <f>IF(ISBLANK(J39),"",POWER(J39,0.5))</f>
        <v/>
      </c>
      <c r="BC39" s="14" t="str">
        <f>IF(ISBLANK(K39),"",POWER(K39,0.5))</f>
        <v/>
      </c>
      <c r="BD39" s="14" t="str">
        <f>IF(ISBLANK(L39),"",POWER(L39,0.5))</f>
        <v/>
      </c>
      <c r="BF39" s="14" t="str">
        <f>IF(ISBLANK(C39),"",1/POWER(C39,0.5))</f>
        <v/>
      </c>
      <c r="BG39" s="14" t="str">
        <f>IF(ISBLANK(D39),"",1/POWER(D39,0.5))</f>
        <v/>
      </c>
      <c r="BH39" s="14" t="str">
        <f>IF(ISBLANK(E39),"",1/POWER(E39,0.5))</f>
        <v/>
      </c>
      <c r="BI39" s="14" t="str">
        <f>IF(ISBLANK(F39),"",1/POWER(F39,0.5))</f>
        <v/>
      </c>
      <c r="BJ39" s="14" t="str">
        <f>IF(ISBLANK(G39),"",1/POWER(G39,0.5))</f>
        <v/>
      </c>
      <c r="BK39" s="14" t="str">
        <f>IF(ISBLANK(H39),"",1/POWER(H39,0.5))</f>
        <v/>
      </c>
      <c r="BL39" s="14" t="str">
        <f>IF(ISBLANK(I39),"",1/POWER(I39,0.5))</f>
        <v/>
      </c>
      <c r="BM39" s="14" t="str">
        <f>IF(ISBLANK(J39),"",1/POWER(J39,0.5))</f>
        <v/>
      </c>
      <c r="BN39" s="14" t="str">
        <f>IF(ISBLANK(K39),"",1/POWER(K39,0.5))</f>
        <v/>
      </c>
      <c r="BO39" s="14" t="str">
        <f>IF(ISBLANK(L39),"",1/POWER(L39,0.5))</f>
        <v/>
      </c>
      <c r="BQ39" s="14" t="e">
        <f ca="1">IF(ISBLANK(INDIRECT('Data Exploration'!$B$6&amp;ROW(BQ39))),"",IF(ISBLANK(INDIRECT('Data Exploration'!$B$6&amp;ROW(BQ39)-1)),"",INDIRECT('Data Exploration'!$B$6&amp;ROW(BQ39)-1)))</f>
        <v>#REF!</v>
      </c>
      <c r="BR39" s="188"/>
      <c r="BS39" s="188"/>
      <c r="BT39" s="188"/>
      <c r="BU39" s="188"/>
      <c r="BV39" s="188"/>
      <c r="BW39" s="188"/>
      <c r="BX39" s="188"/>
      <c r="BY39" s="188"/>
    </row>
    <row r="40" spans="1:77">
      <c r="A40" s="141"/>
      <c r="B40" s="212"/>
      <c r="C40" s="19"/>
      <c r="D40" s="19"/>
      <c r="E40" s="19"/>
      <c r="F40" s="19"/>
      <c r="G40" s="149"/>
      <c r="H40" s="19"/>
      <c r="I40" s="19"/>
      <c r="J40" s="19"/>
      <c r="K40" s="19"/>
      <c r="L40" s="140"/>
      <c r="N40" s="14" t="str">
        <f>IF(ISBLANK(C40),"",LOG(C40))</f>
        <v/>
      </c>
      <c r="O40" s="14" t="str">
        <f>IF(ISBLANK(D40),"",LOG(D40))</f>
        <v/>
      </c>
      <c r="P40" s="14" t="str">
        <f>IF(ISBLANK(E40),"",LOG(E40))</f>
        <v/>
      </c>
      <c r="Q40" s="14" t="str">
        <f>IF(ISBLANK(F40),"",LOG(F40))</f>
        <v/>
      </c>
      <c r="R40" s="14" t="str">
        <f>IF(ISBLANK(G40),"",LOG(G40))</f>
        <v/>
      </c>
      <c r="S40" s="14" t="str">
        <f>IF(ISBLANK(H40),"",LOG(H40))</f>
        <v/>
      </c>
      <c r="T40" s="14" t="str">
        <f>IF(ISBLANK(I40),"",LOG(I40))</f>
        <v/>
      </c>
      <c r="U40" s="14" t="str">
        <f>IF(ISBLANK(J40),"",LOG(J40))</f>
        <v/>
      </c>
      <c r="V40" s="14" t="str">
        <f>IF(ISBLANK(K40),"",LOG(K40))</f>
        <v/>
      </c>
      <c r="W40" s="14" t="str">
        <f>IF(ISBLANK(L40),"",LOG(L40))</f>
        <v/>
      </c>
      <c r="Y40" s="14" t="str">
        <f>IF(ISBLANK(C40),"",LOG(C40+1))</f>
        <v/>
      </c>
      <c r="Z40" s="14" t="str">
        <f>IF(ISBLANK(D40),"",LOG(D40+1))</f>
        <v/>
      </c>
      <c r="AA40" s="14" t="str">
        <f>IF(ISBLANK(E40),"",LOG(E40+1))</f>
        <v/>
      </c>
      <c r="AB40" s="14" t="str">
        <f>IF(ISBLANK(F40),"",LOG(F40+1))</f>
        <v/>
      </c>
      <c r="AC40" s="14" t="str">
        <f>IF(ISBLANK(G40),"",LOG(G40+1))</f>
        <v/>
      </c>
      <c r="AD40" s="14" t="str">
        <f>IF(ISBLANK(H40),"",LOG(H40+1))</f>
        <v/>
      </c>
      <c r="AE40" s="14" t="str">
        <f>IF(ISBLANK(I40),"",LOG(I40+1))</f>
        <v/>
      </c>
      <c r="AF40" s="14" t="str">
        <f>IF(ISBLANK(J40),"",LOG(J40+1))</f>
        <v/>
      </c>
      <c r="AG40" s="14" t="str">
        <f>IF(ISBLANK(K40),"",LOG(K40+1))</f>
        <v/>
      </c>
      <c r="AH40" s="14" t="str">
        <f>IF(ISBLANK(L40),"",LOG(L40+1))</f>
        <v/>
      </c>
      <c r="AJ40" s="14" t="str">
        <f>IF(ISBLANK(C40),"",POWER(C40,2))</f>
        <v/>
      </c>
      <c r="AK40" s="14" t="str">
        <f>IF(ISBLANK(D40),"",POWER(D40,2))</f>
        <v/>
      </c>
      <c r="AL40" s="14" t="str">
        <f>IF(ISBLANK(E40),"",POWER(E40,2))</f>
        <v/>
      </c>
      <c r="AM40" s="14" t="str">
        <f>IF(ISBLANK(F40),"",POWER(F40,2))</f>
        <v/>
      </c>
      <c r="AN40" s="14" t="str">
        <f>IF(ISBLANK(G40),"",POWER(G40,2))</f>
        <v/>
      </c>
      <c r="AO40" s="14" t="str">
        <f>IF(ISBLANK(H40),"",POWER(H40,2))</f>
        <v/>
      </c>
      <c r="AP40" s="14" t="str">
        <f>IF(ISBLANK(I40),"",POWER(I40,2))</f>
        <v/>
      </c>
      <c r="AQ40" s="14" t="str">
        <f>IF(ISBLANK(J40),"",POWER(J40,2))</f>
        <v/>
      </c>
      <c r="AR40" s="14" t="str">
        <f>IF(ISBLANK(K40),"",POWER(K40,2))</f>
        <v/>
      </c>
      <c r="AS40" s="14" t="str">
        <f>IF(ISBLANK(L40),"",POWER(L40,2))</f>
        <v/>
      </c>
      <c r="AU40" s="14" t="str">
        <f>IF(ISBLANK(C40),"",POWER(C40,0.5))</f>
        <v/>
      </c>
      <c r="AV40" s="14" t="str">
        <f>IF(ISBLANK(D40),"",POWER(D40,0.5))</f>
        <v/>
      </c>
      <c r="AW40" s="14" t="str">
        <f>IF(ISBLANK(E40),"",POWER(E40,0.5))</f>
        <v/>
      </c>
      <c r="AX40" s="14" t="str">
        <f>IF(ISBLANK(F40),"",POWER(F40,0.5))</f>
        <v/>
      </c>
      <c r="AY40" s="14" t="str">
        <f>IF(ISBLANK(G40),"",POWER(G40,0.5))</f>
        <v/>
      </c>
      <c r="AZ40" s="14" t="str">
        <f>IF(ISBLANK(H40),"",POWER(H40,0.5))</f>
        <v/>
      </c>
      <c r="BA40" s="14" t="str">
        <f>IF(ISBLANK(I40),"",POWER(I40,0.5))</f>
        <v/>
      </c>
      <c r="BB40" s="14" t="str">
        <f>IF(ISBLANK(J40),"",POWER(J40,0.5))</f>
        <v/>
      </c>
      <c r="BC40" s="14" t="str">
        <f>IF(ISBLANK(K40),"",POWER(K40,0.5))</f>
        <v/>
      </c>
      <c r="BD40" s="14" t="str">
        <f>IF(ISBLANK(L40),"",POWER(L40,0.5))</f>
        <v/>
      </c>
      <c r="BF40" s="14" t="str">
        <f>IF(ISBLANK(C40),"",1/POWER(C40,0.5))</f>
        <v/>
      </c>
      <c r="BG40" s="14" t="str">
        <f>IF(ISBLANK(D40),"",1/POWER(D40,0.5))</f>
        <v/>
      </c>
      <c r="BH40" s="14" t="str">
        <f>IF(ISBLANK(E40),"",1/POWER(E40,0.5))</f>
        <v/>
      </c>
      <c r="BI40" s="14" t="str">
        <f>IF(ISBLANK(F40),"",1/POWER(F40,0.5))</f>
        <v/>
      </c>
      <c r="BJ40" s="14" t="str">
        <f>IF(ISBLANK(G40),"",1/POWER(G40,0.5))</f>
        <v/>
      </c>
      <c r="BK40" s="14" t="str">
        <f>IF(ISBLANK(H40),"",1/POWER(H40,0.5))</f>
        <v/>
      </c>
      <c r="BL40" s="14" t="str">
        <f>IF(ISBLANK(I40),"",1/POWER(I40,0.5))</f>
        <v/>
      </c>
      <c r="BM40" s="14" t="str">
        <f>IF(ISBLANK(J40),"",1/POWER(J40,0.5))</f>
        <v/>
      </c>
      <c r="BN40" s="14" t="str">
        <f>IF(ISBLANK(K40),"",1/POWER(K40,0.5))</f>
        <v/>
      </c>
      <c r="BO40" s="14" t="str">
        <f>IF(ISBLANK(L40),"",1/POWER(L40,0.5))</f>
        <v/>
      </c>
      <c r="BQ40" s="14" t="e">
        <f ca="1">IF(ISBLANK(INDIRECT('Data Exploration'!$B$6&amp;ROW(BQ40))),"",IF(ISBLANK(INDIRECT('Data Exploration'!$B$6&amp;ROW(BQ40)-1)),"",INDIRECT('Data Exploration'!$B$6&amp;ROW(BQ40)-1)))</f>
        <v>#REF!</v>
      </c>
      <c r="BR40" s="188"/>
      <c r="BS40" s="188"/>
      <c r="BT40" s="188"/>
      <c r="BU40" s="188"/>
      <c r="BV40" s="188"/>
      <c r="BW40" s="188"/>
      <c r="BX40" s="188"/>
      <c r="BY40" s="188"/>
    </row>
    <row r="41" spans="1:77">
      <c r="A41" s="141"/>
      <c r="B41" s="212"/>
      <c r="C41" s="19"/>
      <c r="D41" s="19"/>
      <c r="E41" s="19"/>
      <c r="F41" s="19"/>
      <c r="G41" s="149"/>
      <c r="H41" s="19"/>
      <c r="I41" s="19"/>
      <c r="J41" s="19"/>
      <c r="K41" s="19"/>
      <c r="L41" s="140"/>
      <c r="N41" s="14" t="str">
        <f>IF(ISBLANK(C41),"",LOG(C41))</f>
        <v/>
      </c>
      <c r="O41" s="14" t="str">
        <f>IF(ISBLANK(D41),"",LOG(D41))</f>
        <v/>
      </c>
      <c r="P41" s="14" t="str">
        <f>IF(ISBLANK(E41),"",LOG(E41))</f>
        <v/>
      </c>
      <c r="Q41" s="14" t="str">
        <f>IF(ISBLANK(F41),"",LOG(F41))</f>
        <v/>
      </c>
      <c r="R41" s="14" t="str">
        <f>IF(ISBLANK(G41),"",LOG(G41))</f>
        <v/>
      </c>
      <c r="S41" s="14" t="str">
        <f>IF(ISBLANK(H41),"",LOG(H41))</f>
        <v/>
      </c>
      <c r="T41" s="14" t="str">
        <f>IF(ISBLANK(I41),"",LOG(I41))</f>
        <v/>
      </c>
      <c r="U41" s="14" t="str">
        <f>IF(ISBLANK(J41),"",LOG(J41))</f>
        <v/>
      </c>
      <c r="V41" s="14" t="str">
        <f>IF(ISBLANK(K41),"",LOG(K41))</f>
        <v/>
      </c>
      <c r="W41" s="14" t="str">
        <f>IF(ISBLANK(L41),"",LOG(L41))</f>
        <v/>
      </c>
      <c r="Y41" s="14" t="str">
        <f>IF(ISBLANK(C41),"",LOG(C41+1))</f>
        <v/>
      </c>
      <c r="Z41" s="14" t="str">
        <f>IF(ISBLANK(D41),"",LOG(D41+1))</f>
        <v/>
      </c>
      <c r="AA41" s="14" t="str">
        <f>IF(ISBLANK(E41),"",LOG(E41+1))</f>
        <v/>
      </c>
      <c r="AB41" s="14" t="str">
        <f>IF(ISBLANK(F41),"",LOG(F41+1))</f>
        <v/>
      </c>
      <c r="AC41" s="14" t="str">
        <f>IF(ISBLANK(G41),"",LOG(G41+1))</f>
        <v/>
      </c>
      <c r="AD41" s="14" t="str">
        <f>IF(ISBLANK(H41),"",LOG(H41+1))</f>
        <v/>
      </c>
      <c r="AE41" s="14" t="str">
        <f>IF(ISBLANK(I41),"",LOG(I41+1))</f>
        <v/>
      </c>
      <c r="AF41" s="14" t="str">
        <f>IF(ISBLANK(J41),"",LOG(J41+1))</f>
        <v/>
      </c>
      <c r="AG41" s="14" t="str">
        <f>IF(ISBLANK(K41),"",LOG(K41+1))</f>
        <v/>
      </c>
      <c r="AH41" s="14" t="str">
        <f>IF(ISBLANK(L41),"",LOG(L41+1))</f>
        <v/>
      </c>
      <c r="AJ41" s="14" t="str">
        <f>IF(ISBLANK(C41),"",POWER(C41,2))</f>
        <v/>
      </c>
      <c r="AK41" s="14" t="str">
        <f>IF(ISBLANK(D41),"",POWER(D41,2))</f>
        <v/>
      </c>
      <c r="AL41" s="14" t="str">
        <f>IF(ISBLANK(E41),"",POWER(E41,2))</f>
        <v/>
      </c>
      <c r="AM41" s="14" t="str">
        <f>IF(ISBLANK(F41),"",POWER(F41,2))</f>
        <v/>
      </c>
      <c r="AN41" s="14" t="str">
        <f>IF(ISBLANK(G41),"",POWER(G41,2))</f>
        <v/>
      </c>
      <c r="AO41" s="14" t="str">
        <f>IF(ISBLANK(H41),"",POWER(H41,2))</f>
        <v/>
      </c>
      <c r="AP41" s="14" t="str">
        <f>IF(ISBLANK(I41),"",POWER(I41,2))</f>
        <v/>
      </c>
      <c r="AQ41" s="14" t="str">
        <f>IF(ISBLANK(J41),"",POWER(J41,2))</f>
        <v/>
      </c>
      <c r="AR41" s="14" t="str">
        <f>IF(ISBLANK(K41),"",POWER(K41,2))</f>
        <v/>
      </c>
      <c r="AS41" s="14" t="str">
        <f>IF(ISBLANK(L41),"",POWER(L41,2))</f>
        <v/>
      </c>
      <c r="AU41" s="14" t="str">
        <f>IF(ISBLANK(C41),"",POWER(C41,0.5))</f>
        <v/>
      </c>
      <c r="AV41" s="14" t="str">
        <f>IF(ISBLANK(D41),"",POWER(D41,0.5))</f>
        <v/>
      </c>
      <c r="AW41" s="14" t="str">
        <f>IF(ISBLANK(E41),"",POWER(E41,0.5))</f>
        <v/>
      </c>
      <c r="AX41" s="14" t="str">
        <f>IF(ISBLANK(F41),"",POWER(F41,0.5))</f>
        <v/>
      </c>
      <c r="AY41" s="14" t="str">
        <f>IF(ISBLANK(G41),"",POWER(G41,0.5))</f>
        <v/>
      </c>
      <c r="AZ41" s="14" t="str">
        <f>IF(ISBLANK(H41),"",POWER(H41,0.5))</f>
        <v/>
      </c>
      <c r="BA41" s="14" t="str">
        <f>IF(ISBLANK(I41),"",POWER(I41,0.5))</f>
        <v/>
      </c>
      <c r="BB41" s="14" t="str">
        <f>IF(ISBLANK(J41),"",POWER(J41,0.5))</f>
        <v/>
      </c>
      <c r="BC41" s="14" t="str">
        <f>IF(ISBLANK(K41),"",POWER(K41,0.5))</f>
        <v/>
      </c>
      <c r="BD41" s="14" t="str">
        <f>IF(ISBLANK(L41),"",POWER(L41,0.5))</f>
        <v/>
      </c>
      <c r="BF41" s="14" t="str">
        <f>IF(ISBLANK(C41),"",1/POWER(C41,0.5))</f>
        <v/>
      </c>
      <c r="BG41" s="14" t="str">
        <f>IF(ISBLANK(D41),"",1/POWER(D41,0.5))</f>
        <v/>
      </c>
      <c r="BH41" s="14" t="str">
        <f>IF(ISBLANK(E41),"",1/POWER(E41,0.5))</f>
        <v/>
      </c>
      <c r="BI41" s="14" t="str">
        <f>IF(ISBLANK(F41),"",1/POWER(F41,0.5))</f>
        <v/>
      </c>
      <c r="BJ41" s="14" t="str">
        <f>IF(ISBLANK(G41),"",1/POWER(G41,0.5))</f>
        <v/>
      </c>
      <c r="BK41" s="14" t="str">
        <f>IF(ISBLANK(H41),"",1/POWER(H41,0.5))</f>
        <v/>
      </c>
      <c r="BL41" s="14" t="str">
        <f>IF(ISBLANK(I41),"",1/POWER(I41,0.5))</f>
        <v/>
      </c>
      <c r="BM41" s="14" t="str">
        <f>IF(ISBLANK(J41),"",1/POWER(J41,0.5))</f>
        <v/>
      </c>
      <c r="BN41" s="14" t="str">
        <f>IF(ISBLANK(K41),"",1/POWER(K41,0.5))</f>
        <v/>
      </c>
      <c r="BO41" s="14" t="str">
        <f>IF(ISBLANK(L41),"",1/POWER(L41,0.5))</f>
        <v/>
      </c>
      <c r="BQ41" s="14" t="e">
        <f ca="1">IF(ISBLANK(INDIRECT('Data Exploration'!$B$6&amp;ROW(BQ41))),"",IF(ISBLANK(INDIRECT('Data Exploration'!$B$6&amp;ROW(BQ41)-1)),"",INDIRECT('Data Exploration'!$B$6&amp;ROW(BQ41)-1)))</f>
        <v>#REF!</v>
      </c>
      <c r="BR41" s="188"/>
      <c r="BS41" s="188"/>
      <c r="BT41" s="188"/>
      <c r="BU41" s="188"/>
      <c r="BV41" s="188"/>
      <c r="BW41" s="188"/>
      <c r="BX41" s="188"/>
      <c r="BY41" s="188"/>
    </row>
    <row r="42" spans="1:77">
      <c r="A42" s="141"/>
      <c r="B42" s="212"/>
      <c r="C42" s="19"/>
      <c r="D42" s="19"/>
      <c r="E42" s="19"/>
      <c r="F42" s="19"/>
      <c r="G42" s="149"/>
      <c r="H42" s="19"/>
      <c r="I42" s="19"/>
      <c r="J42" s="19"/>
      <c r="K42" s="19"/>
      <c r="L42" s="140"/>
      <c r="N42" s="14" t="str">
        <f>IF(ISBLANK(C42),"",LOG(C42))</f>
        <v/>
      </c>
      <c r="O42" s="14" t="str">
        <f>IF(ISBLANK(D42),"",LOG(D42))</f>
        <v/>
      </c>
      <c r="P42" s="14" t="str">
        <f>IF(ISBLANK(E42),"",LOG(E42))</f>
        <v/>
      </c>
      <c r="Q42" s="14" t="str">
        <f>IF(ISBLANK(F42),"",LOG(F42))</f>
        <v/>
      </c>
      <c r="R42" s="14" t="str">
        <f>IF(ISBLANK(G42),"",LOG(G42))</f>
        <v/>
      </c>
      <c r="S42" s="14" t="str">
        <f>IF(ISBLANK(H42),"",LOG(H42))</f>
        <v/>
      </c>
      <c r="T42" s="14" t="str">
        <f>IF(ISBLANK(I42),"",LOG(I42))</f>
        <v/>
      </c>
      <c r="U42" s="14" t="str">
        <f>IF(ISBLANK(J42),"",LOG(J42))</f>
        <v/>
      </c>
      <c r="V42" s="14" t="str">
        <f>IF(ISBLANK(K42),"",LOG(K42))</f>
        <v/>
      </c>
      <c r="W42" s="14" t="str">
        <f>IF(ISBLANK(L42),"",LOG(L42))</f>
        <v/>
      </c>
      <c r="Y42" s="14" t="str">
        <f>IF(ISBLANK(C42),"",LOG(C42+1))</f>
        <v/>
      </c>
      <c r="Z42" s="14" t="str">
        <f>IF(ISBLANK(D42),"",LOG(D42+1))</f>
        <v/>
      </c>
      <c r="AA42" s="14" t="str">
        <f>IF(ISBLANK(E42),"",LOG(E42+1))</f>
        <v/>
      </c>
      <c r="AB42" s="14" t="str">
        <f>IF(ISBLANK(F42),"",LOG(F42+1))</f>
        <v/>
      </c>
      <c r="AC42" s="14" t="str">
        <f>IF(ISBLANK(G42),"",LOG(G42+1))</f>
        <v/>
      </c>
      <c r="AD42" s="14" t="str">
        <f>IF(ISBLANK(H42),"",LOG(H42+1))</f>
        <v/>
      </c>
      <c r="AE42" s="14" t="str">
        <f>IF(ISBLANK(I42),"",LOG(I42+1))</f>
        <v/>
      </c>
      <c r="AF42" s="14" t="str">
        <f>IF(ISBLANK(J42),"",LOG(J42+1))</f>
        <v/>
      </c>
      <c r="AG42" s="14" t="str">
        <f>IF(ISBLANK(K42),"",LOG(K42+1))</f>
        <v/>
      </c>
      <c r="AH42" s="14" t="str">
        <f>IF(ISBLANK(L42),"",LOG(L42+1))</f>
        <v/>
      </c>
      <c r="AJ42" s="14" t="str">
        <f>IF(ISBLANK(C42),"",POWER(C42,2))</f>
        <v/>
      </c>
      <c r="AK42" s="14" t="str">
        <f>IF(ISBLANK(D42),"",POWER(D42,2))</f>
        <v/>
      </c>
      <c r="AL42" s="14" t="str">
        <f>IF(ISBLANK(E42),"",POWER(E42,2))</f>
        <v/>
      </c>
      <c r="AM42" s="14" t="str">
        <f>IF(ISBLANK(F42),"",POWER(F42,2))</f>
        <v/>
      </c>
      <c r="AN42" s="14" t="str">
        <f>IF(ISBLANK(G42),"",POWER(G42,2))</f>
        <v/>
      </c>
      <c r="AO42" s="14" t="str">
        <f>IF(ISBLANK(H42),"",POWER(H42,2))</f>
        <v/>
      </c>
      <c r="AP42" s="14" t="str">
        <f>IF(ISBLANK(I42),"",POWER(I42,2))</f>
        <v/>
      </c>
      <c r="AQ42" s="14" t="str">
        <f>IF(ISBLANK(J42),"",POWER(J42,2))</f>
        <v/>
      </c>
      <c r="AR42" s="14" t="str">
        <f>IF(ISBLANK(K42),"",POWER(K42,2))</f>
        <v/>
      </c>
      <c r="AS42" s="14" t="str">
        <f>IF(ISBLANK(L42),"",POWER(L42,2))</f>
        <v/>
      </c>
      <c r="AU42" s="14" t="str">
        <f>IF(ISBLANK(C42),"",POWER(C42,0.5))</f>
        <v/>
      </c>
      <c r="AV42" s="14" t="str">
        <f>IF(ISBLANK(D42),"",POWER(D42,0.5))</f>
        <v/>
      </c>
      <c r="AW42" s="14" t="str">
        <f>IF(ISBLANK(E42),"",POWER(E42,0.5))</f>
        <v/>
      </c>
      <c r="AX42" s="14" t="str">
        <f>IF(ISBLANK(F42),"",POWER(F42,0.5))</f>
        <v/>
      </c>
      <c r="AY42" s="14" t="str">
        <f>IF(ISBLANK(G42),"",POWER(G42,0.5))</f>
        <v/>
      </c>
      <c r="AZ42" s="14" t="str">
        <f>IF(ISBLANK(H42),"",POWER(H42,0.5))</f>
        <v/>
      </c>
      <c r="BA42" s="14" t="str">
        <f>IF(ISBLANK(I42),"",POWER(I42,0.5))</f>
        <v/>
      </c>
      <c r="BB42" s="14" t="str">
        <f>IF(ISBLANK(J42),"",POWER(J42,0.5))</f>
        <v/>
      </c>
      <c r="BC42" s="14" t="str">
        <f>IF(ISBLANK(K42),"",POWER(K42,0.5))</f>
        <v/>
      </c>
      <c r="BD42" s="14" t="str">
        <f>IF(ISBLANK(L42),"",POWER(L42,0.5))</f>
        <v/>
      </c>
      <c r="BF42" s="14" t="str">
        <f>IF(ISBLANK(C42),"",1/POWER(C42,0.5))</f>
        <v/>
      </c>
      <c r="BG42" s="14" t="str">
        <f>IF(ISBLANK(D42),"",1/POWER(D42,0.5))</f>
        <v/>
      </c>
      <c r="BH42" s="14" t="str">
        <f>IF(ISBLANK(E42),"",1/POWER(E42,0.5))</f>
        <v/>
      </c>
      <c r="BI42" s="14" t="str">
        <f>IF(ISBLANK(F42),"",1/POWER(F42,0.5))</f>
        <v/>
      </c>
      <c r="BJ42" s="14" t="str">
        <f>IF(ISBLANK(G42),"",1/POWER(G42,0.5))</f>
        <v/>
      </c>
      <c r="BK42" s="14" t="str">
        <f>IF(ISBLANK(H42),"",1/POWER(H42,0.5))</f>
        <v/>
      </c>
      <c r="BL42" s="14" t="str">
        <f>IF(ISBLANK(I42),"",1/POWER(I42,0.5))</f>
        <v/>
      </c>
      <c r="BM42" s="14" t="str">
        <f>IF(ISBLANK(J42),"",1/POWER(J42,0.5))</f>
        <v/>
      </c>
      <c r="BN42" s="14" t="str">
        <f>IF(ISBLANK(K42),"",1/POWER(K42,0.5))</f>
        <v/>
      </c>
      <c r="BO42" s="14" t="str">
        <f>IF(ISBLANK(L42),"",1/POWER(L42,0.5))</f>
        <v/>
      </c>
      <c r="BQ42" s="14" t="e">
        <f ca="1">IF(ISBLANK(INDIRECT('Data Exploration'!$B$6&amp;ROW(BQ42))),"",IF(ISBLANK(INDIRECT('Data Exploration'!$B$6&amp;ROW(BQ42)-1)),"",INDIRECT('Data Exploration'!$B$6&amp;ROW(BQ42)-1)))</f>
        <v>#REF!</v>
      </c>
      <c r="BR42" s="188"/>
      <c r="BS42" s="188"/>
      <c r="BT42" s="188"/>
      <c r="BU42" s="188"/>
      <c r="BV42" s="188"/>
      <c r="BW42" s="188"/>
      <c r="BX42" s="188"/>
      <c r="BY42" s="188"/>
    </row>
    <row r="43" spans="1:77">
      <c r="A43" s="141"/>
      <c r="B43" s="212"/>
      <c r="C43" s="19"/>
      <c r="D43" s="19"/>
      <c r="E43" s="19"/>
      <c r="F43" s="19"/>
      <c r="G43" s="149"/>
      <c r="H43" s="19"/>
      <c r="I43" s="19"/>
      <c r="J43" s="19"/>
      <c r="K43" s="19"/>
      <c r="L43" s="140"/>
      <c r="N43" s="14" t="str">
        <f>IF(ISBLANK(C43),"",LOG(C43))</f>
        <v/>
      </c>
      <c r="O43" s="14" t="str">
        <f>IF(ISBLANK(D43),"",LOG(D43))</f>
        <v/>
      </c>
      <c r="P43" s="14" t="str">
        <f>IF(ISBLANK(E43),"",LOG(E43))</f>
        <v/>
      </c>
      <c r="Q43" s="14" t="str">
        <f>IF(ISBLANK(F43),"",LOG(F43))</f>
        <v/>
      </c>
      <c r="R43" s="14" t="str">
        <f>IF(ISBLANK(G43),"",LOG(G43))</f>
        <v/>
      </c>
      <c r="S43" s="14" t="str">
        <f>IF(ISBLANK(H43),"",LOG(H43))</f>
        <v/>
      </c>
      <c r="T43" s="14" t="str">
        <f>IF(ISBLANK(I43),"",LOG(I43))</f>
        <v/>
      </c>
      <c r="U43" s="14" t="str">
        <f>IF(ISBLANK(J43),"",LOG(J43))</f>
        <v/>
      </c>
      <c r="V43" s="14" t="str">
        <f>IF(ISBLANK(K43),"",LOG(K43))</f>
        <v/>
      </c>
      <c r="W43" s="14" t="str">
        <f>IF(ISBLANK(L43),"",LOG(L43))</f>
        <v/>
      </c>
      <c r="Y43" s="14" t="str">
        <f>IF(ISBLANK(C43),"",LOG(C43+1))</f>
        <v/>
      </c>
      <c r="Z43" s="14" t="str">
        <f>IF(ISBLANK(D43),"",LOG(D43+1))</f>
        <v/>
      </c>
      <c r="AA43" s="14" t="str">
        <f>IF(ISBLANK(E43),"",LOG(E43+1))</f>
        <v/>
      </c>
      <c r="AB43" s="14" t="str">
        <f>IF(ISBLANK(F43),"",LOG(F43+1))</f>
        <v/>
      </c>
      <c r="AC43" s="14" t="str">
        <f>IF(ISBLANK(G43),"",LOG(G43+1))</f>
        <v/>
      </c>
      <c r="AD43" s="14" t="str">
        <f>IF(ISBLANK(H43),"",LOG(H43+1))</f>
        <v/>
      </c>
      <c r="AE43" s="14" t="str">
        <f>IF(ISBLANK(I43),"",LOG(I43+1))</f>
        <v/>
      </c>
      <c r="AF43" s="14" t="str">
        <f>IF(ISBLANK(J43),"",LOG(J43+1))</f>
        <v/>
      </c>
      <c r="AG43" s="14" t="str">
        <f>IF(ISBLANK(K43),"",LOG(K43+1))</f>
        <v/>
      </c>
      <c r="AH43" s="14" t="str">
        <f>IF(ISBLANK(L43),"",LOG(L43+1))</f>
        <v/>
      </c>
      <c r="AJ43" s="14" t="str">
        <f>IF(ISBLANK(C43),"",POWER(C43,2))</f>
        <v/>
      </c>
      <c r="AK43" s="14" t="str">
        <f>IF(ISBLANK(D43),"",POWER(D43,2))</f>
        <v/>
      </c>
      <c r="AL43" s="14" t="str">
        <f>IF(ISBLANK(E43),"",POWER(E43,2))</f>
        <v/>
      </c>
      <c r="AM43" s="14" t="str">
        <f>IF(ISBLANK(F43),"",POWER(F43,2))</f>
        <v/>
      </c>
      <c r="AN43" s="14" t="str">
        <f>IF(ISBLANK(G43),"",POWER(G43,2))</f>
        <v/>
      </c>
      <c r="AO43" s="14" t="str">
        <f>IF(ISBLANK(H43),"",POWER(H43,2))</f>
        <v/>
      </c>
      <c r="AP43" s="14" t="str">
        <f>IF(ISBLANK(I43),"",POWER(I43,2))</f>
        <v/>
      </c>
      <c r="AQ43" s="14" t="str">
        <f>IF(ISBLANK(J43),"",POWER(J43,2))</f>
        <v/>
      </c>
      <c r="AR43" s="14" t="str">
        <f>IF(ISBLANK(K43),"",POWER(K43,2))</f>
        <v/>
      </c>
      <c r="AS43" s="14" t="str">
        <f>IF(ISBLANK(L43),"",POWER(L43,2))</f>
        <v/>
      </c>
      <c r="AU43" s="14" t="str">
        <f>IF(ISBLANK(C43),"",POWER(C43,0.5))</f>
        <v/>
      </c>
      <c r="AV43" s="14" t="str">
        <f>IF(ISBLANK(D43),"",POWER(D43,0.5))</f>
        <v/>
      </c>
      <c r="AW43" s="14" t="str">
        <f>IF(ISBLANK(E43),"",POWER(E43,0.5))</f>
        <v/>
      </c>
      <c r="AX43" s="14" t="str">
        <f>IF(ISBLANK(F43),"",POWER(F43,0.5))</f>
        <v/>
      </c>
      <c r="AY43" s="14" t="str">
        <f>IF(ISBLANK(G43),"",POWER(G43,0.5))</f>
        <v/>
      </c>
      <c r="AZ43" s="14" t="str">
        <f>IF(ISBLANK(H43),"",POWER(H43,0.5))</f>
        <v/>
      </c>
      <c r="BA43" s="14" t="str">
        <f>IF(ISBLANK(I43),"",POWER(I43,0.5))</f>
        <v/>
      </c>
      <c r="BB43" s="14" t="str">
        <f>IF(ISBLANK(J43),"",POWER(J43,0.5))</f>
        <v/>
      </c>
      <c r="BC43" s="14" t="str">
        <f>IF(ISBLANK(K43),"",POWER(K43,0.5))</f>
        <v/>
      </c>
      <c r="BD43" s="14" t="str">
        <f>IF(ISBLANK(L43),"",POWER(L43,0.5))</f>
        <v/>
      </c>
      <c r="BF43" s="14" t="str">
        <f>IF(ISBLANK(C43),"",1/POWER(C43,0.5))</f>
        <v/>
      </c>
      <c r="BG43" s="14" t="str">
        <f>IF(ISBLANK(D43),"",1/POWER(D43,0.5))</f>
        <v/>
      </c>
      <c r="BH43" s="14" t="str">
        <f>IF(ISBLANK(E43),"",1/POWER(E43,0.5))</f>
        <v/>
      </c>
      <c r="BI43" s="14" t="str">
        <f>IF(ISBLANK(F43),"",1/POWER(F43,0.5))</f>
        <v/>
      </c>
      <c r="BJ43" s="14" t="str">
        <f>IF(ISBLANK(G43),"",1/POWER(G43,0.5))</f>
        <v/>
      </c>
      <c r="BK43" s="14" t="str">
        <f>IF(ISBLANK(H43),"",1/POWER(H43,0.5))</f>
        <v/>
      </c>
      <c r="BL43" s="14" t="str">
        <f>IF(ISBLANK(I43),"",1/POWER(I43,0.5))</f>
        <v/>
      </c>
      <c r="BM43" s="14" t="str">
        <f>IF(ISBLANK(J43),"",1/POWER(J43,0.5))</f>
        <v/>
      </c>
      <c r="BN43" s="14" t="str">
        <f>IF(ISBLANK(K43),"",1/POWER(K43,0.5))</f>
        <v/>
      </c>
      <c r="BO43" s="14" t="str">
        <f>IF(ISBLANK(L43),"",1/POWER(L43,0.5))</f>
        <v/>
      </c>
      <c r="BQ43" s="14" t="e">
        <f ca="1">IF(ISBLANK(INDIRECT('Data Exploration'!$B$6&amp;ROW(BQ43))),"",IF(ISBLANK(INDIRECT('Data Exploration'!$B$6&amp;ROW(BQ43)-1)),"",INDIRECT('Data Exploration'!$B$6&amp;ROW(BQ43)-1)))</f>
        <v>#REF!</v>
      </c>
      <c r="BR43" s="188"/>
      <c r="BS43" s="188"/>
      <c r="BT43" s="188"/>
      <c r="BU43" s="188"/>
      <c r="BV43" s="188"/>
      <c r="BW43" s="188"/>
      <c r="BX43" s="188"/>
      <c r="BY43" s="188"/>
    </row>
    <row r="44" spans="1:77">
      <c r="A44" s="141"/>
      <c r="B44" s="212"/>
      <c r="C44" s="19"/>
      <c r="D44" s="19"/>
      <c r="E44" s="19"/>
      <c r="F44" s="19"/>
      <c r="G44" s="149"/>
      <c r="H44" s="19"/>
      <c r="I44" s="19"/>
      <c r="J44" s="19"/>
      <c r="K44" s="19"/>
      <c r="L44" s="140"/>
      <c r="N44" s="14" t="str">
        <f>IF(ISBLANK(C44),"",LOG(C44))</f>
        <v/>
      </c>
      <c r="O44" s="14" t="str">
        <f>IF(ISBLANK(D44),"",LOG(D44))</f>
        <v/>
      </c>
      <c r="P44" s="14" t="str">
        <f>IF(ISBLANK(E44),"",LOG(E44))</f>
        <v/>
      </c>
      <c r="Q44" s="14" t="str">
        <f>IF(ISBLANK(F44),"",LOG(F44))</f>
        <v/>
      </c>
      <c r="R44" s="14" t="str">
        <f>IF(ISBLANK(G44),"",LOG(G44))</f>
        <v/>
      </c>
      <c r="S44" s="14" t="str">
        <f>IF(ISBLANK(H44),"",LOG(H44))</f>
        <v/>
      </c>
      <c r="T44" s="14" t="str">
        <f>IF(ISBLANK(I44),"",LOG(I44))</f>
        <v/>
      </c>
      <c r="U44" s="14" t="str">
        <f>IF(ISBLANK(J44),"",LOG(J44))</f>
        <v/>
      </c>
      <c r="V44" s="14" t="str">
        <f>IF(ISBLANK(K44),"",LOG(K44))</f>
        <v/>
      </c>
      <c r="W44" s="14" t="str">
        <f>IF(ISBLANK(L44),"",LOG(L44))</f>
        <v/>
      </c>
      <c r="Y44" s="14" t="str">
        <f>IF(ISBLANK(C44),"",LOG(C44+1))</f>
        <v/>
      </c>
      <c r="Z44" s="14" t="str">
        <f>IF(ISBLANK(D44),"",LOG(D44+1))</f>
        <v/>
      </c>
      <c r="AA44" s="14" t="str">
        <f>IF(ISBLANK(E44),"",LOG(E44+1))</f>
        <v/>
      </c>
      <c r="AB44" s="14" t="str">
        <f>IF(ISBLANK(F44),"",LOG(F44+1))</f>
        <v/>
      </c>
      <c r="AC44" s="14" t="str">
        <f>IF(ISBLANK(G44),"",LOG(G44+1))</f>
        <v/>
      </c>
      <c r="AD44" s="14" t="str">
        <f>IF(ISBLANK(H44),"",LOG(H44+1))</f>
        <v/>
      </c>
      <c r="AE44" s="14" t="str">
        <f>IF(ISBLANK(I44),"",LOG(I44+1))</f>
        <v/>
      </c>
      <c r="AF44" s="14" t="str">
        <f>IF(ISBLANK(J44),"",LOG(J44+1))</f>
        <v/>
      </c>
      <c r="AG44" s="14" t="str">
        <f>IF(ISBLANK(K44),"",LOG(K44+1))</f>
        <v/>
      </c>
      <c r="AH44" s="14" t="str">
        <f>IF(ISBLANK(L44),"",LOG(L44+1))</f>
        <v/>
      </c>
      <c r="AJ44" s="14" t="str">
        <f>IF(ISBLANK(C44),"",POWER(C44,2))</f>
        <v/>
      </c>
      <c r="AK44" s="14" t="str">
        <f>IF(ISBLANK(D44),"",POWER(D44,2))</f>
        <v/>
      </c>
      <c r="AL44" s="14" t="str">
        <f>IF(ISBLANK(E44),"",POWER(E44,2))</f>
        <v/>
      </c>
      <c r="AM44" s="14" t="str">
        <f>IF(ISBLANK(F44),"",POWER(F44,2))</f>
        <v/>
      </c>
      <c r="AN44" s="14" t="str">
        <f>IF(ISBLANK(G44),"",POWER(G44,2))</f>
        <v/>
      </c>
      <c r="AO44" s="14" t="str">
        <f>IF(ISBLANK(H44),"",POWER(H44,2))</f>
        <v/>
      </c>
      <c r="AP44" s="14" t="str">
        <f>IF(ISBLANK(I44),"",POWER(I44,2))</f>
        <v/>
      </c>
      <c r="AQ44" s="14" t="str">
        <f>IF(ISBLANK(J44),"",POWER(J44,2))</f>
        <v/>
      </c>
      <c r="AR44" s="14" t="str">
        <f>IF(ISBLANK(K44),"",POWER(K44,2))</f>
        <v/>
      </c>
      <c r="AS44" s="14" t="str">
        <f>IF(ISBLANK(L44),"",POWER(L44,2))</f>
        <v/>
      </c>
      <c r="AU44" s="14" t="str">
        <f>IF(ISBLANK(C44),"",POWER(C44,0.5))</f>
        <v/>
      </c>
      <c r="AV44" s="14" t="str">
        <f>IF(ISBLANK(D44),"",POWER(D44,0.5))</f>
        <v/>
      </c>
      <c r="AW44" s="14" t="str">
        <f>IF(ISBLANK(E44),"",POWER(E44,0.5))</f>
        <v/>
      </c>
      <c r="AX44" s="14" t="str">
        <f>IF(ISBLANK(F44),"",POWER(F44,0.5))</f>
        <v/>
      </c>
      <c r="AY44" s="14" t="str">
        <f>IF(ISBLANK(G44),"",POWER(G44,0.5))</f>
        <v/>
      </c>
      <c r="AZ44" s="14" t="str">
        <f>IF(ISBLANK(H44),"",POWER(H44,0.5))</f>
        <v/>
      </c>
      <c r="BA44" s="14" t="str">
        <f>IF(ISBLANK(I44),"",POWER(I44,0.5))</f>
        <v/>
      </c>
      <c r="BB44" s="14" t="str">
        <f>IF(ISBLANK(J44),"",POWER(J44,0.5))</f>
        <v/>
      </c>
      <c r="BC44" s="14" t="str">
        <f>IF(ISBLANK(K44),"",POWER(K44,0.5))</f>
        <v/>
      </c>
      <c r="BD44" s="14" t="str">
        <f>IF(ISBLANK(L44),"",POWER(L44,0.5))</f>
        <v/>
      </c>
      <c r="BF44" s="14" t="str">
        <f>IF(ISBLANK(C44),"",1/POWER(C44,0.5))</f>
        <v/>
      </c>
      <c r="BG44" s="14" t="str">
        <f>IF(ISBLANK(D44),"",1/POWER(D44,0.5))</f>
        <v/>
      </c>
      <c r="BH44" s="14" t="str">
        <f>IF(ISBLANK(E44),"",1/POWER(E44,0.5))</f>
        <v/>
      </c>
      <c r="BI44" s="14" t="str">
        <f>IF(ISBLANK(F44),"",1/POWER(F44,0.5))</f>
        <v/>
      </c>
      <c r="BJ44" s="14" t="str">
        <f>IF(ISBLANK(G44),"",1/POWER(G44,0.5))</f>
        <v/>
      </c>
      <c r="BK44" s="14" t="str">
        <f>IF(ISBLANK(H44),"",1/POWER(H44,0.5))</f>
        <v/>
      </c>
      <c r="BL44" s="14" t="str">
        <f>IF(ISBLANK(I44),"",1/POWER(I44,0.5))</f>
        <v/>
      </c>
      <c r="BM44" s="14" t="str">
        <f>IF(ISBLANK(J44),"",1/POWER(J44,0.5))</f>
        <v/>
      </c>
      <c r="BN44" s="14" t="str">
        <f>IF(ISBLANK(K44),"",1/POWER(K44,0.5))</f>
        <v/>
      </c>
      <c r="BO44" s="14" t="str">
        <f>IF(ISBLANK(L44),"",1/POWER(L44,0.5))</f>
        <v/>
      </c>
      <c r="BQ44" s="14" t="e">
        <f ca="1">IF(ISBLANK(INDIRECT('Data Exploration'!$B$6&amp;ROW(BQ44))),"",IF(ISBLANK(INDIRECT('Data Exploration'!$B$6&amp;ROW(BQ44)-1)),"",INDIRECT('Data Exploration'!$B$6&amp;ROW(BQ44)-1)))</f>
        <v>#REF!</v>
      </c>
      <c r="BR44" s="188"/>
      <c r="BS44" s="188"/>
      <c r="BT44" s="188"/>
      <c r="BU44" s="188"/>
      <c r="BV44" s="188"/>
      <c r="BW44" s="188"/>
      <c r="BX44" s="188"/>
      <c r="BY44" s="188"/>
    </row>
    <row r="45" spans="1:77">
      <c r="A45" s="141"/>
      <c r="B45" s="212"/>
      <c r="C45" s="19"/>
      <c r="D45" s="19"/>
      <c r="E45" s="19"/>
      <c r="F45" s="19"/>
      <c r="G45" s="149"/>
      <c r="H45" s="19"/>
      <c r="I45" s="19"/>
      <c r="J45" s="19"/>
      <c r="K45" s="19"/>
      <c r="L45" s="140"/>
      <c r="N45" s="14" t="str">
        <f>IF(ISBLANK(C45),"",LOG(C45))</f>
        <v/>
      </c>
      <c r="O45" s="14" t="str">
        <f>IF(ISBLANK(D45),"",LOG(D45))</f>
        <v/>
      </c>
      <c r="P45" s="14" t="str">
        <f>IF(ISBLANK(E45),"",LOG(E45))</f>
        <v/>
      </c>
      <c r="Q45" s="14" t="str">
        <f>IF(ISBLANK(F45),"",LOG(F45))</f>
        <v/>
      </c>
      <c r="R45" s="14" t="str">
        <f>IF(ISBLANK(G45),"",LOG(G45))</f>
        <v/>
      </c>
      <c r="S45" s="14" t="str">
        <f>IF(ISBLANK(H45),"",LOG(H45))</f>
        <v/>
      </c>
      <c r="T45" s="14" t="str">
        <f>IF(ISBLANK(I45),"",LOG(I45))</f>
        <v/>
      </c>
      <c r="U45" s="14" t="str">
        <f>IF(ISBLANK(J45),"",LOG(J45))</f>
        <v/>
      </c>
      <c r="V45" s="14" t="str">
        <f>IF(ISBLANK(K45),"",LOG(K45))</f>
        <v/>
      </c>
      <c r="W45" s="14" t="str">
        <f>IF(ISBLANK(L45),"",LOG(L45))</f>
        <v/>
      </c>
      <c r="Y45" s="14" t="str">
        <f>IF(ISBLANK(C45),"",LOG(C45+1))</f>
        <v/>
      </c>
      <c r="Z45" s="14" t="str">
        <f>IF(ISBLANK(D45),"",LOG(D45+1))</f>
        <v/>
      </c>
      <c r="AA45" s="14" t="str">
        <f>IF(ISBLANK(E45),"",LOG(E45+1))</f>
        <v/>
      </c>
      <c r="AB45" s="14" t="str">
        <f>IF(ISBLANK(F45),"",LOG(F45+1))</f>
        <v/>
      </c>
      <c r="AC45" s="14" t="str">
        <f>IF(ISBLANK(G45),"",LOG(G45+1))</f>
        <v/>
      </c>
      <c r="AD45" s="14" t="str">
        <f>IF(ISBLANK(H45),"",LOG(H45+1))</f>
        <v/>
      </c>
      <c r="AE45" s="14" t="str">
        <f>IF(ISBLANK(I45),"",LOG(I45+1))</f>
        <v/>
      </c>
      <c r="AF45" s="14" t="str">
        <f>IF(ISBLANK(J45),"",LOG(J45+1))</f>
        <v/>
      </c>
      <c r="AG45" s="14" t="str">
        <f>IF(ISBLANK(K45),"",LOG(K45+1))</f>
        <v/>
      </c>
      <c r="AH45" s="14" t="str">
        <f>IF(ISBLANK(L45),"",LOG(L45+1))</f>
        <v/>
      </c>
      <c r="AJ45" s="14" t="str">
        <f>IF(ISBLANK(C45),"",POWER(C45,2))</f>
        <v/>
      </c>
      <c r="AK45" s="14" t="str">
        <f>IF(ISBLANK(D45),"",POWER(D45,2))</f>
        <v/>
      </c>
      <c r="AL45" s="14" t="str">
        <f>IF(ISBLANK(E45),"",POWER(E45,2))</f>
        <v/>
      </c>
      <c r="AM45" s="14" t="str">
        <f>IF(ISBLANK(F45),"",POWER(F45,2))</f>
        <v/>
      </c>
      <c r="AN45" s="14" t="str">
        <f>IF(ISBLANK(G45),"",POWER(G45,2))</f>
        <v/>
      </c>
      <c r="AO45" s="14" t="str">
        <f>IF(ISBLANK(H45),"",POWER(H45,2))</f>
        <v/>
      </c>
      <c r="AP45" s="14" t="str">
        <f>IF(ISBLANK(I45),"",POWER(I45,2))</f>
        <v/>
      </c>
      <c r="AQ45" s="14" t="str">
        <f>IF(ISBLANK(J45),"",POWER(J45,2))</f>
        <v/>
      </c>
      <c r="AR45" s="14" t="str">
        <f>IF(ISBLANK(K45),"",POWER(K45,2))</f>
        <v/>
      </c>
      <c r="AS45" s="14" t="str">
        <f>IF(ISBLANK(L45),"",POWER(L45,2))</f>
        <v/>
      </c>
      <c r="AU45" s="14" t="str">
        <f>IF(ISBLANK(C45),"",POWER(C45,0.5))</f>
        <v/>
      </c>
      <c r="AV45" s="14" t="str">
        <f>IF(ISBLANK(D45),"",POWER(D45,0.5))</f>
        <v/>
      </c>
      <c r="AW45" s="14" t="str">
        <f>IF(ISBLANK(E45),"",POWER(E45,0.5))</f>
        <v/>
      </c>
      <c r="AX45" s="14" t="str">
        <f>IF(ISBLANK(F45),"",POWER(F45,0.5))</f>
        <v/>
      </c>
      <c r="AY45" s="14" t="str">
        <f>IF(ISBLANK(G45),"",POWER(G45,0.5))</f>
        <v/>
      </c>
      <c r="AZ45" s="14" t="str">
        <f>IF(ISBLANK(H45),"",POWER(H45,0.5))</f>
        <v/>
      </c>
      <c r="BA45" s="14" t="str">
        <f>IF(ISBLANK(I45),"",POWER(I45,0.5))</f>
        <v/>
      </c>
      <c r="BB45" s="14" t="str">
        <f>IF(ISBLANK(J45),"",POWER(J45,0.5))</f>
        <v/>
      </c>
      <c r="BC45" s="14" t="str">
        <f>IF(ISBLANK(K45),"",POWER(K45,0.5))</f>
        <v/>
      </c>
      <c r="BD45" s="14" t="str">
        <f>IF(ISBLANK(L45),"",POWER(L45,0.5))</f>
        <v/>
      </c>
      <c r="BF45" s="14" t="str">
        <f>IF(ISBLANK(C45),"",1/POWER(C45,0.5))</f>
        <v/>
      </c>
      <c r="BG45" s="14" t="str">
        <f>IF(ISBLANK(D45),"",1/POWER(D45,0.5))</f>
        <v/>
      </c>
      <c r="BH45" s="14" t="str">
        <f>IF(ISBLANK(E45),"",1/POWER(E45,0.5))</f>
        <v/>
      </c>
      <c r="BI45" s="14" t="str">
        <f>IF(ISBLANK(F45),"",1/POWER(F45,0.5))</f>
        <v/>
      </c>
      <c r="BJ45" s="14" t="str">
        <f>IF(ISBLANK(G45),"",1/POWER(G45,0.5))</f>
        <v/>
      </c>
      <c r="BK45" s="14" t="str">
        <f>IF(ISBLANK(H45),"",1/POWER(H45,0.5))</f>
        <v/>
      </c>
      <c r="BL45" s="14" t="str">
        <f>IF(ISBLANK(I45),"",1/POWER(I45,0.5))</f>
        <v/>
      </c>
      <c r="BM45" s="14" t="str">
        <f>IF(ISBLANK(J45),"",1/POWER(J45,0.5))</f>
        <v/>
      </c>
      <c r="BN45" s="14" t="str">
        <f>IF(ISBLANK(K45),"",1/POWER(K45,0.5))</f>
        <v/>
      </c>
      <c r="BO45" s="14" t="str">
        <f>IF(ISBLANK(L45),"",1/POWER(L45,0.5))</f>
        <v/>
      </c>
      <c r="BQ45" s="14" t="e">
        <f ca="1">IF(ISBLANK(INDIRECT('Data Exploration'!$B$6&amp;ROW(BQ45))),"",IF(ISBLANK(INDIRECT('Data Exploration'!$B$6&amp;ROW(BQ45)-1)),"",INDIRECT('Data Exploration'!$B$6&amp;ROW(BQ45)-1)))</f>
        <v>#REF!</v>
      </c>
      <c r="BR45" s="188"/>
      <c r="BS45" s="188"/>
      <c r="BT45" s="188"/>
      <c r="BU45" s="188"/>
      <c r="BV45" s="188"/>
      <c r="BW45" s="188"/>
      <c r="BX45" s="188"/>
      <c r="BY45" s="188"/>
    </row>
    <row r="46" spans="1:77">
      <c r="A46" s="141"/>
      <c r="B46" s="212"/>
      <c r="C46" s="19"/>
      <c r="D46" s="19"/>
      <c r="E46" s="19"/>
      <c r="F46" s="19"/>
      <c r="G46" s="149"/>
      <c r="H46" s="19"/>
      <c r="I46" s="19"/>
      <c r="J46" s="19"/>
      <c r="K46" s="19"/>
      <c r="L46" s="140"/>
      <c r="N46" s="14" t="str">
        <f>IF(ISBLANK(C46),"",LOG(C46))</f>
        <v/>
      </c>
      <c r="O46" s="14" t="str">
        <f>IF(ISBLANK(D46),"",LOG(D46))</f>
        <v/>
      </c>
      <c r="P46" s="14" t="str">
        <f>IF(ISBLANK(E46),"",LOG(E46))</f>
        <v/>
      </c>
      <c r="Q46" s="14" t="str">
        <f>IF(ISBLANK(F46),"",LOG(F46))</f>
        <v/>
      </c>
      <c r="R46" s="14" t="str">
        <f>IF(ISBLANK(G46),"",LOG(G46))</f>
        <v/>
      </c>
      <c r="S46" s="14" t="str">
        <f>IF(ISBLANK(H46),"",LOG(H46))</f>
        <v/>
      </c>
      <c r="T46" s="14" t="str">
        <f>IF(ISBLANK(I46),"",LOG(I46))</f>
        <v/>
      </c>
      <c r="U46" s="14" t="str">
        <f>IF(ISBLANK(J46),"",LOG(J46))</f>
        <v/>
      </c>
      <c r="V46" s="14" t="str">
        <f>IF(ISBLANK(K46),"",LOG(K46))</f>
        <v/>
      </c>
      <c r="W46" s="14" t="str">
        <f>IF(ISBLANK(L46),"",LOG(L46))</f>
        <v/>
      </c>
      <c r="Y46" s="14" t="str">
        <f>IF(ISBLANK(C46),"",LOG(C46+1))</f>
        <v/>
      </c>
      <c r="Z46" s="14" t="str">
        <f>IF(ISBLANK(D46),"",LOG(D46+1))</f>
        <v/>
      </c>
      <c r="AA46" s="14" t="str">
        <f>IF(ISBLANK(E46),"",LOG(E46+1))</f>
        <v/>
      </c>
      <c r="AB46" s="14" t="str">
        <f>IF(ISBLANK(F46),"",LOG(F46+1))</f>
        <v/>
      </c>
      <c r="AC46" s="14" t="str">
        <f>IF(ISBLANK(G46),"",LOG(G46+1))</f>
        <v/>
      </c>
      <c r="AD46" s="14" t="str">
        <f>IF(ISBLANK(H46),"",LOG(H46+1))</f>
        <v/>
      </c>
      <c r="AE46" s="14" t="str">
        <f>IF(ISBLANK(I46),"",LOG(I46+1))</f>
        <v/>
      </c>
      <c r="AF46" s="14" t="str">
        <f>IF(ISBLANK(J46),"",LOG(J46+1))</f>
        <v/>
      </c>
      <c r="AG46" s="14" t="str">
        <f>IF(ISBLANK(K46),"",LOG(K46+1))</f>
        <v/>
      </c>
      <c r="AH46" s="14" t="str">
        <f>IF(ISBLANK(L46),"",LOG(L46+1))</f>
        <v/>
      </c>
      <c r="AJ46" s="14" t="str">
        <f>IF(ISBLANK(C46),"",POWER(C46,2))</f>
        <v/>
      </c>
      <c r="AK46" s="14" t="str">
        <f>IF(ISBLANK(D46),"",POWER(D46,2))</f>
        <v/>
      </c>
      <c r="AL46" s="14" t="str">
        <f>IF(ISBLANK(E46),"",POWER(E46,2))</f>
        <v/>
      </c>
      <c r="AM46" s="14" t="str">
        <f>IF(ISBLANK(F46),"",POWER(F46,2))</f>
        <v/>
      </c>
      <c r="AN46" s="14" t="str">
        <f>IF(ISBLANK(G46),"",POWER(G46,2))</f>
        <v/>
      </c>
      <c r="AO46" s="14" t="str">
        <f>IF(ISBLANK(H46),"",POWER(H46,2))</f>
        <v/>
      </c>
      <c r="AP46" s="14" t="str">
        <f>IF(ISBLANK(I46),"",POWER(I46,2))</f>
        <v/>
      </c>
      <c r="AQ46" s="14" t="str">
        <f>IF(ISBLANK(J46),"",POWER(J46,2))</f>
        <v/>
      </c>
      <c r="AR46" s="14" t="str">
        <f>IF(ISBLANK(K46),"",POWER(K46,2))</f>
        <v/>
      </c>
      <c r="AS46" s="14" t="str">
        <f>IF(ISBLANK(L46),"",POWER(L46,2))</f>
        <v/>
      </c>
      <c r="AU46" s="14" t="str">
        <f>IF(ISBLANK(C46),"",POWER(C46,0.5))</f>
        <v/>
      </c>
      <c r="AV46" s="14" t="str">
        <f>IF(ISBLANK(D46),"",POWER(D46,0.5))</f>
        <v/>
      </c>
      <c r="AW46" s="14" t="str">
        <f>IF(ISBLANK(E46),"",POWER(E46,0.5))</f>
        <v/>
      </c>
      <c r="AX46" s="14" t="str">
        <f>IF(ISBLANK(F46),"",POWER(F46,0.5))</f>
        <v/>
      </c>
      <c r="AY46" s="14" t="str">
        <f>IF(ISBLANK(G46),"",POWER(G46,0.5))</f>
        <v/>
      </c>
      <c r="AZ46" s="14" t="str">
        <f>IF(ISBLANK(H46),"",POWER(H46,0.5))</f>
        <v/>
      </c>
      <c r="BA46" s="14" t="str">
        <f>IF(ISBLANK(I46),"",POWER(I46,0.5))</f>
        <v/>
      </c>
      <c r="BB46" s="14" t="str">
        <f>IF(ISBLANK(J46),"",POWER(J46,0.5))</f>
        <v/>
      </c>
      <c r="BC46" s="14" t="str">
        <f>IF(ISBLANK(K46),"",POWER(K46,0.5))</f>
        <v/>
      </c>
      <c r="BD46" s="14" t="str">
        <f>IF(ISBLANK(L46),"",POWER(L46,0.5))</f>
        <v/>
      </c>
      <c r="BF46" s="14" t="str">
        <f>IF(ISBLANK(C46),"",1/POWER(C46,0.5))</f>
        <v/>
      </c>
      <c r="BG46" s="14" t="str">
        <f>IF(ISBLANK(D46),"",1/POWER(D46,0.5))</f>
        <v/>
      </c>
      <c r="BH46" s="14" t="str">
        <f>IF(ISBLANK(E46),"",1/POWER(E46,0.5))</f>
        <v/>
      </c>
      <c r="BI46" s="14" t="str">
        <f>IF(ISBLANK(F46),"",1/POWER(F46,0.5))</f>
        <v/>
      </c>
      <c r="BJ46" s="14" t="str">
        <f>IF(ISBLANK(G46),"",1/POWER(G46,0.5))</f>
        <v/>
      </c>
      <c r="BK46" s="14" t="str">
        <f>IF(ISBLANK(H46),"",1/POWER(H46,0.5))</f>
        <v/>
      </c>
      <c r="BL46" s="14" t="str">
        <f>IF(ISBLANK(I46),"",1/POWER(I46,0.5))</f>
        <v/>
      </c>
      <c r="BM46" s="14" t="str">
        <f>IF(ISBLANK(J46),"",1/POWER(J46,0.5))</f>
        <v/>
      </c>
      <c r="BN46" s="14" t="str">
        <f>IF(ISBLANK(K46),"",1/POWER(K46,0.5))</f>
        <v/>
      </c>
      <c r="BO46" s="14" t="str">
        <f>IF(ISBLANK(L46),"",1/POWER(L46,0.5))</f>
        <v/>
      </c>
      <c r="BQ46" s="14" t="e">
        <f ca="1">IF(ISBLANK(INDIRECT('Data Exploration'!$B$6&amp;ROW(BQ46))),"",IF(ISBLANK(INDIRECT('Data Exploration'!$B$6&amp;ROW(BQ46)-1)),"",INDIRECT('Data Exploration'!$B$6&amp;ROW(BQ46)-1)))</f>
        <v>#REF!</v>
      </c>
      <c r="BR46" s="188"/>
      <c r="BS46" s="188"/>
      <c r="BT46" s="188"/>
      <c r="BU46" s="188"/>
      <c r="BV46" s="188"/>
      <c r="BW46" s="188"/>
      <c r="BX46" s="188"/>
      <c r="BY46" s="188"/>
    </row>
    <row r="47" spans="1:77">
      <c r="A47" s="141"/>
      <c r="B47" s="212"/>
      <c r="C47" s="19"/>
      <c r="D47" s="19"/>
      <c r="E47" s="19"/>
      <c r="F47" s="19"/>
      <c r="G47" s="149"/>
      <c r="H47" s="19"/>
      <c r="I47" s="19"/>
      <c r="J47" s="19"/>
      <c r="K47" s="19"/>
      <c r="L47" s="140"/>
      <c r="N47" s="14" t="str">
        <f>IF(ISBLANK(C47),"",LOG(C47))</f>
        <v/>
      </c>
      <c r="O47" s="14" t="str">
        <f>IF(ISBLANK(D47),"",LOG(D47))</f>
        <v/>
      </c>
      <c r="P47" s="14" t="str">
        <f>IF(ISBLANK(E47),"",LOG(E47))</f>
        <v/>
      </c>
      <c r="Q47" s="14" t="str">
        <f>IF(ISBLANK(F47),"",LOG(F47))</f>
        <v/>
      </c>
      <c r="R47" s="14" t="str">
        <f>IF(ISBLANK(G47),"",LOG(G47))</f>
        <v/>
      </c>
      <c r="S47" s="14" t="str">
        <f>IF(ISBLANK(H47),"",LOG(H47))</f>
        <v/>
      </c>
      <c r="T47" s="14" t="str">
        <f>IF(ISBLANK(I47),"",LOG(I47))</f>
        <v/>
      </c>
      <c r="U47" s="14" t="str">
        <f>IF(ISBLANK(J47),"",LOG(J47))</f>
        <v/>
      </c>
      <c r="V47" s="14" t="str">
        <f>IF(ISBLANK(K47),"",LOG(K47))</f>
        <v/>
      </c>
      <c r="W47" s="14" t="str">
        <f>IF(ISBLANK(L47),"",LOG(L47))</f>
        <v/>
      </c>
      <c r="Y47" s="14" t="str">
        <f>IF(ISBLANK(C47),"",LOG(C47+1))</f>
        <v/>
      </c>
      <c r="Z47" s="14" t="str">
        <f>IF(ISBLANK(D47),"",LOG(D47+1))</f>
        <v/>
      </c>
      <c r="AA47" s="14" t="str">
        <f>IF(ISBLANK(E47),"",LOG(E47+1))</f>
        <v/>
      </c>
      <c r="AB47" s="14" t="str">
        <f>IF(ISBLANK(F47),"",LOG(F47+1))</f>
        <v/>
      </c>
      <c r="AC47" s="14" t="str">
        <f>IF(ISBLANK(G47),"",LOG(G47+1))</f>
        <v/>
      </c>
      <c r="AD47" s="14" t="str">
        <f>IF(ISBLANK(H47),"",LOG(H47+1))</f>
        <v/>
      </c>
      <c r="AE47" s="14" t="str">
        <f>IF(ISBLANK(I47),"",LOG(I47+1))</f>
        <v/>
      </c>
      <c r="AF47" s="14" t="str">
        <f>IF(ISBLANK(J47),"",LOG(J47+1))</f>
        <v/>
      </c>
      <c r="AG47" s="14" t="str">
        <f>IF(ISBLANK(K47),"",LOG(K47+1))</f>
        <v/>
      </c>
      <c r="AH47" s="14" t="str">
        <f>IF(ISBLANK(L47),"",LOG(L47+1))</f>
        <v/>
      </c>
      <c r="AJ47" s="14" t="str">
        <f>IF(ISBLANK(C47),"",POWER(C47,2))</f>
        <v/>
      </c>
      <c r="AK47" s="14" t="str">
        <f>IF(ISBLANK(D47),"",POWER(D47,2))</f>
        <v/>
      </c>
      <c r="AL47" s="14" t="str">
        <f>IF(ISBLANK(E47),"",POWER(E47,2))</f>
        <v/>
      </c>
      <c r="AM47" s="14" t="str">
        <f>IF(ISBLANK(F47),"",POWER(F47,2))</f>
        <v/>
      </c>
      <c r="AN47" s="14" t="str">
        <f>IF(ISBLANK(G47),"",POWER(G47,2))</f>
        <v/>
      </c>
      <c r="AO47" s="14" t="str">
        <f>IF(ISBLANK(H47),"",POWER(H47,2))</f>
        <v/>
      </c>
      <c r="AP47" s="14" t="str">
        <f>IF(ISBLANK(I47),"",POWER(I47,2))</f>
        <v/>
      </c>
      <c r="AQ47" s="14" t="str">
        <f>IF(ISBLANK(J47),"",POWER(J47,2))</f>
        <v/>
      </c>
      <c r="AR47" s="14" t="str">
        <f>IF(ISBLANK(K47),"",POWER(K47,2))</f>
        <v/>
      </c>
      <c r="AS47" s="14" t="str">
        <f>IF(ISBLANK(L47),"",POWER(L47,2))</f>
        <v/>
      </c>
      <c r="AU47" s="14" t="str">
        <f>IF(ISBLANK(C47),"",POWER(C47,0.5))</f>
        <v/>
      </c>
      <c r="AV47" s="14" t="str">
        <f>IF(ISBLANK(D47),"",POWER(D47,0.5))</f>
        <v/>
      </c>
      <c r="AW47" s="14" t="str">
        <f>IF(ISBLANK(E47),"",POWER(E47,0.5))</f>
        <v/>
      </c>
      <c r="AX47" s="14" t="str">
        <f>IF(ISBLANK(F47),"",POWER(F47,0.5))</f>
        <v/>
      </c>
      <c r="AY47" s="14" t="str">
        <f>IF(ISBLANK(G47),"",POWER(G47,0.5))</f>
        <v/>
      </c>
      <c r="AZ47" s="14" t="str">
        <f>IF(ISBLANK(H47),"",POWER(H47,0.5))</f>
        <v/>
      </c>
      <c r="BA47" s="14" t="str">
        <f>IF(ISBLANK(I47),"",POWER(I47,0.5))</f>
        <v/>
      </c>
      <c r="BB47" s="14" t="str">
        <f>IF(ISBLANK(J47),"",POWER(J47,0.5))</f>
        <v/>
      </c>
      <c r="BC47" s="14" t="str">
        <f>IF(ISBLANK(K47),"",POWER(K47,0.5))</f>
        <v/>
      </c>
      <c r="BD47" s="14" t="str">
        <f>IF(ISBLANK(L47),"",POWER(L47,0.5))</f>
        <v/>
      </c>
      <c r="BF47" s="14" t="str">
        <f>IF(ISBLANK(C47),"",1/POWER(C47,0.5))</f>
        <v/>
      </c>
      <c r="BG47" s="14" t="str">
        <f>IF(ISBLANK(D47),"",1/POWER(D47,0.5))</f>
        <v/>
      </c>
      <c r="BH47" s="14" t="str">
        <f>IF(ISBLANK(E47),"",1/POWER(E47,0.5))</f>
        <v/>
      </c>
      <c r="BI47" s="14" t="str">
        <f>IF(ISBLANK(F47),"",1/POWER(F47,0.5))</f>
        <v/>
      </c>
      <c r="BJ47" s="14" t="str">
        <f>IF(ISBLANK(G47),"",1/POWER(G47,0.5))</f>
        <v/>
      </c>
      <c r="BK47" s="14" t="str">
        <f>IF(ISBLANK(H47),"",1/POWER(H47,0.5))</f>
        <v/>
      </c>
      <c r="BL47" s="14" t="str">
        <f>IF(ISBLANK(I47),"",1/POWER(I47,0.5))</f>
        <v/>
      </c>
      <c r="BM47" s="14" t="str">
        <f>IF(ISBLANK(J47),"",1/POWER(J47,0.5))</f>
        <v/>
      </c>
      <c r="BN47" s="14" t="str">
        <f>IF(ISBLANK(K47),"",1/POWER(K47,0.5))</f>
        <v/>
      </c>
      <c r="BO47" s="14" t="str">
        <f>IF(ISBLANK(L47),"",1/POWER(L47,0.5))</f>
        <v/>
      </c>
      <c r="BQ47" s="14" t="e">
        <f ca="1">IF(ISBLANK(INDIRECT('Data Exploration'!$B$6&amp;ROW(BQ47))),"",IF(ISBLANK(INDIRECT('Data Exploration'!$B$6&amp;ROW(BQ47)-1)),"",INDIRECT('Data Exploration'!$B$6&amp;ROW(BQ47)-1)))</f>
        <v>#REF!</v>
      </c>
      <c r="BR47" s="188"/>
      <c r="BS47" s="188"/>
      <c r="BT47" s="188"/>
      <c r="BU47" s="188"/>
      <c r="BV47" s="188"/>
      <c r="BW47" s="188"/>
      <c r="BX47" s="188"/>
      <c r="BY47" s="188"/>
    </row>
    <row r="48" spans="1:77">
      <c r="A48" s="141"/>
      <c r="B48" s="212"/>
      <c r="C48" s="19"/>
      <c r="D48" s="19"/>
      <c r="E48" s="19"/>
      <c r="F48" s="19"/>
      <c r="G48" s="149"/>
      <c r="H48" s="19"/>
      <c r="I48" s="19"/>
      <c r="J48" s="19"/>
      <c r="K48" s="19"/>
      <c r="L48" s="140"/>
      <c r="N48" s="14" t="str">
        <f>IF(ISBLANK(C48),"",LOG(C48))</f>
        <v/>
      </c>
      <c r="O48" s="14" t="str">
        <f>IF(ISBLANK(D48),"",LOG(D48))</f>
        <v/>
      </c>
      <c r="P48" s="14" t="str">
        <f>IF(ISBLANK(E48),"",LOG(E48))</f>
        <v/>
      </c>
      <c r="Q48" s="14" t="str">
        <f>IF(ISBLANK(F48),"",LOG(F48))</f>
        <v/>
      </c>
      <c r="R48" s="14" t="str">
        <f>IF(ISBLANK(G48),"",LOG(G48))</f>
        <v/>
      </c>
      <c r="S48" s="14" t="str">
        <f>IF(ISBLANK(H48),"",LOG(H48))</f>
        <v/>
      </c>
      <c r="T48" s="14" t="str">
        <f>IF(ISBLANK(I48),"",LOG(I48))</f>
        <v/>
      </c>
      <c r="U48" s="14" t="str">
        <f>IF(ISBLANK(J48),"",LOG(J48))</f>
        <v/>
      </c>
      <c r="V48" s="14" t="str">
        <f>IF(ISBLANK(K48),"",LOG(K48))</f>
        <v/>
      </c>
      <c r="W48" s="14" t="str">
        <f>IF(ISBLANK(L48),"",LOG(L48))</f>
        <v/>
      </c>
      <c r="Y48" s="14" t="str">
        <f>IF(ISBLANK(C48),"",LOG(C48+1))</f>
        <v/>
      </c>
      <c r="Z48" s="14" t="str">
        <f>IF(ISBLANK(D48),"",LOG(D48+1))</f>
        <v/>
      </c>
      <c r="AA48" s="14" t="str">
        <f>IF(ISBLANK(E48),"",LOG(E48+1))</f>
        <v/>
      </c>
      <c r="AB48" s="14" t="str">
        <f>IF(ISBLANK(F48),"",LOG(F48+1))</f>
        <v/>
      </c>
      <c r="AC48" s="14" t="str">
        <f>IF(ISBLANK(G48),"",LOG(G48+1))</f>
        <v/>
      </c>
      <c r="AD48" s="14" t="str">
        <f>IF(ISBLANK(H48),"",LOG(H48+1))</f>
        <v/>
      </c>
      <c r="AE48" s="14" t="str">
        <f>IF(ISBLANK(I48),"",LOG(I48+1))</f>
        <v/>
      </c>
      <c r="AF48" s="14" t="str">
        <f>IF(ISBLANK(J48),"",LOG(J48+1))</f>
        <v/>
      </c>
      <c r="AG48" s="14" t="str">
        <f>IF(ISBLANK(K48),"",LOG(K48+1))</f>
        <v/>
      </c>
      <c r="AH48" s="14" t="str">
        <f>IF(ISBLANK(L48),"",LOG(L48+1))</f>
        <v/>
      </c>
      <c r="AJ48" s="14" t="str">
        <f>IF(ISBLANK(C48),"",POWER(C48,2))</f>
        <v/>
      </c>
      <c r="AK48" s="14" t="str">
        <f>IF(ISBLANK(D48),"",POWER(D48,2))</f>
        <v/>
      </c>
      <c r="AL48" s="14" t="str">
        <f>IF(ISBLANK(E48),"",POWER(E48,2))</f>
        <v/>
      </c>
      <c r="AM48" s="14" t="str">
        <f>IF(ISBLANK(F48),"",POWER(F48,2))</f>
        <v/>
      </c>
      <c r="AN48" s="14" t="str">
        <f>IF(ISBLANK(G48),"",POWER(G48,2))</f>
        <v/>
      </c>
      <c r="AO48" s="14" t="str">
        <f>IF(ISBLANK(H48),"",POWER(H48,2))</f>
        <v/>
      </c>
      <c r="AP48" s="14" t="str">
        <f>IF(ISBLANK(I48),"",POWER(I48,2))</f>
        <v/>
      </c>
      <c r="AQ48" s="14" t="str">
        <f>IF(ISBLANK(J48),"",POWER(J48,2))</f>
        <v/>
      </c>
      <c r="AR48" s="14" t="str">
        <f>IF(ISBLANK(K48),"",POWER(K48,2))</f>
        <v/>
      </c>
      <c r="AS48" s="14" t="str">
        <f>IF(ISBLANK(L48),"",POWER(L48,2))</f>
        <v/>
      </c>
      <c r="AU48" s="14" t="str">
        <f>IF(ISBLANK(C48),"",POWER(C48,0.5))</f>
        <v/>
      </c>
      <c r="AV48" s="14" t="str">
        <f>IF(ISBLANK(D48),"",POWER(D48,0.5))</f>
        <v/>
      </c>
      <c r="AW48" s="14" t="str">
        <f>IF(ISBLANK(E48),"",POWER(E48,0.5))</f>
        <v/>
      </c>
      <c r="AX48" s="14" t="str">
        <f>IF(ISBLANK(F48),"",POWER(F48,0.5))</f>
        <v/>
      </c>
      <c r="AY48" s="14" t="str">
        <f>IF(ISBLANK(G48),"",POWER(G48,0.5))</f>
        <v/>
      </c>
      <c r="AZ48" s="14" t="str">
        <f>IF(ISBLANK(H48),"",POWER(H48,0.5))</f>
        <v/>
      </c>
      <c r="BA48" s="14" t="str">
        <f>IF(ISBLANK(I48),"",POWER(I48,0.5))</f>
        <v/>
      </c>
      <c r="BB48" s="14" t="str">
        <f>IF(ISBLANK(J48),"",POWER(J48,0.5))</f>
        <v/>
      </c>
      <c r="BC48" s="14" t="str">
        <f>IF(ISBLANK(K48),"",POWER(K48,0.5))</f>
        <v/>
      </c>
      <c r="BD48" s="14" t="str">
        <f>IF(ISBLANK(L48),"",POWER(L48,0.5))</f>
        <v/>
      </c>
      <c r="BF48" s="14" t="str">
        <f>IF(ISBLANK(C48),"",1/POWER(C48,0.5))</f>
        <v/>
      </c>
      <c r="BG48" s="14" t="str">
        <f>IF(ISBLANK(D48),"",1/POWER(D48,0.5))</f>
        <v/>
      </c>
      <c r="BH48" s="14" t="str">
        <f>IF(ISBLANK(E48),"",1/POWER(E48,0.5))</f>
        <v/>
      </c>
      <c r="BI48" s="14" t="str">
        <f>IF(ISBLANK(F48),"",1/POWER(F48,0.5))</f>
        <v/>
      </c>
      <c r="BJ48" s="14" t="str">
        <f>IF(ISBLANK(G48),"",1/POWER(G48,0.5))</f>
        <v/>
      </c>
      <c r="BK48" s="14" t="str">
        <f>IF(ISBLANK(H48),"",1/POWER(H48,0.5))</f>
        <v/>
      </c>
      <c r="BL48" s="14" t="str">
        <f>IF(ISBLANK(I48),"",1/POWER(I48,0.5))</f>
        <v/>
      </c>
      <c r="BM48" s="14" t="str">
        <f>IF(ISBLANK(J48),"",1/POWER(J48,0.5))</f>
        <v/>
      </c>
      <c r="BN48" s="14" t="str">
        <f>IF(ISBLANK(K48),"",1/POWER(K48,0.5))</f>
        <v/>
      </c>
      <c r="BO48" s="14" t="str">
        <f>IF(ISBLANK(L48),"",1/POWER(L48,0.5))</f>
        <v/>
      </c>
      <c r="BQ48" s="14" t="e">
        <f ca="1">IF(ISBLANK(INDIRECT('Data Exploration'!$B$6&amp;ROW(BQ48))),"",IF(ISBLANK(INDIRECT('Data Exploration'!$B$6&amp;ROW(BQ48)-1)),"",INDIRECT('Data Exploration'!$B$6&amp;ROW(BQ48)-1)))</f>
        <v>#REF!</v>
      </c>
      <c r="BR48" s="188"/>
      <c r="BS48" s="188"/>
      <c r="BT48" s="188"/>
      <c r="BU48" s="188"/>
      <c r="BV48" s="188"/>
      <c r="BW48" s="188"/>
      <c r="BX48" s="188"/>
      <c r="BY48" s="188"/>
    </row>
    <row r="49" spans="1:77">
      <c r="A49" s="141"/>
      <c r="B49" s="212"/>
      <c r="C49" s="19"/>
      <c r="D49" s="19"/>
      <c r="E49" s="19"/>
      <c r="F49" s="19"/>
      <c r="G49" s="149"/>
      <c r="H49" s="19"/>
      <c r="I49" s="19"/>
      <c r="J49" s="19"/>
      <c r="K49" s="19"/>
      <c r="L49" s="140"/>
      <c r="N49" s="14" t="str">
        <f>IF(ISBLANK(C49),"",LOG(C49))</f>
        <v/>
      </c>
      <c r="O49" s="14" t="str">
        <f>IF(ISBLANK(D49),"",LOG(D49))</f>
        <v/>
      </c>
      <c r="P49" s="14" t="str">
        <f>IF(ISBLANK(E49),"",LOG(E49))</f>
        <v/>
      </c>
      <c r="Q49" s="14" t="str">
        <f>IF(ISBLANK(F49),"",LOG(F49))</f>
        <v/>
      </c>
      <c r="R49" s="14" t="str">
        <f>IF(ISBLANK(G49),"",LOG(G49))</f>
        <v/>
      </c>
      <c r="S49" s="14" t="str">
        <f>IF(ISBLANK(H49),"",LOG(H49))</f>
        <v/>
      </c>
      <c r="T49" s="14" t="str">
        <f>IF(ISBLANK(I49),"",LOG(I49))</f>
        <v/>
      </c>
      <c r="U49" s="14" t="str">
        <f>IF(ISBLANK(J49),"",LOG(J49))</f>
        <v/>
      </c>
      <c r="V49" s="14" t="str">
        <f>IF(ISBLANK(K49),"",LOG(K49))</f>
        <v/>
      </c>
      <c r="W49" s="14" t="str">
        <f>IF(ISBLANK(L49),"",LOG(L49))</f>
        <v/>
      </c>
      <c r="Y49" s="14" t="str">
        <f>IF(ISBLANK(C49),"",LOG(C49+1))</f>
        <v/>
      </c>
      <c r="Z49" s="14" t="str">
        <f>IF(ISBLANK(D49),"",LOG(D49+1))</f>
        <v/>
      </c>
      <c r="AA49" s="14" t="str">
        <f>IF(ISBLANK(E49),"",LOG(E49+1))</f>
        <v/>
      </c>
      <c r="AB49" s="14" t="str">
        <f>IF(ISBLANK(F49),"",LOG(F49+1))</f>
        <v/>
      </c>
      <c r="AC49" s="14" t="str">
        <f>IF(ISBLANK(G49),"",LOG(G49+1))</f>
        <v/>
      </c>
      <c r="AD49" s="14" t="str">
        <f>IF(ISBLANK(H49),"",LOG(H49+1))</f>
        <v/>
      </c>
      <c r="AE49" s="14" t="str">
        <f>IF(ISBLANK(I49),"",LOG(I49+1))</f>
        <v/>
      </c>
      <c r="AF49" s="14" t="str">
        <f>IF(ISBLANK(J49),"",LOG(J49+1))</f>
        <v/>
      </c>
      <c r="AG49" s="14" t="str">
        <f>IF(ISBLANK(K49),"",LOG(K49+1))</f>
        <v/>
      </c>
      <c r="AH49" s="14" t="str">
        <f>IF(ISBLANK(L49),"",LOG(L49+1))</f>
        <v/>
      </c>
      <c r="AJ49" s="14" t="str">
        <f>IF(ISBLANK(C49),"",POWER(C49,2))</f>
        <v/>
      </c>
      <c r="AK49" s="14" t="str">
        <f>IF(ISBLANK(D49),"",POWER(D49,2))</f>
        <v/>
      </c>
      <c r="AL49" s="14" t="str">
        <f>IF(ISBLANK(E49),"",POWER(E49,2))</f>
        <v/>
      </c>
      <c r="AM49" s="14" t="str">
        <f>IF(ISBLANK(F49),"",POWER(F49,2))</f>
        <v/>
      </c>
      <c r="AN49" s="14" t="str">
        <f>IF(ISBLANK(G49),"",POWER(G49,2))</f>
        <v/>
      </c>
      <c r="AO49" s="14" t="str">
        <f>IF(ISBLANK(H49),"",POWER(H49,2))</f>
        <v/>
      </c>
      <c r="AP49" s="14" t="str">
        <f>IF(ISBLANK(I49),"",POWER(I49,2))</f>
        <v/>
      </c>
      <c r="AQ49" s="14" t="str">
        <f>IF(ISBLANK(J49),"",POWER(J49,2))</f>
        <v/>
      </c>
      <c r="AR49" s="14" t="str">
        <f>IF(ISBLANK(K49),"",POWER(K49,2))</f>
        <v/>
      </c>
      <c r="AS49" s="14" t="str">
        <f>IF(ISBLANK(L49),"",POWER(L49,2))</f>
        <v/>
      </c>
      <c r="AU49" s="14" t="str">
        <f>IF(ISBLANK(C49),"",POWER(C49,0.5))</f>
        <v/>
      </c>
      <c r="AV49" s="14" t="str">
        <f>IF(ISBLANK(D49),"",POWER(D49,0.5))</f>
        <v/>
      </c>
      <c r="AW49" s="14" t="str">
        <f>IF(ISBLANK(E49),"",POWER(E49,0.5))</f>
        <v/>
      </c>
      <c r="AX49" s="14" t="str">
        <f>IF(ISBLANK(F49),"",POWER(F49,0.5))</f>
        <v/>
      </c>
      <c r="AY49" s="14" t="str">
        <f>IF(ISBLANK(G49),"",POWER(G49,0.5))</f>
        <v/>
      </c>
      <c r="AZ49" s="14" t="str">
        <f>IF(ISBLANK(H49),"",POWER(H49,0.5))</f>
        <v/>
      </c>
      <c r="BA49" s="14" t="str">
        <f>IF(ISBLANK(I49),"",POWER(I49,0.5))</f>
        <v/>
      </c>
      <c r="BB49" s="14" t="str">
        <f>IF(ISBLANK(J49),"",POWER(J49,0.5))</f>
        <v/>
      </c>
      <c r="BC49" s="14" t="str">
        <f>IF(ISBLANK(K49),"",POWER(K49,0.5))</f>
        <v/>
      </c>
      <c r="BD49" s="14" t="str">
        <f>IF(ISBLANK(L49),"",POWER(L49,0.5))</f>
        <v/>
      </c>
      <c r="BF49" s="14" t="str">
        <f>IF(ISBLANK(C49),"",1/POWER(C49,0.5))</f>
        <v/>
      </c>
      <c r="BG49" s="14" t="str">
        <f>IF(ISBLANK(D49),"",1/POWER(D49,0.5))</f>
        <v/>
      </c>
      <c r="BH49" s="14" t="str">
        <f>IF(ISBLANK(E49),"",1/POWER(E49,0.5))</f>
        <v/>
      </c>
      <c r="BI49" s="14" t="str">
        <f>IF(ISBLANK(F49),"",1/POWER(F49,0.5))</f>
        <v/>
      </c>
      <c r="BJ49" s="14" t="str">
        <f>IF(ISBLANK(G49),"",1/POWER(G49,0.5))</f>
        <v/>
      </c>
      <c r="BK49" s="14" t="str">
        <f>IF(ISBLANK(H49),"",1/POWER(H49,0.5))</f>
        <v/>
      </c>
      <c r="BL49" s="14" t="str">
        <f>IF(ISBLANK(I49),"",1/POWER(I49,0.5))</f>
        <v/>
      </c>
      <c r="BM49" s="14" t="str">
        <f>IF(ISBLANK(J49),"",1/POWER(J49,0.5))</f>
        <v/>
      </c>
      <c r="BN49" s="14" t="str">
        <f>IF(ISBLANK(K49),"",1/POWER(K49,0.5))</f>
        <v/>
      </c>
      <c r="BO49" s="14" t="str">
        <f>IF(ISBLANK(L49),"",1/POWER(L49,0.5))</f>
        <v/>
      </c>
      <c r="BQ49" s="14" t="e">
        <f ca="1">IF(ISBLANK(INDIRECT('Data Exploration'!$B$6&amp;ROW(BQ49))),"",IF(ISBLANK(INDIRECT('Data Exploration'!$B$6&amp;ROW(BQ49)-1)),"",INDIRECT('Data Exploration'!$B$6&amp;ROW(BQ49)-1)))</f>
        <v>#REF!</v>
      </c>
      <c r="BR49" s="188"/>
      <c r="BS49" s="188"/>
      <c r="BT49" s="188"/>
      <c r="BU49" s="188"/>
      <c r="BV49" s="188"/>
      <c r="BW49" s="188"/>
      <c r="BX49" s="188"/>
      <c r="BY49" s="188"/>
    </row>
    <row r="50" spans="1:77">
      <c r="A50" s="141"/>
      <c r="B50" s="212"/>
      <c r="C50" s="19"/>
      <c r="D50" s="19"/>
      <c r="E50" s="19"/>
      <c r="F50" s="19"/>
      <c r="G50" s="149"/>
      <c r="H50" s="19"/>
      <c r="I50" s="19"/>
      <c r="J50" s="19"/>
      <c r="K50" s="19"/>
      <c r="L50" s="140"/>
      <c r="N50" s="14" t="str">
        <f>IF(ISBLANK(C50),"",LOG(C50))</f>
        <v/>
      </c>
      <c r="O50" s="14" t="str">
        <f>IF(ISBLANK(D50),"",LOG(D50))</f>
        <v/>
      </c>
      <c r="P50" s="14" t="str">
        <f>IF(ISBLANK(E50),"",LOG(E50))</f>
        <v/>
      </c>
      <c r="Q50" s="14" t="str">
        <f>IF(ISBLANK(F50),"",LOG(F50))</f>
        <v/>
      </c>
      <c r="R50" s="14" t="str">
        <f>IF(ISBLANK(G50),"",LOG(G50))</f>
        <v/>
      </c>
      <c r="S50" s="14" t="str">
        <f>IF(ISBLANK(H50),"",LOG(H50))</f>
        <v/>
      </c>
      <c r="T50" s="14" t="str">
        <f>IF(ISBLANK(I50),"",LOG(I50))</f>
        <v/>
      </c>
      <c r="U50" s="14" t="str">
        <f>IF(ISBLANK(J50),"",LOG(J50))</f>
        <v/>
      </c>
      <c r="V50" s="14" t="str">
        <f>IF(ISBLANK(K50),"",LOG(K50))</f>
        <v/>
      </c>
      <c r="W50" s="14" t="str">
        <f>IF(ISBLANK(L50),"",LOG(L50))</f>
        <v/>
      </c>
      <c r="Y50" s="14" t="str">
        <f>IF(ISBLANK(C50),"",LOG(C50+1))</f>
        <v/>
      </c>
      <c r="Z50" s="14" t="str">
        <f>IF(ISBLANK(D50),"",LOG(D50+1))</f>
        <v/>
      </c>
      <c r="AA50" s="14" t="str">
        <f>IF(ISBLANK(E50),"",LOG(E50+1))</f>
        <v/>
      </c>
      <c r="AB50" s="14" t="str">
        <f>IF(ISBLANK(F50),"",LOG(F50+1))</f>
        <v/>
      </c>
      <c r="AC50" s="14" t="str">
        <f>IF(ISBLANK(G50),"",LOG(G50+1))</f>
        <v/>
      </c>
      <c r="AD50" s="14" t="str">
        <f>IF(ISBLANK(H50),"",LOG(H50+1))</f>
        <v/>
      </c>
      <c r="AE50" s="14" t="str">
        <f>IF(ISBLANK(I50),"",LOG(I50+1))</f>
        <v/>
      </c>
      <c r="AF50" s="14" t="str">
        <f>IF(ISBLANK(J50),"",LOG(J50+1))</f>
        <v/>
      </c>
      <c r="AG50" s="14" t="str">
        <f>IF(ISBLANK(K50),"",LOG(K50+1))</f>
        <v/>
      </c>
      <c r="AH50" s="14" t="str">
        <f>IF(ISBLANK(L50),"",LOG(L50+1))</f>
        <v/>
      </c>
      <c r="AJ50" s="14" t="str">
        <f>IF(ISBLANK(C50),"",POWER(C50,2))</f>
        <v/>
      </c>
      <c r="AK50" s="14" t="str">
        <f>IF(ISBLANK(D50),"",POWER(D50,2))</f>
        <v/>
      </c>
      <c r="AL50" s="14" t="str">
        <f>IF(ISBLANK(E50),"",POWER(E50,2))</f>
        <v/>
      </c>
      <c r="AM50" s="14" t="str">
        <f>IF(ISBLANK(F50),"",POWER(F50,2))</f>
        <v/>
      </c>
      <c r="AN50" s="14" t="str">
        <f>IF(ISBLANK(G50),"",POWER(G50,2))</f>
        <v/>
      </c>
      <c r="AO50" s="14" t="str">
        <f>IF(ISBLANK(H50),"",POWER(H50,2))</f>
        <v/>
      </c>
      <c r="AP50" s="14" t="str">
        <f>IF(ISBLANK(I50),"",POWER(I50,2))</f>
        <v/>
      </c>
      <c r="AQ50" s="14" t="str">
        <f>IF(ISBLANK(J50),"",POWER(J50,2))</f>
        <v/>
      </c>
      <c r="AR50" s="14" t="str">
        <f>IF(ISBLANK(K50),"",POWER(K50,2))</f>
        <v/>
      </c>
      <c r="AS50" s="14" t="str">
        <f>IF(ISBLANK(L50),"",POWER(L50,2))</f>
        <v/>
      </c>
      <c r="AU50" s="14" t="str">
        <f>IF(ISBLANK(C50),"",POWER(C50,0.5))</f>
        <v/>
      </c>
      <c r="AV50" s="14" t="str">
        <f>IF(ISBLANK(D50),"",POWER(D50,0.5))</f>
        <v/>
      </c>
      <c r="AW50" s="14" t="str">
        <f>IF(ISBLANK(E50),"",POWER(E50,0.5))</f>
        <v/>
      </c>
      <c r="AX50" s="14" t="str">
        <f>IF(ISBLANK(F50),"",POWER(F50,0.5))</f>
        <v/>
      </c>
      <c r="AY50" s="14" t="str">
        <f>IF(ISBLANK(G50),"",POWER(G50,0.5))</f>
        <v/>
      </c>
      <c r="AZ50" s="14" t="str">
        <f>IF(ISBLANK(H50),"",POWER(H50,0.5))</f>
        <v/>
      </c>
      <c r="BA50" s="14" t="str">
        <f>IF(ISBLANK(I50),"",POWER(I50,0.5))</f>
        <v/>
      </c>
      <c r="BB50" s="14" t="str">
        <f>IF(ISBLANK(J50),"",POWER(J50,0.5))</f>
        <v/>
      </c>
      <c r="BC50" s="14" t="str">
        <f>IF(ISBLANK(K50),"",POWER(K50,0.5))</f>
        <v/>
      </c>
      <c r="BD50" s="14" t="str">
        <f>IF(ISBLANK(L50),"",POWER(L50,0.5))</f>
        <v/>
      </c>
      <c r="BF50" s="14" t="str">
        <f>IF(ISBLANK(C50),"",1/POWER(C50,0.5))</f>
        <v/>
      </c>
      <c r="BG50" s="14" t="str">
        <f>IF(ISBLANK(D50),"",1/POWER(D50,0.5))</f>
        <v/>
      </c>
      <c r="BH50" s="14" t="str">
        <f>IF(ISBLANK(E50),"",1/POWER(E50,0.5))</f>
        <v/>
      </c>
      <c r="BI50" s="14" t="str">
        <f>IF(ISBLANK(F50),"",1/POWER(F50,0.5))</f>
        <v/>
      </c>
      <c r="BJ50" s="14" t="str">
        <f>IF(ISBLANK(G50),"",1/POWER(G50,0.5))</f>
        <v/>
      </c>
      <c r="BK50" s="14" t="str">
        <f>IF(ISBLANK(H50),"",1/POWER(H50,0.5))</f>
        <v/>
      </c>
      <c r="BL50" s="14" t="str">
        <f>IF(ISBLANK(I50),"",1/POWER(I50,0.5))</f>
        <v/>
      </c>
      <c r="BM50" s="14" t="str">
        <f>IF(ISBLANK(J50),"",1/POWER(J50,0.5))</f>
        <v/>
      </c>
      <c r="BN50" s="14" t="str">
        <f>IF(ISBLANK(K50),"",1/POWER(K50,0.5))</f>
        <v/>
      </c>
      <c r="BO50" s="14" t="str">
        <f>IF(ISBLANK(L50),"",1/POWER(L50,0.5))</f>
        <v/>
      </c>
      <c r="BQ50" s="14" t="e">
        <f ca="1">IF(ISBLANK(INDIRECT('Data Exploration'!$B$6&amp;ROW(BQ50))),"",IF(ISBLANK(INDIRECT('Data Exploration'!$B$6&amp;ROW(BQ50)-1)),"",INDIRECT('Data Exploration'!$B$6&amp;ROW(BQ50)-1)))</f>
        <v>#REF!</v>
      </c>
      <c r="BR50" s="188"/>
      <c r="BS50" s="188"/>
      <c r="BT50" s="188"/>
      <c r="BU50" s="188"/>
      <c r="BV50" s="188"/>
      <c r="BW50" s="188"/>
      <c r="BX50" s="188"/>
      <c r="BY50" s="188"/>
    </row>
    <row r="51" spans="1:77">
      <c r="A51" s="141"/>
      <c r="B51" s="212"/>
      <c r="C51" s="19"/>
      <c r="D51" s="19"/>
      <c r="E51" s="19"/>
      <c r="F51" s="19"/>
      <c r="G51" s="149"/>
      <c r="H51" s="19"/>
      <c r="I51" s="19"/>
      <c r="J51" s="19"/>
      <c r="K51" s="19"/>
      <c r="L51" s="140"/>
      <c r="N51" s="14" t="str">
        <f>IF(ISBLANK(C51),"",LOG(C51))</f>
        <v/>
      </c>
      <c r="O51" s="14" t="str">
        <f>IF(ISBLANK(D51),"",LOG(D51))</f>
        <v/>
      </c>
      <c r="P51" s="14" t="str">
        <f>IF(ISBLANK(E51),"",LOG(E51))</f>
        <v/>
      </c>
      <c r="Q51" s="14" t="str">
        <f>IF(ISBLANK(F51),"",LOG(F51))</f>
        <v/>
      </c>
      <c r="R51" s="14" t="str">
        <f>IF(ISBLANK(G51),"",LOG(G51))</f>
        <v/>
      </c>
      <c r="S51" s="14" t="str">
        <f>IF(ISBLANK(H51),"",LOG(H51))</f>
        <v/>
      </c>
      <c r="T51" s="14" t="str">
        <f>IF(ISBLANK(I51),"",LOG(I51))</f>
        <v/>
      </c>
      <c r="U51" s="14" t="str">
        <f>IF(ISBLANK(J51),"",LOG(J51))</f>
        <v/>
      </c>
      <c r="V51" s="14" t="str">
        <f>IF(ISBLANK(K51),"",LOG(K51))</f>
        <v/>
      </c>
      <c r="W51" s="14" t="str">
        <f>IF(ISBLANK(L51),"",LOG(L51))</f>
        <v/>
      </c>
      <c r="Y51" s="14" t="str">
        <f>IF(ISBLANK(C51),"",LOG(C51+1))</f>
        <v/>
      </c>
      <c r="Z51" s="14" t="str">
        <f>IF(ISBLANK(D51),"",LOG(D51+1))</f>
        <v/>
      </c>
      <c r="AA51" s="14" t="str">
        <f>IF(ISBLANK(E51),"",LOG(E51+1))</f>
        <v/>
      </c>
      <c r="AB51" s="14" t="str">
        <f>IF(ISBLANK(F51),"",LOG(F51+1))</f>
        <v/>
      </c>
      <c r="AC51" s="14" t="str">
        <f>IF(ISBLANK(G51),"",LOG(G51+1))</f>
        <v/>
      </c>
      <c r="AD51" s="14" t="str">
        <f>IF(ISBLANK(H51),"",LOG(H51+1))</f>
        <v/>
      </c>
      <c r="AE51" s="14" t="str">
        <f>IF(ISBLANK(I51),"",LOG(I51+1))</f>
        <v/>
      </c>
      <c r="AF51" s="14" t="str">
        <f>IF(ISBLANK(J51),"",LOG(J51+1))</f>
        <v/>
      </c>
      <c r="AG51" s="14" t="str">
        <f>IF(ISBLANK(K51),"",LOG(K51+1))</f>
        <v/>
      </c>
      <c r="AH51" s="14" t="str">
        <f>IF(ISBLANK(L51),"",LOG(L51+1))</f>
        <v/>
      </c>
      <c r="AJ51" s="14" t="str">
        <f>IF(ISBLANK(C51),"",POWER(C51,2))</f>
        <v/>
      </c>
      <c r="AK51" s="14" t="str">
        <f>IF(ISBLANK(D51),"",POWER(D51,2))</f>
        <v/>
      </c>
      <c r="AL51" s="14" t="str">
        <f>IF(ISBLANK(E51),"",POWER(E51,2))</f>
        <v/>
      </c>
      <c r="AM51" s="14" t="str">
        <f>IF(ISBLANK(F51),"",POWER(F51,2))</f>
        <v/>
      </c>
      <c r="AN51" s="14" t="str">
        <f>IF(ISBLANK(G51),"",POWER(G51,2))</f>
        <v/>
      </c>
      <c r="AO51" s="14" t="str">
        <f>IF(ISBLANK(H51),"",POWER(H51,2))</f>
        <v/>
      </c>
      <c r="AP51" s="14" t="str">
        <f>IF(ISBLANK(I51),"",POWER(I51,2))</f>
        <v/>
      </c>
      <c r="AQ51" s="14" t="str">
        <f>IF(ISBLANK(J51),"",POWER(J51,2))</f>
        <v/>
      </c>
      <c r="AR51" s="14" t="str">
        <f>IF(ISBLANK(K51),"",POWER(K51,2))</f>
        <v/>
      </c>
      <c r="AS51" s="14" t="str">
        <f>IF(ISBLANK(L51),"",POWER(L51,2))</f>
        <v/>
      </c>
      <c r="AU51" s="14" t="str">
        <f>IF(ISBLANK(C51),"",POWER(C51,0.5))</f>
        <v/>
      </c>
      <c r="AV51" s="14" t="str">
        <f>IF(ISBLANK(D51),"",POWER(D51,0.5))</f>
        <v/>
      </c>
      <c r="AW51" s="14" t="str">
        <f>IF(ISBLANK(E51),"",POWER(E51,0.5))</f>
        <v/>
      </c>
      <c r="AX51" s="14" t="str">
        <f>IF(ISBLANK(F51),"",POWER(F51,0.5))</f>
        <v/>
      </c>
      <c r="AY51" s="14" t="str">
        <f>IF(ISBLANK(G51),"",POWER(G51,0.5))</f>
        <v/>
      </c>
      <c r="AZ51" s="14" t="str">
        <f>IF(ISBLANK(H51),"",POWER(H51,0.5))</f>
        <v/>
      </c>
      <c r="BA51" s="14" t="str">
        <f>IF(ISBLANK(I51),"",POWER(I51,0.5))</f>
        <v/>
      </c>
      <c r="BB51" s="14" t="str">
        <f>IF(ISBLANK(J51),"",POWER(J51,0.5))</f>
        <v/>
      </c>
      <c r="BC51" s="14" t="str">
        <f>IF(ISBLANK(K51),"",POWER(K51,0.5))</f>
        <v/>
      </c>
      <c r="BD51" s="14" t="str">
        <f>IF(ISBLANK(L51),"",POWER(L51,0.5))</f>
        <v/>
      </c>
      <c r="BF51" s="14" t="str">
        <f>IF(ISBLANK(C51),"",1/POWER(C51,0.5))</f>
        <v/>
      </c>
      <c r="BG51" s="14" t="str">
        <f>IF(ISBLANK(D51),"",1/POWER(D51,0.5))</f>
        <v/>
      </c>
      <c r="BH51" s="14" t="str">
        <f>IF(ISBLANK(E51),"",1/POWER(E51,0.5))</f>
        <v/>
      </c>
      <c r="BI51" s="14" t="str">
        <f>IF(ISBLANK(F51),"",1/POWER(F51,0.5))</f>
        <v/>
      </c>
      <c r="BJ51" s="14" t="str">
        <f>IF(ISBLANK(G51),"",1/POWER(G51,0.5))</f>
        <v/>
      </c>
      <c r="BK51" s="14" t="str">
        <f>IF(ISBLANK(H51),"",1/POWER(H51,0.5))</f>
        <v/>
      </c>
      <c r="BL51" s="14" t="str">
        <f>IF(ISBLANK(I51),"",1/POWER(I51,0.5))</f>
        <v/>
      </c>
      <c r="BM51" s="14" t="str">
        <f>IF(ISBLANK(J51),"",1/POWER(J51,0.5))</f>
        <v/>
      </c>
      <c r="BN51" s="14" t="str">
        <f>IF(ISBLANK(K51),"",1/POWER(K51,0.5))</f>
        <v/>
      </c>
      <c r="BO51" s="14" t="str">
        <f>IF(ISBLANK(L51),"",1/POWER(L51,0.5))</f>
        <v/>
      </c>
      <c r="BQ51" s="14" t="e">
        <f ca="1">IF(ISBLANK(INDIRECT('Data Exploration'!$B$6&amp;ROW(BQ51))),"",IF(ISBLANK(INDIRECT('Data Exploration'!$B$6&amp;ROW(BQ51)-1)),"",INDIRECT('Data Exploration'!$B$6&amp;ROW(BQ51)-1)))</f>
        <v>#REF!</v>
      </c>
      <c r="BR51" s="188"/>
      <c r="BS51" s="188"/>
      <c r="BT51" s="188"/>
      <c r="BU51" s="188"/>
      <c r="BV51" s="188"/>
      <c r="BW51" s="188"/>
      <c r="BX51" s="188"/>
      <c r="BY51" s="188"/>
    </row>
    <row r="52" spans="1:77">
      <c r="A52" s="141"/>
      <c r="B52" s="212"/>
      <c r="C52" s="19"/>
      <c r="D52" s="19"/>
      <c r="E52" s="19"/>
      <c r="F52" s="19"/>
      <c r="G52" s="149"/>
      <c r="H52" s="19"/>
      <c r="I52" s="19"/>
      <c r="J52" s="19"/>
      <c r="K52" s="19"/>
      <c r="L52" s="140"/>
      <c r="N52" s="14" t="str">
        <f>IF(ISBLANK(C52),"",LOG(C52))</f>
        <v/>
      </c>
      <c r="O52" s="14" t="str">
        <f>IF(ISBLANK(D52),"",LOG(D52))</f>
        <v/>
      </c>
      <c r="P52" s="14" t="str">
        <f>IF(ISBLANK(E52),"",LOG(E52))</f>
        <v/>
      </c>
      <c r="Q52" s="14" t="str">
        <f>IF(ISBLANK(F52),"",LOG(F52))</f>
        <v/>
      </c>
      <c r="R52" s="14" t="str">
        <f>IF(ISBLANK(G52),"",LOG(G52))</f>
        <v/>
      </c>
      <c r="S52" s="14" t="str">
        <f>IF(ISBLANK(H52),"",LOG(H52))</f>
        <v/>
      </c>
      <c r="T52" s="14" t="str">
        <f>IF(ISBLANK(I52),"",LOG(I52))</f>
        <v/>
      </c>
      <c r="U52" s="14" t="str">
        <f>IF(ISBLANK(J52),"",LOG(J52))</f>
        <v/>
      </c>
      <c r="V52" s="14" t="str">
        <f>IF(ISBLANK(K52),"",LOG(K52))</f>
        <v/>
      </c>
      <c r="W52" s="14" t="str">
        <f>IF(ISBLANK(L52),"",LOG(L52))</f>
        <v/>
      </c>
      <c r="Y52" s="14" t="str">
        <f>IF(ISBLANK(C52),"",LOG(C52+1))</f>
        <v/>
      </c>
      <c r="Z52" s="14" t="str">
        <f>IF(ISBLANK(D52),"",LOG(D52+1))</f>
        <v/>
      </c>
      <c r="AA52" s="14" t="str">
        <f>IF(ISBLANK(E52),"",LOG(E52+1))</f>
        <v/>
      </c>
      <c r="AB52" s="14" t="str">
        <f>IF(ISBLANK(F52),"",LOG(F52+1))</f>
        <v/>
      </c>
      <c r="AC52" s="14" t="str">
        <f>IF(ISBLANK(G52),"",LOG(G52+1))</f>
        <v/>
      </c>
      <c r="AD52" s="14" t="str">
        <f>IF(ISBLANK(H52),"",LOG(H52+1))</f>
        <v/>
      </c>
      <c r="AE52" s="14" t="str">
        <f>IF(ISBLANK(I52),"",LOG(I52+1))</f>
        <v/>
      </c>
      <c r="AF52" s="14" t="str">
        <f>IF(ISBLANK(J52),"",LOG(J52+1))</f>
        <v/>
      </c>
      <c r="AG52" s="14" t="str">
        <f>IF(ISBLANK(K52),"",LOG(K52+1))</f>
        <v/>
      </c>
      <c r="AH52" s="14" t="str">
        <f>IF(ISBLANK(L52),"",LOG(L52+1))</f>
        <v/>
      </c>
      <c r="AJ52" s="14" t="str">
        <f>IF(ISBLANK(C52),"",POWER(C52,2))</f>
        <v/>
      </c>
      <c r="AK52" s="14" t="str">
        <f>IF(ISBLANK(D52),"",POWER(D52,2))</f>
        <v/>
      </c>
      <c r="AL52" s="14" t="str">
        <f>IF(ISBLANK(E52),"",POWER(E52,2))</f>
        <v/>
      </c>
      <c r="AM52" s="14" t="str">
        <f>IF(ISBLANK(F52),"",POWER(F52,2))</f>
        <v/>
      </c>
      <c r="AN52" s="14" t="str">
        <f>IF(ISBLANK(G52),"",POWER(G52,2))</f>
        <v/>
      </c>
      <c r="AO52" s="14" t="str">
        <f>IF(ISBLANK(H52),"",POWER(H52,2))</f>
        <v/>
      </c>
      <c r="AP52" s="14" t="str">
        <f>IF(ISBLANK(I52),"",POWER(I52,2))</f>
        <v/>
      </c>
      <c r="AQ52" s="14" t="str">
        <f>IF(ISBLANK(J52),"",POWER(J52,2))</f>
        <v/>
      </c>
      <c r="AR52" s="14" t="str">
        <f>IF(ISBLANK(K52),"",POWER(K52,2))</f>
        <v/>
      </c>
      <c r="AS52" s="14" t="str">
        <f>IF(ISBLANK(L52),"",POWER(L52,2))</f>
        <v/>
      </c>
      <c r="AU52" s="14" t="str">
        <f>IF(ISBLANK(C52),"",POWER(C52,0.5))</f>
        <v/>
      </c>
      <c r="AV52" s="14" t="str">
        <f>IF(ISBLANK(D52),"",POWER(D52,0.5))</f>
        <v/>
      </c>
      <c r="AW52" s="14" t="str">
        <f>IF(ISBLANK(E52),"",POWER(E52,0.5))</f>
        <v/>
      </c>
      <c r="AX52" s="14" t="str">
        <f>IF(ISBLANK(F52),"",POWER(F52,0.5))</f>
        <v/>
      </c>
      <c r="AY52" s="14" t="str">
        <f>IF(ISBLANK(G52),"",POWER(G52,0.5))</f>
        <v/>
      </c>
      <c r="AZ52" s="14" t="str">
        <f>IF(ISBLANK(H52),"",POWER(H52,0.5))</f>
        <v/>
      </c>
      <c r="BA52" s="14" t="str">
        <f>IF(ISBLANK(I52),"",POWER(I52,0.5))</f>
        <v/>
      </c>
      <c r="BB52" s="14" t="str">
        <f>IF(ISBLANK(J52),"",POWER(J52,0.5))</f>
        <v/>
      </c>
      <c r="BC52" s="14" t="str">
        <f>IF(ISBLANK(K52),"",POWER(K52,0.5))</f>
        <v/>
      </c>
      <c r="BD52" s="14" t="str">
        <f>IF(ISBLANK(L52),"",POWER(L52,0.5))</f>
        <v/>
      </c>
      <c r="BF52" s="14" t="str">
        <f>IF(ISBLANK(C52),"",1/POWER(C52,0.5))</f>
        <v/>
      </c>
      <c r="BG52" s="14" t="str">
        <f>IF(ISBLANK(D52),"",1/POWER(D52,0.5))</f>
        <v/>
      </c>
      <c r="BH52" s="14" t="str">
        <f>IF(ISBLANK(E52),"",1/POWER(E52,0.5))</f>
        <v/>
      </c>
      <c r="BI52" s="14" t="str">
        <f>IF(ISBLANK(F52),"",1/POWER(F52,0.5))</f>
        <v/>
      </c>
      <c r="BJ52" s="14" t="str">
        <f>IF(ISBLANK(G52),"",1/POWER(G52,0.5))</f>
        <v/>
      </c>
      <c r="BK52" s="14" t="str">
        <f>IF(ISBLANK(H52),"",1/POWER(H52,0.5))</f>
        <v/>
      </c>
      <c r="BL52" s="14" t="str">
        <f>IF(ISBLANK(I52),"",1/POWER(I52,0.5))</f>
        <v/>
      </c>
      <c r="BM52" s="14" t="str">
        <f>IF(ISBLANK(J52),"",1/POWER(J52,0.5))</f>
        <v/>
      </c>
      <c r="BN52" s="14" t="str">
        <f>IF(ISBLANK(K52),"",1/POWER(K52,0.5))</f>
        <v/>
      </c>
      <c r="BO52" s="14" t="str">
        <f>IF(ISBLANK(L52),"",1/POWER(L52,0.5))</f>
        <v/>
      </c>
      <c r="BQ52" s="14" t="e">
        <f ca="1">IF(ISBLANK(INDIRECT('Data Exploration'!$B$6&amp;ROW(BQ52))),"",IF(ISBLANK(INDIRECT('Data Exploration'!$B$6&amp;ROW(BQ52)-1)),"",INDIRECT('Data Exploration'!$B$6&amp;ROW(BQ52)-1)))</f>
        <v>#REF!</v>
      </c>
      <c r="BR52" s="188"/>
      <c r="BS52" s="188"/>
      <c r="BT52" s="188"/>
      <c r="BU52" s="188"/>
      <c r="BV52" s="188"/>
      <c r="BW52" s="188"/>
      <c r="BX52" s="188"/>
      <c r="BY52" s="188"/>
    </row>
    <row r="53" spans="1:77">
      <c r="A53" s="141"/>
      <c r="B53" s="212"/>
      <c r="C53" s="19"/>
      <c r="D53" s="19"/>
      <c r="E53" s="19"/>
      <c r="F53" s="19"/>
      <c r="G53" s="149"/>
      <c r="H53" s="19"/>
      <c r="I53" s="19"/>
      <c r="J53" s="19"/>
      <c r="K53" s="19"/>
      <c r="L53" s="140"/>
      <c r="N53" s="14" t="str">
        <f>IF(ISBLANK(C53),"",LOG(C53))</f>
        <v/>
      </c>
      <c r="O53" s="14" t="str">
        <f>IF(ISBLANK(D53),"",LOG(D53))</f>
        <v/>
      </c>
      <c r="P53" s="14" t="str">
        <f>IF(ISBLANK(E53),"",LOG(E53))</f>
        <v/>
      </c>
      <c r="Q53" s="14" t="str">
        <f>IF(ISBLANK(F53),"",LOG(F53))</f>
        <v/>
      </c>
      <c r="R53" s="14" t="str">
        <f>IF(ISBLANK(G53),"",LOG(G53))</f>
        <v/>
      </c>
      <c r="S53" s="14" t="str">
        <f>IF(ISBLANK(H53),"",LOG(H53))</f>
        <v/>
      </c>
      <c r="T53" s="14" t="str">
        <f>IF(ISBLANK(I53),"",LOG(I53))</f>
        <v/>
      </c>
      <c r="U53" s="14" t="str">
        <f>IF(ISBLANK(J53),"",LOG(J53))</f>
        <v/>
      </c>
      <c r="V53" s="14" t="str">
        <f>IF(ISBLANK(K53),"",LOG(K53))</f>
        <v/>
      </c>
      <c r="W53" s="14" t="str">
        <f>IF(ISBLANK(L53),"",LOG(L53))</f>
        <v/>
      </c>
      <c r="Y53" s="14" t="str">
        <f>IF(ISBLANK(C53),"",LOG(C53+1))</f>
        <v/>
      </c>
      <c r="Z53" s="14" t="str">
        <f>IF(ISBLANK(D53),"",LOG(D53+1))</f>
        <v/>
      </c>
      <c r="AA53" s="14" t="str">
        <f>IF(ISBLANK(E53),"",LOG(E53+1))</f>
        <v/>
      </c>
      <c r="AB53" s="14" t="str">
        <f>IF(ISBLANK(F53),"",LOG(F53+1))</f>
        <v/>
      </c>
      <c r="AC53" s="14" t="str">
        <f>IF(ISBLANK(G53),"",LOG(G53+1))</f>
        <v/>
      </c>
      <c r="AD53" s="14" t="str">
        <f>IF(ISBLANK(H53),"",LOG(H53+1))</f>
        <v/>
      </c>
      <c r="AE53" s="14" t="str">
        <f>IF(ISBLANK(I53),"",LOG(I53+1))</f>
        <v/>
      </c>
      <c r="AF53" s="14" t="str">
        <f>IF(ISBLANK(J53),"",LOG(J53+1))</f>
        <v/>
      </c>
      <c r="AG53" s="14" t="str">
        <f>IF(ISBLANK(K53),"",LOG(K53+1))</f>
        <v/>
      </c>
      <c r="AH53" s="14" t="str">
        <f>IF(ISBLANK(L53),"",LOG(L53+1))</f>
        <v/>
      </c>
      <c r="AJ53" s="14" t="str">
        <f>IF(ISBLANK(C53),"",POWER(C53,2))</f>
        <v/>
      </c>
      <c r="AK53" s="14" t="str">
        <f>IF(ISBLANK(D53),"",POWER(D53,2))</f>
        <v/>
      </c>
      <c r="AL53" s="14" t="str">
        <f>IF(ISBLANK(E53),"",POWER(E53,2))</f>
        <v/>
      </c>
      <c r="AM53" s="14" t="str">
        <f>IF(ISBLANK(F53),"",POWER(F53,2))</f>
        <v/>
      </c>
      <c r="AN53" s="14" t="str">
        <f>IF(ISBLANK(G53),"",POWER(G53,2))</f>
        <v/>
      </c>
      <c r="AO53" s="14" t="str">
        <f>IF(ISBLANK(H53),"",POWER(H53,2))</f>
        <v/>
      </c>
      <c r="AP53" s="14" t="str">
        <f>IF(ISBLANK(I53),"",POWER(I53,2))</f>
        <v/>
      </c>
      <c r="AQ53" s="14" t="str">
        <f>IF(ISBLANK(J53),"",POWER(J53,2))</f>
        <v/>
      </c>
      <c r="AR53" s="14" t="str">
        <f>IF(ISBLANK(K53),"",POWER(K53,2))</f>
        <v/>
      </c>
      <c r="AS53" s="14" t="str">
        <f>IF(ISBLANK(L53),"",POWER(L53,2))</f>
        <v/>
      </c>
      <c r="AU53" s="14" t="str">
        <f>IF(ISBLANK(C53),"",POWER(C53,0.5))</f>
        <v/>
      </c>
      <c r="AV53" s="14" t="str">
        <f>IF(ISBLANK(D53),"",POWER(D53,0.5))</f>
        <v/>
      </c>
      <c r="AW53" s="14" t="str">
        <f>IF(ISBLANK(E53),"",POWER(E53,0.5))</f>
        <v/>
      </c>
      <c r="AX53" s="14" t="str">
        <f>IF(ISBLANK(F53),"",POWER(F53,0.5))</f>
        <v/>
      </c>
      <c r="AY53" s="14" t="str">
        <f>IF(ISBLANK(G53),"",POWER(G53,0.5))</f>
        <v/>
      </c>
      <c r="AZ53" s="14" t="str">
        <f>IF(ISBLANK(H53),"",POWER(H53,0.5))</f>
        <v/>
      </c>
      <c r="BA53" s="14" t="str">
        <f>IF(ISBLANK(I53),"",POWER(I53,0.5))</f>
        <v/>
      </c>
      <c r="BB53" s="14" t="str">
        <f>IF(ISBLANK(J53),"",POWER(J53,0.5))</f>
        <v/>
      </c>
      <c r="BC53" s="14" t="str">
        <f>IF(ISBLANK(K53),"",POWER(K53,0.5))</f>
        <v/>
      </c>
      <c r="BD53" s="14" t="str">
        <f>IF(ISBLANK(L53),"",POWER(L53,0.5))</f>
        <v/>
      </c>
      <c r="BF53" s="14" t="str">
        <f>IF(ISBLANK(C53),"",1/POWER(C53,0.5))</f>
        <v/>
      </c>
      <c r="BG53" s="14" t="str">
        <f>IF(ISBLANK(D53),"",1/POWER(D53,0.5))</f>
        <v/>
      </c>
      <c r="BH53" s="14" t="str">
        <f>IF(ISBLANK(E53),"",1/POWER(E53,0.5))</f>
        <v/>
      </c>
      <c r="BI53" s="14" t="str">
        <f>IF(ISBLANK(F53),"",1/POWER(F53,0.5))</f>
        <v/>
      </c>
      <c r="BJ53" s="14" t="str">
        <f>IF(ISBLANK(G53),"",1/POWER(G53,0.5))</f>
        <v/>
      </c>
      <c r="BK53" s="14" t="str">
        <f>IF(ISBLANK(H53),"",1/POWER(H53,0.5))</f>
        <v/>
      </c>
      <c r="BL53" s="14" t="str">
        <f>IF(ISBLANK(I53),"",1/POWER(I53,0.5))</f>
        <v/>
      </c>
      <c r="BM53" s="14" t="str">
        <f>IF(ISBLANK(J53),"",1/POWER(J53,0.5))</f>
        <v/>
      </c>
      <c r="BN53" s="14" t="str">
        <f>IF(ISBLANK(K53),"",1/POWER(K53,0.5))</f>
        <v/>
      </c>
      <c r="BO53" s="14" t="str">
        <f>IF(ISBLANK(L53),"",1/POWER(L53,0.5))</f>
        <v/>
      </c>
      <c r="BQ53" s="14" t="e">
        <f ca="1">IF(ISBLANK(INDIRECT('Data Exploration'!$B$6&amp;ROW(BQ53))),"",IF(ISBLANK(INDIRECT('Data Exploration'!$B$6&amp;ROW(BQ53)-1)),"",INDIRECT('Data Exploration'!$B$6&amp;ROW(BQ53)-1)))</f>
        <v>#REF!</v>
      </c>
      <c r="BR53" s="188"/>
      <c r="BS53" s="188"/>
      <c r="BT53" s="188"/>
      <c r="BU53" s="188"/>
      <c r="BV53" s="188"/>
      <c r="BW53" s="188"/>
      <c r="BX53" s="188"/>
      <c r="BY53" s="188"/>
    </row>
    <row r="54" spans="1:77">
      <c r="A54" s="141"/>
      <c r="B54" s="212"/>
      <c r="C54" s="19"/>
      <c r="D54" s="19"/>
      <c r="E54" s="19"/>
      <c r="F54" s="19"/>
      <c r="G54" s="149"/>
      <c r="H54" s="19"/>
      <c r="I54" s="19"/>
      <c r="J54" s="19"/>
      <c r="K54" s="19"/>
      <c r="L54" s="140"/>
      <c r="N54" s="14" t="str">
        <f>IF(ISBLANK(C54),"",LOG(C54))</f>
        <v/>
      </c>
      <c r="O54" s="14" t="str">
        <f>IF(ISBLANK(D54),"",LOG(D54))</f>
        <v/>
      </c>
      <c r="P54" s="14" t="str">
        <f>IF(ISBLANK(E54),"",LOG(E54))</f>
        <v/>
      </c>
      <c r="Q54" s="14" t="str">
        <f>IF(ISBLANK(F54),"",LOG(F54))</f>
        <v/>
      </c>
      <c r="R54" s="14" t="str">
        <f>IF(ISBLANK(G54),"",LOG(G54))</f>
        <v/>
      </c>
      <c r="S54" s="14" t="str">
        <f>IF(ISBLANK(H54),"",LOG(H54))</f>
        <v/>
      </c>
      <c r="T54" s="14" t="str">
        <f>IF(ISBLANK(I54),"",LOG(I54))</f>
        <v/>
      </c>
      <c r="U54" s="14" t="str">
        <f>IF(ISBLANK(J54),"",LOG(J54))</f>
        <v/>
      </c>
      <c r="V54" s="14" t="str">
        <f>IF(ISBLANK(K54),"",LOG(K54))</f>
        <v/>
      </c>
      <c r="W54" s="14" t="str">
        <f>IF(ISBLANK(L54),"",LOG(L54))</f>
        <v/>
      </c>
      <c r="Y54" s="14" t="str">
        <f>IF(ISBLANK(C54),"",LOG(C54+1))</f>
        <v/>
      </c>
      <c r="Z54" s="14" t="str">
        <f>IF(ISBLANK(D54),"",LOG(D54+1))</f>
        <v/>
      </c>
      <c r="AA54" s="14" t="str">
        <f>IF(ISBLANK(E54),"",LOG(E54+1))</f>
        <v/>
      </c>
      <c r="AB54" s="14" t="str">
        <f>IF(ISBLANK(F54),"",LOG(F54+1))</f>
        <v/>
      </c>
      <c r="AC54" s="14" t="str">
        <f>IF(ISBLANK(G54),"",LOG(G54+1))</f>
        <v/>
      </c>
      <c r="AD54" s="14" t="str">
        <f>IF(ISBLANK(H54),"",LOG(H54+1))</f>
        <v/>
      </c>
      <c r="AE54" s="14" t="str">
        <f>IF(ISBLANK(I54),"",LOG(I54+1))</f>
        <v/>
      </c>
      <c r="AF54" s="14" t="str">
        <f>IF(ISBLANK(J54),"",LOG(J54+1))</f>
        <v/>
      </c>
      <c r="AG54" s="14" t="str">
        <f>IF(ISBLANK(K54),"",LOG(K54+1))</f>
        <v/>
      </c>
      <c r="AH54" s="14" t="str">
        <f>IF(ISBLANK(L54),"",LOG(L54+1))</f>
        <v/>
      </c>
      <c r="AJ54" s="14" t="str">
        <f>IF(ISBLANK(C54),"",POWER(C54,2))</f>
        <v/>
      </c>
      <c r="AK54" s="14" t="str">
        <f>IF(ISBLANK(D54),"",POWER(D54,2))</f>
        <v/>
      </c>
      <c r="AL54" s="14" t="str">
        <f>IF(ISBLANK(E54),"",POWER(E54,2))</f>
        <v/>
      </c>
      <c r="AM54" s="14" t="str">
        <f>IF(ISBLANK(F54),"",POWER(F54,2))</f>
        <v/>
      </c>
      <c r="AN54" s="14" t="str">
        <f>IF(ISBLANK(G54),"",POWER(G54,2))</f>
        <v/>
      </c>
      <c r="AO54" s="14" t="str">
        <f>IF(ISBLANK(H54),"",POWER(H54,2))</f>
        <v/>
      </c>
      <c r="AP54" s="14" t="str">
        <f>IF(ISBLANK(I54),"",POWER(I54,2))</f>
        <v/>
      </c>
      <c r="AQ54" s="14" t="str">
        <f>IF(ISBLANK(J54),"",POWER(J54,2))</f>
        <v/>
      </c>
      <c r="AR54" s="14" t="str">
        <f>IF(ISBLANK(K54),"",POWER(K54,2))</f>
        <v/>
      </c>
      <c r="AS54" s="14" t="str">
        <f>IF(ISBLANK(L54),"",POWER(L54,2))</f>
        <v/>
      </c>
      <c r="AU54" s="14" t="str">
        <f>IF(ISBLANK(C54),"",POWER(C54,0.5))</f>
        <v/>
      </c>
      <c r="AV54" s="14" t="str">
        <f>IF(ISBLANK(D54),"",POWER(D54,0.5))</f>
        <v/>
      </c>
      <c r="AW54" s="14" t="str">
        <f>IF(ISBLANK(E54),"",POWER(E54,0.5))</f>
        <v/>
      </c>
      <c r="AX54" s="14" t="str">
        <f>IF(ISBLANK(F54),"",POWER(F54,0.5))</f>
        <v/>
      </c>
      <c r="AY54" s="14" t="str">
        <f>IF(ISBLANK(G54),"",POWER(G54,0.5))</f>
        <v/>
      </c>
      <c r="AZ54" s="14" t="str">
        <f>IF(ISBLANK(H54),"",POWER(H54,0.5))</f>
        <v/>
      </c>
      <c r="BA54" s="14" t="str">
        <f>IF(ISBLANK(I54),"",POWER(I54,0.5))</f>
        <v/>
      </c>
      <c r="BB54" s="14" t="str">
        <f>IF(ISBLANK(J54),"",POWER(J54,0.5))</f>
        <v/>
      </c>
      <c r="BC54" s="14" t="str">
        <f>IF(ISBLANK(K54),"",POWER(K54,0.5))</f>
        <v/>
      </c>
      <c r="BD54" s="14" t="str">
        <f>IF(ISBLANK(L54),"",POWER(L54,0.5))</f>
        <v/>
      </c>
      <c r="BF54" s="14" t="str">
        <f>IF(ISBLANK(C54),"",1/POWER(C54,0.5))</f>
        <v/>
      </c>
      <c r="BG54" s="14" t="str">
        <f>IF(ISBLANK(D54),"",1/POWER(D54,0.5))</f>
        <v/>
      </c>
      <c r="BH54" s="14" t="str">
        <f>IF(ISBLANK(E54),"",1/POWER(E54,0.5))</f>
        <v/>
      </c>
      <c r="BI54" s="14" t="str">
        <f>IF(ISBLANK(F54),"",1/POWER(F54,0.5))</f>
        <v/>
      </c>
      <c r="BJ54" s="14" t="str">
        <f>IF(ISBLANK(G54),"",1/POWER(G54,0.5))</f>
        <v/>
      </c>
      <c r="BK54" s="14" t="str">
        <f>IF(ISBLANK(H54),"",1/POWER(H54,0.5))</f>
        <v/>
      </c>
      <c r="BL54" s="14" t="str">
        <f>IF(ISBLANK(I54),"",1/POWER(I54,0.5))</f>
        <v/>
      </c>
      <c r="BM54" s="14" t="str">
        <f>IF(ISBLANK(J54),"",1/POWER(J54,0.5))</f>
        <v/>
      </c>
      <c r="BN54" s="14" t="str">
        <f>IF(ISBLANK(K54),"",1/POWER(K54,0.5))</f>
        <v/>
      </c>
      <c r="BO54" s="14" t="str">
        <f>IF(ISBLANK(L54),"",1/POWER(L54,0.5))</f>
        <v/>
      </c>
      <c r="BQ54" s="14" t="e">
        <f ca="1">IF(ISBLANK(INDIRECT('Data Exploration'!$B$6&amp;ROW(BQ54))),"",IF(ISBLANK(INDIRECT('Data Exploration'!$B$6&amp;ROW(BQ54)-1)),"",INDIRECT('Data Exploration'!$B$6&amp;ROW(BQ54)-1)))</f>
        <v>#REF!</v>
      </c>
      <c r="BR54" s="188"/>
      <c r="BS54" s="188"/>
      <c r="BT54" s="188"/>
      <c r="BU54" s="188"/>
      <c r="BV54" s="188"/>
      <c r="BW54" s="188"/>
      <c r="BX54" s="188"/>
      <c r="BY54" s="188"/>
    </row>
    <row r="55" spans="1:77">
      <c r="A55" s="141"/>
      <c r="B55" s="212"/>
      <c r="C55" s="19"/>
      <c r="D55" s="19"/>
      <c r="E55" s="19"/>
      <c r="F55" s="19"/>
      <c r="G55" s="149"/>
      <c r="H55" s="19"/>
      <c r="I55" s="19"/>
      <c r="J55" s="19"/>
      <c r="K55" s="19"/>
      <c r="L55" s="140"/>
      <c r="N55" s="14" t="str">
        <f>IF(ISBLANK(C55),"",LOG(C55))</f>
        <v/>
      </c>
      <c r="O55" s="14" t="str">
        <f>IF(ISBLANK(D55),"",LOG(D55))</f>
        <v/>
      </c>
      <c r="P55" s="14" t="str">
        <f>IF(ISBLANK(E55),"",LOG(E55))</f>
        <v/>
      </c>
      <c r="Q55" s="14" t="str">
        <f>IF(ISBLANK(F55),"",LOG(F55))</f>
        <v/>
      </c>
      <c r="R55" s="14" t="str">
        <f>IF(ISBLANK(G55),"",LOG(G55))</f>
        <v/>
      </c>
      <c r="S55" s="14" t="str">
        <f>IF(ISBLANK(H55),"",LOG(H55))</f>
        <v/>
      </c>
      <c r="T55" s="14" t="str">
        <f>IF(ISBLANK(I55),"",LOG(I55))</f>
        <v/>
      </c>
      <c r="U55" s="14" t="str">
        <f>IF(ISBLANK(J55),"",LOG(J55))</f>
        <v/>
      </c>
      <c r="V55" s="14" t="str">
        <f>IF(ISBLANK(K55),"",LOG(K55))</f>
        <v/>
      </c>
      <c r="W55" s="14" t="str">
        <f>IF(ISBLANK(L55),"",LOG(L55))</f>
        <v/>
      </c>
      <c r="Y55" s="14" t="str">
        <f>IF(ISBLANK(C55),"",LOG(C55+1))</f>
        <v/>
      </c>
      <c r="Z55" s="14" t="str">
        <f>IF(ISBLANK(D55),"",LOG(D55+1))</f>
        <v/>
      </c>
      <c r="AA55" s="14" t="str">
        <f>IF(ISBLANK(E55),"",LOG(E55+1))</f>
        <v/>
      </c>
      <c r="AB55" s="14" t="str">
        <f>IF(ISBLANK(F55),"",LOG(F55+1))</f>
        <v/>
      </c>
      <c r="AC55" s="14" t="str">
        <f>IF(ISBLANK(G55),"",LOG(G55+1))</f>
        <v/>
      </c>
      <c r="AD55" s="14" t="str">
        <f>IF(ISBLANK(H55),"",LOG(H55+1))</f>
        <v/>
      </c>
      <c r="AE55" s="14" t="str">
        <f>IF(ISBLANK(I55),"",LOG(I55+1))</f>
        <v/>
      </c>
      <c r="AF55" s="14" t="str">
        <f>IF(ISBLANK(J55),"",LOG(J55+1))</f>
        <v/>
      </c>
      <c r="AG55" s="14" t="str">
        <f>IF(ISBLANK(K55),"",LOG(K55+1))</f>
        <v/>
      </c>
      <c r="AH55" s="14" t="str">
        <f>IF(ISBLANK(L55),"",LOG(L55+1))</f>
        <v/>
      </c>
      <c r="AJ55" s="14" t="str">
        <f>IF(ISBLANK(C55),"",POWER(C55,2))</f>
        <v/>
      </c>
      <c r="AK55" s="14" t="str">
        <f>IF(ISBLANK(D55),"",POWER(D55,2))</f>
        <v/>
      </c>
      <c r="AL55" s="14" t="str">
        <f>IF(ISBLANK(E55),"",POWER(E55,2))</f>
        <v/>
      </c>
      <c r="AM55" s="14" t="str">
        <f>IF(ISBLANK(F55),"",POWER(F55,2))</f>
        <v/>
      </c>
      <c r="AN55" s="14" t="str">
        <f>IF(ISBLANK(G55),"",POWER(G55,2))</f>
        <v/>
      </c>
      <c r="AO55" s="14" t="str">
        <f>IF(ISBLANK(H55),"",POWER(H55,2))</f>
        <v/>
      </c>
      <c r="AP55" s="14" t="str">
        <f>IF(ISBLANK(I55),"",POWER(I55,2))</f>
        <v/>
      </c>
      <c r="AQ55" s="14" t="str">
        <f>IF(ISBLANK(J55),"",POWER(J55,2))</f>
        <v/>
      </c>
      <c r="AR55" s="14" t="str">
        <f>IF(ISBLANK(K55),"",POWER(K55,2))</f>
        <v/>
      </c>
      <c r="AS55" s="14" t="str">
        <f>IF(ISBLANK(L55),"",POWER(L55,2))</f>
        <v/>
      </c>
      <c r="AU55" s="14" t="str">
        <f>IF(ISBLANK(C55),"",POWER(C55,0.5))</f>
        <v/>
      </c>
      <c r="AV55" s="14" t="str">
        <f>IF(ISBLANK(D55),"",POWER(D55,0.5))</f>
        <v/>
      </c>
      <c r="AW55" s="14" t="str">
        <f>IF(ISBLANK(E55),"",POWER(E55,0.5))</f>
        <v/>
      </c>
      <c r="AX55" s="14" t="str">
        <f>IF(ISBLANK(F55),"",POWER(F55,0.5))</f>
        <v/>
      </c>
      <c r="AY55" s="14" t="str">
        <f>IF(ISBLANK(G55),"",POWER(G55,0.5))</f>
        <v/>
      </c>
      <c r="AZ55" s="14" t="str">
        <f>IF(ISBLANK(H55),"",POWER(H55,0.5))</f>
        <v/>
      </c>
      <c r="BA55" s="14" t="str">
        <f>IF(ISBLANK(I55),"",POWER(I55,0.5))</f>
        <v/>
      </c>
      <c r="BB55" s="14" t="str">
        <f>IF(ISBLANK(J55),"",POWER(J55,0.5))</f>
        <v/>
      </c>
      <c r="BC55" s="14" t="str">
        <f>IF(ISBLANK(K55),"",POWER(K55,0.5))</f>
        <v/>
      </c>
      <c r="BD55" s="14" t="str">
        <f>IF(ISBLANK(L55),"",POWER(L55,0.5))</f>
        <v/>
      </c>
      <c r="BF55" s="14" t="str">
        <f>IF(ISBLANK(C55),"",1/POWER(C55,0.5))</f>
        <v/>
      </c>
      <c r="BG55" s="14" t="str">
        <f>IF(ISBLANK(D55),"",1/POWER(D55,0.5))</f>
        <v/>
      </c>
      <c r="BH55" s="14" t="str">
        <f>IF(ISBLANK(E55),"",1/POWER(E55,0.5))</f>
        <v/>
      </c>
      <c r="BI55" s="14" t="str">
        <f>IF(ISBLANK(F55),"",1/POWER(F55,0.5))</f>
        <v/>
      </c>
      <c r="BJ55" s="14" t="str">
        <f>IF(ISBLANK(G55),"",1/POWER(G55,0.5))</f>
        <v/>
      </c>
      <c r="BK55" s="14" t="str">
        <f>IF(ISBLANK(H55),"",1/POWER(H55,0.5))</f>
        <v/>
      </c>
      <c r="BL55" s="14" t="str">
        <f>IF(ISBLANK(I55),"",1/POWER(I55,0.5))</f>
        <v/>
      </c>
      <c r="BM55" s="14" t="str">
        <f>IF(ISBLANK(J55),"",1/POWER(J55,0.5))</f>
        <v/>
      </c>
      <c r="BN55" s="14" t="str">
        <f>IF(ISBLANK(K55),"",1/POWER(K55,0.5))</f>
        <v/>
      </c>
      <c r="BO55" s="14" t="str">
        <f>IF(ISBLANK(L55),"",1/POWER(L55,0.5))</f>
        <v/>
      </c>
      <c r="BQ55" s="14" t="e">
        <f ca="1">IF(ISBLANK(INDIRECT('Data Exploration'!$B$6&amp;ROW(BQ55))),"",IF(ISBLANK(INDIRECT('Data Exploration'!$B$6&amp;ROW(BQ55)-1)),"",INDIRECT('Data Exploration'!$B$6&amp;ROW(BQ55)-1)))</f>
        <v>#REF!</v>
      </c>
      <c r="BR55" s="188"/>
      <c r="BS55" s="188"/>
      <c r="BT55" s="188"/>
      <c r="BU55" s="188"/>
      <c r="BV55" s="188"/>
      <c r="BW55" s="188"/>
      <c r="BX55" s="188"/>
      <c r="BY55" s="188"/>
    </row>
    <row r="56" spans="1:77">
      <c r="A56" s="141"/>
      <c r="B56" s="212"/>
      <c r="C56" s="19"/>
      <c r="D56" s="19"/>
      <c r="E56" s="19"/>
      <c r="F56" s="19"/>
      <c r="G56" s="149"/>
      <c r="H56" s="19"/>
      <c r="I56" s="19"/>
      <c r="J56" s="19"/>
      <c r="K56" s="19"/>
      <c r="L56" s="140"/>
      <c r="N56" s="14" t="str">
        <f>IF(ISBLANK(C56),"",LOG(C56))</f>
        <v/>
      </c>
      <c r="O56" s="14" t="str">
        <f>IF(ISBLANK(D56),"",LOG(D56))</f>
        <v/>
      </c>
      <c r="P56" s="14" t="str">
        <f>IF(ISBLANK(E56),"",LOG(E56))</f>
        <v/>
      </c>
      <c r="Q56" s="14" t="str">
        <f>IF(ISBLANK(F56),"",LOG(F56))</f>
        <v/>
      </c>
      <c r="R56" s="14" t="str">
        <f>IF(ISBLANK(G56),"",LOG(G56))</f>
        <v/>
      </c>
      <c r="S56" s="14" t="str">
        <f>IF(ISBLANK(H56),"",LOG(H56))</f>
        <v/>
      </c>
      <c r="T56" s="14" t="str">
        <f>IF(ISBLANK(I56),"",LOG(I56))</f>
        <v/>
      </c>
      <c r="U56" s="14" t="str">
        <f>IF(ISBLANK(J56),"",LOG(J56))</f>
        <v/>
      </c>
      <c r="V56" s="14" t="str">
        <f>IF(ISBLANK(K56),"",LOG(K56))</f>
        <v/>
      </c>
      <c r="W56" s="14" t="str">
        <f>IF(ISBLANK(L56),"",LOG(L56))</f>
        <v/>
      </c>
      <c r="Y56" s="14" t="str">
        <f>IF(ISBLANK(C56),"",LOG(C56+1))</f>
        <v/>
      </c>
      <c r="Z56" s="14" t="str">
        <f>IF(ISBLANK(D56),"",LOG(D56+1))</f>
        <v/>
      </c>
      <c r="AA56" s="14" t="str">
        <f>IF(ISBLANK(E56),"",LOG(E56+1))</f>
        <v/>
      </c>
      <c r="AB56" s="14" t="str">
        <f>IF(ISBLANK(F56),"",LOG(F56+1))</f>
        <v/>
      </c>
      <c r="AC56" s="14" t="str">
        <f>IF(ISBLANK(G56),"",LOG(G56+1))</f>
        <v/>
      </c>
      <c r="AD56" s="14" t="str">
        <f>IF(ISBLANK(H56),"",LOG(H56+1))</f>
        <v/>
      </c>
      <c r="AE56" s="14" t="str">
        <f>IF(ISBLANK(I56),"",LOG(I56+1))</f>
        <v/>
      </c>
      <c r="AF56" s="14" t="str">
        <f>IF(ISBLANK(J56),"",LOG(J56+1))</f>
        <v/>
      </c>
      <c r="AG56" s="14" t="str">
        <f>IF(ISBLANK(K56),"",LOG(K56+1))</f>
        <v/>
      </c>
      <c r="AH56" s="14" t="str">
        <f>IF(ISBLANK(L56),"",LOG(L56+1))</f>
        <v/>
      </c>
      <c r="AJ56" s="14" t="str">
        <f>IF(ISBLANK(C56),"",POWER(C56,2))</f>
        <v/>
      </c>
      <c r="AK56" s="14" t="str">
        <f>IF(ISBLANK(D56),"",POWER(D56,2))</f>
        <v/>
      </c>
      <c r="AL56" s="14" t="str">
        <f>IF(ISBLANK(E56),"",POWER(E56,2))</f>
        <v/>
      </c>
      <c r="AM56" s="14" t="str">
        <f>IF(ISBLANK(F56),"",POWER(F56,2))</f>
        <v/>
      </c>
      <c r="AN56" s="14" t="str">
        <f>IF(ISBLANK(G56),"",POWER(G56,2))</f>
        <v/>
      </c>
      <c r="AO56" s="14" t="str">
        <f>IF(ISBLANK(H56),"",POWER(H56,2))</f>
        <v/>
      </c>
      <c r="AP56" s="14" t="str">
        <f>IF(ISBLANK(I56),"",POWER(I56,2))</f>
        <v/>
      </c>
      <c r="AQ56" s="14" t="str">
        <f>IF(ISBLANK(J56),"",POWER(J56,2))</f>
        <v/>
      </c>
      <c r="AR56" s="14" t="str">
        <f>IF(ISBLANK(K56),"",POWER(K56,2))</f>
        <v/>
      </c>
      <c r="AS56" s="14" t="str">
        <f>IF(ISBLANK(L56),"",POWER(L56,2))</f>
        <v/>
      </c>
      <c r="AU56" s="14" t="str">
        <f>IF(ISBLANK(C56),"",POWER(C56,0.5))</f>
        <v/>
      </c>
      <c r="AV56" s="14" t="str">
        <f>IF(ISBLANK(D56),"",POWER(D56,0.5))</f>
        <v/>
      </c>
      <c r="AW56" s="14" t="str">
        <f>IF(ISBLANK(E56),"",POWER(E56,0.5))</f>
        <v/>
      </c>
      <c r="AX56" s="14" t="str">
        <f>IF(ISBLANK(F56),"",POWER(F56,0.5))</f>
        <v/>
      </c>
      <c r="AY56" s="14" t="str">
        <f>IF(ISBLANK(G56),"",POWER(G56,0.5))</f>
        <v/>
      </c>
      <c r="AZ56" s="14" t="str">
        <f>IF(ISBLANK(H56),"",POWER(H56,0.5))</f>
        <v/>
      </c>
      <c r="BA56" s="14" t="str">
        <f>IF(ISBLANK(I56),"",POWER(I56,0.5))</f>
        <v/>
      </c>
      <c r="BB56" s="14" t="str">
        <f>IF(ISBLANK(J56),"",POWER(J56,0.5))</f>
        <v/>
      </c>
      <c r="BC56" s="14" t="str">
        <f>IF(ISBLANK(K56),"",POWER(K56,0.5))</f>
        <v/>
      </c>
      <c r="BD56" s="14" t="str">
        <f>IF(ISBLANK(L56),"",POWER(L56,0.5))</f>
        <v/>
      </c>
      <c r="BF56" s="14" t="str">
        <f>IF(ISBLANK(C56),"",1/POWER(C56,0.5))</f>
        <v/>
      </c>
      <c r="BG56" s="14" t="str">
        <f>IF(ISBLANK(D56),"",1/POWER(D56,0.5))</f>
        <v/>
      </c>
      <c r="BH56" s="14" t="str">
        <f>IF(ISBLANK(E56),"",1/POWER(E56,0.5))</f>
        <v/>
      </c>
      <c r="BI56" s="14" t="str">
        <f>IF(ISBLANK(F56),"",1/POWER(F56,0.5))</f>
        <v/>
      </c>
      <c r="BJ56" s="14" t="str">
        <f>IF(ISBLANK(G56),"",1/POWER(G56,0.5))</f>
        <v/>
      </c>
      <c r="BK56" s="14" t="str">
        <f>IF(ISBLANK(H56),"",1/POWER(H56,0.5))</f>
        <v/>
      </c>
      <c r="BL56" s="14" t="str">
        <f>IF(ISBLANK(I56),"",1/POWER(I56,0.5))</f>
        <v/>
      </c>
      <c r="BM56" s="14" t="str">
        <f>IF(ISBLANK(J56),"",1/POWER(J56,0.5))</f>
        <v/>
      </c>
      <c r="BN56" s="14" t="str">
        <f>IF(ISBLANK(K56),"",1/POWER(K56,0.5))</f>
        <v/>
      </c>
      <c r="BO56" s="14" t="str">
        <f>IF(ISBLANK(L56),"",1/POWER(L56,0.5))</f>
        <v/>
      </c>
      <c r="BQ56" s="14" t="e">
        <f ca="1">IF(ISBLANK(INDIRECT('Data Exploration'!$B$6&amp;ROW(BQ56))),"",IF(ISBLANK(INDIRECT('Data Exploration'!$B$6&amp;ROW(BQ56)-1)),"",INDIRECT('Data Exploration'!$B$6&amp;ROW(BQ56)-1)))</f>
        <v>#REF!</v>
      </c>
      <c r="BR56" s="188"/>
      <c r="BS56" s="188"/>
      <c r="BT56" s="188"/>
      <c r="BU56" s="188"/>
      <c r="BV56" s="188"/>
      <c r="BW56" s="188"/>
      <c r="BX56" s="188"/>
      <c r="BY56" s="188"/>
    </row>
    <row r="57" spans="1:77">
      <c r="A57" s="141"/>
      <c r="B57" s="212"/>
      <c r="C57" s="19"/>
      <c r="D57" s="19"/>
      <c r="E57" s="19"/>
      <c r="F57" s="19"/>
      <c r="G57" s="149"/>
      <c r="H57" s="19"/>
      <c r="I57" s="19"/>
      <c r="J57" s="19"/>
      <c r="K57" s="19"/>
      <c r="L57" s="140"/>
      <c r="N57" s="14" t="str">
        <f>IF(ISBLANK(C57),"",LOG(C57))</f>
        <v/>
      </c>
      <c r="O57" s="14" t="str">
        <f>IF(ISBLANK(D57),"",LOG(D57))</f>
        <v/>
      </c>
      <c r="P57" s="14" t="str">
        <f>IF(ISBLANK(E57),"",LOG(E57))</f>
        <v/>
      </c>
      <c r="Q57" s="14" t="str">
        <f>IF(ISBLANK(F57),"",LOG(F57))</f>
        <v/>
      </c>
      <c r="R57" s="14" t="str">
        <f>IF(ISBLANK(G57),"",LOG(G57))</f>
        <v/>
      </c>
      <c r="S57" s="14" t="str">
        <f>IF(ISBLANK(H57),"",LOG(H57))</f>
        <v/>
      </c>
      <c r="T57" s="14" t="str">
        <f>IF(ISBLANK(I57),"",LOG(I57))</f>
        <v/>
      </c>
      <c r="U57" s="14" t="str">
        <f>IF(ISBLANK(J57),"",LOG(J57))</f>
        <v/>
      </c>
      <c r="V57" s="14" t="str">
        <f>IF(ISBLANK(K57),"",LOG(K57))</f>
        <v/>
      </c>
      <c r="W57" s="14" t="str">
        <f>IF(ISBLANK(L57),"",LOG(L57))</f>
        <v/>
      </c>
      <c r="Y57" s="14" t="str">
        <f>IF(ISBLANK(C57),"",LOG(C57+1))</f>
        <v/>
      </c>
      <c r="Z57" s="14" t="str">
        <f>IF(ISBLANK(D57),"",LOG(D57+1))</f>
        <v/>
      </c>
      <c r="AA57" s="14" t="str">
        <f>IF(ISBLANK(E57),"",LOG(E57+1))</f>
        <v/>
      </c>
      <c r="AB57" s="14" t="str">
        <f>IF(ISBLANK(F57),"",LOG(F57+1))</f>
        <v/>
      </c>
      <c r="AC57" s="14" t="str">
        <f>IF(ISBLANK(G57),"",LOG(G57+1))</f>
        <v/>
      </c>
      <c r="AD57" s="14" t="str">
        <f>IF(ISBLANK(H57),"",LOG(H57+1))</f>
        <v/>
      </c>
      <c r="AE57" s="14" t="str">
        <f>IF(ISBLANK(I57),"",LOG(I57+1))</f>
        <v/>
      </c>
      <c r="AF57" s="14" t="str">
        <f>IF(ISBLANK(J57),"",LOG(J57+1))</f>
        <v/>
      </c>
      <c r="AG57" s="14" t="str">
        <f>IF(ISBLANK(K57),"",LOG(K57+1))</f>
        <v/>
      </c>
      <c r="AH57" s="14" t="str">
        <f>IF(ISBLANK(L57),"",LOG(L57+1))</f>
        <v/>
      </c>
      <c r="AJ57" s="14" t="str">
        <f>IF(ISBLANK(C57),"",POWER(C57,2))</f>
        <v/>
      </c>
      <c r="AK57" s="14" t="str">
        <f>IF(ISBLANK(D57),"",POWER(D57,2))</f>
        <v/>
      </c>
      <c r="AL57" s="14" t="str">
        <f>IF(ISBLANK(E57),"",POWER(E57,2))</f>
        <v/>
      </c>
      <c r="AM57" s="14" t="str">
        <f>IF(ISBLANK(F57),"",POWER(F57,2))</f>
        <v/>
      </c>
      <c r="AN57" s="14" t="str">
        <f>IF(ISBLANK(G57),"",POWER(G57,2))</f>
        <v/>
      </c>
      <c r="AO57" s="14" t="str">
        <f>IF(ISBLANK(H57),"",POWER(H57,2))</f>
        <v/>
      </c>
      <c r="AP57" s="14" t="str">
        <f>IF(ISBLANK(I57),"",POWER(I57,2))</f>
        <v/>
      </c>
      <c r="AQ57" s="14" t="str">
        <f>IF(ISBLANK(J57),"",POWER(J57,2))</f>
        <v/>
      </c>
      <c r="AR57" s="14" t="str">
        <f>IF(ISBLANK(K57),"",POWER(K57,2))</f>
        <v/>
      </c>
      <c r="AS57" s="14" t="str">
        <f>IF(ISBLANK(L57),"",POWER(L57,2))</f>
        <v/>
      </c>
      <c r="AU57" s="14" t="str">
        <f>IF(ISBLANK(C57),"",POWER(C57,0.5))</f>
        <v/>
      </c>
      <c r="AV57" s="14" t="str">
        <f>IF(ISBLANK(D57),"",POWER(D57,0.5))</f>
        <v/>
      </c>
      <c r="AW57" s="14" t="str">
        <f>IF(ISBLANK(E57),"",POWER(E57,0.5))</f>
        <v/>
      </c>
      <c r="AX57" s="14" t="str">
        <f>IF(ISBLANK(F57),"",POWER(F57,0.5))</f>
        <v/>
      </c>
      <c r="AY57" s="14" t="str">
        <f>IF(ISBLANK(G57),"",POWER(G57,0.5))</f>
        <v/>
      </c>
      <c r="AZ57" s="14" t="str">
        <f>IF(ISBLANK(H57),"",POWER(H57,0.5))</f>
        <v/>
      </c>
      <c r="BA57" s="14" t="str">
        <f>IF(ISBLANK(I57),"",POWER(I57,0.5))</f>
        <v/>
      </c>
      <c r="BB57" s="14" t="str">
        <f>IF(ISBLANK(J57),"",POWER(J57,0.5))</f>
        <v/>
      </c>
      <c r="BC57" s="14" t="str">
        <f>IF(ISBLANK(K57),"",POWER(K57,0.5))</f>
        <v/>
      </c>
      <c r="BD57" s="14" t="str">
        <f>IF(ISBLANK(L57),"",POWER(L57,0.5))</f>
        <v/>
      </c>
      <c r="BF57" s="14" t="str">
        <f>IF(ISBLANK(C57),"",1/POWER(C57,0.5))</f>
        <v/>
      </c>
      <c r="BG57" s="14" t="str">
        <f>IF(ISBLANK(D57),"",1/POWER(D57,0.5))</f>
        <v/>
      </c>
      <c r="BH57" s="14" t="str">
        <f>IF(ISBLANK(E57),"",1/POWER(E57,0.5))</f>
        <v/>
      </c>
      <c r="BI57" s="14" t="str">
        <f>IF(ISBLANK(F57),"",1/POWER(F57,0.5))</f>
        <v/>
      </c>
      <c r="BJ57" s="14" t="str">
        <f>IF(ISBLANK(G57),"",1/POWER(G57,0.5))</f>
        <v/>
      </c>
      <c r="BK57" s="14" t="str">
        <f>IF(ISBLANK(H57),"",1/POWER(H57,0.5))</f>
        <v/>
      </c>
      <c r="BL57" s="14" t="str">
        <f>IF(ISBLANK(I57),"",1/POWER(I57,0.5))</f>
        <v/>
      </c>
      <c r="BM57" s="14" t="str">
        <f>IF(ISBLANK(J57),"",1/POWER(J57,0.5))</f>
        <v/>
      </c>
      <c r="BN57" s="14" t="str">
        <f>IF(ISBLANK(K57),"",1/POWER(K57,0.5))</f>
        <v/>
      </c>
      <c r="BO57" s="14" t="str">
        <f>IF(ISBLANK(L57),"",1/POWER(L57,0.5))</f>
        <v/>
      </c>
      <c r="BQ57" s="14" t="e">
        <f ca="1">IF(ISBLANK(INDIRECT('Data Exploration'!$B$6&amp;ROW(BQ57))),"",IF(ISBLANK(INDIRECT('Data Exploration'!$B$6&amp;ROW(BQ57)-1)),"",INDIRECT('Data Exploration'!$B$6&amp;ROW(BQ57)-1)))</f>
        <v>#REF!</v>
      </c>
      <c r="BR57" s="188"/>
      <c r="BS57" s="188"/>
      <c r="BT57" s="188"/>
      <c r="BU57" s="188"/>
      <c r="BV57" s="188"/>
      <c r="BW57" s="188"/>
      <c r="BX57" s="188"/>
      <c r="BY57" s="188"/>
    </row>
    <row r="58" spans="1:77">
      <c r="A58" s="141"/>
      <c r="B58" s="212"/>
      <c r="C58" s="19"/>
      <c r="D58" s="19"/>
      <c r="E58" s="19"/>
      <c r="F58" s="19"/>
      <c r="G58" s="149"/>
      <c r="H58" s="19"/>
      <c r="I58" s="19"/>
      <c r="J58" s="19"/>
      <c r="K58" s="19"/>
      <c r="L58" s="140"/>
      <c r="N58" s="14" t="str">
        <f>IF(ISBLANK(C58),"",LOG(C58))</f>
        <v/>
      </c>
      <c r="O58" s="14" t="str">
        <f>IF(ISBLANK(D58),"",LOG(D58))</f>
        <v/>
      </c>
      <c r="P58" s="14" t="str">
        <f>IF(ISBLANK(E58),"",LOG(E58))</f>
        <v/>
      </c>
      <c r="Q58" s="14" t="str">
        <f>IF(ISBLANK(F58),"",LOG(F58))</f>
        <v/>
      </c>
      <c r="R58" s="14" t="str">
        <f>IF(ISBLANK(G58),"",LOG(G58))</f>
        <v/>
      </c>
      <c r="S58" s="14" t="str">
        <f>IF(ISBLANK(H58),"",LOG(H58))</f>
        <v/>
      </c>
      <c r="T58" s="14" t="str">
        <f>IF(ISBLANK(I58),"",LOG(I58))</f>
        <v/>
      </c>
      <c r="U58" s="14" t="str">
        <f>IF(ISBLANK(J58),"",LOG(J58))</f>
        <v/>
      </c>
      <c r="V58" s="14" t="str">
        <f>IF(ISBLANK(K58),"",LOG(K58))</f>
        <v/>
      </c>
      <c r="W58" s="14" t="str">
        <f>IF(ISBLANK(L58),"",LOG(L58))</f>
        <v/>
      </c>
      <c r="Y58" s="14" t="str">
        <f>IF(ISBLANK(C58),"",LOG(C58+1))</f>
        <v/>
      </c>
      <c r="Z58" s="14" t="str">
        <f>IF(ISBLANK(D58),"",LOG(D58+1))</f>
        <v/>
      </c>
      <c r="AA58" s="14" t="str">
        <f>IF(ISBLANK(E58),"",LOG(E58+1))</f>
        <v/>
      </c>
      <c r="AB58" s="14" t="str">
        <f>IF(ISBLANK(F58),"",LOG(F58+1))</f>
        <v/>
      </c>
      <c r="AC58" s="14" t="str">
        <f>IF(ISBLANK(G58),"",LOG(G58+1))</f>
        <v/>
      </c>
      <c r="AD58" s="14" t="str">
        <f>IF(ISBLANK(H58),"",LOG(H58+1))</f>
        <v/>
      </c>
      <c r="AE58" s="14" t="str">
        <f>IF(ISBLANK(I58),"",LOG(I58+1))</f>
        <v/>
      </c>
      <c r="AF58" s="14" t="str">
        <f>IF(ISBLANK(J58),"",LOG(J58+1))</f>
        <v/>
      </c>
      <c r="AG58" s="14" t="str">
        <f>IF(ISBLANK(K58),"",LOG(K58+1))</f>
        <v/>
      </c>
      <c r="AH58" s="14" t="str">
        <f>IF(ISBLANK(L58),"",LOG(L58+1))</f>
        <v/>
      </c>
      <c r="AJ58" s="14" t="str">
        <f>IF(ISBLANK(C58),"",POWER(C58,2))</f>
        <v/>
      </c>
      <c r="AK58" s="14" t="str">
        <f>IF(ISBLANK(D58),"",POWER(D58,2))</f>
        <v/>
      </c>
      <c r="AL58" s="14" t="str">
        <f>IF(ISBLANK(E58),"",POWER(E58,2))</f>
        <v/>
      </c>
      <c r="AM58" s="14" t="str">
        <f>IF(ISBLANK(F58),"",POWER(F58,2))</f>
        <v/>
      </c>
      <c r="AN58" s="14" t="str">
        <f>IF(ISBLANK(G58),"",POWER(G58,2))</f>
        <v/>
      </c>
      <c r="AO58" s="14" t="str">
        <f>IF(ISBLANK(H58),"",POWER(H58,2))</f>
        <v/>
      </c>
      <c r="AP58" s="14" t="str">
        <f>IF(ISBLANK(I58),"",POWER(I58,2))</f>
        <v/>
      </c>
      <c r="AQ58" s="14" t="str">
        <f>IF(ISBLANK(J58),"",POWER(J58,2))</f>
        <v/>
      </c>
      <c r="AR58" s="14" t="str">
        <f>IF(ISBLANK(K58),"",POWER(K58,2))</f>
        <v/>
      </c>
      <c r="AS58" s="14" t="str">
        <f>IF(ISBLANK(L58),"",POWER(L58,2))</f>
        <v/>
      </c>
      <c r="AU58" s="14" t="str">
        <f>IF(ISBLANK(C58),"",POWER(C58,0.5))</f>
        <v/>
      </c>
      <c r="AV58" s="14" t="str">
        <f>IF(ISBLANK(D58),"",POWER(D58,0.5))</f>
        <v/>
      </c>
      <c r="AW58" s="14" t="str">
        <f>IF(ISBLANK(E58),"",POWER(E58,0.5))</f>
        <v/>
      </c>
      <c r="AX58" s="14" t="str">
        <f>IF(ISBLANK(F58),"",POWER(F58,0.5))</f>
        <v/>
      </c>
      <c r="AY58" s="14" t="str">
        <f>IF(ISBLANK(G58),"",POWER(G58,0.5))</f>
        <v/>
      </c>
      <c r="AZ58" s="14" t="str">
        <f>IF(ISBLANK(H58),"",POWER(H58,0.5))</f>
        <v/>
      </c>
      <c r="BA58" s="14" t="str">
        <f>IF(ISBLANK(I58),"",POWER(I58,0.5))</f>
        <v/>
      </c>
      <c r="BB58" s="14" t="str">
        <f>IF(ISBLANK(J58),"",POWER(J58,0.5))</f>
        <v/>
      </c>
      <c r="BC58" s="14" t="str">
        <f>IF(ISBLANK(K58),"",POWER(K58,0.5))</f>
        <v/>
      </c>
      <c r="BD58" s="14" t="str">
        <f>IF(ISBLANK(L58),"",POWER(L58,0.5))</f>
        <v/>
      </c>
      <c r="BF58" s="14" t="str">
        <f>IF(ISBLANK(C58),"",1/POWER(C58,0.5))</f>
        <v/>
      </c>
      <c r="BG58" s="14" t="str">
        <f>IF(ISBLANK(D58),"",1/POWER(D58,0.5))</f>
        <v/>
      </c>
      <c r="BH58" s="14" t="str">
        <f>IF(ISBLANK(E58),"",1/POWER(E58,0.5))</f>
        <v/>
      </c>
      <c r="BI58" s="14" t="str">
        <f>IF(ISBLANK(F58),"",1/POWER(F58,0.5))</f>
        <v/>
      </c>
      <c r="BJ58" s="14" t="str">
        <f>IF(ISBLANK(G58),"",1/POWER(G58,0.5))</f>
        <v/>
      </c>
      <c r="BK58" s="14" t="str">
        <f>IF(ISBLANK(H58),"",1/POWER(H58,0.5))</f>
        <v/>
      </c>
      <c r="BL58" s="14" t="str">
        <f>IF(ISBLANK(I58),"",1/POWER(I58,0.5))</f>
        <v/>
      </c>
      <c r="BM58" s="14" t="str">
        <f>IF(ISBLANK(J58),"",1/POWER(J58,0.5))</f>
        <v/>
      </c>
      <c r="BN58" s="14" t="str">
        <f>IF(ISBLANK(K58),"",1/POWER(K58,0.5))</f>
        <v/>
      </c>
      <c r="BO58" s="14" t="str">
        <f>IF(ISBLANK(L58),"",1/POWER(L58,0.5))</f>
        <v/>
      </c>
      <c r="BQ58" s="14" t="e">
        <f ca="1">IF(ISBLANK(INDIRECT('Data Exploration'!$B$6&amp;ROW(BQ58))),"",IF(ISBLANK(INDIRECT('Data Exploration'!$B$6&amp;ROW(BQ58)-1)),"",INDIRECT('Data Exploration'!$B$6&amp;ROW(BQ58)-1)))</f>
        <v>#REF!</v>
      </c>
      <c r="BR58" s="188"/>
      <c r="BS58" s="188"/>
      <c r="BT58" s="188"/>
      <c r="BU58" s="188"/>
      <c r="BV58" s="188"/>
      <c r="BW58" s="188"/>
      <c r="BX58" s="188"/>
      <c r="BY58" s="188"/>
    </row>
    <row r="59" spans="1:77">
      <c r="A59" s="141"/>
      <c r="B59" s="212"/>
      <c r="C59" s="19"/>
      <c r="D59" s="19"/>
      <c r="E59" s="19"/>
      <c r="F59" s="19"/>
      <c r="G59" s="149"/>
      <c r="H59" s="19"/>
      <c r="I59" s="19"/>
      <c r="J59" s="19"/>
      <c r="K59" s="19"/>
      <c r="L59" s="140"/>
      <c r="N59" s="14" t="str">
        <f>IF(ISBLANK(C59),"",LOG(C59))</f>
        <v/>
      </c>
      <c r="O59" s="14" t="str">
        <f>IF(ISBLANK(D59),"",LOG(D59))</f>
        <v/>
      </c>
      <c r="P59" s="14" t="str">
        <f>IF(ISBLANK(E59),"",LOG(E59))</f>
        <v/>
      </c>
      <c r="Q59" s="14" t="str">
        <f>IF(ISBLANK(F59),"",LOG(F59))</f>
        <v/>
      </c>
      <c r="R59" s="14" t="str">
        <f>IF(ISBLANK(G59),"",LOG(G59))</f>
        <v/>
      </c>
      <c r="S59" s="14" t="str">
        <f>IF(ISBLANK(H59),"",LOG(H59))</f>
        <v/>
      </c>
      <c r="T59" s="14" t="str">
        <f>IF(ISBLANK(I59),"",LOG(I59))</f>
        <v/>
      </c>
      <c r="U59" s="14" t="str">
        <f>IF(ISBLANK(J59),"",LOG(J59))</f>
        <v/>
      </c>
      <c r="V59" s="14" t="str">
        <f>IF(ISBLANK(K59),"",LOG(K59))</f>
        <v/>
      </c>
      <c r="W59" s="14" t="str">
        <f>IF(ISBLANK(L59),"",LOG(L59))</f>
        <v/>
      </c>
      <c r="Y59" s="14" t="str">
        <f>IF(ISBLANK(C59),"",LOG(C59+1))</f>
        <v/>
      </c>
      <c r="Z59" s="14" t="str">
        <f>IF(ISBLANK(D59),"",LOG(D59+1))</f>
        <v/>
      </c>
      <c r="AA59" s="14" t="str">
        <f>IF(ISBLANK(E59),"",LOG(E59+1))</f>
        <v/>
      </c>
      <c r="AB59" s="14" t="str">
        <f>IF(ISBLANK(F59),"",LOG(F59+1))</f>
        <v/>
      </c>
      <c r="AC59" s="14" t="str">
        <f>IF(ISBLANK(G59),"",LOG(G59+1))</f>
        <v/>
      </c>
      <c r="AD59" s="14" t="str">
        <f>IF(ISBLANK(H59),"",LOG(H59+1))</f>
        <v/>
      </c>
      <c r="AE59" s="14" t="str">
        <f>IF(ISBLANK(I59),"",LOG(I59+1))</f>
        <v/>
      </c>
      <c r="AF59" s="14" t="str">
        <f>IF(ISBLANK(J59),"",LOG(J59+1))</f>
        <v/>
      </c>
      <c r="AG59" s="14" t="str">
        <f>IF(ISBLANK(K59),"",LOG(K59+1))</f>
        <v/>
      </c>
      <c r="AH59" s="14" t="str">
        <f>IF(ISBLANK(L59),"",LOG(L59+1))</f>
        <v/>
      </c>
      <c r="AJ59" s="14" t="str">
        <f>IF(ISBLANK(C59),"",POWER(C59,2))</f>
        <v/>
      </c>
      <c r="AK59" s="14" t="str">
        <f>IF(ISBLANK(D59),"",POWER(D59,2))</f>
        <v/>
      </c>
      <c r="AL59" s="14" t="str">
        <f>IF(ISBLANK(E59),"",POWER(E59,2))</f>
        <v/>
      </c>
      <c r="AM59" s="14" t="str">
        <f>IF(ISBLANK(F59),"",POWER(F59,2))</f>
        <v/>
      </c>
      <c r="AN59" s="14" t="str">
        <f>IF(ISBLANK(G59),"",POWER(G59,2))</f>
        <v/>
      </c>
      <c r="AO59" s="14" t="str">
        <f>IF(ISBLANK(H59),"",POWER(H59,2))</f>
        <v/>
      </c>
      <c r="AP59" s="14" t="str">
        <f>IF(ISBLANK(I59),"",POWER(I59,2))</f>
        <v/>
      </c>
      <c r="AQ59" s="14" t="str">
        <f>IF(ISBLANK(J59),"",POWER(J59,2))</f>
        <v/>
      </c>
      <c r="AR59" s="14" t="str">
        <f>IF(ISBLANK(K59),"",POWER(K59,2))</f>
        <v/>
      </c>
      <c r="AS59" s="14" t="str">
        <f>IF(ISBLANK(L59),"",POWER(L59,2))</f>
        <v/>
      </c>
      <c r="AU59" s="14" t="str">
        <f>IF(ISBLANK(C59),"",POWER(C59,0.5))</f>
        <v/>
      </c>
      <c r="AV59" s="14" t="str">
        <f>IF(ISBLANK(D59),"",POWER(D59,0.5))</f>
        <v/>
      </c>
      <c r="AW59" s="14" t="str">
        <f>IF(ISBLANK(E59),"",POWER(E59,0.5))</f>
        <v/>
      </c>
      <c r="AX59" s="14" t="str">
        <f>IF(ISBLANK(F59),"",POWER(F59,0.5))</f>
        <v/>
      </c>
      <c r="AY59" s="14" t="str">
        <f>IF(ISBLANK(G59),"",POWER(G59,0.5))</f>
        <v/>
      </c>
      <c r="AZ59" s="14" t="str">
        <f>IF(ISBLANK(H59),"",POWER(H59,0.5))</f>
        <v/>
      </c>
      <c r="BA59" s="14" t="str">
        <f>IF(ISBLANK(I59),"",POWER(I59,0.5))</f>
        <v/>
      </c>
      <c r="BB59" s="14" t="str">
        <f>IF(ISBLANK(J59),"",POWER(J59,0.5))</f>
        <v/>
      </c>
      <c r="BC59" s="14" t="str">
        <f>IF(ISBLANK(K59),"",POWER(K59,0.5))</f>
        <v/>
      </c>
      <c r="BD59" s="14" t="str">
        <f>IF(ISBLANK(L59),"",POWER(L59,0.5))</f>
        <v/>
      </c>
      <c r="BF59" s="14" t="str">
        <f>IF(ISBLANK(C59),"",1/POWER(C59,0.5))</f>
        <v/>
      </c>
      <c r="BG59" s="14" t="str">
        <f>IF(ISBLANK(D59),"",1/POWER(D59,0.5))</f>
        <v/>
      </c>
      <c r="BH59" s="14" t="str">
        <f>IF(ISBLANK(E59),"",1/POWER(E59,0.5))</f>
        <v/>
      </c>
      <c r="BI59" s="14" t="str">
        <f>IF(ISBLANK(F59),"",1/POWER(F59,0.5))</f>
        <v/>
      </c>
      <c r="BJ59" s="14" t="str">
        <f>IF(ISBLANK(G59),"",1/POWER(G59,0.5))</f>
        <v/>
      </c>
      <c r="BK59" s="14" t="str">
        <f>IF(ISBLANK(H59),"",1/POWER(H59,0.5))</f>
        <v/>
      </c>
      <c r="BL59" s="14" t="str">
        <f>IF(ISBLANK(I59),"",1/POWER(I59,0.5))</f>
        <v/>
      </c>
      <c r="BM59" s="14" t="str">
        <f>IF(ISBLANK(J59),"",1/POWER(J59,0.5))</f>
        <v/>
      </c>
      <c r="BN59" s="14" t="str">
        <f>IF(ISBLANK(K59),"",1/POWER(K59,0.5))</f>
        <v/>
      </c>
      <c r="BO59" s="14" t="str">
        <f>IF(ISBLANK(L59),"",1/POWER(L59,0.5))</f>
        <v/>
      </c>
      <c r="BQ59" s="14" t="e">
        <f ca="1">IF(ISBLANK(INDIRECT('Data Exploration'!$B$6&amp;ROW(BQ59))),"",IF(ISBLANK(INDIRECT('Data Exploration'!$B$6&amp;ROW(BQ59)-1)),"",INDIRECT('Data Exploration'!$B$6&amp;ROW(BQ59)-1)))</f>
        <v>#REF!</v>
      </c>
      <c r="BR59" s="188"/>
      <c r="BS59" s="188"/>
      <c r="BT59" s="188"/>
      <c r="BU59" s="188"/>
      <c r="BV59" s="188"/>
      <c r="BW59" s="188"/>
      <c r="BX59" s="188"/>
      <c r="BY59" s="188"/>
    </row>
    <row r="60" spans="1:77">
      <c r="A60" s="141"/>
      <c r="B60" s="212"/>
      <c r="C60" s="19"/>
      <c r="D60" s="19"/>
      <c r="E60" s="19"/>
      <c r="F60" s="19"/>
      <c r="G60" s="149"/>
      <c r="H60" s="19"/>
      <c r="I60" s="19"/>
      <c r="J60" s="19"/>
      <c r="K60" s="19"/>
      <c r="L60" s="140"/>
      <c r="N60" s="14" t="str">
        <f>IF(ISBLANK(C60),"",LOG(C60))</f>
        <v/>
      </c>
      <c r="O60" s="14" t="str">
        <f>IF(ISBLANK(D60),"",LOG(D60))</f>
        <v/>
      </c>
      <c r="P60" s="14" t="str">
        <f>IF(ISBLANK(E60),"",LOG(E60))</f>
        <v/>
      </c>
      <c r="Q60" s="14" t="str">
        <f>IF(ISBLANK(F60),"",LOG(F60))</f>
        <v/>
      </c>
      <c r="R60" s="14" t="str">
        <f>IF(ISBLANK(G60),"",LOG(G60))</f>
        <v/>
      </c>
      <c r="S60" s="14" t="str">
        <f>IF(ISBLANK(H60),"",LOG(H60))</f>
        <v/>
      </c>
      <c r="T60" s="14" t="str">
        <f>IF(ISBLANK(I60),"",LOG(I60))</f>
        <v/>
      </c>
      <c r="U60" s="14" t="str">
        <f>IF(ISBLANK(J60),"",LOG(J60))</f>
        <v/>
      </c>
      <c r="V60" s="14" t="str">
        <f>IF(ISBLANK(K60),"",LOG(K60))</f>
        <v/>
      </c>
      <c r="W60" s="14" t="str">
        <f>IF(ISBLANK(L60),"",LOG(L60))</f>
        <v/>
      </c>
      <c r="Y60" s="14" t="str">
        <f>IF(ISBLANK(C60),"",LOG(C60+1))</f>
        <v/>
      </c>
      <c r="Z60" s="14" t="str">
        <f>IF(ISBLANK(D60),"",LOG(D60+1))</f>
        <v/>
      </c>
      <c r="AA60" s="14" t="str">
        <f>IF(ISBLANK(E60),"",LOG(E60+1))</f>
        <v/>
      </c>
      <c r="AB60" s="14" t="str">
        <f>IF(ISBLANK(F60),"",LOG(F60+1))</f>
        <v/>
      </c>
      <c r="AC60" s="14" t="str">
        <f>IF(ISBLANK(G60),"",LOG(G60+1))</f>
        <v/>
      </c>
      <c r="AD60" s="14" t="str">
        <f>IF(ISBLANK(H60),"",LOG(H60+1))</f>
        <v/>
      </c>
      <c r="AE60" s="14" t="str">
        <f>IF(ISBLANK(I60),"",LOG(I60+1))</f>
        <v/>
      </c>
      <c r="AF60" s="14" t="str">
        <f>IF(ISBLANK(J60),"",LOG(J60+1))</f>
        <v/>
      </c>
      <c r="AG60" s="14" t="str">
        <f>IF(ISBLANK(K60),"",LOG(K60+1))</f>
        <v/>
      </c>
      <c r="AH60" s="14" t="str">
        <f>IF(ISBLANK(L60),"",LOG(L60+1))</f>
        <v/>
      </c>
      <c r="AJ60" s="14" t="str">
        <f>IF(ISBLANK(C60),"",POWER(C60,2))</f>
        <v/>
      </c>
      <c r="AK60" s="14" t="str">
        <f>IF(ISBLANK(D60),"",POWER(D60,2))</f>
        <v/>
      </c>
      <c r="AL60" s="14" t="str">
        <f>IF(ISBLANK(E60),"",POWER(E60,2))</f>
        <v/>
      </c>
      <c r="AM60" s="14" t="str">
        <f>IF(ISBLANK(F60),"",POWER(F60,2))</f>
        <v/>
      </c>
      <c r="AN60" s="14" t="str">
        <f>IF(ISBLANK(G60),"",POWER(G60,2))</f>
        <v/>
      </c>
      <c r="AO60" s="14" t="str">
        <f>IF(ISBLANK(H60),"",POWER(H60,2))</f>
        <v/>
      </c>
      <c r="AP60" s="14" t="str">
        <f>IF(ISBLANK(I60),"",POWER(I60,2))</f>
        <v/>
      </c>
      <c r="AQ60" s="14" t="str">
        <f>IF(ISBLANK(J60),"",POWER(J60,2))</f>
        <v/>
      </c>
      <c r="AR60" s="14" t="str">
        <f>IF(ISBLANK(K60),"",POWER(K60,2))</f>
        <v/>
      </c>
      <c r="AS60" s="14" t="str">
        <f>IF(ISBLANK(L60),"",POWER(L60,2))</f>
        <v/>
      </c>
      <c r="AU60" s="14" t="str">
        <f>IF(ISBLANK(C60),"",POWER(C60,0.5))</f>
        <v/>
      </c>
      <c r="AV60" s="14" t="str">
        <f>IF(ISBLANK(D60),"",POWER(D60,0.5))</f>
        <v/>
      </c>
      <c r="AW60" s="14" t="str">
        <f>IF(ISBLANK(E60),"",POWER(E60,0.5))</f>
        <v/>
      </c>
      <c r="AX60" s="14" t="str">
        <f>IF(ISBLANK(F60),"",POWER(F60,0.5))</f>
        <v/>
      </c>
      <c r="AY60" s="14" t="str">
        <f>IF(ISBLANK(G60),"",POWER(G60,0.5))</f>
        <v/>
      </c>
      <c r="AZ60" s="14" t="str">
        <f>IF(ISBLANK(H60),"",POWER(H60,0.5))</f>
        <v/>
      </c>
      <c r="BA60" s="14" t="str">
        <f>IF(ISBLANK(I60),"",POWER(I60,0.5))</f>
        <v/>
      </c>
      <c r="BB60" s="14" t="str">
        <f>IF(ISBLANK(J60),"",POWER(J60,0.5))</f>
        <v/>
      </c>
      <c r="BC60" s="14" t="str">
        <f>IF(ISBLANK(K60),"",POWER(K60,0.5))</f>
        <v/>
      </c>
      <c r="BD60" s="14" t="str">
        <f>IF(ISBLANK(L60),"",POWER(L60,0.5))</f>
        <v/>
      </c>
      <c r="BF60" s="14" t="str">
        <f>IF(ISBLANK(C60),"",1/POWER(C60,0.5))</f>
        <v/>
      </c>
      <c r="BG60" s="14" t="str">
        <f>IF(ISBLANK(D60),"",1/POWER(D60,0.5))</f>
        <v/>
      </c>
      <c r="BH60" s="14" t="str">
        <f>IF(ISBLANK(E60),"",1/POWER(E60,0.5))</f>
        <v/>
      </c>
      <c r="BI60" s="14" t="str">
        <f>IF(ISBLANK(F60),"",1/POWER(F60,0.5))</f>
        <v/>
      </c>
      <c r="BJ60" s="14" t="str">
        <f>IF(ISBLANK(G60),"",1/POWER(G60,0.5))</f>
        <v/>
      </c>
      <c r="BK60" s="14" t="str">
        <f>IF(ISBLANK(H60),"",1/POWER(H60,0.5))</f>
        <v/>
      </c>
      <c r="BL60" s="14" t="str">
        <f>IF(ISBLANK(I60),"",1/POWER(I60,0.5))</f>
        <v/>
      </c>
      <c r="BM60" s="14" t="str">
        <f>IF(ISBLANK(J60),"",1/POWER(J60,0.5))</f>
        <v/>
      </c>
      <c r="BN60" s="14" t="str">
        <f>IF(ISBLANK(K60),"",1/POWER(K60,0.5))</f>
        <v/>
      </c>
      <c r="BO60" s="14" t="str">
        <f>IF(ISBLANK(L60),"",1/POWER(L60,0.5))</f>
        <v/>
      </c>
      <c r="BQ60" s="14" t="e">
        <f ca="1">IF(ISBLANK(INDIRECT('Data Exploration'!$B$6&amp;ROW(BQ60))),"",IF(ISBLANK(INDIRECT('Data Exploration'!$B$6&amp;ROW(BQ60)-1)),"",INDIRECT('Data Exploration'!$B$6&amp;ROW(BQ60)-1)))</f>
        <v>#REF!</v>
      </c>
      <c r="BR60" s="188"/>
      <c r="BS60" s="188"/>
      <c r="BT60" s="188"/>
      <c r="BU60" s="188"/>
      <c r="BV60" s="188"/>
      <c r="BW60" s="188"/>
      <c r="BX60" s="188"/>
      <c r="BY60" s="188"/>
    </row>
    <row r="61" spans="1:77">
      <c r="A61" s="141"/>
      <c r="B61" s="212"/>
      <c r="C61" s="19"/>
      <c r="D61" s="19"/>
      <c r="E61" s="19"/>
      <c r="F61" s="19"/>
      <c r="G61" s="149"/>
      <c r="H61" s="19"/>
      <c r="I61" s="19"/>
      <c r="J61" s="19"/>
      <c r="K61" s="19"/>
      <c r="L61" s="140"/>
      <c r="N61" s="14" t="str">
        <f>IF(ISBLANK(C61),"",LOG(C61))</f>
        <v/>
      </c>
      <c r="O61" s="14" t="str">
        <f>IF(ISBLANK(D61),"",LOG(D61))</f>
        <v/>
      </c>
      <c r="P61" s="14" t="str">
        <f>IF(ISBLANK(E61),"",LOG(E61))</f>
        <v/>
      </c>
      <c r="Q61" s="14" t="str">
        <f>IF(ISBLANK(F61),"",LOG(F61))</f>
        <v/>
      </c>
      <c r="R61" s="14" t="str">
        <f>IF(ISBLANK(G61),"",LOG(G61))</f>
        <v/>
      </c>
      <c r="S61" s="14" t="str">
        <f>IF(ISBLANK(H61),"",LOG(H61))</f>
        <v/>
      </c>
      <c r="T61" s="14" t="str">
        <f>IF(ISBLANK(I61),"",LOG(I61))</f>
        <v/>
      </c>
      <c r="U61" s="14" t="str">
        <f>IF(ISBLANK(J61),"",LOG(J61))</f>
        <v/>
      </c>
      <c r="V61" s="14" t="str">
        <f>IF(ISBLANK(K61),"",LOG(K61))</f>
        <v/>
      </c>
      <c r="W61" s="14" t="str">
        <f>IF(ISBLANK(L61),"",LOG(L61))</f>
        <v/>
      </c>
      <c r="Y61" s="14" t="str">
        <f>IF(ISBLANK(C61),"",LOG(C61+1))</f>
        <v/>
      </c>
      <c r="Z61" s="14" t="str">
        <f>IF(ISBLANK(D61),"",LOG(D61+1))</f>
        <v/>
      </c>
      <c r="AA61" s="14" t="str">
        <f>IF(ISBLANK(E61),"",LOG(E61+1))</f>
        <v/>
      </c>
      <c r="AB61" s="14" t="str">
        <f>IF(ISBLANK(F61),"",LOG(F61+1))</f>
        <v/>
      </c>
      <c r="AC61" s="14" t="str">
        <f>IF(ISBLANK(G61),"",LOG(G61+1))</f>
        <v/>
      </c>
      <c r="AD61" s="14" t="str">
        <f>IF(ISBLANK(H61),"",LOG(H61+1))</f>
        <v/>
      </c>
      <c r="AE61" s="14" t="str">
        <f>IF(ISBLANK(I61),"",LOG(I61+1))</f>
        <v/>
      </c>
      <c r="AF61" s="14" t="str">
        <f>IF(ISBLANK(J61),"",LOG(J61+1))</f>
        <v/>
      </c>
      <c r="AG61" s="14" t="str">
        <f>IF(ISBLANK(K61),"",LOG(K61+1))</f>
        <v/>
      </c>
      <c r="AH61" s="14" t="str">
        <f>IF(ISBLANK(L61),"",LOG(L61+1))</f>
        <v/>
      </c>
      <c r="AJ61" s="14" t="str">
        <f>IF(ISBLANK(C61),"",POWER(C61,2))</f>
        <v/>
      </c>
      <c r="AK61" s="14" t="str">
        <f>IF(ISBLANK(D61),"",POWER(D61,2))</f>
        <v/>
      </c>
      <c r="AL61" s="14" t="str">
        <f>IF(ISBLANK(E61),"",POWER(E61,2))</f>
        <v/>
      </c>
      <c r="AM61" s="14" t="str">
        <f>IF(ISBLANK(F61),"",POWER(F61,2))</f>
        <v/>
      </c>
      <c r="AN61" s="14" t="str">
        <f>IF(ISBLANK(G61),"",POWER(G61,2))</f>
        <v/>
      </c>
      <c r="AO61" s="14" t="str">
        <f>IF(ISBLANK(H61),"",POWER(H61,2))</f>
        <v/>
      </c>
      <c r="AP61" s="14" t="str">
        <f>IF(ISBLANK(I61),"",POWER(I61,2))</f>
        <v/>
      </c>
      <c r="AQ61" s="14" t="str">
        <f>IF(ISBLANK(J61),"",POWER(J61,2))</f>
        <v/>
      </c>
      <c r="AR61" s="14" t="str">
        <f>IF(ISBLANK(K61),"",POWER(K61,2))</f>
        <v/>
      </c>
      <c r="AS61" s="14" t="str">
        <f>IF(ISBLANK(L61),"",POWER(L61,2))</f>
        <v/>
      </c>
      <c r="AU61" s="14" t="str">
        <f>IF(ISBLANK(C61),"",POWER(C61,0.5))</f>
        <v/>
      </c>
      <c r="AV61" s="14" t="str">
        <f>IF(ISBLANK(D61),"",POWER(D61,0.5))</f>
        <v/>
      </c>
      <c r="AW61" s="14" t="str">
        <f>IF(ISBLANK(E61),"",POWER(E61,0.5))</f>
        <v/>
      </c>
      <c r="AX61" s="14" t="str">
        <f>IF(ISBLANK(F61),"",POWER(F61,0.5))</f>
        <v/>
      </c>
      <c r="AY61" s="14" t="str">
        <f>IF(ISBLANK(G61),"",POWER(G61,0.5))</f>
        <v/>
      </c>
      <c r="AZ61" s="14" t="str">
        <f>IF(ISBLANK(H61),"",POWER(H61,0.5))</f>
        <v/>
      </c>
      <c r="BA61" s="14" t="str">
        <f>IF(ISBLANK(I61),"",POWER(I61,0.5))</f>
        <v/>
      </c>
      <c r="BB61" s="14" t="str">
        <f>IF(ISBLANK(J61),"",POWER(J61,0.5))</f>
        <v/>
      </c>
      <c r="BC61" s="14" t="str">
        <f>IF(ISBLANK(K61),"",POWER(K61,0.5))</f>
        <v/>
      </c>
      <c r="BD61" s="14" t="str">
        <f>IF(ISBLANK(L61),"",POWER(L61,0.5))</f>
        <v/>
      </c>
      <c r="BF61" s="14" t="str">
        <f>IF(ISBLANK(C61),"",1/POWER(C61,0.5))</f>
        <v/>
      </c>
      <c r="BG61" s="14" t="str">
        <f>IF(ISBLANK(D61),"",1/POWER(D61,0.5))</f>
        <v/>
      </c>
      <c r="BH61" s="14" t="str">
        <f>IF(ISBLANK(E61),"",1/POWER(E61,0.5))</f>
        <v/>
      </c>
      <c r="BI61" s="14" t="str">
        <f>IF(ISBLANK(F61),"",1/POWER(F61,0.5))</f>
        <v/>
      </c>
      <c r="BJ61" s="14" t="str">
        <f>IF(ISBLANK(G61),"",1/POWER(G61,0.5))</f>
        <v/>
      </c>
      <c r="BK61" s="14" t="str">
        <f>IF(ISBLANK(H61),"",1/POWER(H61,0.5))</f>
        <v/>
      </c>
      <c r="BL61" s="14" t="str">
        <f>IF(ISBLANK(I61),"",1/POWER(I61,0.5))</f>
        <v/>
      </c>
      <c r="BM61" s="14" t="str">
        <f>IF(ISBLANK(J61),"",1/POWER(J61,0.5))</f>
        <v/>
      </c>
      <c r="BN61" s="14" t="str">
        <f>IF(ISBLANK(K61),"",1/POWER(K61,0.5))</f>
        <v/>
      </c>
      <c r="BO61" s="14" t="str">
        <f>IF(ISBLANK(L61),"",1/POWER(L61,0.5))</f>
        <v/>
      </c>
      <c r="BQ61" s="14" t="e">
        <f ca="1">IF(ISBLANK(INDIRECT('Data Exploration'!$B$6&amp;ROW(BQ61))),"",IF(ISBLANK(INDIRECT('Data Exploration'!$B$6&amp;ROW(BQ61)-1)),"",INDIRECT('Data Exploration'!$B$6&amp;ROW(BQ61)-1)))</f>
        <v>#REF!</v>
      </c>
      <c r="BR61" s="188"/>
      <c r="BS61" s="188"/>
      <c r="BT61" s="188"/>
      <c r="BU61" s="188"/>
      <c r="BV61" s="188"/>
      <c r="BW61" s="188"/>
      <c r="BX61" s="188"/>
      <c r="BY61" s="188"/>
    </row>
    <row r="62" spans="1:77">
      <c r="A62" s="141"/>
      <c r="B62" s="212"/>
      <c r="C62" s="19"/>
      <c r="D62" s="19"/>
      <c r="E62" s="19"/>
      <c r="F62" s="19"/>
      <c r="G62" s="149"/>
      <c r="H62" s="19"/>
      <c r="I62" s="19"/>
      <c r="J62" s="19"/>
      <c r="K62" s="19"/>
      <c r="L62" s="140"/>
      <c r="N62" s="14" t="str">
        <f>IF(ISBLANK(C62),"",LOG(C62))</f>
        <v/>
      </c>
      <c r="O62" s="14" t="str">
        <f>IF(ISBLANK(D62),"",LOG(D62))</f>
        <v/>
      </c>
      <c r="P62" s="14" t="str">
        <f>IF(ISBLANK(E62),"",LOG(E62))</f>
        <v/>
      </c>
      <c r="Q62" s="14" t="str">
        <f>IF(ISBLANK(F62),"",LOG(F62))</f>
        <v/>
      </c>
      <c r="R62" s="14" t="str">
        <f>IF(ISBLANK(G62),"",LOG(G62))</f>
        <v/>
      </c>
      <c r="S62" s="14" t="str">
        <f>IF(ISBLANK(H62),"",LOG(H62))</f>
        <v/>
      </c>
      <c r="T62" s="14" t="str">
        <f>IF(ISBLANK(I62),"",LOG(I62))</f>
        <v/>
      </c>
      <c r="U62" s="14" t="str">
        <f>IF(ISBLANK(J62),"",LOG(J62))</f>
        <v/>
      </c>
      <c r="V62" s="14" t="str">
        <f>IF(ISBLANK(K62),"",LOG(K62))</f>
        <v/>
      </c>
      <c r="W62" s="14" t="str">
        <f>IF(ISBLANK(L62),"",LOG(L62))</f>
        <v/>
      </c>
      <c r="Y62" s="14" t="str">
        <f>IF(ISBLANK(C62),"",LOG(C62+1))</f>
        <v/>
      </c>
      <c r="Z62" s="14" t="str">
        <f>IF(ISBLANK(D62),"",LOG(D62+1))</f>
        <v/>
      </c>
      <c r="AA62" s="14" t="str">
        <f>IF(ISBLANK(E62),"",LOG(E62+1))</f>
        <v/>
      </c>
      <c r="AB62" s="14" t="str">
        <f>IF(ISBLANK(F62),"",LOG(F62+1))</f>
        <v/>
      </c>
      <c r="AC62" s="14" t="str">
        <f>IF(ISBLANK(G62),"",LOG(G62+1))</f>
        <v/>
      </c>
      <c r="AD62" s="14" t="str">
        <f>IF(ISBLANK(H62),"",LOG(H62+1))</f>
        <v/>
      </c>
      <c r="AE62" s="14" t="str">
        <f>IF(ISBLANK(I62),"",LOG(I62+1))</f>
        <v/>
      </c>
      <c r="AF62" s="14" t="str">
        <f>IF(ISBLANK(J62),"",LOG(J62+1))</f>
        <v/>
      </c>
      <c r="AG62" s="14" t="str">
        <f>IF(ISBLANK(K62),"",LOG(K62+1))</f>
        <v/>
      </c>
      <c r="AH62" s="14" t="str">
        <f>IF(ISBLANK(L62),"",LOG(L62+1))</f>
        <v/>
      </c>
      <c r="AJ62" s="14" t="str">
        <f>IF(ISBLANK(C62),"",POWER(C62,2))</f>
        <v/>
      </c>
      <c r="AK62" s="14" t="str">
        <f>IF(ISBLANK(D62),"",POWER(D62,2))</f>
        <v/>
      </c>
      <c r="AL62" s="14" t="str">
        <f>IF(ISBLANK(E62),"",POWER(E62,2))</f>
        <v/>
      </c>
      <c r="AM62" s="14" t="str">
        <f>IF(ISBLANK(F62),"",POWER(F62,2))</f>
        <v/>
      </c>
      <c r="AN62" s="14" t="str">
        <f>IF(ISBLANK(G62),"",POWER(G62,2))</f>
        <v/>
      </c>
      <c r="AO62" s="14" t="str">
        <f>IF(ISBLANK(H62),"",POWER(H62,2))</f>
        <v/>
      </c>
      <c r="AP62" s="14" t="str">
        <f>IF(ISBLANK(I62),"",POWER(I62,2))</f>
        <v/>
      </c>
      <c r="AQ62" s="14" t="str">
        <f>IF(ISBLANK(J62),"",POWER(J62,2))</f>
        <v/>
      </c>
      <c r="AR62" s="14" t="str">
        <f>IF(ISBLANK(K62),"",POWER(K62,2))</f>
        <v/>
      </c>
      <c r="AS62" s="14" t="str">
        <f>IF(ISBLANK(L62),"",POWER(L62,2))</f>
        <v/>
      </c>
      <c r="AU62" s="14" t="str">
        <f>IF(ISBLANK(C62),"",POWER(C62,0.5))</f>
        <v/>
      </c>
      <c r="AV62" s="14" t="str">
        <f>IF(ISBLANK(D62),"",POWER(D62,0.5))</f>
        <v/>
      </c>
      <c r="AW62" s="14" t="str">
        <f>IF(ISBLANK(E62),"",POWER(E62,0.5))</f>
        <v/>
      </c>
      <c r="AX62" s="14" t="str">
        <f>IF(ISBLANK(F62),"",POWER(F62,0.5))</f>
        <v/>
      </c>
      <c r="AY62" s="14" t="str">
        <f>IF(ISBLANK(G62),"",POWER(G62,0.5))</f>
        <v/>
      </c>
      <c r="AZ62" s="14" t="str">
        <f>IF(ISBLANK(H62),"",POWER(H62,0.5))</f>
        <v/>
      </c>
      <c r="BA62" s="14" t="str">
        <f>IF(ISBLANK(I62),"",POWER(I62,0.5))</f>
        <v/>
      </c>
      <c r="BB62" s="14" t="str">
        <f>IF(ISBLANK(J62),"",POWER(J62,0.5))</f>
        <v/>
      </c>
      <c r="BC62" s="14" t="str">
        <f>IF(ISBLANK(K62),"",POWER(K62,0.5))</f>
        <v/>
      </c>
      <c r="BD62" s="14" t="str">
        <f>IF(ISBLANK(L62),"",POWER(L62,0.5))</f>
        <v/>
      </c>
      <c r="BF62" s="14" t="str">
        <f>IF(ISBLANK(C62),"",1/POWER(C62,0.5))</f>
        <v/>
      </c>
      <c r="BG62" s="14" t="str">
        <f>IF(ISBLANK(D62),"",1/POWER(D62,0.5))</f>
        <v/>
      </c>
      <c r="BH62" s="14" t="str">
        <f>IF(ISBLANK(E62),"",1/POWER(E62,0.5))</f>
        <v/>
      </c>
      <c r="BI62" s="14" t="str">
        <f>IF(ISBLANK(F62),"",1/POWER(F62,0.5))</f>
        <v/>
      </c>
      <c r="BJ62" s="14" t="str">
        <f>IF(ISBLANK(G62),"",1/POWER(G62,0.5))</f>
        <v/>
      </c>
      <c r="BK62" s="14" t="str">
        <f>IF(ISBLANK(H62),"",1/POWER(H62,0.5))</f>
        <v/>
      </c>
      <c r="BL62" s="14" t="str">
        <f>IF(ISBLANK(I62),"",1/POWER(I62,0.5))</f>
        <v/>
      </c>
      <c r="BM62" s="14" t="str">
        <f>IF(ISBLANK(J62),"",1/POWER(J62,0.5))</f>
        <v/>
      </c>
      <c r="BN62" s="14" t="str">
        <f>IF(ISBLANK(K62),"",1/POWER(K62,0.5))</f>
        <v/>
      </c>
      <c r="BO62" s="14" t="str">
        <f>IF(ISBLANK(L62),"",1/POWER(L62,0.5))</f>
        <v/>
      </c>
      <c r="BQ62" s="14" t="e">
        <f ca="1">IF(ISBLANK(INDIRECT('Data Exploration'!$B$6&amp;ROW(BQ62))),"",IF(ISBLANK(INDIRECT('Data Exploration'!$B$6&amp;ROW(BQ62)-1)),"",INDIRECT('Data Exploration'!$B$6&amp;ROW(BQ62)-1)))</f>
        <v>#REF!</v>
      </c>
      <c r="BR62" s="188"/>
      <c r="BS62" s="188"/>
      <c r="BT62" s="188"/>
      <c r="BU62" s="188"/>
      <c r="BV62" s="188"/>
      <c r="BW62" s="188"/>
      <c r="BX62" s="188"/>
      <c r="BY62" s="188"/>
    </row>
    <row r="63" spans="1:77">
      <c r="A63" s="141"/>
      <c r="B63" s="212"/>
      <c r="C63" s="19"/>
      <c r="D63" s="19"/>
      <c r="E63" s="19"/>
      <c r="F63" s="19"/>
      <c r="G63" s="149"/>
      <c r="H63" s="19"/>
      <c r="I63" s="19"/>
      <c r="J63" s="19"/>
      <c r="K63" s="19"/>
      <c r="L63" s="140"/>
      <c r="N63" s="14" t="str">
        <f>IF(ISBLANK(C63),"",LOG(C63))</f>
        <v/>
      </c>
      <c r="O63" s="14" t="str">
        <f>IF(ISBLANK(D63),"",LOG(D63))</f>
        <v/>
      </c>
      <c r="P63" s="14" t="str">
        <f>IF(ISBLANK(E63),"",LOG(E63))</f>
        <v/>
      </c>
      <c r="Q63" s="14" t="str">
        <f>IF(ISBLANK(F63),"",LOG(F63))</f>
        <v/>
      </c>
      <c r="R63" s="14" t="str">
        <f>IF(ISBLANK(G63),"",LOG(G63))</f>
        <v/>
      </c>
      <c r="S63" s="14" t="str">
        <f>IF(ISBLANK(H63),"",LOG(H63))</f>
        <v/>
      </c>
      <c r="T63" s="14" t="str">
        <f>IF(ISBLANK(I63),"",LOG(I63))</f>
        <v/>
      </c>
      <c r="U63" s="14" t="str">
        <f>IF(ISBLANK(J63),"",LOG(J63))</f>
        <v/>
      </c>
      <c r="V63" s="14" t="str">
        <f>IF(ISBLANK(K63),"",LOG(K63))</f>
        <v/>
      </c>
      <c r="W63" s="14" t="str">
        <f>IF(ISBLANK(L63),"",LOG(L63))</f>
        <v/>
      </c>
      <c r="Y63" s="14" t="str">
        <f>IF(ISBLANK(C63),"",LOG(C63+1))</f>
        <v/>
      </c>
      <c r="Z63" s="14" t="str">
        <f>IF(ISBLANK(D63),"",LOG(D63+1))</f>
        <v/>
      </c>
      <c r="AA63" s="14" t="str">
        <f>IF(ISBLANK(E63),"",LOG(E63+1))</f>
        <v/>
      </c>
      <c r="AB63" s="14" t="str">
        <f>IF(ISBLANK(F63),"",LOG(F63+1))</f>
        <v/>
      </c>
      <c r="AC63" s="14" t="str">
        <f>IF(ISBLANK(G63),"",LOG(G63+1))</f>
        <v/>
      </c>
      <c r="AD63" s="14" t="str">
        <f>IF(ISBLANK(H63),"",LOG(H63+1))</f>
        <v/>
      </c>
      <c r="AE63" s="14" t="str">
        <f>IF(ISBLANK(I63),"",LOG(I63+1))</f>
        <v/>
      </c>
      <c r="AF63" s="14" t="str">
        <f>IF(ISBLANK(J63),"",LOG(J63+1))</f>
        <v/>
      </c>
      <c r="AG63" s="14" t="str">
        <f>IF(ISBLANK(K63),"",LOG(K63+1))</f>
        <v/>
      </c>
      <c r="AH63" s="14" t="str">
        <f>IF(ISBLANK(L63),"",LOG(L63+1))</f>
        <v/>
      </c>
      <c r="AJ63" s="14" t="str">
        <f>IF(ISBLANK(C63),"",POWER(C63,2))</f>
        <v/>
      </c>
      <c r="AK63" s="14" t="str">
        <f>IF(ISBLANK(D63),"",POWER(D63,2))</f>
        <v/>
      </c>
      <c r="AL63" s="14" t="str">
        <f>IF(ISBLANK(E63),"",POWER(E63,2))</f>
        <v/>
      </c>
      <c r="AM63" s="14" t="str">
        <f>IF(ISBLANK(F63),"",POWER(F63,2))</f>
        <v/>
      </c>
      <c r="AN63" s="14" t="str">
        <f>IF(ISBLANK(G63),"",POWER(G63,2))</f>
        <v/>
      </c>
      <c r="AO63" s="14" t="str">
        <f>IF(ISBLANK(H63),"",POWER(H63,2))</f>
        <v/>
      </c>
      <c r="AP63" s="14" t="str">
        <f>IF(ISBLANK(I63),"",POWER(I63,2))</f>
        <v/>
      </c>
      <c r="AQ63" s="14" t="str">
        <f>IF(ISBLANK(J63),"",POWER(J63,2))</f>
        <v/>
      </c>
      <c r="AR63" s="14" t="str">
        <f>IF(ISBLANK(K63),"",POWER(K63,2))</f>
        <v/>
      </c>
      <c r="AS63" s="14" t="str">
        <f>IF(ISBLANK(L63),"",POWER(L63,2))</f>
        <v/>
      </c>
      <c r="AU63" s="14" t="str">
        <f>IF(ISBLANK(C63),"",POWER(C63,0.5))</f>
        <v/>
      </c>
      <c r="AV63" s="14" t="str">
        <f>IF(ISBLANK(D63),"",POWER(D63,0.5))</f>
        <v/>
      </c>
      <c r="AW63" s="14" t="str">
        <f>IF(ISBLANK(E63),"",POWER(E63,0.5))</f>
        <v/>
      </c>
      <c r="AX63" s="14" t="str">
        <f>IF(ISBLANK(F63),"",POWER(F63,0.5))</f>
        <v/>
      </c>
      <c r="AY63" s="14" t="str">
        <f>IF(ISBLANK(G63),"",POWER(G63,0.5))</f>
        <v/>
      </c>
      <c r="AZ63" s="14" t="str">
        <f>IF(ISBLANK(H63),"",POWER(H63,0.5))</f>
        <v/>
      </c>
      <c r="BA63" s="14" t="str">
        <f>IF(ISBLANK(I63),"",POWER(I63,0.5))</f>
        <v/>
      </c>
      <c r="BB63" s="14" t="str">
        <f>IF(ISBLANK(J63),"",POWER(J63,0.5))</f>
        <v/>
      </c>
      <c r="BC63" s="14" t="str">
        <f>IF(ISBLANK(K63),"",POWER(K63,0.5))</f>
        <v/>
      </c>
      <c r="BD63" s="14" t="str">
        <f>IF(ISBLANK(L63),"",POWER(L63,0.5))</f>
        <v/>
      </c>
      <c r="BF63" s="14" t="str">
        <f>IF(ISBLANK(C63),"",1/POWER(C63,0.5))</f>
        <v/>
      </c>
      <c r="BG63" s="14" t="str">
        <f>IF(ISBLANK(D63),"",1/POWER(D63,0.5))</f>
        <v/>
      </c>
      <c r="BH63" s="14" t="str">
        <f>IF(ISBLANK(E63),"",1/POWER(E63,0.5))</f>
        <v/>
      </c>
      <c r="BI63" s="14" t="str">
        <f>IF(ISBLANK(F63),"",1/POWER(F63,0.5))</f>
        <v/>
      </c>
      <c r="BJ63" s="14" t="str">
        <f>IF(ISBLANK(G63),"",1/POWER(G63,0.5))</f>
        <v/>
      </c>
      <c r="BK63" s="14" t="str">
        <f>IF(ISBLANK(H63),"",1/POWER(H63,0.5))</f>
        <v/>
      </c>
      <c r="BL63" s="14" t="str">
        <f>IF(ISBLANK(I63),"",1/POWER(I63,0.5))</f>
        <v/>
      </c>
      <c r="BM63" s="14" t="str">
        <f>IF(ISBLANK(J63),"",1/POWER(J63,0.5))</f>
        <v/>
      </c>
      <c r="BN63" s="14" t="str">
        <f>IF(ISBLANK(K63),"",1/POWER(K63,0.5))</f>
        <v/>
      </c>
      <c r="BO63" s="14" t="str">
        <f>IF(ISBLANK(L63),"",1/POWER(L63,0.5))</f>
        <v/>
      </c>
      <c r="BQ63" s="14" t="e">
        <f ca="1">IF(ISBLANK(INDIRECT('Data Exploration'!$B$6&amp;ROW(BQ63))),"",IF(ISBLANK(INDIRECT('Data Exploration'!$B$6&amp;ROW(BQ63)-1)),"",INDIRECT('Data Exploration'!$B$6&amp;ROW(BQ63)-1)))</f>
        <v>#REF!</v>
      </c>
      <c r="BR63" s="188"/>
      <c r="BS63" s="188"/>
      <c r="BT63" s="188"/>
      <c r="BU63" s="188"/>
      <c r="BV63" s="188"/>
      <c r="BW63" s="188"/>
      <c r="BX63" s="188"/>
      <c r="BY63" s="188"/>
    </row>
    <row r="64" spans="1:77">
      <c r="A64" s="141"/>
      <c r="B64" s="212"/>
      <c r="C64" s="19"/>
      <c r="D64" s="19"/>
      <c r="E64" s="19"/>
      <c r="F64" s="19"/>
      <c r="G64" s="149"/>
      <c r="H64" s="19"/>
      <c r="I64" s="19"/>
      <c r="J64" s="19"/>
      <c r="K64" s="19"/>
      <c r="L64" s="140"/>
      <c r="N64" s="14" t="str">
        <f>IF(ISBLANK(C64),"",LOG(C64))</f>
        <v/>
      </c>
      <c r="O64" s="14" t="str">
        <f>IF(ISBLANK(D64),"",LOG(D64))</f>
        <v/>
      </c>
      <c r="P64" s="14" t="str">
        <f>IF(ISBLANK(E64),"",LOG(E64))</f>
        <v/>
      </c>
      <c r="Q64" s="14" t="str">
        <f>IF(ISBLANK(F64),"",LOG(F64))</f>
        <v/>
      </c>
      <c r="R64" s="14" t="str">
        <f>IF(ISBLANK(G64),"",LOG(G64))</f>
        <v/>
      </c>
      <c r="S64" s="14" t="str">
        <f>IF(ISBLANK(H64),"",LOG(H64))</f>
        <v/>
      </c>
      <c r="T64" s="14" t="str">
        <f>IF(ISBLANK(I64),"",LOG(I64))</f>
        <v/>
      </c>
      <c r="U64" s="14" t="str">
        <f>IF(ISBLANK(J64),"",LOG(J64))</f>
        <v/>
      </c>
      <c r="V64" s="14" t="str">
        <f>IF(ISBLANK(K64),"",LOG(K64))</f>
        <v/>
      </c>
      <c r="W64" s="14" t="str">
        <f>IF(ISBLANK(L64),"",LOG(L64))</f>
        <v/>
      </c>
      <c r="Y64" s="14" t="str">
        <f>IF(ISBLANK(C64),"",LOG(C64+1))</f>
        <v/>
      </c>
      <c r="Z64" s="14" t="str">
        <f>IF(ISBLANK(D64),"",LOG(D64+1))</f>
        <v/>
      </c>
      <c r="AA64" s="14" t="str">
        <f>IF(ISBLANK(E64),"",LOG(E64+1))</f>
        <v/>
      </c>
      <c r="AB64" s="14" t="str">
        <f>IF(ISBLANK(F64),"",LOG(F64+1))</f>
        <v/>
      </c>
      <c r="AC64" s="14" t="str">
        <f>IF(ISBLANK(G64),"",LOG(G64+1))</f>
        <v/>
      </c>
      <c r="AD64" s="14" t="str">
        <f>IF(ISBLANK(H64),"",LOG(H64+1))</f>
        <v/>
      </c>
      <c r="AE64" s="14" t="str">
        <f>IF(ISBLANK(I64),"",LOG(I64+1))</f>
        <v/>
      </c>
      <c r="AF64" s="14" t="str">
        <f>IF(ISBLANK(J64),"",LOG(J64+1))</f>
        <v/>
      </c>
      <c r="AG64" s="14" t="str">
        <f>IF(ISBLANK(K64),"",LOG(K64+1))</f>
        <v/>
      </c>
      <c r="AH64" s="14" t="str">
        <f>IF(ISBLANK(L64),"",LOG(L64+1))</f>
        <v/>
      </c>
      <c r="AJ64" s="14" t="str">
        <f>IF(ISBLANK(C64),"",POWER(C64,2))</f>
        <v/>
      </c>
      <c r="AK64" s="14" t="str">
        <f>IF(ISBLANK(D64),"",POWER(D64,2))</f>
        <v/>
      </c>
      <c r="AL64" s="14" t="str">
        <f>IF(ISBLANK(E64),"",POWER(E64,2))</f>
        <v/>
      </c>
      <c r="AM64" s="14" t="str">
        <f>IF(ISBLANK(F64),"",POWER(F64,2))</f>
        <v/>
      </c>
      <c r="AN64" s="14" t="str">
        <f>IF(ISBLANK(G64),"",POWER(G64,2))</f>
        <v/>
      </c>
      <c r="AO64" s="14" t="str">
        <f>IF(ISBLANK(H64),"",POWER(H64,2))</f>
        <v/>
      </c>
      <c r="AP64" s="14" t="str">
        <f>IF(ISBLANK(I64),"",POWER(I64,2))</f>
        <v/>
      </c>
      <c r="AQ64" s="14" t="str">
        <f>IF(ISBLANK(J64),"",POWER(J64,2))</f>
        <v/>
      </c>
      <c r="AR64" s="14" t="str">
        <f>IF(ISBLANK(K64),"",POWER(K64,2))</f>
        <v/>
      </c>
      <c r="AS64" s="14" t="str">
        <f>IF(ISBLANK(L64),"",POWER(L64,2))</f>
        <v/>
      </c>
      <c r="AU64" s="14" t="str">
        <f>IF(ISBLANK(C64),"",POWER(C64,0.5))</f>
        <v/>
      </c>
      <c r="AV64" s="14" t="str">
        <f>IF(ISBLANK(D64),"",POWER(D64,0.5))</f>
        <v/>
      </c>
      <c r="AW64" s="14" t="str">
        <f>IF(ISBLANK(E64),"",POWER(E64,0.5))</f>
        <v/>
      </c>
      <c r="AX64" s="14" t="str">
        <f>IF(ISBLANK(F64),"",POWER(F64,0.5))</f>
        <v/>
      </c>
      <c r="AY64" s="14" t="str">
        <f>IF(ISBLANK(G64),"",POWER(G64,0.5))</f>
        <v/>
      </c>
      <c r="AZ64" s="14" t="str">
        <f>IF(ISBLANK(H64),"",POWER(H64,0.5))</f>
        <v/>
      </c>
      <c r="BA64" s="14" t="str">
        <f>IF(ISBLANK(I64),"",POWER(I64,0.5))</f>
        <v/>
      </c>
      <c r="BB64" s="14" t="str">
        <f>IF(ISBLANK(J64),"",POWER(J64,0.5))</f>
        <v/>
      </c>
      <c r="BC64" s="14" t="str">
        <f>IF(ISBLANK(K64),"",POWER(K64,0.5))</f>
        <v/>
      </c>
      <c r="BD64" s="14" t="str">
        <f>IF(ISBLANK(L64),"",POWER(L64,0.5))</f>
        <v/>
      </c>
      <c r="BF64" s="14" t="str">
        <f>IF(ISBLANK(C64),"",1/POWER(C64,0.5))</f>
        <v/>
      </c>
      <c r="BG64" s="14" t="str">
        <f>IF(ISBLANK(D64),"",1/POWER(D64,0.5))</f>
        <v/>
      </c>
      <c r="BH64" s="14" t="str">
        <f>IF(ISBLANK(E64),"",1/POWER(E64,0.5))</f>
        <v/>
      </c>
      <c r="BI64" s="14" t="str">
        <f>IF(ISBLANK(F64),"",1/POWER(F64,0.5))</f>
        <v/>
      </c>
      <c r="BJ64" s="14" t="str">
        <f>IF(ISBLANK(G64),"",1/POWER(G64,0.5))</f>
        <v/>
      </c>
      <c r="BK64" s="14" t="str">
        <f>IF(ISBLANK(H64),"",1/POWER(H64,0.5))</f>
        <v/>
      </c>
      <c r="BL64" s="14" t="str">
        <f>IF(ISBLANK(I64),"",1/POWER(I64,0.5))</f>
        <v/>
      </c>
      <c r="BM64" s="14" t="str">
        <f>IF(ISBLANK(J64),"",1/POWER(J64,0.5))</f>
        <v/>
      </c>
      <c r="BN64" s="14" t="str">
        <f>IF(ISBLANK(K64),"",1/POWER(K64,0.5))</f>
        <v/>
      </c>
      <c r="BO64" s="14" t="str">
        <f>IF(ISBLANK(L64),"",1/POWER(L64,0.5))</f>
        <v/>
      </c>
      <c r="BQ64" s="14" t="e">
        <f ca="1">IF(ISBLANK(INDIRECT('Data Exploration'!$B$6&amp;ROW(BQ64))),"",IF(ISBLANK(INDIRECT('Data Exploration'!$B$6&amp;ROW(BQ64)-1)),"",INDIRECT('Data Exploration'!$B$6&amp;ROW(BQ64)-1)))</f>
        <v>#REF!</v>
      </c>
      <c r="BR64" s="188"/>
      <c r="BS64" s="188"/>
      <c r="BT64" s="188"/>
      <c r="BU64" s="188"/>
      <c r="BV64" s="188"/>
      <c r="BW64" s="188"/>
      <c r="BX64" s="188"/>
      <c r="BY64" s="188"/>
    </row>
    <row r="65" spans="1:77">
      <c r="A65" s="141"/>
      <c r="B65" s="212"/>
      <c r="C65" s="19"/>
      <c r="D65" s="19"/>
      <c r="E65" s="19"/>
      <c r="F65" s="19"/>
      <c r="G65" s="149"/>
      <c r="H65" s="19"/>
      <c r="I65" s="19"/>
      <c r="J65" s="19"/>
      <c r="K65" s="19"/>
      <c r="L65" s="140"/>
      <c r="N65" s="14" t="str">
        <f>IF(ISBLANK(C65),"",LOG(C65))</f>
        <v/>
      </c>
      <c r="O65" s="14" t="str">
        <f>IF(ISBLANK(D65),"",LOG(D65))</f>
        <v/>
      </c>
      <c r="P65" s="14" t="str">
        <f>IF(ISBLANK(E65),"",LOG(E65))</f>
        <v/>
      </c>
      <c r="Q65" s="14" t="str">
        <f>IF(ISBLANK(F65),"",LOG(F65))</f>
        <v/>
      </c>
      <c r="R65" s="14" t="str">
        <f>IF(ISBLANK(G65),"",LOG(G65))</f>
        <v/>
      </c>
      <c r="S65" s="14" t="str">
        <f>IF(ISBLANK(H65),"",LOG(H65))</f>
        <v/>
      </c>
      <c r="T65" s="14" t="str">
        <f>IF(ISBLANK(I65),"",LOG(I65))</f>
        <v/>
      </c>
      <c r="U65" s="14" t="str">
        <f>IF(ISBLANK(J65),"",LOG(J65))</f>
        <v/>
      </c>
      <c r="V65" s="14" t="str">
        <f>IF(ISBLANK(K65),"",LOG(K65))</f>
        <v/>
      </c>
      <c r="W65" s="14" t="str">
        <f>IF(ISBLANK(L65),"",LOG(L65))</f>
        <v/>
      </c>
      <c r="Y65" s="14" t="str">
        <f>IF(ISBLANK(C65),"",LOG(C65+1))</f>
        <v/>
      </c>
      <c r="Z65" s="14" t="str">
        <f>IF(ISBLANK(D65),"",LOG(D65+1))</f>
        <v/>
      </c>
      <c r="AA65" s="14" t="str">
        <f>IF(ISBLANK(E65),"",LOG(E65+1))</f>
        <v/>
      </c>
      <c r="AB65" s="14" t="str">
        <f>IF(ISBLANK(F65),"",LOG(F65+1))</f>
        <v/>
      </c>
      <c r="AC65" s="14" t="str">
        <f>IF(ISBLANK(G65),"",LOG(G65+1))</f>
        <v/>
      </c>
      <c r="AD65" s="14" t="str">
        <f>IF(ISBLANK(H65),"",LOG(H65+1))</f>
        <v/>
      </c>
      <c r="AE65" s="14" t="str">
        <f>IF(ISBLANK(I65),"",LOG(I65+1))</f>
        <v/>
      </c>
      <c r="AF65" s="14" t="str">
        <f>IF(ISBLANK(J65),"",LOG(J65+1))</f>
        <v/>
      </c>
      <c r="AG65" s="14" t="str">
        <f>IF(ISBLANK(K65),"",LOG(K65+1))</f>
        <v/>
      </c>
      <c r="AH65" s="14" t="str">
        <f>IF(ISBLANK(L65),"",LOG(L65+1))</f>
        <v/>
      </c>
      <c r="AJ65" s="14" t="str">
        <f>IF(ISBLANK(C65),"",POWER(C65,2))</f>
        <v/>
      </c>
      <c r="AK65" s="14" t="str">
        <f>IF(ISBLANK(D65),"",POWER(D65,2))</f>
        <v/>
      </c>
      <c r="AL65" s="14" t="str">
        <f>IF(ISBLANK(E65),"",POWER(E65,2))</f>
        <v/>
      </c>
      <c r="AM65" s="14" t="str">
        <f>IF(ISBLANK(F65),"",POWER(F65,2))</f>
        <v/>
      </c>
      <c r="AN65" s="14" t="str">
        <f>IF(ISBLANK(G65),"",POWER(G65,2))</f>
        <v/>
      </c>
      <c r="AO65" s="14" t="str">
        <f>IF(ISBLANK(H65),"",POWER(H65,2))</f>
        <v/>
      </c>
      <c r="AP65" s="14" t="str">
        <f>IF(ISBLANK(I65),"",POWER(I65,2))</f>
        <v/>
      </c>
      <c r="AQ65" s="14" t="str">
        <f>IF(ISBLANK(J65),"",POWER(J65,2))</f>
        <v/>
      </c>
      <c r="AR65" s="14" t="str">
        <f>IF(ISBLANK(K65),"",POWER(K65,2))</f>
        <v/>
      </c>
      <c r="AS65" s="14" t="str">
        <f>IF(ISBLANK(L65),"",POWER(L65,2))</f>
        <v/>
      </c>
      <c r="AU65" s="14" t="str">
        <f>IF(ISBLANK(C65),"",POWER(C65,0.5))</f>
        <v/>
      </c>
      <c r="AV65" s="14" t="str">
        <f>IF(ISBLANK(D65),"",POWER(D65,0.5))</f>
        <v/>
      </c>
      <c r="AW65" s="14" t="str">
        <f>IF(ISBLANK(E65),"",POWER(E65,0.5))</f>
        <v/>
      </c>
      <c r="AX65" s="14" t="str">
        <f>IF(ISBLANK(F65),"",POWER(F65,0.5))</f>
        <v/>
      </c>
      <c r="AY65" s="14" t="str">
        <f>IF(ISBLANK(G65),"",POWER(G65,0.5))</f>
        <v/>
      </c>
      <c r="AZ65" s="14" t="str">
        <f>IF(ISBLANK(H65),"",POWER(H65,0.5))</f>
        <v/>
      </c>
      <c r="BA65" s="14" t="str">
        <f>IF(ISBLANK(I65),"",POWER(I65,0.5))</f>
        <v/>
      </c>
      <c r="BB65" s="14" t="str">
        <f>IF(ISBLANK(J65),"",POWER(J65,0.5))</f>
        <v/>
      </c>
      <c r="BC65" s="14" t="str">
        <f>IF(ISBLANK(K65),"",POWER(K65,0.5))</f>
        <v/>
      </c>
      <c r="BD65" s="14" t="str">
        <f>IF(ISBLANK(L65),"",POWER(L65,0.5))</f>
        <v/>
      </c>
      <c r="BF65" s="14" t="str">
        <f>IF(ISBLANK(C65),"",1/POWER(C65,0.5))</f>
        <v/>
      </c>
      <c r="BG65" s="14" t="str">
        <f>IF(ISBLANK(D65),"",1/POWER(D65,0.5))</f>
        <v/>
      </c>
      <c r="BH65" s="14" t="str">
        <f>IF(ISBLANK(E65),"",1/POWER(E65,0.5))</f>
        <v/>
      </c>
      <c r="BI65" s="14" t="str">
        <f>IF(ISBLANK(F65),"",1/POWER(F65,0.5))</f>
        <v/>
      </c>
      <c r="BJ65" s="14" t="str">
        <f>IF(ISBLANK(G65),"",1/POWER(G65,0.5))</f>
        <v/>
      </c>
      <c r="BK65" s="14" t="str">
        <f>IF(ISBLANK(H65),"",1/POWER(H65,0.5))</f>
        <v/>
      </c>
      <c r="BL65" s="14" t="str">
        <f>IF(ISBLANK(I65),"",1/POWER(I65,0.5))</f>
        <v/>
      </c>
      <c r="BM65" s="14" t="str">
        <f>IF(ISBLANK(J65),"",1/POWER(J65,0.5))</f>
        <v/>
      </c>
      <c r="BN65" s="14" t="str">
        <f>IF(ISBLANK(K65),"",1/POWER(K65,0.5))</f>
        <v/>
      </c>
      <c r="BO65" s="14" t="str">
        <f>IF(ISBLANK(L65),"",1/POWER(L65,0.5))</f>
        <v/>
      </c>
      <c r="BQ65" s="14" t="e">
        <f ca="1">IF(ISBLANK(INDIRECT('Data Exploration'!$B$6&amp;ROW(BQ65))),"",IF(ISBLANK(INDIRECT('Data Exploration'!$B$6&amp;ROW(BQ65)-1)),"",INDIRECT('Data Exploration'!$B$6&amp;ROW(BQ65)-1)))</f>
        <v>#REF!</v>
      </c>
      <c r="BR65" s="188"/>
      <c r="BS65" s="188"/>
      <c r="BT65" s="188"/>
      <c r="BU65" s="188"/>
      <c r="BV65" s="188"/>
      <c r="BW65" s="188"/>
      <c r="BX65" s="188"/>
      <c r="BY65" s="188"/>
    </row>
    <row r="66" spans="1:77">
      <c r="A66" s="141"/>
      <c r="B66" s="212"/>
      <c r="C66" s="19"/>
      <c r="D66" s="19"/>
      <c r="E66" s="19"/>
      <c r="F66" s="19"/>
      <c r="G66" s="149"/>
      <c r="H66" s="19"/>
      <c r="I66" s="19"/>
      <c r="J66" s="19"/>
      <c r="K66" s="19"/>
      <c r="L66" s="140"/>
      <c r="N66" s="14" t="str">
        <f>IF(ISBLANK(C66),"",LOG(C66))</f>
        <v/>
      </c>
      <c r="O66" s="14" t="str">
        <f>IF(ISBLANK(D66),"",LOG(D66))</f>
        <v/>
      </c>
      <c r="P66" s="14" t="str">
        <f>IF(ISBLANK(E66),"",LOG(E66))</f>
        <v/>
      </c>
      <c r="Q66" s="14" t="str">
        <f>IF(ISBLANK(F66),"",LOG(F66))</f>
        <v/>
      </c>
      <c r="R66" s="14" t="str">
        <f>IF(ISBLANK(G66),"",LOG(G66))</f>
        <v/>
      </c>
      <c r="S66" s="14" t="str">
        <f>IF(ISBLANK(H66),"",LOG(H66))</f>
        <v/>
      </c>
      <c r="T66" s="14" t="str">
        <f>IF(ISBLANK(I66),"",LOG(I66))</f>
        <v/>
      </c>
      <c r="U66" s="14" t="str">
        <f>IF(ISBLANK(J66),"",LOG(J66))</f>
        <v/>
      </c>
      <c r="V66" s="14" t="str">
        <f>IF(ISBLANK(K66),"",LOG(K66))</f>
        <v/>
      </c>
      <c r="W66" s="14" t="str">
        <f>IF(ISBLANK(L66),"",LOG(L66))</f>
        <v/>
      </c>
      <c r="Y66" s="14" t="str">
        <f>IF(ISBLANK(C66),"",LOG(C66+1))</f>
        <v/>
      </c>
      <c r="Z66" s="14" t="str">
        <f>IF(ISBLANK(D66),"",LOG(D66+1))</f>
        <v/>
      </c>
      <c r="AA66" s="14" t="str">
        <f>IF(ISBLANK(E66),"",LOG(E66+1))</f>
        <v/>
      </c>
      <c r="AB66" s="14" t="str">
        <f>IF(ISBLANK(F66),"",LOG(F66+1))</f>
        <v/>
      </c>
      <c r="AC66" s="14" t="str">
        <f>IF(ISBLANK(G66),"",LOG(G66+1))</f>
        <v/>
      </c>
      <c r="AD66" s="14" t="str">
        <f>IF(ISBLANK(H66),"",LOG(H66+1))</f>
        <v/>
      </c>
      <c r="AE66" s="14" t="str">
        <f>IF(ISBLANK(I66),"",LOG(I66+1))</f>
        <v/>
      </c>
      <c r="AF66" s="14" t="str">
        <f>IF(ISBLANK(J66),"",LOG(J66+1))</f>
        <v/>
      </c>
      <c r="AG66" s="14" t="str">
        <f>IF(ISBLANK(K66),"",LOG(K66+1))</f>
        <v/>
      </c>
      <c r="AH66" s="14" t="str">
        <f>IF(ISBLANK(L66),"",LOG(L66+1))</f>
        <v/>
      </c>
      <c r="AJ66" s="14" t="str">
        <f>IF(ISBLANK(C66),"",POWER(C66,2))</f>
        <v/>
      </c>
      <c r="AK66" s="14" t="str">
        <f>IF(ISBLANK(D66),"",POWER(D66,2))</f>
        <v/>
      </c>
      <c r="AL66" s="14" t="str">
        <f>IF(ISBLANK(E66),"",POWER(E66,2))</f>
        <v/>
      </c>
      <c r="AM66" s="14" t="str">
        <f>IF(ISBLANK(F66),"",POWER(F66,2))</f>
        <v/>
      </c>
      <c r="AN66" s="14" t="str">
        <f>IF(ISBLANK(G66),"",POWER(G66,2))</f>
        <v/>
      </c>
      <c r="AO66" s="14" t="str">
        <f>IF(ISBLANK(H66),"",POWER(H66,2))</f>
        <v/>
      </c>
      <c r="AP66" s="14" t="str">
        <f>IF(ISBLANK(I66),"",POWER(I66,2))</f>
        <v/>
      </c>
      <c r="AQ66" s="14" t="str">
        <f>IF(ISBLANK(J66),"",POWER(J66,2))</f>
        <v/>
      </c>
      <c r="AR66" s="14" t="str">
        <f>IF(ISBLANK(K66),"",POWER(K66,2))</f>
        <v/>
      </c>
      <c r="AS66" s="14" t="str">
        <f>IF(ISBLANK(L66),"",POWER(L66,2))</f>
        <v/>
      </c>
      <c r="AU66" s="14" t="str">
        <f>IF(ISBLANK(C66),"",POWER(C66,0.5))</f>
        <v/>
      </c>
      <c r="AV66" s="14" t="str">
        <f>IF(ISBLANK(D66),"",POWER(D66,0.5))</f>
        <v/>
      </c>
      <c r="AW66" s="14" t="str">
        <f>IF(ISBLANK(E66),"",POWER(E66,0.5))</f>
        <v/>
      </c>
      <c r="AX66" s="14" t="str">
        <f>IF(ISBLANK(F66),"",POWER(F66,0.5))</f>
        <v/>
      </c>
      <c r="AY66" s="14" t="str">
        <f>IF(ISBLANK(G66),"",POWER(G66,0.5))</f>
        <v/>
      </c>
      <c r="AZ66" s="14" t="str">
        <f>IF(ISBLANK(H66),"",POWER(H66,0.5))</f>
        <v/>
      </c>
      <c r="BA66" s="14" t="str">
        <f>IF(ISBLANK(I66),"",POWER(I66,0.5))</f>
        <v/>
      </c>
      <c r="BB66" s="14" t="str">
        <f>IF(ISBLANK(J66),"",POWER(J66,0.5))</f>
        <v/>
      </c>
      <c r="BC66" s="14" t="str">
        <f>IF(ISBLANK(K66),"",POWER(K66,0.5))</f>
        <v/>
      </c>
      <c r="BD66" s="14" t="str">
        <f>IF(ISBLANK(L66),"",POWER(L66,0.5))</f>
        <v/>
      </c>
      <c r="BF66" s="14" t="str">
        <f>IF(ISBLANK(C66),"",1/POWER(C66,0.5))</f>
        <v/>
      </c>
      <c r="BG66" s="14" t="str">
        <f>IF(ISBLANK(D66),"",1/POWER(D66,0.5))</f>
        <v/>
      </c>
      <c r="BH66" s="14" t="str">
        <f>IF(ISBLANK(E66),"",1/POWER(E66,0.5))</f>
        <v/>
      </c>
      <c r="BI66" s="14" t="str">
        <f>IF(ISBLANK(F66),"",1/POWER(F66,0.5))</f>
        <v/>
      </c>
      <c r="BJ66" s="14" t="str">
        <f>IF(ISBLANK(G66),"",1/POWER(G66,0.5))</f>
        <v/>
      </c>
      <c r="BK66" s="14" t="str">
        <f>IF(ISBLANK(H66),"",1/POWER(H66,0.5))</f>
        <v/>
      </c>
      <c r="BL66" s="14" t="str">
        <f>IF(ISBLANK(I66),"",1/POWER(I66,0.5))</f>
        <v/>
      </c>
      <c r="BM66" s="14" t="str">
        <f>IF(ISBLANK(J66),"",1/POWER(J66,0.5))</f>
        <v/>
      </c>
      <c r="BN66" s="14" t="str">
        <f>IF(ISBLANK(K66),"",1/POWER(K66,0.5))</f>
        <v/>
      </c>
      <c r="BO66" s="14" t="str">
        <f>IF(ISBLANK(L66),"",1/POWER(L66,0.5))</f>
        <v/>
      </c>
      <c r="BQ66" s="14" t="e">
        <f ca="1">IF(ISBLANK(INDIRECT('Data Exploration'!$B$6&amp;ROW(BQ66))),"",IF(ISBLANK(INDIRECT('Data Exploration'!$B$6&amp;ROW(BQ66)-1)),"",INDIRECT('Data Exploration'!$B$6&amp;ROW(BQ66)-1)))</f>
        <v>#REF!</v>
      </c>
      <c r="BR66" s="188"/>
      <c r="BS66" s="188"/>
      <c r="BT66" s="188"/>
      <c r="BU66" s="188"/>
      <c r="BV66" s="188"/>
      <c r="BW66" s="188"/>
      <c r="BX66" s="188"/>
      <c r="BY66" s="188"/>
    </row>
    <row r="67" spans="1:77">
      <c r="A67" s="141"/>
      <c r="B67" s="212"/>
      <c r="C67" s="19"/>
      <c r="D67" s="19"/>
      <c r="E67" s="19"/>
      <c r="F67" s="19"/>
      <c r="G67" s="149"/>
      <c r="H67" s="19"/>
      <c r="I67" s="19"/>
      <c r="J67" s="19"/>
      <c r="K67" s="19"/>
      <c r="L67" s="140"/>
      <c r="N67" s="14" t="str">
        <f>IF(ISBLANK(C67),"",LOG(C67))</f>
        <v/>
      </c>
      <c r="O67" s="14" t="str">
        <f>IF(ISBLANK(D67),"",LOG(D67))</f>
        <v/>
      </c>
      <c r="P67" s="14" t="str">
        <f>IF(ISBLANK(E67),"",LOG(E67))</f>
        <v/>
      </c>
      <c r="Q67" s="14" t="str">
        <f>IF(ISBLANK(F67),"",LOG(F67))</f>
        <v/>
      </c>
      <c r="R67" s="14" t="str">
        <f>IF(ISBLANK(G67),"",LOG(G67))</f>
        <v/>
      </c>
      <c r="S67" s="14" t="str">
        <f>IF(ISBLANK(H67),"",LOG(H67))</f>
        <v/>
      </c>
      <c r="T67" s="14" t="str">
        <f>IF(ISBLANK(I67),"",LOG(I67))</f>
        <v/>
      </c>
      <c r="U67" s="14" t="str">
        <f>IF(ISBLANK(J67),"",LOG(J67))</f>
        <v/>
      </c>
      <c r="V67" s="14" t="str">
        <f>IF(ISBLANK(K67),"",LOG(K67))</f>
        <v/>
      </c>
      <c r="W67" s="14" t="str">
        <f>IF(ISBLANK(L67),"",LOG(L67))</f>
        <v/>
      </c>
      <c r="Y67" s="14" t="str">
        <f>IF(ISBLANK(C67),"",LOG(C67+1))</f>
        <v/>
      </c>
      <c r="Z67" s="14" t="str">
        <f>IF(ISBLANK(D67),"",LOG(D67+1))</f>
        <v/>
      </c>
      <c r="AA67" s="14" t="str">
        <f>IF(ISBLANK(E67),"",LOG(E67+1))</f>
        <v/>
      </c>
      <c r="AB67" s="14" t="str">
        <f>IF(ISBLANK(F67),"",LOG(F67+1))</f>
        <v/>
      </c>
      <c r="AC67" s="14" t="str">
        <f>IF(ISBLANK(G67),"",LOG(G67+1))</f>
        <v/>
      </c>
      <c r="AD67" s="14" t="str">
        <f>IF(ISBLANK(H67),"",LOG(H67+1))</f>
        <v/>
      </c>
      <c r="AE67" s="14" t="str">
        <f>IF(ISBLANK(I67),"",LOG(I67+1))</f>
        <v/>
      </c>
      <c r="AF67" s="14" t="str">
        <f>IF(ISBLANK(J67),"",LOG(J67+1))</f>
        <v/>
      </c>
      <c r="AG67" s="14" t="str">
        <f>IF(ISBLANK(K67),"",LOG(K67+1))</f>
        <v/>
      </c>
      <c r="AH67" s="14" t="str">
        <f>IF(ISBLANK(L67),"",LOG(L67+1))</f>
        <v/>
      </c>
      <c r="AJ67" s="14" t="str">
        <f>IF(ISBLANK(C67),"",POWER(C67,2))</f>
        <v/>
      </c>
      <c r="AK67" s="14" t="str">
        <f>IF(ISBLANK(D67),"",POWER(D67,2))</f>
        <v/>
      </c>
      <c r="AL67" s="14" t="str">
        <f>IF(ISBLANK(E67),"",POWER(E67,2))</f>
        <v/>
      </c>
      <c r="AM67" s="14" t="str">
        <f>IF(ISBLANK(F67),"",POWER(F67,2))</f>
        <v/>
      </c>
      <c r="AN67" s="14" t="str">
        <f>IF(ISBLANK(G67),"",POWER(G67,2))</f>
        <v/>
      </c>
      <c r="AO67" s="14" t="str">
        <f>IF(ISBLANK(H67),"",POWER(H67,2))</f>
        <v/>
      </c>
      <c r="AP67" s="14" t="str">
        <f>IF(ISBLANK(I67),"",POWER(I67,2))</f>
        <v/>
      </c>
      <c r="AQ67" s="14" t="str">
        <f>IF(ISBLANK(J67),"",POWER(J67,2))</f>
        <v/>
      </c>
      <c r="AR67" s="14" t="str">
        <f>IF(ISBLANK(K67),"",POWER(K67,2))</f>
        <v/>
      </c>
      <c r="AS67" s="14" t="str">
        <f>IF(ISBLANK(L67),"",POWER(L67,2))</f>
        <v/>
      </c>
      <c r="AU67" s="14" t="str">
        <f>IF(ISBLANK(C67),"",POWER(C67,0.5))</f>
        <v/>
      </c>
      <c r="AV67" s="14" t="str">
        <f>IF(ISBLANK(D67),"",POWER(D67,0.5))</f>
        <v/>
      </c>
      <c r="AW67" s="14" t="str">
        <f>IF(ISBLANK(E67),"",POWER(E67,0.5))</f>
        <v/>
      </c>
      <c r="AX67" s="14" t="str">
        <f>IF(ISBLANK(F67),"",POWER(F67,0.5))</f>
        <v/>
      </c>
      <c r="AY67" s="14" t="str">
        <f>IF(ISBLANK(G67),"",POWER(G67,0.5))</f>
        <v/>
      </c>
      <c r="AZ67" s="14" t="str">
        <f>IF(ISBLANK(H67),"",POWER(H67,0.5))</f>
        <v/>
      </c>
      <c r="BA67" s="14" t="str">
        <f>IF(ISBLANK(I67),"",POWER(I67,0.5))</f>
        <v/>
      </c>
      <c r="BB67" s="14" t="str">
        <f>IF(ISBLANK(J67),"",POWER(J67,0.5))</f>
        <v/>
      </c>
      <c r="BC67" s="14" t="str">
        <f>IF(ISBLANK(K67),"",POWER(K67,0.5))</f>
        <v/>
      </c>
      <c r="BD67" s="14" t="str">
        <f>IF(ISBLANK(L67),"",POWER(L67,0.5))</f>
        <v/>
      </c>
      <c r="BF67" s="14" t="str">
        <f>IF(ISBLANK(C67),"",1/POWER(C67,0.5))</f>
        <v/>
      </c>
      <c r="BG67" s="14" t="str">
        <f>IF(ISBLANK(D67),"",1/POWER(D67,0.5))</f>
        <v/>
      </c>
      <c r="BH67" s="14" t="str">
        <f>IF(ISBLANK(E67),"",1/POWER(E67,0.5))</f>
        <v/>
      </c>
      <c r="BI67" s="14" t="str">
        <f>IF(ISBLANK(F67),"",1/POWER(F67,0.5))</f>
        <v/>
      </c>
      <c r="BJ67" s="14" t="str">
        <f>IF(ISBLANK(G67),"",1/POWER(G67,0.5))</f>
        <v/>
      </c>
      <c r="BK67" s="14" t="str">
        <f>IF(ISBLANK(H67),"",1/POWER(H67,0.5))</f>
        <v/>
      </c>
      <c r="BL67" s="14" t="str">
        <f>IF(ISBLANK(I67),"",1/POWER(I67,0.5))</f>
        <v/>
      </c>
      <c r="BM67" s="14" t="str">
        <f>IF(ISBLANK(J67),"",1/POWER(J67,0.5))</f>
        <v/>
      </c>
      <c r="BN67" s="14" t="str">
        <f>IF(ISBLANK(K67),"",1/POWER(K67,0.5))</f>
        <v/>
      </c>
      <c r="BO67" s="14" t="str">
        <f>IF(ISBLANK(L67),"",1/POWER(L67,0.5))</f>
        <v/>
      </c>
      <c r="BQ67" s="14" t="e">
        <f ca="1">IF(ISBLANK(INDIRECT('Data Exploration'!$B$6&amp;ROW(BQ67))),"",IF(ISBLANK(INDIRECT('Data Exploration'!$B$6&amp;ROW(BQ67)-1)),"",INDIRECT('Data Exploration'!$B$6&amp;ROW(BQ67)-1)))</f>
        <v>#REF!</v>
      </c>
      <c r="BR67" s="188"/>
      <c r="BS67" s="188"/>
      <c r="BT67" s="188"/>
      <c r="BU67" s="188"/>
      <c r="BV67" s="188"/>
      <c r="BW67" s="188"/>
      <c r="BX67" s="188"/>
      <c r="BY67" s="188"/>
    </row>
    <row r="68" spans="1:77">
      <c r="A68" s="141"/>
      <c r="B68" s="212"/>
      <c r="C68" s="19"/>
      <c r="D68" s="19"/>
      <c r="E68" s="19"/>
      <c r="F68" s="19"/>
      <c r="G68" s="149"/>
      <c r="H68" s="19"/>
      <c r="I68" s="19"/>
      <c r="J68" s="19"/>
      <c r="K68" s="19"/>
      <c r="L68" s="140"/>
      <c r="N68" s="14" t="str">
        <f>IF(ISBLANK(C68),"",LOG(C68))</f>
        <v/>
      </c>
      <c r="O68" s="14" t="str">
        <f>IF(ISBLANK(D68),"",LOG(D68))</f>
        <v/>
      </c>
      <c r="P68" s="14" t="str">
        <f>IF(ISBLANK(E68),"",LOG(E68))</f>
        <v/>
      </c>
      <c r="Q68" s="14" t="str">
        <f>IF(ISBLANK(F68),"",LOG(F68))</f>
        <v/>
      </c>
      <c r="R68" s="14" t="str">
        <f>IF(ISBLANK(G68),"",LOG(G68))</f>
        <v/>
      </c>
      <c r="S68" s="14" t="str">
        <f>IF(ISBLANK(H68),"",LOG(H68))</f>
        <v/>
      </c>
      <c r="T68" s="14" t="str">
        <f>IF(ISBLANK(I68),"",LOG(I68))</f>
        <v/>
      </c>
      <c r="U68" s="14" t="str">
        <f>IF(ISBLANK(J68),"",LOG(J68))</f>
        <v/>
      </c>
      <c r="V68" s="14" t="str">
        <f>IF(ISBLANK(K68),"",LOG(K68))</f>
        <v/>
      </c>
      <c r="W68" s="14" t="str">
        <f>IF(ISBLANK(L68),"",LOG(L68))</f>
        <v/>
      </c>
      <c r="Y68" s="14" t="str">
        <f>IF(ISBLANK(C68),"",LOG(C68+1))</f>
        <v/>
      </c>
      <c r="Z68" s="14" t="str">
        <f>IF(ISBLANK(D68),"",LOG(D68+1))</f>
        <v/>
      </c>
      <c r="AA68" s="14" t="str">
        <f>IF(ISBLANK(E68),"",LOG(E68+1))</f>
        <v/>
      </c>
      <c r="AB68" s="14" t="str">
        <f>IF(ISBLANK(F68),"",LOG(F68+1))</f>
        <v/>
      </c>
      <c r="AC68" s="14" t="str">
        <f>IF(ISBLANK(G68),"",LOG(G68+1))</f>
        <v/>
      </c>
      <c r="AD68" s="14" t="str">
        <f>IF(ISBLANK(H68),"",LOG(H68+1))</f>
        <v/>
      </c>
      <c r="AE68" s="14" t="str">
        <f>IF(ISBLANK(I68),"",LOG(I68+1))</f>
        <v/>
      </c>
      <c r="AF68" s="14" t="str">
        <f>IF(ISBLANK(J68),"",LOG(J68+1))</f>
        <v/>
      </c>
      <c r="AG68" s="14" t="str">
        <f>IF(ISBLANK(K68),"",LOG(K68+1))</f>
        <v/>
      </c>
      <c r="AH68" s="14" t="str">
        <f>IF(ISBLANK(L68),"",LOG(L68+1))</f>
        <v/>
      </c>
      <c r="AJ68" s="14" t="str">
        <f>IF(ISBLANK(C68),"",POWER(C68,2))</f>
        <v/>
      </c>
      <c r="AK68" s="14" t="str">
        <f>IF(ISBLANK(D68),"",POWER(D68,2))</f>
        <v/>
      </c>
      <c r="AL68" s="14" t="str">
        <f>IF(ISBLANK(E68),"",POWER(E68,2))</f>
        <v/>
      </c>
      <c r="AM68" s="14" t="str">
        <f>IF(ISBLANK(F68),"",POWER(F68,2))</f>
        <v/>
      </c>
      <c r="AN68" s="14" t="str">
        <f>IF(ISBLANK(G68),"",POWER(G68,2))</f>
        <v/>
      </c>
      <c r="AO68" s="14" t="str">
        <f>IF(ISBLANK(H68),"",POWER(H68,2))</f>
        <v/>
      </c>
      <c r="AP68" s="14" t="str">
        <f>IF(ISBLANK(I68),"",POWER(I68,2))</f>
        <v/>
      </c>
      <c r="AQ68" s="14" t="str">
        <f>IF(ISBLANK(J68),"",POWER(J68,2))</f>
        <v/>
      </c>
      <c r="AR68" s="14" t="str">
        <f>IF(ISBLANK(K68),"",POWER(K68,2))</f>
        <v/>
      </c>
      <c r="AS68" s="14" t="str">
        <f>IF(ISBLANK(L68),"",POWER(L68,2))</f>
        <v/>
      </c>
      <c r="AU68" s="14" t="str">
        <f>IF(ISBLANK(C68),"",POWER(C68,0.5))</f>
        <v/>
      </c>
      <c r="AV68" s="14" t="str">
        <f>IF(ISBLANK(D68),"",POWER(D68,0.5))</f>
        <v/>
      </c>
      <c r="AW68" s="14" t="str">
        <f>IF(ISBLANK(E68),"",POWER(E68,0.5))</f>
        <v/>
      </c>
      <c r="AX68" s="14" t="str">
        <f>IF(ISBLANK(F68),"",POWER(F68,0.5))</f>
        <v/>
      </c>
      <c r="AY68" s="14" t="str">
        <f>IF(ISBLANK(G68),"",POWER(G68,0.5))</f>
        <v/>
      </c>
      <c r="AZ68" s="14" t="str">
        <f>IF(ISBLANK(H68),"",POWER(H68,0.5))</f>
        <v/>
      </c>
      <c r="BA68" s="14" t="str">
        <f>IF(ISBLANK(I68),"",POWER(I68,0.5))</f>
        <v/>
      </c>
      <c r="BB68" s="14" t="str">
        <f>IF(ISBLANK(J68),"",POWER(J68,0.5))</f>
        <v/>
      </c>
      <c r="BC68" s="14" t="str">
        <f>IF(ISBLANK(K68),"",POWER(K68,0.5))</f>
        <v/>
      </c>
      <c r="BD68" s="14" t="str">
        <f>IF(ISBLANK(L68),"",POWER(L68,0.5))</f>
        <v/>
      </c>
      <c r="BF68" s="14" t="str">
        <f>IF(ISBLANK(C68),"",1/POWER(C68,0.5))</f>
        <v/>
      </c>
      <c r="BG68" s="14" t="str">
        <f>IF(ISBLANK(D68),"",1/POWER(D68,0.5))</f>
        <v/>
      </c>
      <c r="BH68" s="14" t="str">
        <f>IF(ISBLANK(E68),"",1/POWER(E68,0.5))</f>
        <v/>
      </c>
      <c r="BI68" s="14" t="str">
        <f>IF(ISBLANK(F68),"",1/POWER(F68,0.5))</f>
        <v/>
      </c>
      <c r="BJ68" s="14" t="str">
        <f>IF(ISBLANK(G68),"",1/POWER(G68,0.5))</f>
        <v/>
      </c>
      <c r="BK68" s="14" t="str">
        <f>IF(ISBLANK(H68),"",1/POWER(H68,0.5))</f>
        <v/>
      </c>
      <c r="BL68" s="14" t="str">
        <f>IF(ISBLANK(I68),"",1/POWER(I68,0.5))</f>
        <v/>
      </c>
      <c r="BM68" s="14" t="str">
        <f>IF(ISBLANK(J68),"",1/POWER(J68,0.5))</f>
        <v/>
      </c>
      <c r="BN68" s="14" t="str">
        <f>IF(ISBLANK(K68),"",1/POWER(K68,0.5))</f>
        <v/>
      </c>
      <c r="BO68" s="14" t="str">
        <f>IF(ISBLANK(L68),"",1/POWER(L68,0.5))</f>
        <v/>
      </c>
      <c r="BQ68" s="14" t="e">
        <f ca="1">IF(ISBLANK(INDIRECT('Data Exploration'!$B$6&amp;ROW(BQ68))),"",IF(ISBLANK(INDIRECT('Data Exploration'!$B$6&amp;ROW(BQ68)-1)),"",INDIRECT('Data Exploration'!$B$6&amp;ROW(BQ68)-1)))</f>
        <v>#REF!</v>
      </c>
      <c r="BR68" s="188"/>
      <c r="BS68" s="188"/>
      <c r="BT68" s="188"/>
      <c r="BU68" s="188"/>
      <c r="BV68" s="188"/>
      <c r="BW68" s="188"/>
      <c r="BX68" s="188"/>
      <c r="BY68" s="188"/>
    </row>
    <row r="69" spans="1:77">
      <c r="A69" s="141"/>
      <c r="B69" s="212"/>
      <c r="C69" s="19"/>
      <c r="D69" s="19"/>
      <c r="E69" s="19"/>
      <c r="F69" s="19"/>
      <c r="G69" s="149"/>
      <c r="H69" s="19"/>
      <c r="I69" s="19"/>
      <c r="J69" s="19"/>
      <c r="K69" s="19"/>
      <c r="L69" s="140"/>
      <c r="N69" s="14" t="str">
        <f>IF(ISBLANK(C69),"",LOG(C69))</f>
        <v/>
      </c>
      <c r="O69" s="14" t="str">
        <f>IF(ISBLANK(D69),"",LOG(D69))</f>
        <v/>
      </c>
      <c r="P69" s="14" t="str">
        <f>IF(ISBLANK(E69),"",LOG(E69))</f>
        <v/>
      </c>
      <c r="Q69" s="14" t="str">
        <f>IF(ISBLANK(F69),"",LOG(F69))</f>
        <v/>
      </c>
      <c r="R69" s="14" t="str">
        <f>IF(ISBLANK(G69),"",LOG(G69))</f>
        <v/>
      </c>
      <c r="S69" s="14" t="str">
        <f>IF(ISBLANK(H69),"",LOG(H69))</f>
        <v/>
      </c>
      <c r="T69" s="14" t="str">
        <f>IF(ISBLANK(I69),"",LOG(I69))</f>
        <v/>
      </c>
      <c r="U69" s="14" t="str">
        <f>IF(ISBLANK(J69),"",LOG(J69))</f>
        <v/>
      </c>
      <c r="V69" s="14" t="str">
        <f>IF(ISBLANK(K69),"",LOG(K69))</f>
        <v/>
      </c>
      <c r="W69" s="14" t="str">
        <f>IF(ISBLANK(L69),"",LOG(L69))</f>
        <v/>
      </c>
      <c r="Y69" s="14" t="str">
        <f>IF(ISBLANK(C69),"",LOG(C69+1))</f>
        <v/>
      </c>
      <c r="Z69" s="14" t="str">
        <f>IF(ISBLANK(D69),"",LOG(D69+1))</f>
        <v/>
      </c>
      <c r="AA69" s="14" t="str">
        <f>IF(ISBLANK(E69),"",LOG(E69+1))</f>
        <v/>
      </c>
      <c r="AB69" s="14" t="str">
        <f>IF(ISBLANK(F69),"",LOG(F69+1))</f>
        <v/>
      </c>
      <c r="AC69" s="14" t="str">
        <f>IF(ISBLANK(G69),"",LOG(G69+1))</f>
        <v/>
      </c>
      <c r="AD69" s="14" t="str">
        <f>IF(ISBLANK(H69),"",LOG(H69+1))</f>
        <v/>
      </c>
      <c r="AE69" s="14" t="str">
        <f>IF(ISBLANK(I69),"",LOG(I69+1))</f>
        <v/>
      </c>
      <c r="AF69" s="14" t="str">
        <f>IF(ISBLANK(J69),"",LOG(J69+1))</f>
        <v/>
      </c>
      <c r="AG69" s="14" t="str">
        <f>IF(ISBLANK(K69),"",LOG(K69+1))</f>
        <v/>
      </c>
      <c r="AH69" s="14" t="str">
        <f>IF(ISBLANK(L69),"",LOG(L69+1))</f>
        <v/>
      </c>
      <c r="AJ69" s="14" t="str">
        <f>IF(ISBLANK(C69),"",POWER(C69,2))</f>
        <v/>
      </c>
      <c r="AK69" s="14" t="str">
        <f>IF(ISBLANK(D69),"",POWER(D69,2))</f>
        <v/>
      </c>
      <c r="AL69" s="14" t="str">
        <f>IF(ISBLANK(E69),"",POWER(E69,2))</f>
        <v/>
      </c>
      <c r="AM69" s="14" t="str">
        <f>IF(ISBLANK(F69),"",POWER(F69,2))</f>
        <v/>
      </c>
      <c r="AN69" s="14" t="str">
        <f>IF(ISBLANK(G69),"",POWER(G69,2))</f>
        <v/>
      </c>
      <c r="AO69" s="14" t="str">
        <f>IF(ISBLANK(H69),"",POWER(H69,2))</f>
        <v/>
      </c>
      <c r="AP69" s="14" t="str">
        <f>IF(ISBLANK(I69),"",POWER(I69,2))</f>
        <v/>
      </c>
      <c r="AQ69" s="14" t="str">
        <f>IF(ISBLANK(J69),"",POWER(J69,2))</f>
        <v/>
      </c>
      <c r="AR69" s="14" t="str">
        <f>IF(ISBLANK(K69),"",POWER(K69,2))</f>
        <v/>
      </c>
      <c r="AS69" s="14" t="str">
        <f>IF(ISBLANK(L69),"",POWER(L69,2))</f>
        <v/>
      </c>
      <c r="AU69" s="14" t="str">
        <f>IF(ISBLANK(C69),"",POWER(C69,0.5))</f>
        <v/>
      </c>
      <c r="AV69" s="14" t="str">
        <f>IF(ISBLANK(D69),"",POWER(D69,0.5))</f>
        <v/>
      </c>
      <c r="AW69" s="14" t="str">
        <f>IF(ISBLANK(E69),"",POWER(E69,0.5))</f>
        <v/>
      </c>
      <c r="AX69" s="14" t="str">
        <f>IF(ISBLANK(F69),"",POWER(F69,0.5))</f>
        <v/>
      </c>
      <c r="AY69" s="14" t="str">
        <f>IF(ISBLANK(G69),"",POWER(G69,0.5))</f>
        <v/>
      </c>
      <c r="AZ69" s="14" t="str">
        <f>IF(ISBLANK(H69),"",POWER(H69,0.5))</f>
        <v/>
      </c>
      <c r="BA69" s="14" t="str">
        <f>IF(ISBLANK(I69),"",POWER(I69,0.5))</f>
        <v/>
      </c>
      <c r="BB69" s="14" t="str">
        <f>IF(ISBLANK(J69),"",POWER(J69,0.5))</f>
        <v/>
      </c>
      <c r="BC69" s="14" t="str">
        <f>IF(ISBLANK(K69),"",POWER(K69,0.5))</f>
        <v/>
      </c>
      <c r="BD69" s="14" t="str">
        <f>IF(ISBLANK(L69),"",POWER(L69,0.5))</f>
        <v/>
      </c>
      <c r="BF69" s="14" t="str">
        <f>IF(ISBLANK(C69),"",1/POWER(C69,0.5))</f>
        <v/>
      </c>
      <c r="BG69" s="14" t="str">
        <f>IF(ISBLANK(D69),"",1/POWER(D69,0.5))</f>
        <v/>
      </c>
      <c r="BH69" s="14" t="str">
        <f>IF(ISBLANK(E69),"",1/POWER(E69,0.5))</f>
        <v/>
      </c>
      <c r="BI69" s="14" t="str">
        <f>IF(ISBLANK(F69),"",1/POWER(F69,0.5))</f>
        <v/>
      </c>
      <c r="BJ69" s="14" t="str">
        <f>IF(ISBLANK(G69),"",1/POWER(G69,0.5))</f>
        <v/>
      </c>
      <c r="BK69" s="14" t="str">
        <f>IF(ISBLANK(H69),"",1/POWER(H69,0.5))</f>
        <v/>
      </c>
      <c r="BL69" s="14" t="str">
        <f>IF(ISBLANK(I69),"",1/POWER(I69,0.5))</f>
        <v/>
      </c>
      <c r="BM69" s="14" t="str">
        <f>IF(ISBLANK(J69),"",1/POWER(J69,0.5))</f>
        <v/>
      </c>
      <c r="BN69" s="14" t="str">
        <f>IF(ISBLANK(K69),"",1/POWER(K69,0.5))</f>
        <v/>
      </c>
      <c r="BO69" s="14" t="str">
        <f>IF(ISBLANK(L69),"",1/POWER(L69,0.5))</f>
        <v/>
      </c>
      <c r="BQ69" s="14" t="e">
        <f ca="1">IF(ISBLANK(INDIRECT('Data Exploration'!$B$6&amp;ROW(BQ69))),"",IF(ISBLANK(INDIRECT('Data Exploration'!$B$6&amp;ROW(BQ69)-1)),"",INDIRECT('Data Exploration'!$B$6&amp;ROW(BQ69)-1)))</f>
        <v>#REF!</v>
      </c>
      <c r="BR69" s="188"/>
      <c r="BS69" s="188"/>
      <c r="BT69" s="188"/>
      <c r="BU69" s="188"/>
      <c r="BV69" s="188"/>
      <c r="BW69" s="188"/>
      <c r="BX69" s="188"/>
      <c r="BY69" s="188"/>
    </row>
    <row r="70" spans="1:77">
      <c r="A70" s="141"/>
      <c r="B70" s="212"/>
      <c r="C70" s="19"/>
      <c r="D70" s="19"/>
      <c r="E70" s="19"/>
      <c r="F70" s="19"/>
      <c r="G70" s="149"/>
      <c r="H70" s="19"/>
      <c r="I70" s="19"/>
      <c r="J70" s="19"/>
      <c r="K70" s="19"/>
      <c r="L70" s="140"/>
      <c r="N70" s="14" t="str">
        <f>IF(ISBLANK(C70),"",LOG(C70))</f>
        <v/>
      </c>
      <c r="O70" s="14" t="str">
        <f>IF(ISBLANK(D70),"",LOG(D70))</f>
        <v/>
      </c>
      <c r="P70" s="14" t="str">
        <f>IF(ISBLANK(E70),"",LOG(E70))</f>
        <v/>
      </c>
      <c r="Q70" s="14" t="str">
        <f>IF(ISBLANK(F70),"",LOG(F70))</f>
        <v/>
      </c>
      <c r="R70" s="14" t="str">
        <f>IF(ISBLANK(G70),"",LOG(G70))</f>
        <v/>
      </c>
      <c r="S70" s="14" t="str">
        <f>IF(ISBLANK(H70),"",LOG(H70))</f>
        <v/>
      </c>
      <c r="T70" s="14" t="str">
        <f>IF(ISBLANK(I70),"",LOG(I70))</f>
        <v/>
      </c>
      <c r="U70" s="14" t="str">
        <f>IF(ISBLANK(J70),"",LOG(J70))</f>
        <v/>
      </c>
      <c r="V70" s="14" t="str">
        <f>IF(ISBLANK(K70),"",LOG(K70))</f>
        <v/>
      </c>
      <c r="W70" s="14" t="str">
        <f>IF(ISBLANK(L70),"",LOG(L70))</f>
        <v/>
      </c>
      <c r="Y70" s="14" t="str">
        <f>IF(ISBLANK(C70),"",LOG(C70+1))</f>
        <v/>
      </c>
      <c r="Z70" s="14" t="str">
        <f>IF(ISBLANK(D70),"",LOG(D70+1))</f>
        <v/>
      </c>
      <c r="AA70" s="14" t="str">
        <f>IF(ISBLANK(E70),"",LOG(E70+1))</f>
        <v/>
      </c>
      <c r="AB70" s="14" t="str">
        <f>IF(ISBLANK(F70),"",LOG(F70+1))</f>
        <v/>
      </c>
      <c r="AC70" s="14" t="str">
        <f>IF(ISBLANK(G70),"",LOG(G70+1))</f>
        <v/>
      </c>
      <c r="AD70" s="14" t="str">
        <f>IF(ISBLANK(H70),"",LOG(H70+1))</f>
        <v/>
      </c>
      <c r="AE70" s="14" t="str">
        <f>IF(ISBLANK(I70),"",LOG(I70+1))</f>
        <v/>
      </c>
      <c r="AF70" s="14" t="str">
        <f>IF(ISBLANK(J70),"",LOG(J70+1))</f>
        <v/>
      </c>
      <c r="AG70" s="14" t="str">
        <f>IF(ISBLANK(K70),"",LOG(K70+1))</f>
        <v/>
      </c>
      <c r="AH70" s="14" t="str">
        <f>IF(ISBLANK(L70),"",LOG(L70+1))</f>
        <v/>
      </c>
      <c r="AJ70" s="14" t="str">
        <f>IF(ISBLANK(C70),"",POWER(C70,2))</f>
        <v/>
      </c>
      <c r="AK70" s="14" t="str">
        <f>IF(ISBLANK(D70),"",POWER(D70,2))</f>
        <v/>
      </c>
      <c r="AL70" s="14" t="str">
        <f>IF(ISBLANK(E70),"",POWER(E70,2))</f>
        <v/>
      </c>
      <c r="AM70" s="14" t="str">
        <f>IF(ISBLANK(F70),"",POWER(F70,2))</f>
        <v/>
      </c>
      <c r="AN70" s="14" t="str">
        <f>IF(ISBLANK(G70),"",POWER(G70,2))</f>
        <v/>
      </c>
      <c r="AO70" s="14" t="str">
        <f>IF(ISBLANK(H70),"",POWER(H70,2))</f>
        <v/>
      </c>
      <c r="AP70" s="14" t="str">
        <f>IF(ISBLANK(I70),"",POWER(I70,2))</f>
        <v/>
      </c>
      <c r="AQ70" s="14" t="str">
        <f>IF(ISBLANK(J70),"",POWER(J70,2))</f>
        <v/>
      </c>
      <c r="AR70" s="14" t="str">
        <f>IF(ISBLANK(K70),"",POWER(K70,2))</f>
        <v/>
      </c>
      <c r="AS70" s="14" t="str">
        <f>IF(ISBLANK(L70),"",POWER(L70,2))</f>
        <v/>
      </c>
      <c r="AU70" s="14" t="str">
        <f>IF(ISBLANK(C70),"",POWER(C70,0.5))</f>
        <v/>
      </c>
      <c r="AV70" s="14" t="str">
        <f>IF(ISBLANK(D70),"",POWER(D70,0.5))</f>
        <v/>
      </c>
      <c r="AW70" s="14" t="str">
        <f>IF(ISBLANK(E70),"",POWER(E70,0.5))</f>
        <v/>
      </c>
      <c r="AX70" s="14" t="str">
        <f>IF(ISBLANK(F70),"",POWER(F70,0.5))</f>
        <v/>
      </c>
      <c r="AY70" s="14" t="str">
        <f>IF(ISBLANK(G70),"",POWER(G70,0.5))</f>
        <v/>
      </c>
      <c r="AZ70" s="14" t="str">
        <f>IF(ISBLANK(H70),"",POWER(H70,0.5))</f>
        <v/>
      </c>
      <c r="BA70" s="14" t="str">
        <f>IF(ISBLANK(I70),"",POWER(I70,0.5))</f>
        <v/>
      </c>
      <c r="BB70" s="14" t="str">
        <f>IF(ISBLANK(J70),"",POWER(J70,0.5))</f>
        <v/>
      </c>
      <c r="BC70" s="14" t="str">
        <f>IF(ISBLANK(K70),"",POWER(K70,0.5))</f>
        <v/>
      </c>
      <c r="BD70" s="14" t="str">
        <f>IF(ISBLANK(L70),"",POWER(L70,0.5))</f>
        <v/>
      </c>
      <c r="BF70" s="14" t="str">
        <f>IF(ISBLANK(C70),"",1/POWER(C70,0.5))</f>
        <v/>
      </c>
      <c r="BG70" s="14" t="str">
        <f>IF(ISBLANK(D70),"",1/POWER(D70,0.5))</f>
        <v/>
      </c>
      <c r="BH70" s="14" t="str">
        <f>IF(ISBLANK(E70),"",1/POWER(E70,0.5))</f>
        <v/>
      </c>
      <c r="BI70" s="14" t="str">
        <f>IF(ISBLANK(F70),"",1/POWER(F70,0.5))</f>
        <v/>
      </c>
      <c r="BJ70" s="14" t="str">
        <f>IF(ISBLANK(G70),"",1/POWER(G70,0.5))</f>
        <v/>
      </c>
      <c r="BK70" s="14" t="str">
        <f>IF(ISBLANK(H70),"",1/POWER(H70,0.5))</f>
        <v/>
      </c>
      <c r="BL70" s="14" t="str">
        <f>IF(ISBLANK(I70),"",1/POWER(I70,0.5))</f>
        <v/>
      </c>
      <c r="BM70" s="14" t="str">
        <f>IF(ISBLANK(J70),"",1/POWER(J70,0.5))</f>
        <v/>
      </c>
      <c r="BN70" s="14" t="str">
        <f>IF(ISBLANK(K70),"",1/POWER(K70,0.5))</f>
        <v/>
      </c>
      <c r="BO70" s="14" t="str">
        <f>IF(ISBLANK(L70),"",1/POWER(L70,0.5))</f>
        <v/>
      </c>
      <c r="BQ70" s="14" t="e">
        <f ca="1">IF(ISBLANK(INDIRECT('Data Exploration'!$B$6&amp;ROW(BQ70))),"",IF(ISBLANK(INDIRECT('Data Exploration'!$B$6&amp;ROW(BQ70)-1)),"",INDIRECT('Data Exploration'!$B$6&amp;ROW(BQ70)-1)))</f>
        <v>#REF!</v>
      </c>
      <c r="BR70" s="188"/>
      <c r="BS70" s="188"/>
      <c r="BT70" s="188"/>
      <c r="BU70" s="188"/>
      <c r="BV70" s="188"/>
      <c r="BW70" s="188"/>
      <c r="BX70" s="188"/>
      <c r="BY70" s="188"/>
    </row>
    <row r="71" spans="1:77">
      <c r="A71" s="141"/>
      <c r="B71" s="212"/>
      <c r="C71" s="19"/>
      <c r="D71" s="19"/>
      <c r="E71" s="19"/>
      <c r="F71" s="19"/>
      <c r="G71" s="149"/>
      <c r="H71" s="19"/>
      <c r="I71" s="19"/>
      <c r="J71" s="19"/>
      <c r="K71" s="19"/>
      <c r="L71" s="140"/>
      <c r="N71" s="14" t="str">
        <f>IF(ISBLANK(C71),"",LOG(C71))</f>
        <v/>
      </c>
      <c r="O71" s="14" t="str">
        <f>IF(ISBLANK(D71),"",LOG(D71))</f>
        <v/>
      </c>
      <c r="P71" s="14" t="str">
        <f>IF(ISBLANK(E71),"",LOG(E71))</f>
        <v/>
      </c>
      <c r="Q71" s="14" t="str">
        <f>IF(ISBLANK(F71),"",LOG(F71))</f>
        <v/>
      </c>
      <c r="R71" s="14" t="str">
        <f>IF(ISBLANK(G71),"",LOG(G71))</f>
        <v/>
      </c>
      <c r="S71" s="14" t="str">
        <f>IF(ISBLANK(H71),"",LOG(H71))</f>
        <v/>
      </c>
      <c r="T71" s="14" t="str">
        <f>IF(ISBLANK(I71),"",LOG(I71))</f>
        <v/>
      </c>
      <c r="U71" s="14" t="str">
        <f>IF(ISBLANK(J71),"",LOG(J71))</f>
        <v/>
      </c>
      <c r="V71" s="14" t="str">
        <f>IF(ISBLANK(K71),"",LOG(K71))</f>
        <v/>
      </c>
      <c r="W71" s="14" t="str">
        <f>IF(ISBLANK(L71),"",LOG(L71))</f>
        <v/>
      </c>
      <c r="Y71" s="14" t="str">
        <f>IF(ISBLANK(C71),"",LOG(C71+1))</f>
        <v/>
      </c>
      <c r="Z71" s="14" t="str">
        <f>IF(ISBLANK(D71),"",LOG(D71+1))</f>
        <v/>
      </c>
      <c r="AA71" s="14" t="str">
        <f>IF(ISBLANK(E71),"",LOG(E71+1))</f>
        <v/>
      </c>
      <c r="AB71" s="14" t="str">
        <f>IF(ISBLANK(F71),"",LOG(F71+1))</f>
        <v/>
      </c>
      <c r="AC71" s="14" t="str">
        <f>IF(ISBLANK(G71),"",LOG(G71+1))</f>
        <v/>
      </c>
      <c r="AD71" s="14" t="str">
        <f>IF(ISBLANK(H71),"",LOG(H71+1))</f>
        <v/>
      </c>
      <c r="AE71" s="14" t="str">
        <f>IF(ISBLANK(I71),"",LOG(I71+1))</f>
        <v/>
      </c>
      <c r="AF71" s="14" t="str">
        <f>IF(ISBLANK(J71),"",LOG(J71+1))</f>
        <v/>
      </c>
      <c r="AG71" s="14" t="str">
        <f>IF(ISBLANK(K71),"",LOG(K71+1))</f>
        <v/>
      </c>
      <c r="AH71" s="14" t="str">
        <f>IF(ISBLANK(L71),"",LOG(L71+1))</f>
        <v/>
      </c>
      <c r="AJ71" s="14" t="str">
        <f>IF(ISBLANK(C71),"",POWER(C71,2))</f>
        <v/>
      </c>
      <c r="AK71" s="14" t="str">
        <f>IF(ISBLANK(D71),"",POWER(D71,2))</f>
        <v/>
      </c>
      <c r="AL71" s="14" t="str">
        <f>IF(ISBLANK(E71),"",POWER(E71,2))</f>
        <v/>
      </c>
      <c r="AM71" s="14" t="str">
        <f>IF(ISBLANK(F71),"",POWER(F71,2))</f>
        <v/>
      </c>
      <c r="AN71" s="14" t="str">
        <f>IF(ISBLANK(G71),"",POWER(G71,2))</f>
        <v/>
      </c>
      <c r="AO71" s="14" t="str">
        <f>IF(ISBLANK(H71),"",POWER(H71,2))</f>
        <v/>
      </c>
      <c r="AP71" s="14" t="str">
        <f>IF(ISBLANK(I71),"",POWER(I71,2))</f>
        <v/>
      </c>
      <c r="AQ71" s="14" t="str">
        <f>IF(ISBLANK(J71),"",POWER(J71,2))</f>
        <v/>
      </c>
      <c r="AR71" s="14" t="str">
        <f>IF(ISBLANK(K71),"",POWER(K71,2))</f>
        <v/>
      </c>
      <c r="AS71" s="14" t="str">
        <f>IF(ISBLANK(L71),"",POWER(L71,2))</f>
        <v/>
      </c>
      <c r="AU71" s="14" t="str">
        <f>IF(ISBLANK(C71),"",POWER(C71,0.5))</f>
        <v/>
      </c>
      <c r="AV71" s="14" t="str">
        <f>IF(ISBLANK(D71),"",POWER(D71,0.5))</f>
        <v/>
      </c>
      <c r="AW71" s="14" t="str">
        <f>IF(ISBLANK(E71),"",POWER(E71,0.5))</f>
        <v/>
      </c>
      <c r="AX71" s="14" t="str">
        <f>IF(ISBLANK(F71),"",POWER(F71,0.5))</f>
        <v/>
      </c>
      <c r="AY71" s="14" t="str">
        <f>IF(ISBLANK(G71),"",POWER(G71,0.5))</f>
        <v/>
      </c>
      <c r="AZ71" s="14" t="str">
        <f>IF(ISBLANK(H71),"",POWER(H71,0.5))</f>
        <v/>
      </c>
      <c r="BA71" s="14" t="str">
        <f>IF(ISBLANK(I71),"",POWER(I71,0.5))</f>
        <v/>
      </c>
      <c r="BB71" s="14" t="str">
        <f>IF(ISBLANK(J71),"",POWER(J71,0.5))</f>
        <v/>
      </c>
      <c r="BC71" s="14" t="str">
        <f>IF(ISBLANK(K71),"",POWER(K71,0.5))</f>
        <v/>
      </c>
      <c r="BD71" s="14" t="str">
        <f>IF(ISBLANK(L71),"",POWER(L71,0.5))</f>
        <v/>
      </c>
      <c r="BF71" s="14" t="str">
        <f>IF(ISBLANK(C71),"",1/POWER(C71,0.5))</f>
        <v/>
      </c>
      <c r="BG71" s="14" t="str">
        <f>IF(ISBLANK(D71),"",1/POWER(D71,0.5))</f>
        <v/>
      </c>
      <c r="BH71" s="14" t="str">
        <f>IF(ISBLANK(E71),"",1/POWER(E71,0.5))</f>
        <v/>
      </c>
      <c r="BI71" s="14" t="str">
        <f>IF(ISBLANK(F71),"",1/POWER(F71,0.5))</f>
        <v/>
      </c>
      <c r="BJ71" s="14" t="str">
        <f>IF(ISBLANK(G71),"",1/POWER(G71,0.5))</f>
        <v/>
      </c>
      <c r="BK71" s="14" t="str">
        <f>IF(ISBLANK(H71),"",1/POWER(H71,0.5))</f>
        <v/>
      </c>
      <c r="BL71" s="14" t="str">
        <f>IF(ISBLANK(I71),"",1/POWER(I71,0.5))</f>
        <v/>
      </c>
      <c r="BM71" s="14" t="str">
        <f>IF(ISBLANK(J71),"",1/POWER(J71,0.5))</f>
        <v/>
      </c>
      <c r="BN71" s="14" t="str">
        <f>IF(ISBLANK(K71),"",1/POWER(K71,0.5))</f>
        <v/>
      </c>
      <c r="BO71" s="14" t="str">
        <f>IF(ISBLANK(L71),"",1/POWER(L71,0.5))</f>
        <v/>
      </c>
      <c r="BQ71" s="14" t="e">
        <f ca="1">IF(ISBLANK(INDIRECT('Data Exploration'!$B$6&amp;ROW(BQ71))),"",IF(ISBLANK(INDIRECT('Data Exploration'!$B$6&amp;ROW(BQ71)-1)),"",INDIRECT('Data Exploration'!$B$6&amp;ROW(BQ71)-1)))</f>
        <v>#REF!</v>
      </c>
      <c r="BR71" s="188"/>
      <c r="BS71" s="188"/>
      <c r="BT71" s="188"/>
      <c r="BU71" s="188"/>
      <c r="BV71" s="188"/>
      <c r="BW71" s="188"/>
      <c r="BX71" s="188"/>
      <c r="BY71" s="188"/>
    </row>
    <row r="72" spans="1:77">
      <c r="A72" s="141"/>
      <c r="B72" s="212"/>
      <c r="C72" s="19"/>
      <c r="D72" s="19"/>
      <c r="E72" s="19"/>
      <c r="F72" s="19"/>
      <c r="G72" s="149"/>
      <c r="H72" s="19"/>
      <c r="I72" s="19"/>
      <c r="J72" s="19"/>
      <c r="K72" s="19"/>
      <c r="L72" s="140"/>
      <c r="N72" s="14" t="str">
        <f>IF(ISBLANK(C72),"",LOG(C72))</f>
        <v/>
      </c>
      <c r="O72" s="14" t="str">
        <f>IF(ISBLANK(D72),"",LOG(D72))</f>
        <v/>
      </c>
      <c r="P72" s="14" t="str">
        <f>IF(ISBLANK(E72),"",LOG(E72))</f>
        <v/>
      </c>
      <c r="Q72" s="14" t="str">
        <f>IF(ISBLANK(F72),"",LOG(F72))</f>
        <v/>
      </c>
      <c r="R72" s="14" t="str">
        <f>IF(ISBLANK(G72),"",LOG(G72))</f>
        <v/>
      </c>
      <c r="S72" s="14" t="str">
        <f>IF(ISBLANK(H72),"",LOG(H72))</f>
        <v/>
      </c>
      <c r="T72" s="14" t="str">
        <f>IF(ISBLANK(I72),"",LOG(I72))</f>
        <v/>
      </c>
      <c r="U72" s="14" t="str">
        <f>IF(ISBLANK(J72),"",LOG(J72))</f>
        <v/>
      </c>
      <c r="V72" s="14" t="str">
        <f>IF(ISBLANK(K72),"",LOG(K72))</f>
        <v/>
      </c>
      <c r="W72" s="14" t="str">
        <f>IF(ISBLANK(L72),"",LOG(L72))</f>
        <v/>
      </c>
      <c r="Y72" s="14" t="str">
        <f>IF(ISBLANK(C72),"",LOG(C72+1))</f>
        <v/>
      </c>
      <c r="Z72" s="14" t="str">
        <f>IF(ISBLANK(D72),"",LOG(D72+1))</f>
        <v/>
      </c>
      <c r="AA72" s="14" t="str">
        <f>IF(ISBLANK(E72),"",LOG(E72+1))</f>
        <v/>
      </c>
      <c r="AB72" s="14" t="str">
        <f>IF(ISBLANK(F72),"",LOG(F72+1))</f>
        <v/>
      </c>
      <c r="AC72" s="14" t="str">
        <f>IF(ISBLANK(G72),"",LOG(G72+1))</f>
        <v/>
      </c>
      <c r="AD72" s="14" t="str">
        <f>IF(ISBLANK(H72),"",LOG(H72+1))</f>
        <v/>
      </c>
      <c r="AE72" s="14" t="str">
        <f>IF(ISBLANK(I72),"",LOG(I72+1))</f>
        <v/>
      </c>
      <c r="AF72" s="14" t="str">
        <f>IF(ISBLANK(J72),"",LOG(J72+1))</f>
        <v/>
      </c>
      <c r="AG72" s="14" t="str">
        <f>IF(ISBLANK(K72),"",LOG(K72+1))</f>
        <v/>
      </c>
      <c r="AH72" s="14" t="str">
        <f>IF(ISBLANK(L72),"",LOG(L72+1))</f>
        <v/>
      </c>
      <c r="AJ72" s="14" t="str">
        <f>IF(ISBLANK(C72),"",POWER(C72,2))</f>
        <v/>
      </c>
      <c r="AK72" s="14" t="str">
        <f>IF(ISBLANK(D72),"",POWER(D72,2))</f>
        <v/>
      </c>
      <c r="AL72" s="14" t="str">
        <f>IF(ISBLANK(E72),"",POWER(E72,2))</f>
        <v/>
      </c>
      <c r="AM72" s="14" t="str">
        <f>IF(ISBLANK(F72),"",POWER(F72,2))</f>
        <v/>
      </c>
      <c r="AN72" s="14" t="str">
        <f>IF(ISBLANK(G72),"",POWER(G72,2))</f>
        <v/>
      </c>
      <c r="AO72" s="14" t="str">
        <f>IF(ISBLANK(H72),"",POWER(H72,2))</f>
        <v/>
      </c>
      <c r="AP72" s="14" t="str">
        <f>IF(ISBLANK(I72),"",POWER(I72,2))</f>
        <v/>
      </c>
      <c r="AQ72" s="14" t="str">
        <f>IF(ISBLANK(J72),"",POWER(J72,2))</f>
        <v/>
      </c>
      <c r="AR72" s="14" t="str">
        <f>IF(ISBLANK(K72),"",POWER(K72,2))</f>
        <v/>
      </c>
      <c r="AS72" s="14" t="str">
        <f>IF(ISBLANK(L72),"",POWER(L72,2))</f>
        <v/>
      </c>
      <c r="AU72" s="14" t="str">
        <f>IF(ISBLANK(C72),"",POWER(C72,0.5))</f>
        <v/>
      </c>
      <c r="AV72" s="14" t="str">
        <f>IF(ISBLANK(D72),"",POWER(D72,0.5))</f>
        <v/>
      </c>
      <c r="AW72" s="14" t="str">
        <f>IF(ISBLANK(E72),"",POWER(E72,0.5))</f>
        <v/>
      </c>
      <c r="AX72" s="14" t="str">
        <f>IF(ISBLANK(F72),"",POWER(F72,0.5))</f>
        <v/>
      </c>
      <c r="AY72" s="14" t="str">
        <f>IF(ISBLANK(G72),"",POWER(G72,0.5))</f>
        <v/>
      </c>
      <c r="AZ72" s="14" t="str">
        <f>IF(ISBLANK(H72),"",POWER(H72,0.5))</f>
        <v/>
      </c>
      <c r="BA72" s="14" t="str">
        <f>IF(ISBLANK(I72),"",POWER(I72,0.5))</f>
        <v/>
      </c>
      <c r="BB72" s="14" t="str">
        <f>IF(ISBLANK(J72),"",POWER(J72,0.5))</f>
        <v/>
      </c>
      <c r="BC72" s="14" t="str">
        <f>IF(ISBLANK(K72),"",POWER(K72,0.5))</f>
        <v/>
      </c>
      <c r="BD72" s="14" t="str">
        <f>IF(ISBLANK(L72),"",POWER(L72,0.5))</f>
        <v/>
      </c>
      <c r="BF72" s="14" t="str">
        <f>IF(ISBLANK(C72),"",1/POWER(C72,0.5))</f>
        <v/>
      </c>
      <c r="BG72" s="14" t="str">
        <f>IF(ISBLANK(D72),"",1/POWER(D72,0.5))</f>
        <v/>
      </c>
      <c r="BH72" s="14" t="str">
        <f>IF(ISBLANK(E72),"",1/POWER(E72,0.5))</f>
        <v/>
      </c>
      <c r="BI72" s="14" t="str">
        <f>IF(ISBLANK(F72),"",1/POWER(F72,0.5))</f>
        <v/>
      </c>
      <c r="BJ72" s="14" t="str">
        <f>IF(ISBLANK(G72),"",1/POWER(G72,0.5))</f>
        <v/>
      </c>
      <c r="BK72" s="14" t="str">
        <f>IF(ISBLANK(H72),"",1/POWER(H72,0.5))</f>
        <v/>
      </c>
      <c r="BL72" s="14" t="str">
        <f>IF(ISBLANK(I72),"",1/POWER(I72,0.5))</f>
        <v/>
      </c>
      <c r="BM72" s="14" t="str">
        <f>IF(ISBLANK(J72),"",1/POWER(J72,0.5))</f>
        <v/>
      </c>
      <c r="BN72" s="14" t="str">
        <f>IF(ISBLANK(K72),"",1/POWER(K72,0.5))</f>
        <v/>
      </c>
      <c r="BO72" s="14" t="str">
        <f>IF(ISBLANK(L72),"",1/POWER(L72,0.5))</f>
        <v/>
      </c>
      <c r="BQ72" s="14" t="e">
        <f ca="1">IF(ISBLANK(INDIRECT('Data Exploration'!$B$6&amp;ROW(BQ72))),"",IF(ISBLANK(INDIRECT('Data Exploration'!$B$6&amp;ROW(BQ72)-1)),"",INDIRECT('Data Exploration'!$B$6&amp;ROW(BQ72)-1)))</f>
        <v>#REF!</v>
      </c>
      <c r="BR72" s="188"/>
      <c r="BS72" s="188"/>
      <c r="BT72" s="188"/>
      <c r="BU72" s="188"/>
      <c r="BV72" s="188"/>
      <c r="BW72" s="188"/>
      <c r="BX72" s="188"/>
      <c r="BY72" s="188"/>
    </row>
    <row r="73" spans="1:77">
      <c r="A73" s="141"/>
      <c r="B73" s="212"/>
      <c r="C73" s="19"/>
      <c r="D73" s="19"/>
      <c r="E73" s="19"/>
      <c r="F73" s="19"/>
      <c r="G73" s="149"/>
      <c r="H73" s="19"/>
      <c r="I73" s="19"/>
      <c r="J73" s="19"/>
      <c r="K73" s="19"/>
      <c r="L73" s="140"/>
      <c r="N73" s="14" t="str">
        <f>IF(ISBLANK(C73),"",LOG(C73))</f>
        <v/>
      </c>
      <c r="O73" s="14" t="str">
        <f>IF(ISBLANK(D73),"",LOG(D73))</f>
        <v/>
      </c>
      <c r="P73" s="14" t="str">
        <f>IF(ISBLANK(E73),"",LOG(E73))</f>
        <v/>
      </c>
      <c r="Q73" s="14" t="str">
        <f>IF(ISBLANK(F73),"",LOG(F73))</f>
        <v/>
      </c>
      <c r="R73" s="14" t="str">
        <f>IF(ISBLANK(G73),"",LOG(G73))</f>
        <v/>
      </c>
      <c r="S73" s="14" t="str">
        <f>IF(ISBLANK(H73),"",LOG(H73))</f>
        <v/>
      </c>
      <c r="T73" s="14" t="str">
        <f>IF(ISBLANK(I73),"",LOG(I73))</f>
        <v/>
      </c>
      <c r="U73" s="14" t="str">
        <f>IF(ISBLANK(J73),"",LOG(J73))</f>
        <v/>
      </c>
      <c r="V73" s="14" t="str">
        <f>IF(ISBLANK(K73),"",LOG(K73))</f>
        <v/>
      </c>
      <c r="W73" s="14" t="str">
        <f>IF(ISBLANK(L73),"",LOG(L73))</f>
        <v/>
      </c>
      <c r="Y73" s="14" t="str">
        <f>IF(ISBLANK(C73),"",LOG(C73+1))</f>
        <v/>
      </c>
      <c r="Z73" s="14" t="str">
        <f>IF(ISBLANK(D73),"",LOG(D73+1))</f>
        <v/>
      </c>
      <c r="AA73" s="14" t="str">
        <f>IF(ISBLANK(E73),"",LOG(E73+1))</f>
        <v/>
      </c>
      <c r="AB73" s="14" t="str">
        <f>IF(ISBLANK(F73),"",LOG(F73+1))</f>
        <v/>
      </c>
      <c r="AC73" s="14" t="str">
        <f>IF(ISBLANK(G73),"",LOG(G73+1))</f>
        <v/>
      </c>
      <c r="AD73" s="14" t="str">
        <f>IF(ISBLANK(H73),"",LOG(H73+1))</f>
        <v/>
      </c>
      <c r="AE73" s="14" t="str">
        <f>IF(ISBLANK(I73),"",LOG(I73+1))</f>
        <v/>
      </c>
      <c r="AF73" s="14" t="str">
        <f>IF(ISBLANK(J73),"",LOG(J73+1))</f>
        <v/>
      </c>
      <c r="AG73" s="14" t="str">
        <f>IF(ISBLANK(K73),"",LOG(K73+1))</f>
        <v/>
      </c>
      <c r="AH73" s="14" t="str">
        <f>IF(ISBLANK(L73),"",LOG(L73+1))</f>
        <v/>
      </c>
      <c r="AJ73" s="14" t="str">
        <f>IF(ISBLANK(C73),"",POWER(C73,2))</f>
        <v/>
      </c>
      <c r="AK73" s="14" t="str">
        <f>IF(ISBLANK(D73),"",POWER(D73,2))</f>
        <v/>
      </c>
      <c r="AL73" s="14" t="str">
        <f>IF(ISBLANK(E73),"",POWER(E73,2))</f>
        <v/>
      </c>
      <c r="AM73" s="14" t="str">
        <f>IF(ISBLANK(F73),"",POWER(F73,2))</f>
        <v/>
      </c>
      <c r="AN73" s="14" t="str">
        <f>IF(ISBLANK(G73),"",POWER(G73,2))</f>
        <v/>
      </c>
      <c r="AO73" s="14" t="str">
        <f>IF(ISBLANK(H73),"",POWER(H73,2))</f>
        <v/>
      </c>
      <c r="AP73" s="14" t="str">
        <f>IF(ISBLANK(I73),"",POWER(I73,2))</f>
        <v/>
      </c>
      <c r="AQ73" s="14" t="str">
        <f>IF(ISBLANK(J73),"",POWER(J73,2))</f>
        <v/>
      </c>
      <c r="AR73" s="14" t="str">
        <f>IF(ISBLANK(K73),"",POWER(K73,2))</f>
        <v/>
      </c>
      <c r="AS73" s="14" t="str">
        <f>IF(ISBLANK(L73),"",POWER(L73,2))</f>
        <v/>
      </c>
      <c r="AU73" s="14" t="str">
        <f>IF(ISBLANK(C73),"",POWER(C73,0.5))</f>
        <v/>
      </c>
      <c r="AV73" s="14" t="str">
        <f>IF(ISBLANK(D73),"",POWER(D73,0.5))</f>
        <v/>
      </c>
      <c r="AW73" s="14" t="str">
        <f>IF(ISBLANK(E73),"",POWER(E73,0.5))</f>
        <v/>
      </c>
      <c r="AX73" s="14" t="str">
        <f>IF(ISBLANK(F73),"",POWER(F73,0.5))</f>
        <v/>
      </c>
      <c r="AY73" s="14" t="str">
        <f>IF(ISBLANK(G73),"",POWER(G73,0.5))</f>
        <v/>
      </c>
      <c r="AZ73" s="14" t="str">
        <f>IF(ISBLANK(H73),"",POWER(H73,0.5))</f>
        <v/>
      </c>
      <c r="BA73" s="14" t="str">
        <f>IF(ISBLANK(I73),"",POWER(I73,0.5))</f>
        <v/>
      </c>
      <c r="BB73" s="14" t="str">
        <f>IF(ISBLANK(J73),"",POWER(J73,0.5))</f>
        <v/>
      </c>
      <c r="BC73" s="14" t="str">
        <f>IF(ISBLANK(K73),"",POWER(K73,0.5))</f>
        <v/>
      </c>
      <c r="BD73" s="14" t="str">
        <f>IF(ISBLANK(L73),"",POWER(L73,0.5))</f>
        <v/>
      </c>
      <c r="BF73" s="14" t="str">
        <f>IF(ISBLANK(C73),"",1/POWER(C73,0.5))</f>
        <v/>
      </c>
      <c r="BG73" s="14" t="str">
        <f>IF(ISBLANK(D73),"",1/POWER(D73,0.5))</f>
        <v/>
      </c>
      <c r="BH73" s="14" t="str">
        <f>IF(ISBLANK(E73),"",1/POWER(E73,0.5))</f>
        <v/>
      </c>
      <c r="BI73" s="14" t="str">
        <f>IF(ISBLANK(F73),"",1/POWER(F73,0.5))</f>
        <v/>
      </c>
      <c r="BJ73" s="14" t="str">
        <f>IF(ISBLANK(G73),"",1/POWER(G73,0.5))</f>
        <v/>
      </c>
      <c r="BK73" s="14" t="str">
        <f>IF(ISBLANK(H73),"",1/POWER(H73,0.5))</f>
        <v/>
      </c>
      <c r="BL73" s="14" t="str">
        <f>IF(ISBLANK(I73),"",1/POWER(I73,0.5))</f>
        <v/>
      </c>
      <c r="BM73" s="14" t="str">
        <f>IF(ISBLANK(J73),"",1/POWER(J73,0.5))</f>
        <v/>
      </c>
      <c r="BN73" s="14" t="str">
        <f>IF(ISBLANK(K73),"",1/POWER(K73,0.5))</f>
        <v/>
      </c>
      <c r="BO73" s="14" t="str">
        <f>IF(ISBLANK(L73),"",1/POWER(L73,0.5))</f>
        <v/>
      </c>
      <c r="BQ73" s="14" t="e">
        <f ca="1">IF(ISBLANK(INDIRECT('Data Exploration'!$B$6&amp;ROW(BQ73))),"",IF(ISBLANK(INDIRECT('Data Exploration'!$B$6&amp;ROW(BQ73)-1)),"",INDIRECT('Data Exploration'!$B$6&amp;ROW(BQ73)-1)))</f>
        <v>#REF!</v>
      </c>
      <c r="BR73" s="188"/>
      <c r="BS73" s="188"/>
      <c r="BT73" s="188"/>
      <c r="BU73" s="188"/>
      <c r="BV73" s="188"/>
      <c r="BW73" s="188"/>
      <c r="BX73" s="188"/>
      <c r="BY73" s="188"/>
    </row>
    <row r="74" spans="1:77">
      <c r="A74" s="141"/>
      <c r="B74" s="212"/>
      <c r="C74" s="19"/>
      <c r="D74" s="19"/>
      <c r="E74" s="19"/>
      <c r="F74" s="19"/>
      <c r="G74" s="149"/>
      <c r="H74" s="19"/>
      <c r="I74" s="19"/>
      <c r="J74" s="19"/>
      <c r="K74" s="19"/>
      <c r="L74" s="140"/>
      <c r="N74" s="14" t="str">
        <f>IF(ISBLANK(C74),"",LOG(C74))</f>
        <v/>
      </c>
      <c r="O74" s="14" t="str">
        <f>IF(ISBLANK(D74),"",LOG(D74))</f>
        <v/>
      </c>
      <c r="P74" s="14" t="str">
        <f>IF(ISBLANK(E74),"",LOG(E74))</f>
        <v/>
      </c>
      <c r="Q74" s="14" t="str">
        <f>IF(ISBLANK(F74),"",LOG(F74))</f>
        <v/>
      </c>
      <c r="R74" s="14" t="str">
        <f>IF(ISBLANK(G74),"",LOG(G74))</f>
        <v/>
      </c>
      <c r="S74" s="14" t="str">
        <f>IF(ISBLANK(H74),"",LOG(H74))</f>
        <v/>
      </c>
      <c r="T74" s="14" t="str">
        <f>IF(ISBLANK(I74),"",LOG(I74))</f>
        <v/>
      </c>
      <c r="U74" s="14" t="str">
        <f>IF(ISBLANK(J74),"",LOG(J74))</f>
        <v/>
      </c>
      <c r="V74" s="14" t="str">
        <f>IF(ISBLANK(K74),"",LOG(K74))</f>
        <v/>
      </c>
      <c r="W74" s="14" t="str">
        <f>IF(ISBLANK(L74),"",LOG(L74))</f>
        <v/>
      </c>
      <c r="Y74" s="14" t="str">
        <f>IF(ISBLANK(C74),"",LOG(C74+1))</f>
        <v/>
      </c>
      <c r="Z74" s="14" t="str">
        <f>IF(ISBLANK(D74),"",LOG(D74+1))</f>
        <v/>
      </c>
      <c r="AA74" s="14" t="str">
        <f>IF(ISBLANK(E74),"",LOG(E74+1))</f>
        <v/>
      </c>
      <c r="AB74" s="14" t="str">
        <f>IF(ISBLANK(F74),"",LOG(F74+1))</f>
        <v/>
      </c>
      <c r="AC74" s="14" t="str">
        <f>IF(ISBLANK(G74),"",LOG(G74+1))</f>
        <v/>
      </c>
      <c r="AD74" s="14" t="str">
        <f>IF(ISBLANK(H74),"",LOG(H74+1))</f>
        <v/>
      </c>
      <c r="AE74" s="14" t="str">
        <f>IF(ISBLANK(I74),"",LOG(I74+1))</f>
        <v/>
      </c>
      <c r="AF74" s="14" t="str">
        <f>IF(ISBLANK(J74),"",LOG(J74+1))</f>
        <v/>
      </c>
      <c r="AG74" s="14" t="str">
        <f>IF(ISBLANK(K74),"",LOG(K74+1))</f>
        <v/>
      </c>
      <c r="AH74" s="14" t="str">
        <f>IF(ISBLANK(L74),"",LOG(L74+1))</f>
        <v/>
      </c>
      <c r="AJ74" s="14" t="str">
        <f>IF(ISBLANK(C74),"",POWER(C74,2))</f>
        <v/>
      </c>
      <c r="AK74" s="14" t="str">
        <f>IF(ISBLANK(D74),"",POWER(D74,2))</f>
        <v/>
      </c>
      <c r="AL74" s="14" t="str">
        <f>IF(ISBLANK(E74),"",POWER(E74,2))</f>
        <v/>
      </c>
      <c r="AM74" s="14" t="str">
        <f>IF(ISBLANK(F74),"",POWER(F74,2))</f>
        <v/>
      </c>
      <c r="AN74" s="14" t="str">
        <f>IF(ISBLANK(G74),"",POWER(G74,2))</f>
        <v/>
      </c>
      <c r="AO74" s="14" t="str">
        <f>IF(ISBLANK(H74),"",POWER(H74,2))</f>
        <v/>
      </c>
      <c r="AP74" s="14" t="str">
        <f>IF(ISBLANK(I74),"",POWER(I74,2))</f>
        <v/>
      </c>
      <c r="AQ74" s="14" t="str">
        <f>IF(ISBLANK(J74),"",POWER(J74,2))</f>
        <v/>
      </c>
      <c r="AR74" s="14" t="str">
        <f>IF(ISBLANK(K74),"",POWER(K74,2))</f>
        <v/>
      </c>
      <c r="AS74" s="14" t="str">
        <f>IF(ISBLANK(L74),"",POWER(L74,2))</f>
        <v/>
      </c>
      <c r="AU74" s="14" t="str">
        <f>IF(ISBLANK(C74),"",POWER(C74,0.5))</f>
        <v/>
      </c>
      <c r="AV74" s="14" t="str">
        <f>IF(ISBLANK(D74),"",POWER(D74,0.5))</f>
        <v/>
      </c>
      <c r="AW74" s="14" t="str">
        <f>IF(ISBLANK(E74),"",POWER(E74,0.5))</f>
        <v/>
      </c>
      <c r="AX74" s="14" t="str">
        <f>IF(ISBLANK(F74),"",POWER(F74,0.5))</f>
        <v/>
      </c>
      <c r="AY74" s="14" t="str">
        <f>IF(ISBLANK(G74),"",POWER(G74,0.5))</f>
        <v/>
      </c>
      <c r="AZ74" s="14" t="str">
        <f>IF(ISBLANK(H74),"",POWER(H74,0.5))</f>
        <v/>
      </c>
      <c r="BA74" s="14" t="str">
        <f>IF(ISBLANK(I74),"",POWER(I74,0.5))</f>
        <v/>
      </c>
      <c r="BB74" s="14" t="str">
        <f>IF(ISBLANK(J74),"",POWER(J74,0.5))</f>
        <v/>
      </c>
      <c r="BC74" s="14" t="str">
        <f>IF(ISBLANK(K74),"",POWER(K74,0.5))</f>
        <v/>
      </c>
      <c r="BD74" s="14" t="str">
        <f>IF(ISBLANK(L74),"",POWER(L74,0.5))</f>
        <v/>
      </c>
      <c r="BF74" s="14" t="str">
        <f>IF(ISBLANK(C74),"",1/POWER(C74,0.5))</f>
        <v/>
      </c>
      <c r="BG74" s="14" t="str">
        <f>IF(ISBLANK(D74),"",1/POWER(D74,0.5))</f>
        <v/>
      </c>
      <c r="BH74" s="14" t="str">
        <f>IF(ISBLANK(E74),"",1/POWER(E74,0.5))</f>
        <v/>
      </c>
      <c r="BI74" s="14" t="str">
        <f>IF(ISBLANK(F74),"",1/POWER(F74,0.5))</f>
        <v/>
      </c>
      <c r="BJ74" s="14" t="str">
        <f>IF(ISBLANK(G74),"",1/POWER(G74,0.5))</f>
        <v/>
      </c>
      <c r="BK74" s="14" t="str">
        <f>IF(ISBLANK(H74),"",1/POWER(H74,0.5))</f>
        <v/>
      </c>
      <c r="BL74" s="14" t="str">
        <f>IF(ISBLANK(I74),"",1/POWER(I74,0.5))</f>
        <v/>
      </c>
      <c r="BM74" s="14" t="str">
        <f>IF(ISBLANK(J74),"",1/POWER(J74,0.5))</f>
        <v/>
      </c>
      <c r="BN74" s="14" t="str">
        <f>IF(ISBLANK(K74),"",1/POWER(K74,0.5))</f>
        <v/>
      </c>
      <c r="BO74" s="14" t="str">
        <f>IF(ISBLANK(L74),"",1/POWER(L74,0.5))</f>
        <v/>
      </c>
      <c r="BQ74" s="14" t="e">
        <f ca="1">IF(ISBLANK(INDIRECT('Data Exploration'!$B$6&amp;ROW(BQ74))),"",IF(ISBLANK(INDIRECT('Data Exploration'!$B$6&amp;ROW(BQ74)-1)),"",INDIRECT('Data Exploration'!$B$6&amp;ROW(BQ74)-1)))</f>
        <v>#REF!</v>
      </c>
      <c r="BR74" s="188"/>
      <c r="BS74" s="188"/>
      <c r="BT74" s="188"/>
      <c r="BU74" s="188"/>
      <c r="BV74" s="188"/>
      <c r="BW74" s="188"/>
      <c r="BX74" s="188"/>
      <c r="BY74" s="188"/>
    </row>
    <row r="75" spans="1:77">
      <c r="A75" s="141"/>
      <c r="B75" s="212"/>
      <c r="C75" s="19"/>
      <c r="D75" s="19"/>
      <c r="E75" s="19"/>
      <c r="F75" s="19"/>
      <c r="G75" s="149"/>
      <c r="H75" s="19"/>
      <c r="I75" s="19"/>
      <c r="J75" s="19"/>
      <c r="K75" s="19"/>
      <c r="L75" s="140"/>
      <c r="N75" s="14" t="str">
        <f>IF(ISBLANK(C75),"",LOG(C75))</f>
        <v/>
      </c>
      <c r="O75" s="14" t="str">
        <f>IF(ISBLANK(D75),"",LOG(D75))</f>
        <v/>
      </c>
      <c r="P75" s="14" t="str">
        <f>IF(ISBLANK(E75),"",LOG(E75))</f>
        <v/>
      </c>
      <c r="Q75" s="14" t="str">
        <f>IF(ISBLANK(F75),"",LOG(F75))</f>
        <v/>
      </c>
      <c r="R75" s="14" t="str">
        <f>IF(ISBLANK(G75),"",LOG(G75))</f>
        <v/>
      </c>
      <c r="S75" s="14" t="str">
        <f>IF(ISBLANK(H75),"",LOG(H75))</f>
        <v/>
      </c>
      <c r="T75" s="14" t="str">
        <f>IF(ISBLANK(I75),"",LOG(I75))</f>
        <v/>
      </c>
      <c r="U75" s="14" t="str">
        <f>IF(ISBLANK(J75),"",LOG(J75))</f>
        <v/>
      </c>
      <c r="V75" s="14" t="str">
        <f>IF(ISBLANK(K75),"",LOG(K75))</f>
        <v/>
      </c>
      <c r="W75" s="14" t="str">
        <f>IF(ISBLANK(L75),"",LOG(L75))</f>
        <v/>
      </c>
      <c r="Y75" s="14" t="str">
        <f>IF(ISBLANK(C75),"",LOG(C75+1))</f>
        <v/>
      </c>
      <c r="Z75" s="14" t="str">
        <f>IF(ISBLANK(D75),"",LOG(D75+1))</f>
        <v/>
      </c>
      <c r="AA75" s="14" t="str">
        <f>IF(ISBLANK(E75),"",LOG(E75+1))</f>
        <v/>
      </c>
      <c r="AB75" s="14" t="str">
        <f>IF(ISBLANK(F75),"",LOG(F75+1))</f>
        <v/>
      </c>
      <c r="AC75" s="14" t="str">
        <f>IF(ISBLANK(G75),"",LOG(G75+1))</f>
        <v/>
      </c>
      <c r="AD75" s="14" t="str">
        <f>IF(ISBLANK(H75),"",LOG(H75+1))</f>
        <v/>
      </c>
      <c r="AE75" s="14" t="str">
        <f>IF(ISBLANK(I75),"",LOG(I75+1))</f>
        <v/>
      </c>
      <c r="AF75" s="14" t="str">
        <f>IF(ISBLANK(J75),"",LOG(J75+1))</f>
        <v/>
      </c>
      <c r="AG75" s="14" t="str">
        <f>IF(ISBLANK(K75),"",LOG(K75+1))</f>
        <v/>
      </c>
      <c r="AH75" s="14" t="str">
        <f>IF(ISBLANK(L75),"",LOG(L75+1))</f>
        <v/>
      </c>
      <c r="AJ75" s="14" t="str">
        <f>IF(ISBLANK(C75),"",POWER(C75,2))</f>
        <v/>
      </c>
      <c r="AK75" s="14" t="str">
        <f>IF(ISBLANK(D75),"",POWER(D75,2))</f>
        <v/>
      </c>
      <c r="AL75" s="14" t="str">
        <f>IF(ISBLANK(E75),"",POWER(E75,2))</f>
        <v/>
      </c>
      <c r="AM75" s="14" t="str">
        <f>IF(ISBLANK(F75),"",POWER(F75,2))</f>
        <v/>
      </c>
      <c r="AN75" s="14" t="str">
        <f>IF(ISBLANK(G75),"",POWER(G75,2))</f>
        <v/>
      </c>
      <c r="AO75" s="14" t="str">
        <f>IF(ISBLANK(H75),"",POWER(H75,2))</f>
        <v/>
      </c>
      <c r="AP75" s="14" t="str">
        <f>IF(ISBLANK(I75),"",POWER(I75,2))</f>
        <v/>
      </c>
      <c r="AQ75" s="14" t="str">
        <f>IF(ISBLANK(J75),"",POWER(J75,2))</f>
        <v/>
      </c>
      <c r="AR75" s="14" t="str">
        <f>IF(ISBLANK(K75),"",POWER(K75,2))</f>
        <v/>
      </c>
      <c r="AS75" s="14" t="str">
        <f>IF(ISBLANK(L75),"",POWER(L75,2))</f>
        <v/>
      </c>
      <c r="AU75" s="14" t="str">
        <f>IF(ISBLANK(C75),"",POWER(C75,0.5))</f>
        <v/>
      </c>
      <c r="AV75" s="14" t="str">
        <f>IF(ISBLANK(D75),"",POWER(D75,0.5))</f>
        <v/>
      </c>
      <c r="AW75" s="14" t="str">
        <f>IF(ISBLANK(E75),"",POWER(E75,0.5))</f>
        <v/>
      </c>
      <c r="AX75" s="14" t="str">
        <f>IF(ISBLANK(F75),"",POWER(F75,0.5))</f>
        <v/>
      </c>
      <c r="AY75" s="14" t="str">
        <f>IF(ISBLANK(G75),"",POWER(G75,0.5))</f>
        <v/>
      </c>
      <c r="AZ75" s="14" t="str">
        <f>IF(ISBLANK(H75),"",POWER(H75,0.5))</f>
        <v/>
      </c>
      <c r="BA75" s="14" t="str">
        <f>IF(ISBLANK(I75),"",POWER(I75,0.5))</f>
        <v/>
      </c>
      <c r="BB75" s="14" t="str">
        <f>IF(ISBLANK(J75),"",POWER(J75,0.5))</f>
        <v/>
      </c>
      <c r="BC75" s="14" t="str">
        <f>IF(ISBLANK(K75),"",POWER(K75,0.5))</f>
        <v/>
      </c>
      <c r="BD75" s="14" t="str">
        <f>IF(ISBLANK(L75),"",POWER(L75,0.5))</f>
        <v/>
      </c>
      <c r="BF75" s="14" t="str">
        <f>IF(ISBLANK(C75),"",1/POWER(C75,0.5))</f>
        <v/>
      </c>
      <c r="BG75" s="14" t="str">
        <f>IF(ISBLANK(D75),"",1/POWER(D75,0.5))</f>
        <v/>
      </c>
      <c r="BH75" s="14" t="str">
        <f>IF(ISBLANK(E75),"",1/POWER(E75,0.5))</f>
        <v/>
      </c>
      <c r="BI75" s="14" t="str">
        <f>IF(ISBLANK(F75),"",1/POWER(F75,0.5))</f>
        <v/>
      </c>
      <c r="BJ75" s="14" t="str">
        <f>IF(ISBLANK(G75),"",1/POWER(G75,0.5))</f>
        <v/>
      </c>
      <c r="BK75" s="14" t="str">
        <f>IF(ISBLANK(H75),"",1/POWER(H75,0.5))</f>
        <v/>
      </c>
      <c r="BL75" s="14" t="str">
        <f>IF(ISBLANK(I75),"",1/POWER(I75,0.5))</f>
        <v/>
      </c>
      <c r="BM75" s="14" t="str">
        <f>IF(ISBLANK(J75),"",1/POWER(J75,0.5))</f>
        <v/>
      </c>
      <c r="BN75" s="14" t="str">
        <f>IF(ISBLANK(K75),"",1/POWER(K75,0.5))</f>
        <v/>
      </c>
      <c r="BO75" s="14" t="str">
        <f>IF(ISBLANK(L75),"",1/POWER(L75,0.5))</f>
        <v/>
      </c>
      <c r="BQ75" s="14" t="e">
        <f ca="1">IF(ISBLANK(INDIRECT('Data Exploration'!$B$6&amp;ROW(BQ75))),"",IF(ISBLANK(INDIRECT('Data Exploration'!$B$6&amp;ROW(BQ75)-1)),"",INDIRECT('Data Exploration'!$B$6&amp;ROW(BQ75)-1)))</f>
        <v>#REF!</v>
      </c>
      <c r="BR75" s="188"/>
      <c r="BS75" s="188"/>
      <c r="BT75" s="188"/>
      <c r="BU75" s="188"/>
      <c r="BV75" s="188"/>
      <c r="BW75" s="188"/>
      <c r="BX75" s="188"/>
      <c r="BY75" s="188"/>
    </row>
    <row r="76" spans="1:77">
      <c r="A76" s="141"/>
      <c r="B76" s="212"/>
      <c r="C76" s="19"/>
      <c r="D76" s="19"/>
      <c r="E76" s="19"/>
      <c r="F76" s="19"/>
      <c r="G76" s="149"/>
      <c r="H76" s="19"/>
      <c r="I76" s="19"/>
      <c r="J76" s="19"/>
      <c r="K76" s="19"/>
      <c r="L76" s="140"/>
      <c r="N76" s="14" t="str">
        <f>IF(ISBLANK(C76),"",LOG(C76))</f>
        <v/>
      </c>
      <c r="O76" s="14" t="str">
        <f>IF(ISBLANK(D76),"",LOG(D76))</f>
        <v/>
      </c>
      <c r="P76" s="14" t="str">
        <f>IF(ISBLANK(E76),"",LOG(E76))</f>
        <v/>
      </c>
      <c r="Q76" s="14" t="str">
        <f>IF(ISBLANK(F76),"",LOG(F76))</f>
        <v/>
      </c>
      <c r="R76" s="14" t="str">
        <f>IF(ISBLANK(G76),"",LOG(G76))</f>
        <v/>
      </c>
      <c r="S76" s="14" t="str">
        <f>IF(ISBLANK(H76),"",LOG(H76))</f>
        <v/>
      </c>
      <c r="T76" s="14" t="str">
        <f>IF(ISBLANK(I76),"",LOG(I76))</f>
        <v/>
      </c>
      <c r="U76" s="14" t="str">
        <f>IF(ISBLANK(J76),"",LOG(J76))</f>
        <v/>
      </c>
      <c r="V76" s="14" t="str">
        <f>IF(ISBLANK(K76),"",LOG(K76))</f>
        <v/>
      </c>
      <c r="W76" s="14" t="str">
        <f>IF(ISBLANK(L76),"",LOG(L76))</f>
        <v/>
      </c>
      <c r="Y76" s="14" t="str">
        <f>IF(ISBLANK(C76),"",LOG(C76+1))</f>
        <v/>
      </c>
      <c r="Z76" s="14" t="str">
        <f>IF(ISBLANK(D76),"",LOG(D76+1))</f>
        <v/>
      </c>
      <c r="AA76" s="14" t="str">
        <f>IF(ISBLANK(E76),"",LOG(E76+1))</f>
        <v/>
      </c>
      <c r="AB76" s="14" t="str">
        <f>IF(ISBLANK(F76),"",LOG(F76+1))</f>
        <v/>
      </c>
      <c r="AC76" s="14" t="str">
        <f>IF(ISBLANK(G76),"",LOG(G76+1))</f>
        <v/>
      </c>
      <c r="AD76" s="14" t="str">
        <f>IF(ISBLANK(H76),"",LOG(H76+1))</f>
        <v/>
      </c>
      <c r="AE76" s="14" t="str">
        <f>IF(ISBLANK(I76),"",LOG(I76+1))</f>
        <v/>
      </c>
      <c r="AF76" s="14" t="str">
        <f>IF(ISBLANK(J76),"",LOG(J76+1))</f>
        <v/>
      </c>
      <c r="AG76" s="14" t="str">
        <f>IF(ISBLANK(K76),"",LOG(K76+1))</f>
        <v/>
      </c>
      <c r="AH76" s="14" t="str">
        <f>IF(ISBLANK(L76),"",LOG(L76+1))</f>
        <v/>
      </c>
      <c r="AJ76" s="14" t="str">
        <f>IF(ISBLANK(C76),"",POWER(C76,2))</f>
        <v/>
      </c>
      <c r="AK76" s="14" t="str">
        <f>IF(ISBLANK(D76),"",POWER(D76,2))</f>
        <v/>
      </c>
      <c r="AL76" s="14" t="str">
        <f>IF(ISBLANK(E76),"",POWER(E76,2))</f>
        <v/>
      </c>
      <c r="AM76" s="14" t="str">
        <f>IF(ISBLANK(F76),"",POWER(F76,2))</f>
        <v/>
      </c>
      <c r="AN76" s="14" t="str">
        <f>IF(ISBLANK(G76),"",POWER(G76,2))</f>
        <v/>
      </c>
      <c r="AO76" s="14" t="str">
        <f>IF(ISBLANK(H76),"",POWER(H76,2))</f>
        <v/>
      </c>
      <c r="AP76" s="14" t="str">
        <f>IF(ISBLANK(I76),"",POWER(I76,2))</f>
        <v/>
      </c>
      <c r="AQ76" s="14" t="str">
        <f>IF(ISBLANK(J76),"",POWER(J76,2))</f>
        <v/>
      </c>
      <c r="AR76" s="14" t="str">
        <f>IF(ISBLANK(K76),"",POWER(K76,2))</f>
        <v/>
      </c>
      <c r="AS76" s="14" t="str">
        <f>IF(ISBLANK(L76),"",POWER(L76,2))</f>
        <v/>
      </c>
      <c r="AU76" s="14" t="str">
        <f>IF(ISBLANK(C76),"",POWER(C76,0.5))</f>
        <v/>
      </c>
      <c r="AV76" s="14" t="str">
        <f>IF(ISBLANK(D76),"",POWER(D76,0.5))</f>
        <v/>
      </c>
      <c r="AW76" s="14" t="str">
        <f>IF(ISBLANK(E76),"",POWER(E76,0.5))</f>
        <v/>
      </c>
      <c r="AX76" s="14" t="str">
        <f>IF(ISBLANK(F76),"",POWER(F76,0.5))</f>
        <v/>
      </c>
      <c r="AY76" s="14" t="str">
        <f>IF(ISBLANK(G76),"",POWER(G76,0.5))</f>
        <v/>
      </c>
      <c r="AZ76" s="14" t="str">
        <f>IF(ISBLANK(H76),"",POWER(H76,0.5))</f>
        <v/>
      </c>
      <c r="BA76" s="14" t="str">
        <f>IF(ISBLANK(I76),"",POWER(I76,0.5))</f>
        <v/>
      </c>
      <c r="BB76" s="14" t="str">
        <f>IF(ISBLANK(J76),"",POWER(J76,0.5))</f>
        <v/>
      </c>
      <c r="BC76" s="14" t="str">
        <f>IF(ISBLANK(K76),"",POWER(K76,0.5))</f>
        <v/>
      </c>
      <c r="BD76" s="14" t="str">
        <f>IF(ISBLANK(L76),"",POWER(L76,0.5))</f>
        <v/>
      </c>
      <c r="BF76" s="14" t="str">
        <f>IF(ISBLANK(C76),"",1/POWER(C76,0.5))</f>
        <v/>
      </c>
      <c r="BG76" s="14" t="str">
        <f>IF(ISBLANK(D76),"",1/POWER(D76,0.5))</f>
        <v/>
      </c>
      <c r="BH76" s="14" t="str">
        <f>IF(ISBLANK(E76),"",1/POWER(E76,0.5))</f>
        <v/>
      </c>
      <c r="BI76" s="14" t="str">
        <f>IF(ISBLANK(F76),"",1/POWER(F76,0.5))</f>
        <v/>
      </c>
      <c r="BJ76" s="14" t="str">
        <f>IF(ISBLANK(G76),"",1/POWER(G76,0.5))</f>
        <v/>
      </c>
      <c r="BK76" s="14" t="str">
        <f>IF(ISBLANK(H76),"",1/POWER(H76,0.5))</f>
        <v/>
      </c>
      <c r="BL76" s="14" t="str">
        <f>IF(ISBLANK(I76),"",1/POWER(I76,0.5))</f>
        <v/>
      </c>
      <c r="BM76" s="14" t="str">
        <f>IF(ISBLANK(J76),"",1/POWER(J76,0.5))</f>
        <v/>
      </c>
      <c r="BN76" s="14" t="str">
        <f>IF(ISBLANK(K76),"",1/POWER(K76,0.5))</f>
        <v/>
      </c>
      <c r="BO76" s="14" t="str">
        <f>IF(ISBLANK(L76),"",1/POWER(L76,0.5))</f>
        <v/>
      </c>
      <c r="BQ76" s="14" t="e">
        <f ca="1">IF(ISBLANK(INDIRECT('Data Exploration'!$B$6&amp;ROW(BQ76))),"",IF(ISBLANK(INDIRECT('Data Exploration'!$B$6&amp;ROW(BQ76)-1)),"",INDIRECT('Data Exploration'!$B$6&amp;ROW(BQ76)-1)))</f>
        <v>#REF!</v>
      </c>
      <c r="BR76" s="188"/>
      <c r="BS76" s="188"/>
      <c r="BT76" s="188"/>
      <c r="BU76" s="188"/>
      <c r="BV76" s="188"/>
      <c r="BW76" s="188"/>
      <c r="BX76" s="188"/>
      <c r="BY76" s="188"/>
    </row>
    <row r="77" spans="1:77">
      <c r="A77" s="141"/>
      <c r="B77" s="210"/>
      <c r="C77" s="19"/>
      <c r="D77" s="20"/>
      <c r="E77" s="20"/>
      <c r="F77" s="20"/>
      <c r="G77" s="150"/>
      <c r="H77" s="20"/>
      <c r="I77" s="20"/>
      <c r="J77" s="20"/>
      <c r="K77" s="20"/>
      <c r="L77" s="101"/>
      <c r="N77" s="14" t="str">
        <f>IF(ISBLANK(C77),"",LOG(C77))</f>
        <v/>
      </c>
      <c r="O77" s="14" t="str">
        <f>IF(ISBLANK(D77),"",LOG(D77))</f>
        <v/>
      </c>
      <c r="P77" s="14" t="str">
        <f>IF(ISBLANK(E77),"",LOG(E77))</f>
        <v/>
      </c>
      <c r="Q77" s="14" t="str">
        <f>IF(ISBLANK(F77),"",LOG(F77))</f>
        <v/>
      </c>
      <c r="R77" s="14" t="str">
        <f>IF(ISBLANK(G77),"",LOG(G77))</f>
        <v/>
      </c>
      <c r="S77" s="14" t="str">
        <f>IF(ISBLANK(H77),"",LOG(H77))</f>
        <v/>
      </c>
      <c r="T77" s="14" t="str">
        <f>IF(ISBLANK(I77),"",LOG(I77))</f>
        <v/>
      </c>
      <c r="U77" s="14" t="str">
        <f>IF(ISBLANK(J77),"",LOG(J77))</f>
        <v/>
      </c>
      <c r="V77" s="14" t="str">
        <f>IF(ISBLANK(K77),"",LOG(K77))</f>
        <v/>
      </c>
      <c r="W77" s="14" t="str">
        <f>IF(ISBLANK(L77),"",LOG(L77))</f>
        <v/>
      </c>
      <c r="Y77" s="14" t="str">
        <f>IF(ISBLANK(C77),"",LOG(C77+1))</f>
        <v/>
      </c>
      <c r="Z77" s="14" t="str">
        <f>IF(ISBLANK(D77),"",LOG(D77+1))</f>
        <v/>
      </c>
      <c r="AA77" s="14" t="str">
        <f>IF(ISBLANK(E77),"",LOG(E77+1))</f>
        <v/>
      </c>
      <c r="AB77" s="14" t="str">
        <f>IF(ISBLANK(F77),"",LOG(F77+1))</f>
        <v/>
      </c>
      <c r="AC77" s="14" t="str">
        <f>IF(ISBLANK(G77),"",LOG(G77+1))</f>
        <v/>
      </c>
      <c r="AD77" s="14" t="str">
        <f>IF(ISBLANK(H77),"",LOG(H77+1))</f>
        <v/>
      </c>
      <c r="AE77" s="14" t="str">
        <f>IF(ISBLANK(I77),"",LOG(I77+1))</f>
        <v/>
      </c>
      <c r="AF77" s="14" t="str">
        <f>IF(ISBLANK(J77),"",LOG(J77+1))</f>
        <v/>
      </c>
      <c r="AG77" s="14" t="str">
        <f>IF(ISBLANK(K77),"",LOG(K77+1))</f>
        <v/>
      </c>
      <c r="AH77" s="14" t="str">
        <f>IF(ISBLANK(L77),"",LOG(L77+1))</f>
        <v/>
      </c>
      <c r="AJ77" s="14" t="str">
        <f>IF(ISBLANK(C77),"",POWER(C77,2))</f>
        <v/>
      </c>
      <c r="AK77" s="14" t="str">
        <f>IF(ISBLANK(D77),"",POWER(D77,2))</f>
        <v/>
      </c>
      <c r="AL77" s="14" t="str">
        <f>IF(ISBLANK(E77),"",POWER(E77,2))</f>
        <v/>
      </c>
      <c r="AM77" s="14" t="str">
        <f>IF(ISBLANK(F77),"",POWER(F77,2))</f>
        <v/>
      </c>
      <c r="AN77" s="14" t="str">
        <f>IF(ISBLANK(G77),"",POWER(G77,2))</f>
        <v/>
      </c>
      <c r="AO77" s="14" t="str">
        <f>IF(ISBLANK(H77),"",POWER(H77,2))</f>
        <v/>
      </c>
      <c r="AP77" s="14" t="str">
        <f>IF(ISBLANK(I77),"",POWER(I77,2))</f>
        <v/>
      </c>
      <c r="AQ77" s="14" t="str">
        <f>IF(ISBLANK(J77),"",POWER(J77,2))</f>
        <v/>
      </c>
      <c r="AR77" s="14" t="str">
        <f>IF(ISBLANK(K77),"",POWER(K77,2))</f>
        <v/>
      </c>
      <c r="AS77" s="14" t="str">
        <f>IF(ISBLANK(L77),"",POWER(L77,2))</f>
        <v/>
      </c>
      <c r="AU77" s="14" t="str">
        <f>IF(ISBLANK(C77),"",POWER(C77,0.5))</f>
        <v/>
      </c>
      <c r="AV77" s="14" t="str">
        <f>IF(ISBLANK(D77),"",POWER(D77,0.5))</f>
        <v/>
      </c>
      <c r="AW77" s="14" t="str">
        <f>IF(ISBLANK(E77),"",POWER(E77,0.5))</f>
        <v/>
      </c>
      <c r="AX77" s="14" t="str">
        <f>IF(ISBLANK(F77),"",POWER(F77,0.5))</f>
        <v/>
      </c>
      <c r="AY77" s="14" t="str">
        <f>IF(ISBLANK(G77),"",POWER(G77,0.5))</f>
        <v/>
      </c>
      <c r="AZ77" s="14" t="str">
        <f>IF(ISBLANK(H77),"",POWER(H77,0.5))</f>
        <v/>
      </c>
      <c r="BA77" s="14" t="str">
        <f>IF(ISBLANK(I77),"",POWER(I77,0.5))</f>
        <v/>
      </c>
      <c r="BB77" s="14" t="str">
        <f>IF(ISBLANK(J77),"",POWER(J77,0.5))</f>
        <v/>
      </c>
      <c r="BC77" s="14" t="str">
        <f>IF(ISBLANK(K77),"",POWER(K77,0.5))</f>
        <v/>
      </c>
      <c r="BD77" s="14" t="str">
        <f>IF(ISBLANK(L77),"",POWER(L77,0.5))</f>
        <v/>
      </c>
      <c r="BF77" s="14" t="str">
        <f>IF(ISBLANK(C77),"",1/POWER(C77,0.5))</f>
        <v/>
      </c>
      <c r="BG77" s="14" t="str">
        <f>IF(ISBLANK(D77),"",1/POWER(D77,0.5))</f>
        <v/>
      </c>
      <c r="BH77" s="14" t="str">
        <f>IF(ISBLANK(E77),"",1/POWER(E77,0.5))</f>
        <v/>
      </c>
      <c r="BI77" s="14" t="str">
        <f>IF(ISBLANK(F77),"",1/POWER(F77,0.5))</f>
        <v/>
      </c>
      <c r="BJ77" s="14" t="str">
        <f>IF(ISBLANK(G77),"",1/POWER(G77,0.5))</f>
        <v/>
      </c>
      <c r="BK77" s="14" t="str">
        <f>IF(ISBLANK(H77),"",1/POWER(H77,0.5))</f>
        <v/>
      </c>
      <c r="BL77" s="14" t="str">
        <f>IF(ISBLANK(I77),"",1/POWER(I77,0.5))</f>
        <v/>
      </c>
      <c r="BM77" s="14" t="str">
        <f>IF(ISBLANK(J77),"",1/POWER(J77,0.5))</f>
        <v/>
      </c>
      <c r="BN77" s="14" t="str">
        <f>IF(ISBLANK(K77),"",1/POWER(K77,0.5))</f>
        <v/>
      </c>
      <c r="BO77" s="14" t="str">
        <f>IF(ISBLANK(L77),"",1/POWER(L77,0.5))</f>
        <v/>
      </c>
      <c r="BQ77" s="14" t="e">
        <f ca="1">IF(ISBLANK(INDIRECT('Data Exploration'!$B$6&amp;ROW(BQ77))),"",IF(ISBLANK(INDIRECT('Data Exploration'!$B$6&amp;ROW(BQ77)-1)),"",INDIRECT('Data Exploration'!$B$6&amp;ROW(BQ77)-1)))</f>
        <v>#REF!</v>
      </c>
      <c r="BR77" s="188"/>
      <c r="BS77" s="188"/>
      <c r="BT77" s="188"/>
      <c r="BU77" s="188"/>
      <c r="BV77" s="188"/>
      <c r="BW77" s="188"/>
      <c r="BX77" s="188"/>
      <c r="BY77" s="188"/>
    </row>
    <row r="78" spans="1:77">
      <c r="A78" s="141"/>
      <c r="B78" s="210"/>
      <c r="C78" s="19"/>
      <c r="D78" s="20"/>
      <c r="E78" s="20"/>
      <c r="F78" s="20"/>
      <c r="G78" s="150"/>
      <c r="H78" s="20"/>
      <c r="I78" s="20"/>
      <c r="J78" s="20"/>
      <c r="K78" s="20"/>
      <c r="L78" s="101"/>
      <c r="N78" s="14" t="str">
        <f>IF(ISBLANK(C78),"",LOG(C78))</f>
        <v/>
      </c>
      <c r="O78" s="14" t="str">
        <f>IF(ISBLANK(D78),"",LOG(D78))</f>
        <v/>
      </c>
      <c r="P78" s="14" t="str">
        <f>IF(ISBLANK(E78),"",LOG(E78))</f>
        <v/>
      </c>
      <c r="Q78" s="14" t="str">
        <f>IF(ISBLANK(F78),"",LOG(F78))</f>
        <v/>
      </c>
      <c r="R78" s="14" t="str">
        <f>IF(ISBLANK(G78),"",LOG(G78))</f>
        <v/>
      </c>
      <c r="S78" s="14" t="str">
        <f>IF(ISBLANK(H78),"",LOG(H78))</f>
        <v/>
      </c>
      <c r="T78" s="14" t="str">
        <f>IF(ISBLANK(I78),"",LOG(I78))</f>
        <v/>
      </c>
      <c r="U78" s="14" t="str">
        <f>IF(ISBLANK(J78),"",LOG(J78))</f>
        <v/>
      </c>
      <c r="V78" s="14" t="str">
        <f>IF(ISBLANK(K78),"",LOG(K78))</f>
        <v/>
      </c>
      <c r="W78" s="14" t="str">
        <f>IF(ISBLANK(L78),"",LOG(L78))</f>
        <v/>
      </c>
      <c r="Y78" s="14" t="str">
        <f>IF(ISBLANK(C78),"",LOG(C78+1))</f>
        <v/>
      </c>
      <c r="Z78" s="14" t="str">
        <f>IF(ISBLANK(D78),"",LOG(D78+1))</f>
        <v/>
      </c>
      <c r="AA78" s="14" t="str">
        <f>IF(ISBLANK(E78),"",LOG(E78+1))</f>
        <v/>
      </c>
      <c r="AB78" s="14" t="str">
        <f>IF(ISBLANK(F78),"",LOG(F78+1))</f>
        <v/>
      </c>
      <c r="AC78" s="14" t="str">
        <f>IF(ISBLANK(G78),"",LOG(G78+1))</f>
        <v/>
      </c>
      <c r="AD78" s="14" t="str">
        <f>IF(ISBLANK(H78),"",LOG(H78+1))</f>
        <v/>
      </c>
      <c r="AE78" s="14" t="str">
        <f>IF(ISBLANK(I78),"",LOG(I78+1))</f>
        <v/>
      </c>
      <c r="AF78" s="14" t="str">
        <f>IF(ISBLANK(J78),"",LOG(J78+1))</f>
        <v/>
      </c>
      <c r="AG78" s="14" t="str">
        <f>IF(ISBLANK(K78),"",LOG(K78+1))</f>
        <v/>
      </c>
      <c r="AH78" s="14" t="str">
        <f>IF(ISBLANK(L78),"",LOG(L78+1))</f>
        <v/>
      </c>
      <c r="AJ78" s="14" t="str">
        <f>IF(ISBLANK(C78),"",POWER(C78,2))</f>
        <v/>
      </c>
      <c r="AK78" s="14" t="str">
        <f>IF(ISBLANK(D78),"",POWER(D78,2))</f>
        <v/>
      </c>
      <c r="AL78" s="14" t="str">
        <f>IF(ISBLANK(E78),"",POWER(E78,2))</f>
        <v/>
      </c>
      <c r="AM78" s="14" t="str">
        <f>IF(ISBLANK(F78),"",POWER(F78,2))</f>
        <v/>
      </c>
      <c r="AN78" s="14" t="str">
        <f>IF(ISBLANK(G78),"",POWER(G78,2))</f>
        <v/>
      </c>
      <c r="AO78" s="14" t="str">
        <f>IF(ISBLANK(H78),"",POWER(H78,2))</f>
        <v/>
      </c>
      <c r="AP78" s="14" t="str">
        <f>IF(ISBLANK(I78),"",POWER(I78,2))</f>
        <v/>
      </c>
      <c r="AQ78" s="14" t="str">
        <f>IF(ISBLANK(J78),"",POWER(J78,2))</f>
        <v/>
      </c>
      <c r="AR78" s="14" t="str">
        <f>IF(ISBLANK(K78),"",POWER(K78,2))</f>
        <v/>
      </c>
      <c r="AS78" s="14" t="str">
        <f>IF(ISBLANK(L78),"",POWER(L78,2))</f>
        <v/>
      </c>
      <c r="AU78" s="14" t="str">
        <f>IF(ISBLANK(C78),"",POWER(C78,0.5))</f>
        <v/>
      </c>
      <c r="AV78" s="14" t="str">
        <f>IF(ISBLANK(D78),"",POWER(D78,0.5))</f>
        <v/>
      </c>
      <c r="AW78" s="14" t="str">
        <f>IF(ISBLANK(E78),"",POWER(E78,0.5))</f>
        <v/>
      </c>
      <c r="AX78" s="14" t="str">
        <f>IF(ISBLANK(F78),"",POWER(F78,0.5))</f>
        <v/>
      </c>
      <c r="AY78" s="14" t="str">
        <f>IF(ISBLANK(G78),"",POWER(G78,0.5))</f>
        <v/>
      </c>
      <c r="AZ78" s="14" t="str">
        <f>IF(ISBLANK(H78),"",POWER(H78,0.5))</f>
        <v/>
      </c>
      <c r="BA78" s="14" t="str">
        <f>IF(ISBLANK(I78),"",POWER(I78,0.5))</f>
        <v/>
      </c>
      <c r="BB78" s="14" t="str">
        <f>IF(ISBLANK(J78),"",POWER(J78,0.5))</f>
        <v/>
      </c>
      <c r="BC78" s="14" t="str">
        <f>IF(ISBLANK(K78),"",POWER(K78,0.5))</f>
        <v/>
      </c>
      <c r="BD78" s="14" t="str">
        <f>IF(ISBLANK(L78),"",POWER(L78,0.5))</f>
        <v/>
      </c>
      <c r="BF78" s="14" t="str">
        <f>IF(ISBLANK(C78),"",1/POWER(C78,0.5))</f>
        <v/>
      </c>
      <c r="BG78" s="14" t="str">
        <f>IF(ISBLANK(D78),"",1/POWER(D78,0.5))</f>
        <v/>
      </c>
      <c r="BH78" s="14" t="str">
        <f>IF(ISBLANK(E78),"",1/POWER(E78,0.5))</f>
        <v/>
      </c>
      <c r="BI78" s="14" t="str">
        <f>IF(ISBLANK(F78),"",1/POWER(F78,0.5))</f>
        <v/>
      </c>
      <c r="BJ78" s="14" t="str">
        <f>IF(ISBLANK(G78),"",1/POWER(G78,0.5))</f>
        <v/>
      </c>
      <c r="BK78" s="14" t="str">
        <f>IF(ISBLANK(H78),"",1/POWER(H78,0.5))</f>
        <v/>
      </c>
      <c r="BL78" s="14" t="str">
        <f>IF(ISBLANK(I78),"",1/POWER(I78,0.5))</f>
        <v/>
      </c>
      <c r="BM78" s="14" t="str">
        <f>IF(ISBLANK(J78),"",1/POWER(J78,0.5))</f>
        <v/>
      </c>
      <c r="BN78" s="14" t="str">
        <f>IF(ISBLANK(K78),"",1/POWER(K78,0.5))</f>
        <v/>
      </c>
      <c r="BO78" s="14" t="str">
        <f>IF(ISBLANK(L78),"",1/POWER(L78,0.5))</f>
        <v/>
      </c>
      <c r="BQ78" s="14" t="e">
        <f ca="1">IF(ISBLANK(INDIRECT('Data Exploration'!$B$6&amp;ROW(BQ78))),"",IF(ISBLANK(INDIRECT('Data Exploration'!$B$6&amp;ROW(BQ78)-1)),"",INDIRECT('Data Exploration'!$B$6&amp;ROW(BQ78)-1)))</f>
        <v>#REF!</v>
      </c>
      <c r="BR78" s="188"/>
      <c r="BS78" s="188"/>
      <c r="BT78" s="188"/>
      <c r="BU78" s="188"/>
      <c r="BV78" s="188"/>
      <c r="BW78" s="188"/>
      <c r="BX78" s="188"/>
      <c r="BY78" s="188"/>
    </row>
    <row r="79" spans="1:77">
      <c r="A79" s="141"/>
      <c r="B79" s="210"/>
      <c r="C79" s="19"/>
      <c r="D79" s="20"/>
      <c r="E79" s="20"/>
      <c r="F79" s="20"/>
      <c r="G79" s="150"/>
      <c r="H79" s="20"/>
      <c r="I79" s="20"/>
      <c r="J79" s="20"/>
      <c r="K79" s="20"/>
      <c r="L79" s="101"/>
      <c r="N79" s="14" t="str">
        <f>IF(ISBLANK(C79),"",LOG(C79))</f>
        <v/>
      </c>
      <c r="O79" s="14" t="str">
        <f>IF(ISBLANK(D79),"",LOG(D79))</f>
        <v/>
      </c>
      <c r="P79" s="14" t="str">
        <f>IF(ISBLANK(E79),"",LOG(E79))</f>
        <v/>
      </c>
      <c r="Q79" s="14" t="str">
        <f>IF(ISBLANK(F79),"",LOG(F79))</f>
        <v/>
      </c>
      <c r="R79" s="14" t="str">
        <f>IF(ISBLANK(G79),"",LOG(G79))</f>
        <v/>
      </c>
      <c r="S79" s="14" t="str">
        <f>IF(ISBLANK(H79),"",LOG(H79))</f>
        <v/>
      </c>
      <c r="T79" s="14" t="str">
        <f>IF(ISBLANK(I79),"",LOG(I79))</f>
        <v/>
      </c>
      <c r="U79" s="14" t="str">
        <f>IF(ISBLANK(J79),"",LOG(J79))</f>
        <v/>
      </c>
      <c r="V79" s="14" t="str">
        <f>IF(ISBLANK(K79),"",LOG(K79))</f>
        <v/>
      </c>
      <c r="W79" s="14" t="str">
        <f>IF(ISBLANK(L79),"",LOG(L79))</f>
        <v/>
      </c>
      <c r="Y79" s="14" t="str">
        <f>IF(ISBLANK(C79),"",LOG(C79+1))</f>
        <v/>
      </c>
      <c r="Z79" s="14" t="str">
        <f>IF(ISBLANK(D79),"",LOG(D79+1))</f>
        <v/>
      </c>
      <c r="AA79" s="14" t="str">
        <f>IF(ISBLANK(E79),"",LOG(E79+1))</f>
        <v/>
      </c>
      <c r="AB79" s="14" t="str">
        <f>IF(ISBLANK(F79),"",LOG(F79+1))</f>
        <v/>
      </c>
      <c r="AC79" s="14" t="str">
        <f>IF(ISBLANK(G79),"",LOG(G79+1))</f>
        <v/>
      </c>
      <c r="AD79" s="14" t="str">
        <f>IF(ISBLANK(H79),"",LOG(H79+1))</f>
        <v/>
      </c>
      <c r="AE79" s="14" t="str">
        <f>IF(ISBLANK(I79),"",LOG(I79+1))</f>
        <v/>
      </c>
      <c r="AF79" s="14" t="str">
        <f>IF(ISBLANK(J79),"",LOG(J79+1))</f>
        <v/>
      </c>
      <c r="AG79" s="14" t="str">
        <f>IF(ISBLANK(K79),"",LOG(K79+1))</f>
        <v/>
      </c>
      <c r="AH79" s="14" t="str">
        <f>IF(ISBLANK(L79),"",LOG(L79+1))</f>
        <v/>
      </c>
      <c r="AJ79" s="14" t="str">
        <f>IF(ISBLANK(C79),"",POWER(C79,2))</f>
        <v/>
      </c>
      <c r="AK79" s="14" t="str">
        <f>IF(ISBLANK(D79),"",POWER(D79,2))</f>
        <v/>
      </c>
      <c r="AL79" s="14" t="str">
        <f>IF(ISBLANK(E79),"",POWER(E79,2))</f>
        <v/>
      </c>
      <c r="AM79" s="14" t="str">
        <f>IF(ISBLANK(F79),"",POWER(F79,2))</f>
        <v/>
      </c>
      <c r="AN79" s="14" t="str">
        <f>IF(ISBLANK(G79),"",POWER(G79,2))</f>
        <v/>
      </c>
      <c r="AO79" s="14" t="str">
        <f>IF(ISBLANK(H79),"",POWER(H79,2))</f>
        <v/>
      </c>
      <c r="AP79" s="14" t="str">
        <f>IF(ISBLANK(I79),"",POWER(I79,2))</f>
        <v/>
      </c>
      <c r="AQ79" s="14" t="str">
        <f>IF(ISBLANK(J79),"",POWER(J79,2))</f>
        <v/>
      </c>
      <c r="AR79" s="14" t="str">
        <f>IF(ISBLANK(K79),"",POWER(K79,2))</f>
        <v/>
      </c>
      <c r="AS79" s="14" t="str">
        <f>IF(ISBLANK(L79),"",POWER(L79,2))</f>
        <v/>
      </c>
      <c r="AU79" s="14" t="str">
        <f>IF(ISBLANK(C79),"",POWER(C79,0.5))</f>
        <v/>
      </c>
      <c r="AV79" s="14" t="str">
        <f>IF(ISBLANK(D79),"",POWER(D79,0.5))</f>
        <v/>
      </c>
      <c r="AW79" s="14" t="str">
        <f>IF(ISBLANK(E79),"",POWER(E79,0.5))</f>
        <v/>
      </c>
      <c r="AX79" s="14" t="str">
        <f>IF(ISBLANK(F79),"",POWER(F79,0.5))</f>
        <v/>
      </c>
      <c r="AY79" s="14" t="str">
        <f>IF(ISBLANK(G79),"",POWER(G79,0.5))</f>
        <v/>
      </c>
      <c r="AZ79" s="14" t="str">
        <f>IF(ISBLANK(H79),"",POWER(H79,0.5))</f>
        <v/>
      </c>
      <c r="BA79" s="14" t="str">
        <f>IF(ISBLANK(I79),"",POWER(I79,0.5))</f>
        <v/>
      </c>
      <c r="BB79" s="14" t="str">
        <f>IF(ISBLANK(J79),"",POWER(J79,0.5))</f>
        <v/>
      </c>
      <c r="BC79" s="14" t="str">
        <f>IF(ISBLANK(K79),"",POWER(K79,0.5))</f>
        <v/>
      </c>
      <c r="BD79" s="14" t="str">
        <f>IF(ISBLANK(L79),"",POWER(L79,0.5))</f>
        <v/>
      </c>
      <c r="BF79" s="14" t="str">
        <f>IF(ISBLANK(C79),"",1/POWER(C79,0.5))</f>
        <v/>
      </c>
      <c r="BG79" s="14" t="str">
        <f>IF(ISBLANK(D79),"",1/POWER(D79,0.5))</f>
        <v/>
      </c>
      <c r="BH79" s="14" t="str">
        <f>IF(ISBLANK(E79),"",1/POWER(E79,0.5))</f>
        <v/>
      </c>
      <c r="BI79" s="14" t="str">
        <f>IF(ISBLANK(F79),"",1/POWER(F79,0.5))</f>
        <v/>
      </c>
      <c r="BJ79" s="14" t="str">
        <f>IF(ISBLANK(G79),"",1/POWER(G79,0.5))</f>
        <v/>
      </c>
      <c r="BK79" s="14" t="str">
        <f>IF(ISBLANK(H79),"",1/POWER(H79,0.5))</f>
        <v/>
      </c>
      <c r="BL79" s="14" t="str">
        <f>IF(ISBLANK(I79),"",1/POWER(I79,0.5))</f>
        <v/>
      </c>
      <c r="BM79" s="14" t="str">
        <f>IF(ISBLANK(J79),"",1/POWER(J79,0.5))</f>
        <v/>
      </c>
      <c r="BN79" s="14" t="str">
        <f>IF(ISBLANK(K79),"",1/POWER(K79,0.5))</f>
        <v/>
      </c>
      <c r="BO79" s="14" t="str">
        <f>IF(ISBLANK(L79),"",1/POWER(L79,0.5))</f>
        <v/>
      </c>
      <c r="BQ79" s="14" t="e">
        <f ca="1">IF(ISBLANK(INDIRECT('Data Exploration'!$B$6&amp;ROW(BQ79))),"",IF(ISBLANK(INDIRECT('Data Exploration'!$B$6&amp;ROW(BQ79)-1)),"",INDIRECT('Data Exploration'!$B$6&amp;ROW(BQ79)-1)))</f>
        <v>#REF!</v>
      </c>
      <c r="BR79" s="188"/>
      <c r="BS79" s="188"/>
      <c r="BT79" s="188"/>
      <c r="BU79" s="188"/>
      <c r="BV79" s="188"/>
      <c r="BW79" s="188"/>
      <c r="BX79" s="188"/>
      <c r="BY79" s="188"/>
    </row>
    <row r="80" spans="1:77">
      <c r="A80" s="141"/>
      <c r="B80" s="210"/>
      <c r="C80" s="19"/>
      <c r="D80" s="20"/>
      <c r="E80" s="20"/>
      <c r="F80" s="20"/>
      <c r="G80" s="150"/>
      <c r="H80" s="20"/>
      <c r="I80" s="20"/>
      <c r="J80" s="20"/>
      <c r="K80" s="20"/>
      <c r="L80" s="101"/>
      <c r="N80" s="14" t="str">
        <f>IF(ISBLANK(C80),"",LOG(C80))</f>
        <v/>
      </c>
      <c r="O80" s="14" t="str">
        <f>IF(ISBLANK(D80),"",LOG(D80))</f>
        <v/>
      </c>
      <c r="P80" s="14" t="str">
        <f>IF(ISBLANK(E80),"",LOG(E80))</f>
        <v/>
      </c>
      <c r="Q80" s="14" t="str">
        <f>IF(ISBLANK(F80),"",LOG(F80))</f>
        <v/>
      </c>
      <c r="R80" s="14" t="str">
        <f>IF(ISBLANK(G80),"",LOG(G80))</f>
        <v/>
      </c>
      <c r="S80" s="14" t="str">
        <f>IF(ISBLANK(H80),"",LOG(H80))</f>
        <v/>
      </c>
      <c r="T80" s="14" t="str">
        <f>IF(ISBLANK(I80),"",LOG(I80))</f>
        <v/>
      </c>
      <c r="U80" s="14" t="str">
        <f>IF(ISBLANK(J80),"",LOG(J80))</f>
        <v/>
      </c>
      <c r="V80" s="14" t="str">
        <f>IF(ISBLANK(K80),"",LOG(K80))</f>
        <v/>
      </c>
      <c r="W80" s="14" t="str">
        <f>IF(ISBLANK(L80),"",LOG(L80))</f>
        <v/>
      </c>
      <c r="Y80" s="14" t="str">
        <f>IF(ISBLANK(C80),"",LOG(C80+1))</f>
        <v/>
      </c>
      <c r="Z80" s="14" t="str">
        <f>IF(ISBLANK(D80),"",LOG(D80+1))</f>
        <v/>
      </c>
      <c r="AA80" s="14" t="str">
        <f>IF(ISBLANK(E80),"",LOG(E80+1))</f>
        <v/>
      </c>
      <c r="AB80" s="14" t="str">
        <f>IF(ISBLANK(F80),"",LOG(F80+1))</f>
        <v/>
      </c>
      <c r="AC80" s="14" t="str">
        <f>IF(ISBLANK(G80),"",LOG(G80+1))</f>
        <v/>
      </c>
      <c r="AD80" s="14" t="str">
        <f>IF(ISBLANK(H80),"",LOG(H80+1))</f>
        <v/>
      </c>
      <c r="AE80" s="14" t="str">
        <f>IF(ISBLANK(I80),"",LOG(I80+1))</f>
        <v/>
      </c>
      <c r="AF80" s="14" t="str">
        <f>IF(ISBLANK(J80),"",LOG(J80+1))</f>
        <v/>
      </c>
      <c r="AG80" s="14" t="str">
        <f>IF(ISBLANK(K80),"",LOG(K80+1))</f>
        <v/>
      </c>
      <c r="AH80" s="14" t="str">
        <f>IF(ISBLANK(L80),"",LOG(L80+1))</f>
        <v/>
      </c>
      <c r="AJ80" s="14" t="str">
        <f>IF(ISBLANK(C80),"",POWER(C80,2))</f>
        <v/>
      </c>
      <c r="AK80" s="14" t="str">
        <f>IF(ISBLANK(D80),"",POWER(D80,2))</f>
        <v/>
      </c>
      <c r="AL80" s="14" t="str">
        <f>IF(ISBLANK(E80),"",POWER(E80,2))</f>
        <v/>
      </c>
      <c r="AM80" s="14" t="str">
        <f>IF(ISBLANK(F80),"",POWER(F80,2))</f>
        <v/>
      </c>
      <c r="AN80" s="14" t="str">
        <f>IF(ISBLANK(G80),"",POWER(G80,2))</f>
        <v/>
      </c>
      <c r="AO80" s="14" t="str">
        <f>IF(ISBLANK(H80),"",POWER(H80,2))</f>
        <v/>
      </c>
      <c r="AP80" s="14" t="str">
        <f>IF(ISBLANK(I80),"",POWER(I80,2))</f>
        <v/>
      </c>
      <c r="AQ80" s="14" t="str">
        <f>IF(ISBLANK(J80),"",POWER(J80,2))</f>
        <v/>
      </c>
      <c r="AR80" s="14" t="str">
        <f>IF(ISBLANK(K80),"",POWER(K80,2))</f>
        <v/>
      </c>
      <c r="AS80" s="14" t="str">
        <f>IF(ISBLANK(L80),"",POWER(L80,2))</f>
        <v/>
      </c>
      <c r="AU80" s="14" t="str">
        <f>IF(ISBLANK(C80),"",POWER(C80,0.5))</f>
        <v/>
      </c>
      <c r="AV80" s="14" t="str">
        <f>IF(ISBLANK(D80),"",POWER(D80,0.5))</f>
        <v/>
      </c>
      <c r="AW80" s="14" t="str">
        <f>IF(ISBLANK(E80),"",POWER(E80,0.5))</f>
        <v/>
      </c>
      <c r="AX80" s="14" t="str">
        <f>IF(ISBLANK(F80),"",POWER(F80,0.5))</f>
        <v/>
      </c>
      <c r="AY80" s="14" t="str">
        <f>IF(ISBLANK(G80),"",POWER(G80,0.5))</f>
        <v/>
      </c>
      <c r="AZ80" s="14" t="str">
        <f>IF(ISBLANK(H80),"",POWER(H80,0.5))</f>
        <v/>
      </c>
      <c r="BA80" s="14" t="str">
        <f>IF(ISBLANK(I80),"",POWER(I80,0.5))</f>
        <v/>
      </c>
      <c r="BB80" s="14" t="str">
        <f>IF(ISBLANK(J80),"",POWER(J80,0.5))</f>
        <v/>
      </c>
      <c r="BC80" s="14" t="str">
        <f>IF(ISBLANK(K80),"",POWER(K80,0.5))</f>
        <v/>
      </c>
      <c r="BD80" s="14" t="str">
        <f>IF(ISBLANK(L80),"",POWER(L80,0.5))</f>
        <v/>
      </c>
      <c r="BF80" s="14" t="str">
        <f>IF(ISBLANK(C80),"",1/POWER(C80,0.5))</f>
        <v/>
      </c>
      <c r="BG80" s="14" t="str">
        <f>IF(ISBLANK(D80),"",1/POWER(D80,0.5))</f>
        <v/>
      </c>
      <c r="BH80" s="14" t="str">
        <f>IF(ISBLANK(E80),"",1/POWER(E80,0.5))</f>
        <v/>
      </c>
      <c r="BI80" s="14" t="str">
        <f>IF(ISBLANK(F80),"",1/POWER(F80,0.5))</f>
        <v/>
      </c>
      <c r="BJ80" s="14" t="str">
        <f>IF(ISBLANK(G80),"",1/POWER(G80,0.5))</f>
        <v/>
      </c>
      <c r="BK80" s="14" t="str">
        <f>IF(ISBLANK(H80),"",1/POWER(H80,0.5))</f>
        <v/>
      </c>
      <c r="BL80" s="14" t="str">
        <f>IF(ISBLANK(I80),"",1/POWER(I80,0.5))</f>
        <v/>
      </c>
      <c r="BM80" s="14" t="str">
        <f>IF(ISBLANK(J80),"",1/POWER(J80,0.5))</f>
        <v/>
      </c>
      <c r="BN80" s="14" t="str">
        <f>IF(ISBLANK(K80),"",1/POWER(K80,0.5))</f>
        <v/>
      </c>
      <c r="BO80" s="14" t="str">
        <f>IF(ISBLANK(L80),"",1/POWER(L80,0.5))</f>
        <v/>
      </c>
      <c r="BQ80" s="14" t="e">
        <f ca="1">IF(ISBLANK(INDIRECT('Data Exploration'!$B$6&amp;ROW(BQ80))),"",IF(ISBLANK(INDIRECT('Data Exploration'!$B$6&amp;ROW(BQ80)-1)),"",INDIRECT('Data Exploration'!$B$6&amp;ROW(BQ80)-1)))</f>
        <v>#REF!</v>
      </c>
      <c r="BR80" s="188"/>
      <c r="BS80" s="188"/>
      <c r="BT80" s="188"/>
      <c r="BU80" s="188"/>
      <c r="BV80" s="188"/>
      <c r="BW80" s="188"/>
      <c r="BX80" s="188"/>
      <c r="BY80" s="188"/>
    </row>
    <row r="81" spans="1:77">
      <c r="A81" s="141"/>
      <c r="B81" s="210"/>
      <c r="C81" s="19"/>
      <c r="D81" s="20"/>
      <c r="E81" s="20"/>
      <c r="F81" s="20"/>
      <c r="G81" s="150"/>
      <c r="H81" s="20"/>
      <c r="I81" s="20"/>
      <c r="J81" s="20"/>
      <c r="K81" s="20"/>
      <c r="L81" s="101"/>
      <c r="N81" s="14" t="str">
        <f>IF(ISBLANK(C81),"",LOG(C81))</f>
        <v/>
      </c>
      <c r="O81" s="14" t="str">
        <f>IF(ISBLANK(D81),"",LOG(D81))</f>
        <v/>
      </c>
      <c r="P81" s="14" t="str">
        <f>IF(ISBLANK(E81),"",LOG(E81))</f>
        <v/>
      </c>
      <c r="Q81" s="14" t="str">
        <f>IF(ISBLANK(F81),"",LOG(F81))</f>
        <v/>
      </c>
      <c r="R81" s="14" t="str">
        <f>IF(ISBLANK(G81),"",LOG(G81))</f>
        <v/>
      </c>
      <c r="S81" s="14" t="str">
        <f>IF(ISBLANK(H81),"",LOG(H81))</f>
        <v/>
      </c>
      <c r="T81" s="14" t="str">
        <f>IF(ISBLANK(I81),"",LOG(I81))</f>
        <v/>
      </c>
      <c r="U81" s="14" t="str">
        <f>IF(ISBLANK(J81),"",LOG(J81))</f>
        <v/>
      </c>
      <c r="V81" s="14" t="str">
        <f>IF(ISBLANK(K81),"",LOG(K81))</f>
        <v/>
      </c>
      <c r="W81" s="14" t="str">
        <f>IF(ISBLANK(L81),"",LOG(L81))</f>
        <v/>
      </c>
      <c r="Y81" s="14" t="str">
        <f>IF(ISBLANK(C81),"",LOG(C81+1))</f>
        <v/>
      </c>
      <c r="Z81" s="14" t="str">
        <f>IF(ISBLANK(D81),"",LOG(D81+1))</f>
        <v/>
      </c>
      <c r="AA81" s="14" t="str">
        <f>IF(ISBLANK(E81),"",LOG(E81+1))</f>
        <v/>
      </c>
      <c r="AB81" s="14" t="str">
        <f>IF(ISBLANK(F81),"",LOG(F81+1))</f>
        <v/>
      </c>
      <c r="AC81" s="14" t="str">
        <f>IF(ISBLANK(G81),"",LOG(G81+1))</f>
        <v/>
      </c>
      <c r="AD81" s="14" t="str">
        <f>IF(ISBLANK(H81),"",LOG(H81+1))</f>
        <v/>
      </c>
      <c r="AE81" s="14" t="str">
        <f>IF(ISBLANK(I81),"",LOG(I81+1))</f>
        <v/>
      </c>
      <c r="AF81" s="14" t="str">
        <f>IF(ISBLANK(J81),"",LOG(J81+1))</f>
        <v/>
      </c>
      <c r="AG81" s="14" t="str">
        <f>IF(ISBLANK(K81),"",LOG(K81+1))</f>
        <v/>
      </c>
      <c r="AH81" s="14" t="str">
        <f>IF(ISBLANK(L81),"",LOG(L81+1))</f>
        <v/>
      </c>
      <c r="AJ81" s="14" t="str">
        <f>IF(ISBLANK(C81),"",POWER(C81,2))</f>
        <v/>
      </c>
      <c r="AK81" s="14" t="str">
        <f>IF(ISBLANK(D81),"",POWER(D81,2))</f>
        <v/>
      </c>
      <c r="AL81" s="14" t="str">
        <f>IF(ISBLANK(E81),"",POWER(E81,2))</f>
        <v/>
      </c>
      <c r="AM81" s="14" t="str">
        <f>IF(ISBLANK(F81),"",POWER(F81,2))</f>
        <v/>
      </c>
      <c r="AN81" s="14" t="str">
        <f>IF(ISBLANK(G81),"",POWER(G81,2))</f>
        <v/>
      </c>
      <c r="AO81" s="14" t="str">
        <f>IF(ISBLANK(H81),"",POWER(H81,2))</f>
        <v/>
      </c>
      <c r="AP81" s="14" t="str">
        <f>IF(ISBLANK(I81),"",POWER(I81,2))</f>
        <v/>
      </c>
      <c r="AQ81" s="14" t="str">
        <f>IF(ISBLANK(J81),"",POWER(J81,2))</f>
        <v/>
      </c>
      <c r="AR81" s="14" t="str">
        <f>IF(ISBLANK(K81),"",POWER(K81,2))</f>
        <v/>
      </c>
      <c r="AS81" s="14" t="str">
        <f>IF(ISBLANK(L81),"",POWER(L81,2))</f>
        <v/>
      </c>
      <c r="AU81" s="14" t="str">
        <f>IF(ISBLANK(C81),"",POWER(C81,0.5))</f>
        <v/>
      </c>
      <c r="AV81" s="14" t="str">
        <f>IF(ISBLANK(D81),"",POWER(D81,0.5))</f>
        <v/>
      </c>
      <c r="AW81" s="14" t="str">
        <f>IF(ISBLANK(E81),"",POWER(E81,0.5))</f>
        <v/>
      </c>
      <c r="AX81" s="14" t="str">
        <f>IF(ISBLANK(F81),"",POWER(F81,0.5))</f>
        <v/>
      </c>
      <c r="AY81" s="14" t="str">
        <f>IF(ISBLANK(G81),"",POWER(G81,0.5))</f>
        <v/>
      </c>
      <c r="AZ81" s="14" t="str">
        <f>IF(ISBLANK(H81),"",POWER(H81,0.5))</f>
        <v/>
      </c>
      <c r="BA81" s="14" t="str">
        <f>IF(ISBLANK(I81),"",POWER(I81,0.5))</f>
        <v/>
      </c>
      <c r="BB81" s="14" t="str">
        <f>IF(ISBLANK(J81),"",POWER(J81,0.5))</f>
        <v/>
      </c>
      <c r="BC81" s="14" t="str">
        <f>IF(ISBLANK(K81),"",POWER(K81,0.5))</f>
        <v/>
      </c>
      <c r="BD81" s="14" t="str">
        <f>IF(ISBLANK(L81),"",POWER(L81,0.5))</f>
        <v/>
      </c>
      <c r="BF81" s="14" t="str">
        <f>IF(ISBLANK(C81),"",1/POWER(C81,0.5))</f>
        <v/>
      </c>
      <c r="BG81" s="14" t="str">
        <f>IF(ISBLANK(D81),"",1/POWER(D81,0.5))</f>
        <v/>
      </c>
      <c r="BH81" s="14" t="str">
        <f>IF(ISBLANK(E81),"",1/POWER(E81,0.5))</f>
        <v/>
      </c>
      <c r="BI81" s="14" t="str">
        <f>IF(ISBLANK(F81),"",1/POWER(F81,0.5))</f>
        <v/>
      </c>
      <c r="BJ81" s="14" t="str">
        <f>IF(ISBLANK(G81),"",1/POWER(G81,0.5))</f>
        <v/>
      </c>
      <c r="BK81" s="14" t="str">
        <f>IF(ISBLANK(H81),"",1/POWER(H81,0.5))</f>
        <v/>
      </c>
      <c r="BL81" s="14" t="str">
        <f>IF(ISBLANK(I81),"",1/POWER(I81,0.5))</f>
        <v/>
      </c>
      <c r="BM81" s="14" t="str">
        <f>IF(ISBLANK(J81),"",1/POWER(J81,0.5))</f>
        <v/>
      </c>
      <c r="BN81" s="14" t="str">
        <f>IF(ISBLANK(K81),"",1/POWER(K81,0.5))</f>
        <v/>
      </c>
      <c r="BO81" s="14" t="str">
        <f>IF(ISBLANK(L81),"",1/POWER(L81,0.5))</f>
        <v/>
      </c>
      <c r="BQ81" s="14" t="e">
        <f ca="1">IF(ISBLANK(INDIRECT('Data Exploration'!$B$6&amp;ROW(BQ81))),"",IF(ISBLANK(INDIRECT('Data Exploration'!$B$6&amp;ROW(BQ81)-1)),"",INDIRECT('Data Exploration'!$B$6&amp;ROW(BQ81)-1)))</f>
        <v>#REF!</v>
      </c>
      <c r="BR81" s="188"/>
      <c r="BS81" s="188"/>
      <c r="BT81" s="188"/>
      <c r="BU81" s="188"/>
      <c r="BV81" s="188"/>
      <c r="BW81" s="188"/>
      <c r="BX81" s="188"/>
      <c r="BY81" s="188"/>
    </row>
    <row r="82" spans="1:77">
      <c r="A82" s="141"/>
      <c r="B82" s="210"/>
      <c r="C82" s="19"/>
      <c r="D82" s="20"/>
      <c r="E82" s="20"/>
      <c r="F82" s="20"/>
      <c r="G82" s="150"/>
      <c r="H82" s="20"/>
      <c r="I82" s="20"/>
      <c r="J82" s="20"/>
      <c r="K82" s="20"/>
      <c r="L82" s="101"/>
      <c r="N82" s="14" t="str">
        <f>IF(ISBLANK(C82),"",LOG(C82))</f>
        <v/>
      </c>
      <c r="O82" s="14" t="str">
        <f>IF(ISBLANK(D82),"",LOG(D82))</f>
        <v/>
      </c>
      <c r="P82" s="14" t="str">
        <f>IF(ISBLANK(E82),"",LOG(E82))</f>
        <v/>
      </c>
      <c r="Q82" s="14" t="str">
        <f>IF(ISBLANK(F82),"",LOG(F82))</f>
        <v/>
      </c>
      <c r="R82" s="14" t="str">
        <f>IF(ISBLANK(G82),"",LOG(G82))</f>
        <v/>
      </c>
      <c r="S82" s="14" t="str">
        <f>IF(ISBLANK(H82),"",LOG(H82))</f>
        <v/>
      </c>
      <c r="T82" s="14" t="str">
        <f>IF(ISBLANK(I82),"",LOG(I82))</f>
        <v/>
      </c>
      <c r="U82" s="14" t="str">
        <f>IF(ISBLANK(J82),"",LOG(J82))</f>
        <v/>
      </c>
      <c r="V82" s="14" t="str">
        <f>IF(ISBLANK(K82),"",LOG(K82))</f>
        <v/>
      </c>
      <c r="W82" s="14" t="str">
        <f>IF(ISBLANK(L82),"",LOG(L82))</f>
        <v/>
      </c>
      <c r="Y82" s="14" t="str">
        <f>IF(ISBLANK(C82),"",LOG(C82+1))</f>
        <v/>
      </c>
      <c r="Z82" s="14" t="str">
        <f>IF(ISBLANK(D82),"",LOG(D82+1))</f>
        <v/>
      </c>
      <c r="AA82" s="14" t="str">
        <f>IF(ISBLANK(E82),"",LOG(E82+1))</f>
        <v/>
      </c>
      <c r="AB82" s="14" t="str">
        <f>IF(ISBLANK(F82),"",LOG(F82+1))</f>
        <v/>
      </c>
      <c r="AC82" s="14" t="str">
        <f>IF(ISBLANK(G82),"",LOG(G82+1))</f>
        <v/>
      </c>
      <c r="AD82" s="14" t="str">
        <f>IF(ISBLANK(H82),"",LOG(H82+1))</f>
        <v/>
      </c>
      <c r="AE82" s="14" t="str">
        <f>IF(ISBLANK(I82),"",LOG(I82+1))</f>
        <v/>
      </c>
      <c r="AF82" s="14" t="str">
        <f>IF(ISBLANK(J82),"",LOG(J82+1))</f>
        <v/>
      </c>
      <c r="AG82" s="14" t="str">
        <f>IF(ISBLANK(K82),"",LOG(K82+1))</f>
        <v/>
      </c>
      <c r="AH82" s="14" t="str">
        <f>IF(ISBLANK(L82),"",LOG(L82+1))</f>
        <v/>
      </c>
      <c r="AJ82" s="14" t="str">
        <f>IF(ISBLANK(C82),"",POWER(C82,2))</f>
        <v/>
      </c>
      <c r="AK82" s="14" t="str">
        <f>IF(ISBLANK(D82),"",POWER(D82,2))</f>
        <v/>
      </c>
      <c r="AL82" s="14" t="str">
        <f>IF(ISBLANK(E82),"",POWER(E82,2))</f>
        <v/>
      </c>
      <c r="AM82" s="14" t="str">
        <f>IF(ISBLANK(F82),"",POWER(F82,2))</f>
        <v/>
      </c>
      <c r="AN82" s="14" t="str">
        <f>IF(ISBLANK(G82),"",POWER(G82,2))</f>
        <v/>
      </c>
      <c r="AO82" s="14" t="str">
        <f>IF(ISBLANK(H82),"",POWER(H82,2))</f>
        <v/>
      </c>
      <c r="AP82" s="14" t="str">
        <f>IF(ISBLANK(I82),"",POWER(I82,2))</f>
        <v/>
      </c>
      <c r="AQ82" s="14" t="str">
        <f>IF(ISBLANK(J82),"",POWER(J82,2))</f>
        <v/>
      </c>
      <c r="AR82" s="14" t="str">
        <f>IF(ISBLANK(K82),"",POWER(K82,2))</f>
        <v/>
      </c>
      <c r="AS82" s="14" t="str">
        <f>IF(ISBLANK(L82),"",POWER(L82,2))</f>
        <v/>
      </c>
      <c r="AU82" s="14" t="str">
        <f>IF(ISBLANK(C82),"",POWER(C82,0.5))</f>
        <v/>
      </c>
      <c r="AV82" s="14" t="str">
        <f>IF(ISBLANK(D82),"",POWER(D82,0.5))</f>
        <v/>
      </c>
      <c r="AW82" s="14" t="str">
        <f>IF(ISBLANK(E82),"",POWER(E82,0.5))</f>
        <v/>
      </c>
      <c r="AX82" s="14" t="str">
        <f>IF(ISBLANK(F82),"",POWER(F82,0.5))</f>
        <v/>
      </c>
      <c r="AY82" s="14" t="str">
        <f>IF(ISBLANK(G82),"",POWER(G82,0.5))</f>
        <v/>
      </c>
      <c r="AZ82" s="14" t="str">
        <f>IF(ISBLANK(H82),"",POWER(H82,0.5))</f>
        <v/>
      </c>
      <c r="BA82" s="14" t="str">
        <f>IF(ISBLANK(I82),"",POWER(I82,0.5))</f>
        <v/>
      </c>
      <c r="BB82" s="14" t="str">
        <f>IF(ISBLANK(J82),"",POWER(J82,0.5))</f>
        <v/>
      </c>
      <c r="BC82" s="14" t="str">
        <f>IF(ISBLANK(K82),"",POWER(K82,0.5))</f>
        <v/>
      </c>
      <c r="BD82" s="14" t="str">
        <f>IF(ISBLANK(L82),"",POWER(L82,0.5))</f>
        <v/>
      </c>
      <c r="BF82" s="14" t="str">
        <f>IF(ISBLANK(C82),"",1/POWER(C82,0.5))</f>
        <v/>
      </c>
      <c r="BG82" s="14" t="str">
        <f>IF(ISBLANK(D82),"",1/POWER(D82,0.5))</f>
        <v/>
      </c>
      <c r="BH82" s="14" t="str">
        <f>IF(ISBLANK(E82),"",1/POWER(E82,0.5))</f>
        <v/>
      </c>
      <c r="BI82" s="14" t="str">
        <f>IF(ISBLANK(F82),"",1/POWER(F82,0.5))</f>
        <v/>
      </c>
      <c r="BJ82" s="14" t="str">
        <f>IF(ISBLANK(G82),"",1/POWER(G82,0.5))</f>
        <v/>
      </c>
      <c r="BK82" s="14" t="str">
        <f>IF(ISBLANK(H82),"",1/POWER(H82,0.5))</f>
        <v/>
      </c>
      <c r="BL82" s="14" t="str">
        <f>IF(ISBLANK(I82),"",1/POWER(I82,0.5))</f>
        <v/>
      </c>
      <c r="BM82" s="14" t="str">
        <f>IF(ISBLANK(J82),"",1/POWER(J82,0.5))</f>
        <v/>
      </c>
      <c r="BN82" s="14" t="str">
        <f>IF(ISBLANK(K82),"",1/POWER(K82,0.5))</f>
        <v/>
      </c>
      <c r="BO82" s="14" t="str">
        <f>IF(ISBLANK(L82),"",1/POWER(L82,0.5))</f>
        <v/>
      </c>
      <c r="BQ82" s="14" t="e">
        <f ca="1">IF(ISBLANK(INDIRECT('Data Exploration'!$B$6&amp;ROW(BQ82))),"",IF(ISBLANK(INDIRECT('Data Exploration'!$B$6&amp;ROW(BQ82)-1)),"",INDIRECT('Data Exploration'!$B$6&amp;ROW(BQ82)-1)))</f>
        <v>#REF!</v>
      </c>
      <c r="BR82" s="188"/>
      <c r="BS82" s="188"/>
      <c r="BT82" s="188"/>
      <c r="BU82" s="188"/>
      <c r="BV82" s="188"/>
      <c r="BW82" s="188"/>
      <c r="BX82" s="188"/>
      <c r="BY82" s="188"/>
    </row>
    <row r="83" spans="1:77">
      <c r="A83" s="141"/>
      <c r="B83" s="210"/>
      <c r="C83" s="19"/>
      <c r="D83" s="20"/>
      <c r="E83" s="20"/>
      <c r="F83" s="20"/>
      <c r="G83" s="150"/>
      <c r="H83" s="20"/>
      <c r="I83" s="20"/>
      <c r="J83" s="20"/>
      <c r="K83" s="20"/>
      <c r="L83" s="101"/>
      <c r="N83" s="14" t="str">
        <f>IF(ISBLANK(C83),"",LOG(C83))</f>
        <v/>
      </c>
      <c r="O83" s="14" t="str">
        <f>IF(ISBLANK(D83),"",LOG(D83))</f>
        <v/>
      </c>
      <c r="P83" s="14" t="str">
        <f>IF(ISBLANK(E83),"",LOG(E83))</f>
        <v/>
      </c>
      <c r="Q83" s="14" t="str">
        <f>IF(ISBLANK(F83),"",LOG(F83))</f>
        <v/>
      </c>
      <c r="R83" s="14" t="str">
        <f>IF(ISBLANK(G83),"",LOG(G83))</f>
        <v/>
      </c>
      <c r="S83" s="14" t="str">
        <f>IF(ISBLANK(H83),"",LOG(H83))</f>
        <v/>
      </c>
      <c r="T83" s="14" t="str">
        <f>IF(ISBLANK(I83),"",LOG(I83))</f>
        <v/>
      </c>
      <c r="U83" s="14" t="str">
        <f>IF(ISBLANK(J83),"",LOG(J83))</f>
        <v/>
      </c>
      <c r="V83" s="14" t="str">
        <f>IF(ISBLANK(K83),"",LOG(K83))</f>
        <v/>
      </c>
      <c r="W83" s="14" t="str">
        <f>IF(ISBLANK(L83),"",LOG(L83))</f>
        <v/>
      </c>
      <c r="Y83" s="14" t="str">
        <f>IF(ISBLANK(C83),"",LOG(C83+1))</f>
        <v/>
      </c>
      <c r="Z83" s="14" t="str">
        <f>IF(ISBLANK(D83),"",LOG(D83+1))</f>
        <v/>
      </c>
      <c r="AA83" s="14" t="str">
        <f>IF(ISBLANK(E83),"",LOG(E83+1))</f>
        <v/>
      </c>
      <c r="AB83" s="14" t="str">
        <f>IF(ISBLANK(F83),"",LOG(F83+1))</f>
        <v/>
      </c>
      <c r="AC83" s="14" t="str">
        <f>IF(ISBLANK(G83),"",LOG(G83+1))</f>
        <v/>
      </c>
      <c r="AD83" s="14" t="str">
        <f>IF(ISBLANK(H83),"",LOG(H83+1))</f>
        <v/>
      </c>
      <c r="AE83" s="14" t="str">
        <f>IF(ISBLANK(I83),"",LOG(I83+1))</f>
        <v/>
      </c>
      <c r="AF83" s="14" t="str">
        <f>IF(ISBLANK(J83),"",LOG(J83+1))</f>
        <v/>
      </c>
      <c r="AG83" s="14" t="str">
        <f>IF(ISBLANK(K83),"",LOG(K83+1))</f>
        <v/>
      </c>
      <c r="AH83" s="14" t="str">
        <f>IF(ISBLANK(L83),"",LOG(L83+1))</f>
        <v/>
      </c>
      <c r="AJ83" s="14" t="str">
        <f>IF(ISBLANK(C83),"",POWER(C83,2))</f>
        <v/>
      </c>
      <c r="AK83" s="14" t="str">
        <f>IF(ISBLANK(D83),"",POWER(D83,2))</f>
        <v/>
      </c>
      <c r="AL83" s="14" t="str">
        <f>IF(ISBLANK(E83),"",POWER(E83,2))</f>
        <v/>
      </c>
      <c r="AM83" s="14" t="str">
        <f>IF(ISBLANK(F83),"",POWER(F83,2))</f>
        <v/>
      </c>
      <c r="AN83" s="14" t="str">
        <f>IF(ISBLANK(G83),"",POWER(G83,2))</f>
        <v/>
      </c>
      <c r="AO83" s="14" t="str">
        <f>IF(ISBLANK(H83),"",POWER(H83,2))</f>
        <v/>
      </c>
      <c r="AP83" s="14" t="str">
        <f>IF(ISBLANK(I83),"",POWER(I83,2))</f>
        <v/>
      </c>
      <c r="AQ83" s="14" t="str">
        <f>IF(ISBLANK(J83),"",POWER(J83,2))</f>
        <v/>
      </c>
      <c r="AR83" s="14" t="str">
        <f>IF(ISBLANK(K83),"",POWER(K83,2))</f>
        <v/>
      </c>
      <c r="AS83" s="14" t="str">
        <f>IF(ISBLANK(L83),"",POWER(L83,2))</f>
        <v/>
      </c>
      <c r="AU83" s="14" t="str">
        <f>IF(ISBLANK(C83),"",POWER(C83,0.5))</f>
        <v/>
      </c>
      <c r="AV83" s="14" t="str">
        <f>IF(ISBLANK(D83),"",POWER(D83,0.5))</f>
        <v/>
      </c>
      <c r="AW83" s="14" t="str">
        <f>IF(ISBLANK(E83),"",POWER(E83,0.5))</f>
        <v/>
      </c>
      <c r="AX83" s="14" t="str">
        <f>IF(ISBLANK(F83),"",POWER(F83,0.5))</f>
        <v/>
      </c>
      <c r="AY83" s="14" t="str">
        <f>IF(ISBLANK(G83),"",POWER(G83,0.5))</f>
        <v/>
      </c>
      <c r="AZ83" s="14" t="str">
        <f>IF(ISBLANK(H83),"",POWER(H83,0.5))</f>
        <v/>
      </c>
      <c r="BA83" s="14" t="str">
        <f>IF(ISBLANK(I83),"",POWER(I83,0.5))</f>
        <v/>
      </c>
      <c r="BB83" s="14" t="str">
        <f>IF(ISBLANK(J83),"",POWER(J83,0.5))</f>
        <v/>
      </c>
      <c r="BC83" s="14" t="str">
        <f>IF(ISBLANK(K83),"",POWER(K83,0.5))</f>
        <v/>
      </c>
      <c r="BD83" s="14" t="str">
        <f>IF(ISBLANK(L83),"",POWER(L83,0.5))</f>
        <v/>
      </c>
      <c r="BF83" s="14" t="str">
        <f>IF(ISBLANK(C83),"",1/POWER(C83,0.5))</f>
        <v/>
      </c>
      <c r="BG83" s="14" t="str">
        <f>IF(ISBLANK(D83),"",1/POWER(D83,0.5))</f>
        <v/>
      </c>
      <c r="BH83" s="14" t="str">
        <f>IF(ISBLANK(E83),"",1/POWER(E83,0.5))</f>
        <v/>
      </c>
      <c r="BI83" s="14" t="str">
        <f>IF(ISBLANK(F83),"",1/POWER(F83,0.5))</f>
        <v/>
      </c>
      <c r="BJ83" s="14" t="str">
        <f>IF(ISBLANK(G83),"",1/POWER(G83,0.5))</f>
        <v/>
      </c>
      <c r="BK83" s="14" t="str">
        <f>IF(ISBLANK(H83),"",1/POWER(H83,0.5))</f>
        <v/>
      </c>
      <c r="BL83" s="14" t="str">
        <f>IF(ISBLANK(I83),"",1/POWER(I83,0.5))</f>
        <v/>
      </c>
      <c r="BM83" s="14" t="str">
        <f>IF(ISBLANK(J83),"",1/POWER(J83,0.5))</f>
        <v/>
      </c>
      <c r="BN83" s="14" t="str">
        <f>IF(ISBLANK(K83),"",1/POWER(K83,0.5))</f>
        <v/>
      </c>
      <c r="BO83" s="14" t="str">
        <f>IF(ISBLANK(L83),"",1/POWER(L83,0.5))</f>
        <v/>
      </c>
      <c r="BQ83" s="14" t="e">
        <f ca="1">IF(ISBLANK(INDIRECT('Data Exploration'!$B$6&amp;ROW(BQ83))),"",IF(ISBLANK(INDIRECT('Data Exploration'!$B$6&amp;ROW(BQ83)-1)),"",INDIRECT('Data Exploration'!$B$6&amp;ROW(BQ83)-1)))</f>
        <v>#REF!</v>
      </c>
      <c r="BR83" s="188"/>
      <c r="BS83" s="188"/>
      <c r="BT83" s="188"/>
      <c r="BU83" s="188"/>
      <c r="BV83" s="188"/>
      <c r="BW83" s="188"/>
      <c r="BX83" s="188"/>
      <c r="BY83" s="188"/>
    </row>
    <row r="84" spans="1:77">
      <c r="A84" s="141"/>
      <c r="B84" s="210"/>
      <c r="C84" s="19"/>
      <c r="D84" s="20"/>
      <c r="E84" s="20"/>
      <c r="F84" s="20"/>
      <c r="G84" s="150"/>
      <c r="H84" s="20"/>
      <c r="I84" s="20"/>
      <c r="J84" s="20"/>
      <c r="K84" s="20"/>
      <c r="L84" s="101"/>
      <c r="N84" s="14" t="str">
        <f>IF(ISBLANK(C84),"",LOG(C84))</f>
        <v/>
      </c>
      <c r="O84" s="14" t="str">
        <f>IF(ISBLANK(D84),"",LOG(D84))</f>
        <v/>
      </c>
      <c r="P84" s="14" t="str">
        <f>IF(ISBLANK(E84),"",LOG(E84))</f>
        <v/>
      </c>
      <c r="Q84" s="14" t="str">
        <f>IF(ISBLANK(F84),"",LOG(F84))</f>
        <v/>
      </c>
      <c r="R84" s="14" t="str">
        <f>IF(ISBLANK(G84),"",LOG(G84))</f>
        <v/>
      </c>
      <c r="S84" s="14" t="str">
        <f>IF(ISBLANK(H84),"",LOG(H84))</f>
        <v/>
      </c>
      <c r="T84" s="14" t="str">
        <f>IF(ISBLANK(I84),"",LOG(I84))</f>
        <v/>
      </c>
      <c r="U84" s="14" t="str">
        <f>IF(ISBLANK(J84),"",LOG(J84))</f>
        <v/>
      </c>
      <c r="V84" s="14" t="str">
        <f>IF(ISBLANK(K84),"",LOG(K84))</f>
        <v/>
      </c>
      <c r="W84" s="14" t="str">
        <f>IF(ISBLANK(L84),"",LOG(L84))</f>
        <v/>
      </c>
      <c r="Y84" s="14" t="str">
        <f>IF(ISBLANK(C84),"",LOG(C84+1))</f>
        <v/>
      </c>
      <c r="Z84" s="14" t="str">
        <f>IF(ISBLANK(D84),"",LOG(D84+1))</f>
        <v/>
      </c>
      <c r="AA84" s="14" t="str">
        <f>IF(ISBLANK(E84),"",LOG(E84+1))</f>
        <v/>
      </c>
      <c r="AB84" s="14" t="str">
        <f>IF(ISBLANK(F84),"",LOG(F84+1))</f>
        <v/>
      </c>
      <c r="AC84" s="14" t="str">
        <f>IF(ISBLANK(G84),"",LOG(G84+1))</f>
        <v/>
      </c>
      <c r="AD84" s="14" t="str">
        <f>IF(ISBLANK(H84),"",LOG(H84+1))</f>
        <v/>
      </c>
      <c r="AE84" s="14" t="str">
        <f>IF(ISBLANK(I84),"",LOG(I84+1))</f>
        <v/>
      </c>
      <c r="AF84" s="14" t="str">
        <f>IF(ISBLANK(J84),"",LOG(J84+1))</f>
        <v/>
      </c>
      <c r="AG84" s="14" t="str">
        <f>IF(ISBLANK(K84),"",LOG(K84+1))</f>
        <v/>
      </c>
      <c r="AH84" s="14" t="str">
        <f>IF(ISBLANK(L84),"",LOG(L84+1))</f>
        <v/>
      </c>
      <c r="AJ84" s="14" t="str">
        <f>IF(ISBLANK(C84),"",POWER(C84,2))</f>
        <v/>
      </c>
      <c r="AK84" s="14" t="str">
        <f>IF(ISBLANK(D84),"",POWER(D84,2))</f>
        <v/>
      </c>
      <c r="AL84" s="14" t="str">
        <f>IF(ISBLANK(E84),"",POWER(E84,2))</f>
        <v/>
      </c>
      <c r="AM84" s="14" t="str">
        <f>IF(ISBLANK(F84),"",POWER(F84,2))</f>
        <v/>
      </c>
      <c r="AN84" s="14" t="str">
        <f>IF(ISBLANK(G84),"",POWER(G84,2))</f>
        <v/>
      </c>
      <c r="AO84" s="14" t="str">
        <f>IF(ISBLANK(H84),"",POWER(H84,2))</f>
        <v/>
      </c>
      <c r="AP84" s="14" t="str">
        <f>IF(ISBLANK(I84),"",POWER(I84,2))</f>
        <v/>
      </c>
      <c r="AQ84" s="14" t="str">
        <f>IF(ISBLANK(J84),"",POWER(J84,2))</f>
        <v/>
      </c>
      <c r="AR84" s="14" t="str">
        <f>IF(ISBLANK(K84),"",POWER(K84,2))</f>
        <v/>
      </c>
      <c r="AS84" s="14" t="str">
        <f>IF(ISBLANK(L84),"",POWER(L84,2))</f>
        <v/>
      </c>
      <c r="AU84" s="14" t="str">
        <f>IF(ISBLANK(C84),"",POWER(C84,0.5))</f>
        <v/>
      </c>
      <c r="AV84" s="14" t="str">
        <f>IF(ISBLANK(D84),"",POWER(D84,0.5))</f>
        <v/>
      </c>
      <c r="AW84" s="14" t="str">
        <f>IF(ISBLANK(E84),"",POWER(E84,0.5))</f>
        <v/>
      </c>
      <c r="AX84" s="14" t="str">
        <f>IF(ISBLANK(F84),"",POWER(F84,0.5))</f>
        <v/>
      </c>
      <c r="AY84" s="14" t="str">
        <f>IF(ISBLANK(G84),"",POWER(G84,0.5))</f>
        <v/>
      </c>
      <c r="AZ84" s="14" t="str">
        <f>IF(ISBLANK(H84),"",POWER(H84,0.5))</f>
        <v/>
      </c>
      <c r="BA84" s="14" t="str">
        <f>IF(ISBLANK(I84),"",POWER(I84,0.5))</f>
        <v/>
      </c>
      <c r="BB84" s="14" t="str">
        <f>IF(ISBLANK(J84),"",POWER(J84,0.5))</f>
        <v/>
      </c>
      <c r="BC84" s="14" t="str">
        <f>IF(ISBLANK(K84),"",POWER(K84,0.5))</f>
        <v/>
      </c>
      <c r="BD84" s="14" t="str">
        <f>IF(ISBLANK(L84),"",POWER(L84,0.5))</f>
        <v/>
      </c>
      <c r="BF84" s="14" t="str">
        <f>IF(ISBLANK(C84),"",1/POWER(C84,0.5))</f>
        <v/>
      </c>
      <c r="BG84" s="14" t="str">
        <f>IF(ISBLANK(D84),"",1/POWER(D84,0.5))</f>
        <v/>
      </c>
      <c r="BH84" s="14" t="str">
        <f>IF(ISBLANK(E84),"",1/POWER(E84,0.5))</f>
        <v/>
      </c>
      <c r="BI84" s="14" t="str">
        <f>IF(ISBLANK(F84),"",1/POWER(F84,0.5))</f>
        <v/>
      </c>
      <c r="BJ84" s="14" t="str">
        <f>IF(ISBLANK(G84),"",1/POWER(G84,0.5))</f>
        <v/>
      </c>
      <c r="BK84" s="14" t="str">
        <f>IF(ISBLANK(H84),"",1/POWER(H84,0.5))</f>
        <v/>
      </c>
      <c r="BL84" s="14" t="str">
        <f>IF(ISBLANK(I84),"",1/POWER(I84,0.5))</f>
        <v/>
      </c>
      <c r="BM84" s="14" t="str">
        <f>IF(ISBLANK(J84),"",1/POWER(J84,0.5))</f>
        <v/>
      </c>
      <c r="BN84" s="14" t="str">
        <f>IF(ISBLANK(K84),"",1/POWER(K84,0.5))</f>
        <v/>
      </c>
      <c r="BO84" s="14" t="str">
        <f>IF(ISBLANK(L84),"",1/POWER(L84,0.5))</f>
        <v/>
      </c>
      <c r="BQ84" s="14" t="e">
        <f ca="1">IF(ISBLANK(INDIRECT('Data Exploration'!$B$6&amp;ROW(BQ84))),"",IF(ISBLANK(INDIRECT('Data Exploration'!$B$6&amp;ROW(BQ84)-1)),"",INDIRECT('Data Exploration'!$B$6&amp;ROW(BQ84)-1)))</f>
        <v>#REF!</v>
      </c>
      <c r="BR84" s="188"/>
      <c r="BS84" s="188"/>
      <c r="BT84" s="188"/>
      <c r="BU84" s="188"/>
      <c r="BV84" s="188"/>
      <c r="BW84" s="188"/>
      <c r="BX84" s="188"/>
      <c r="BY84" s="188"/>
    </row>
    <row r="85" spans="1:77">
      <c r="A85" s="141"/>
      <c r="B85" s="210"/>
      <c r="C85" s="19"/>
      <c r="D85" s="20"/>
      <c r="E85" s="20"/>
      <c r="F85" s="20"/>
      <c r="G85" s="150"/>
      <c r="H85" s="20"/>
      <c r="I85" s="20"/>
      <c r="J85" s="20"/>
      <c r="K85" s="20"/>
      <c r="L85" s="101"/>
      <c r="N85" s="14" t="str">
        <f>IF(ISBLANK(C85),"",LOG(C85))</f>
        <v/>
      </c>
      <c r="O85" s="14" t="str">
        <f>IF(ISBLANK(D85),"",LOG(D85))</f>
        <v/>
      </c>
      <c r="P85" s="14" t="str">
        <f>IF(ISBLANK(E85),"",LOG(E85))</f>
        <v/>
      </c>
      <c r="Q85" s="14" t="str">
        <f>IF(ISBLANK(F85),"",LOG(F85))</f>
        <v/>
      </c>
      <c r="R85" s="14" t="str">
        <f>IF(ISBLANK(G85),"",LOG(G85))</f>
        <v/>
      </c>
      <c r="S85" s="14" t="str">
        <f>IF(ISBLANK(H85),"",LOG(H85))</f>
        <v/>
      </c>
      <c r="T85" s="14" t="str">
        <f>IF(ISBLANK(I85),"",LOG(I85))</f>
        <v/>
      </c>
      <c r="U85" s="14" t="str">
        <f>IF(ISBLANK(J85),"",LOG(J85))</f>
        <v/>
      </c>
      <c r="V85" s="14" t="str">
        <f>IF(ISBLANK(K85),"",LOG(K85))</f>
        <v/>
      </c>
      <c r="W85" s="14" t="str">
        <f>IF(ISBLANK(L85),"",LOG(L85))</f>
        <v/>
      </c>
      <c r="Y85" s="14" t="str">
        <f>IF(ISBLANK(C85),"",LOG(C85+1))</f>
        <v/>
      </c>
      <c r="Z85" s="14" t="str">
        <f>IF(ISBLANK(D85),"",LOG(D85+1))</f>
        <v/>
      </c>
      <c r="AA85" s="14" t="str">
        <f>IF(ISBLANK(E85),"",LOG(E85+1))</f>
        <v/>
      </c>
      <c r="AB85" s="14" t="str">
        <f>IF(ISBLANK(F85),"",LOG(F85+1))</f>
        <v/>
      </c>
      <c r="AC85" s="14" t="str">
        <f>IF(ISBLANK(G85),"",LOG(G85+1))</f>
        <v/>
      </c>
      <c r="AD85" s="14" t="str">
        <f>IF(ISBLANK(H85),"",LOG(H85+1))</f>
        <v/>
      </c>
      <c r="AE85" s="14" t="str">
        <f>IF(ISBLANK(I85),"",LOG(I85+1))</f>
        <v/>
      </c>
      <c r="AF85" s="14" t="str">
        <f>IF(ISBLANK(J85),"",LOG(J85+1))</f>
        <v/>
      </c>
      <c r="AG85" s="14" t="str">
        <f>IF(ISBLANK(K85),"",LOG(K85+1))</f>
        <v/>
      </c>
      <c r="AH85" s="14" t="str">
        <f>IF(ISBLANK(L85),"",LOG(L85+1))</f>
        <v/>
      </c>
      <c r="AJ85" s="14" t="str">
        <f>IF(ISBLANK(C85),"",POWER(C85,2))</f>
        <v/>
      </c>
      <c r="AK85" s="14" t="str">
        <f>IF(ISBLANK(D85),"",POWER(D85,2))</f>
        <v/>
      </c>
      <c r="AL85" s="14" t="str">
        <f>IF(ISBLANK(E85),"",POWER(E85,2))</f>
        <v/>
      </c>
      <c r="AM85" s="14" t="str">
        <f>IF(ISBLANK(F85),"",POWER(F85,2))</f>
        <v/>
      </c>
      <c r="AN85" s="14" t="str">
        <f>IF(ISBLANK(G85),"",POWER(G85,2))</f>
        <v/>
      </c>
      <c r="AO85" s="14" t="str">
        <f>IF(ISBLANK(H85),"",POWER(H85,2))</f>
        <v/>
      </c>
      <c r="AP85" s="14" t="str">
        <f>IF(ISBLANK(I85),"",POWER(I85,2))</f>
        <v/>
      </c>
      <c r="AQ85" s="14" t="str">
        <f>IF(ISBLANK(J85),"",POWER(J85,2))</f>
        <v/>
      </c>
      <c r="AR85" s="14" t="str">
        <f>IF(ISBLANK(K85),"",POWER(K85,2))</f>
        <v/>
      </c>
      <c r="AS85" s="14" t="str">
        <f>IF(ISBLANK(L85),"",POWER(L85,2))</f>
        <v/>
      </c>
      <c r="AU85" s="14" t="str">
        <f>IF(ISBLANK(C85),"",POWER(C85,0.5))</f>
        <v/>
      </c>
      <c r="AV85" s="14" t="str">
        <f>IF(ISBLANK(D85),"",POWER(D85,0.5))</f>
        <v/>
      </c>
      <c r="AW85" s="14" t="str">
        <f>IF(ISBLANK(E85),"",POWER(E85,0.5))</f>
        <v/>
      </c>
      <c r="AX85" s="14" t="str">
        <f>IF(ISBLANK(F85),"",POWER(F85,0.5))</f>
        <v/>
      </c>
      <c r="AY85" s="14" t="str">
        <f>IF(ISBLANK(G85),"",POWER(G85,0.5))</f>
        <v/>
      </c>
      <c r="AZ85" s="14" t="str">
        <f>IF(ISBLANK(H85),"",POWER(H85,0.5))</f>
        <v/>
      </c>
      <c r="BA85" s="14" t="str">
        <f>IF(ISBLANK(I85),"",POWER(I85,0.5))</f>
        <v/>
      </c>
      <c r="BB85" s="14" t="str">
        <f>IF(ISBLANK(J85),"",POWER(J85,0.5))</f>
        <v/>
      </c>
      <c r="BC85" s="14" t="str">
        <f>IF(ISBLANK(K85),"",POWER(K85,0.5))</f>
        <v/>
      </c>
      <c r="BD85" s="14" t="str">
        <f>IF(ISBLANK(L85),"",POWER(L85,0.5))</f>
        <v/>
      </c>
      <c r="BF85" s="14" t="str">
        <f>IF(ISBLANK(C85),"",1/POWER(C85,0.5))</f>
        <v/>
      </c>
      <c r="BG85" s="14" t="str">
        <f>IF(ISBLANK(D85),"",1/POWER(D85,0.5))</f>
        <v/>
      </c>
      <c r="BH85" s="14" t="str">
        <f>IF(ISBLANK(E85),"",1/POWER(E85,0.5))</f>
        <v/>
      </c>
      <c r="BI85" s="14" t="str">
        <f>IF(ISBLANK(F85),"",1/POWER(F85,0.5))</f>
        <v/>
      </c>
      <c r="BJ85" s="14" t="str">
        <f>IF(ISBLANK(G85),"",1/POWER(G85,0.5))</f>
        <v/>
      </c>
      <c r="BK85" s="14" t="str">
        <f>IF(ISBLANK(H85),"",1/POWER(H85,0.5))</f>
        <v/>
      </c>
      <c r="BL85" s="14" t="str">
        <f>IF(ISBLANK(I85),"",1/POWER(I85,0.5))</f>
        <v/>
      </c>
      <c r="BM85" s="14" t="str">
        <f>IF(ISBLANK(J85),"",1/POWER(J85,0.5))</f>
        <v/>
      </c>
      <c r="BN85" s="14" t="str">
        <f>IF(ISBLANK(K85),"",1/POWER(K85,0.5))</f>
        <v/>
      </c>
      <c r="BO85" s="14" t="str">
        <f>IF(ISBLANK(L85),"",1/POWER(L85,0.5))</f>
        <v/>
      </c>
      <c r="BQ85" s="14" t="e">
        <f ca="1">IF(ISBLANK(INDIRECT('Data Exploration'!$B$6&amp;ROW(BQ85))),"",IF(ISBLANK(INDIRECT('Data Exploration'!$B$6&amp;ROW(BQ85)-1)),"",INDIRECT('Data Exploration'!$B$6&amp;ROW(BQ85)-1)))</f>
        <v>#REF!</v>
      </c>
      <c r="BR85" s="188"/>
      <c r="BS85" s="188"/>
      <c r="BT85" s="188"/>
      <c r="BU85" s="188"/>
      <c r="BV85" s="188"/>
      <c r="BW85" s="188"/>
      <c r="BX85" s="188"/>
      <c r="BY85" s="188"/>
    </row>
    <row r="86" spans="1:77">
      <c r="A86" s="141"/>
      <c r="B86" s="210"/>
      <c r="C86" s="19"/>
      <c r="D86" s="20"/>
      <c r="E86" s="20"/>
      <c r="F86" s="20"/>
      <c r="G86" s="150"/>
      <c r="H86" s="20"/>
      <c r="I86" s="20"/>
      <c r="J86" s="20"/>
      <c r="K86" s="20"/>
      <c r="L86" s="101"/>
      <c r="N86" s="14" t="str">
        <f>IF(ISBLANK(C86),"",LOG(C86))</f>
        <v/>
      </c>
      <c r="O86" s="14" t="str">
        <f>IF(ISBLANK(D86),"",LOG(D86))</f>
        <v/>
      </c>
      <c r="P86" s="14" t="str">
        <f>IF(ISBLANK(E86),"",LOG(E86))</f>
        <v/>
      </c>
      <c r="Q86" s="14" t="str">
        <f>IF(ISBLANK(F86),"",LOG(F86))</f>
        <v/>
      </c>
      <c r="R86" s="14" t="str">
        <f>IF(ISBLANK(G86),"",LOG(G86))</f>
        <v/>
      </c>
      <c r="S86" s="14" t="str">
        <f>IF(ISBLANK(H86),"",LOG(H86))</f>
        <v/>
      </c>
      <c r="T86" s="14" t="str">
        <f>IF(ISBLANK(I86),"",LOG(I86))</f>
        <v/>
      </c>
      <c r="U86" s="14" t="str">
        <f>IF(ISBLANK(J86),"",LOG(J86))</f>
        <v/>
      </c>
      <c r="V86" s="14" t="str">
        <f>IF(ISBLANK(K86),"",LOG(K86))</f>
        <v/>
      </c>
      <c r="W86" s="14" t="str">
        <f>IF(ISBLANK(L86),"",LOG(L86))</f>
        <v/>
      </c>
      <c r="Y86" s="14" t="str">
        <f>IF(ISBLANK(C86),"",LOG(C86+1))</f>
        <v/>
      </c>
      <c r="Z86" s="14" t="str">
        <f>IF(ISBLANK(D86),"",LOG(D86+1))</f>
        <v/>
      </c>
      <c r="AA86" s="14" t="str">
        <f>IF(ISBLANK(E86),"",LOG(E86+1))</f>
        <v/>
      </c>
      <c r="AB86" s="14" t="str">
        <f>IF(ISBLANK(F86),"",LOG(F86+1))</f>
        <v/>
      </c>
      <c r="AC86" s="14" t="str">
        <f>IF(ISBLANK(G86),"",LOG(G86+1))</f>
        <v/>
      </c>
      <c r="AD86" s="14" t="str">
        <f>IF(ISBLANK(H86),"",LOG(H86+1))</f>
        <v/>
      </c>
      <c r="AE86" s="14" t="str">
        <f>IF(ISBLANK(I86),"",LOG(I86+1))</f>
        <v/>
      </c>
      <c r="AF86" s="14" t="str">
        <f>IF(ISBLANK(J86),"",LOG(J86+1))</f>
        <v/>
      </c>
      <c r="AG86" s="14" t="str">
        <f>IF(ISBLANK(K86),"",LOG(K86+1))</f>
        <v/>
      </c>
      <c r="AH86" s="14" t="str">
        <f>IF(ISBLANK(L86),"",LOG(L86+1))</f>
        <v/>
      </c>
      <c r="AJ86" s="14" t="str">
        <f>IF(ISBLANK(C86),"",POWER(C86,2))</f>
        <v/>
      </c>
      <c r="AK86" s="14" t="str">
        <f>IF(ISBLANK(D86),"",POWER(D86,2))</f>
        <v/>
      </c>
      <c r="AL86" s="14" t="str">
        <f>IF(ISBLANK(E86),"",POWER(E86,2))</f>
        <v/>
      </c>
      <c r="AM86" s="14" t="str">
        <f>IF(ISBLANK(F86),"",POWER(F86,2))</f>
        <v/>
      </c>
      <c r="AN86" s="14" t="str">
        <f>IF(ISBLANK(G86),"",POWER(G86,2))</f>
        <v/>
      </c>
      <c r="AO86" s="14" t="str">
        <f>IF(ISBLANK(H86),"",POWER(H86,2))</f>
        <v/>
      </c>
      <c r="AP86" s="14" t="str">
        <f>IF(ISBLANK(I86),"",POWER(I86,2))</f>
        <v/>
      </c>
      <c r="AQ86" s="14" t="str">
        <f>IF(ISBLANK(J86),"",POWER(J86,2))</f>
        <v/>
      </c>
      <c r="AR86" s="14" t="str">
        <f>IF(ISBLANK(K86),"",POWER(K86,2))</f>
        <v/>
      </c>
      <c r="AS86" s="14" t="str">
        <f>IF(ISBLANK(L86),"",POWER(L86,2))</f>
        <v/>
      </c>
      <c r="AU86" s="14" t="str">
        <f>IF(ISBLANK(C86),"",POWER(C86,0.5))</f>
        <v/>
      </c>
      <c r="AV86" s="14" t="str">
        <f>IF(ISBLANK(D86),"",POWER(D86,0.5))</f>
        <v/>
      </c>
      <c r="AW86" s="14" t="str">
        <f>IF(ISBLANK(E86),"",POWER(E86,0.5))</f>
        <v/>
      </c>
      <c r="AX86" s="14" t="str">
        <f>IF(ISBLANK(F86),"",POWER(F86,0.5))</f>
        <v/>
      </c>
      <c r="AY86" s="14" t="str">
        <f>IF(ISBLANK(G86),"",POWER(G86,0.5))</f>
        <v/>
      </c>
      <c r="AZ86" s="14" t="str">
        <f>IF(ISBLANK(H86),"",POWER(H86,0.5))</f>
        <v/>
      </c>
      <c r="BA86" s="14" t="str">
        <f>IF(ISBLANK(I86),"",POWER(I86,0.5))</f>
        <v/>
      </c>
      <c r="BB86" s="14" t="str">
        <f>IF(ISBLANK(J86),"",POWER(J86,0.5))</f>
        <v/>
      </c>
      <c r="BC86" s="14" t="str">
        <f>IF(ISBLANK(K86),"",POWER(K86,0.5))</f>
        <v/>
      </c>
      <c r="BD86" s="14" t="str">
        <f>IF(ISBLANK(L86),"",POWER(L86,0.5))</f>
        <v/>
      </c>
      <c r="BF86" s="14" t="str">
        <f>IF(ISBLANK(C86),"",1/POWER(C86,0.5))</f>
        <v/>
      </c>
      <c r="BG86" s="14" t="str">
        <f>IF(ISBLANK(D86),"",1/POWER(D86,0.5))</f>
        <v/>
      </c>
      <c r="BH86" s="14" t="str">
        <f>IF(ISBLANK(E86),"",1/POWER(E86,0.5))</f>
        <v/>
      </c>
      <c r="BI86" s="14" t="str">
        <f>IF(ISBLANK(F86),"",1/POWER(F86,0.5))</f>
        <v/>
      </c>
      <c r="BJ86" s="14" t="str">
        <f>IF(ISBLANK(G86),"",1/POWER(G86,0.5))</f>
        <v/>
      </c>
      <c r="BK86" s="14" t="str">
        <f>IF(ISBLANK(H86),"",1/POWER(H86,0.5))</f>
        <v/>
      </c>
      <c r="BL86" s="14" t="str">
        <f>IF(ISBLANK(I86),"",1/POWER(I86,0.5))</f>
        <v/>
      </c>
      <c r="BM86" s="14" t="str">
        <f>IF(ISBLANK(J86),"",1/POWER(J86,0.5))</f>
        <v/>
      </c>
      <c r="BN86" s="14" t="str">
        <f>IF(ISBLANK(K86),"",1/POWER(K86,0.5))</f>
        <v/>
      </c>
      <c r="BO86" s="14" t="str">
        <f>IF(ISBLANK(L86),"",1/POWER(L86,0.5))</f>
        <v/>
      </c>
      <c r="BQ86" s="14" t="e">
        <f ca="1">IF(ISBLANK(INDIRECT('Data Exploration'!$B$6&amp;ROW(BQ86))),"",IF(ISBLANK(INDIRECT('Data Exploration'!$B$6&amp;ROW(BQ86)-1)),"",INDIRECT('Data Exploration'!$B$6&amp;ROW(BQ86)-1)))</f>
        <v>#REF!</v>
      </c>
      <c r="BR86" s="188"/>
      <c r="BS86" s="188"/>
      <c r="BT86" s="188"/>
      <c r="BU86" s="188"/>
      <c r="BV86" s="188"/>
      <c r="BW86" s="188"/>
      <c r="BX86" s="188"/>
      <c r="BY86" s="188"/>
    </row>
    <row r="87" spans="1:77">
      <c r="A87" s="141"/>
      <c r="B87" s="210"/>
      <c r="C87" s="19"/>
      <c r="D87" s="20"/>
      <c r="E87" s="20"/>
      <c r="F87" s="20"/>
      <c r="G87" s="150"/>
      <c r="H87" s="20"/>
      <c r="I87" s="20"/>
      <c r="J87" s="20"/>
      <c r="K87" s="20"/>
      <c r="L87" s="101"/>
      <c r="N87" s="14" t="str">
        <f>IF(ISBLANK(C87),"",LOG(C87))</f>
        <v/>
      </c>
      <c r="O87" s="14" t="str">
        <f>IF(ISBLANK(D87),"",LOG(D87))</f>
        <v/>
      </c>
      <c r="P87" s="14" t="str">
        <f>IF(ISBLANK(E87),"",LOG(E87))</f>
        <v/>
      </c>
      <c r="Q87" s="14" t="str">
        <f>IF(ISBLANK(F87),"",LOG(F87))</f>
        <v/>
      </c>
      <c r="R87" s="14" t="str">
        <f>IF(ISBLANK(G87),"",LOG(G87))</f>
        <v/>
      </c>
      <c r="S87" s="14" t="str">
        <f>IF(ISBLANK(H87),"",LOG(H87))</f>
        <v/>
      </c>
      <c r="T87" s="14" t="str">
        <f>IF(ISBLANK(I87),"",LOG(I87))</f>
        <v/>
      </c>
      <c r="U87" s="14" t="str">
        <f>IF(ISBLANK(J87),"",LOG(J87))</f>
        <v/>
      </c>
      <c r="V87" s="14" t="str">
        <f>IF(ISBLANK(K87),"",LOG(K87))</f>
        <v/>
      </c>
      <c r="W87" s="14" t="str">
        <f>IF(ISBLANK(L87),"",LOG(L87))</f>
        <v/>
      </c>
      <c r="Y87" s="14" t="str">
        <f>IF(ISBLANK(C87),"",LOG(C87+1))</f>
        <v/>
      </c>
      <c r="Z87" s="14" t="str">
        <f>IF(ISBLANK(D87),"",LOG(D87+1))</f>
        <v/>
      </c>
      <c r="AA87" s="14" t="str">
        <f>IF(ISBLANK(E87),"",LOG(E87+1))</f>
        <v/>
      </c>
      <c r="AB87" s="14" t="str">
        <f>IF(ISBLANK(F87),"",LOG(F87+1))</f>
        <v/>
      </c>
      <c r="AC87" s="14" t="str">
        <f>IF(ISBLANK(G87),"",LOG(G87+1))</f>
        <v/>
      </c>
      <c r="AD87" s="14" t="str">
        <f>IF(ISBLANK(H87),"",LOG(H87+1))</f>
        <v/>
      </c>
      <c r="AE87" s="14" t="str">
        <f>IF(ISBLANK(I87),"",LOG(I87+1))</f>
        <v/>
      </c>
      <c r="AF87" s="14" t="str">
        <f>IF(ISBLANK(J87),"",LOG(J87+1))</f>
        <v/>
      </c>
      <c r="AG87" s="14" t="str">
        <f>IF(ISBLANK(K87),"",LOG(K87+1))</f>
        <v/>
      </c>
      <c r="AH87" s="14" t="str">
        <f>IF(ISBLANK(L87),"",LOG(L87+1))</f>
        <v/>
      </c>
      <c r="AJ87" s="14" t="str">
        <f>IF(ISBLANK(C87),"",POWER(C87,2))</f>
        <v/>
      </c>
      <c r="AK87" s="14" t="str">
        <f>IF(ISBLANK(D87),"",POWER(D87,2))</f>
        <v/>
      </c>
      <c r="AL87" s="14" t="str">
        <f>IF(ISBLANK(E87),"",POWER(E87,2))</f>
        <v/>
      </c>
      <c r="AM87" s="14" t="str">
        <f>IF(ISBLANK(F87),"",POWER(F87,2))</f>
        <v/>
      </c>
      <c r="AN87" s="14" t="str">
        <f>IF(ISBLANK(G87),"",POWER(G87,2))</f>
        <v/>
      </c>
      <c r="AO87" s="14" t="str">
        <f>IF(ISBLANK(H87),"",POWER(H87,2))</f>
        <v/>
      </c>
      <c r="AP87" s="14" t="str">
        <f>IF(ISBLANK(I87),"",POWER(I87,2))</f>
        <v/>
      </c>
      <c r="AQ87" s="14" t="str">
        <f>IF(ISBLANK(J87),"",POWER(J87,2))</f>
        <v/>
      </c>
      <c r="AR87" s="14" t="str">
        <f>IF(ISBLANK(K87),"",POWER(K87,2))</f>
        <v/>
      </c>
      <c r="AS87" s="14" t="str">
        <f>IF(ISBLANK(L87),"",POWER(L87,2))</f>
        <v/>
      </c>
      <c r="AU87" s="14" t="str">
        <f>IF(ISBLANK(C87),"",POWER(C87,0.5))</f>
        <v/>
      </c>
      <c r="AV87" s="14" t="str">
        <f>IF(ISBLANK(D87),"",POWER(D87,0.5))</f>
        <v/>
      </c>
      <c r="AW87" s="14" t="str">
        <f>IF(ISBLANK(E87),"",POWER(E87,0.5))</f>
        <v/>
      </c>
      <c r="AX87" s="14" t="str">
        <f>IF(ISBLANK(F87),"",POWER(F87,0.5))</f>
        <v/>
      </c>
      <c r="AY87" s="14" t="str">
        <f>IF(ISBLANK(G87),"",POWER(G87,0.5))</f>
        <v/>
      </c>
      <c r="AZ87" s="14" t="str">
        <f>IF(ISBLANK(H87),"",POWER(H87,0.5))</f>
        <v/>
      </c>
      <c r="BA87" s="14" t="str">
        <f>IF(ISBLANK(I87),"",POWER(I87,0.5))</f>
        <v/>
      </c>
      <c r="BB87" s="14" t="str">
        <f>IF(ISBLANK(J87),"",POWER(J87,0.5))</f>
        <v/>
      </c>
      <c r="BC87" s="14" t="str">
        <f>IF(ISBLANK(K87),"",POWER(K87,0.5))</f>
        <v/>
      </c>
      <c r="BD87" s="14" t="str">
        <f>IF(ISBLANK(L87),"",POWER(L87,0.5))</f>
        <v/>
      </c>
      <c r="BF87" s="14" t="str">
        <f>IF(ISBLANK(C87),"",1/POWER(C87,0.5))</f>
        <v/>
      </c>
      <c r="BG87" s="14" t="str">
        <f>IF(ISBLANK(D87),"",1/POWER(D87,0.5))</f>
        <v/>
      </c>
      <c r="BH87" s="14" t="str">
        <f>IF(ISBLANK(E87),"",1/POWER(E87,0.5))</f>
        <v/>
      </c>
      <c r="BI87" s="14" t="str">
        <f>IF(ISBLANK(F87),"",1/POWER(F87,0.5))</f>
        <v/>
      </c>
      <c r="BJ87" s="14" t="str">
        <f>IF(ISBLANK(G87),"",1/POWER(G87,0.5))</f>
        <v/>
      </c>
      <c r="BK87" s="14" t="str">
        <f>IF(ISBLANK(H87),"",1/POWER(H87,0.5))</f>
        <v/>
      </c>
      <c r="BL87" s="14" t="str">
        <f>IF(ISBLANK(I87),"",1/POWER(I87,0.5))</f>
        <v/>
      </c>
      <c r="BM87" s="14" t="str">
        <f>IF(ISBLANK(J87),"",1/POWER(J87,0.5))</f>
        <v/>
      </c>
      <c r="BN87" s="14" t="str">
        <f>IF(ISBLANK(K87),"",1/POWER(K87,0.5))</f>
        <v/>
      </c>
      <c r="BO87" s="14" t="str">
        <f>IF(ISBLANK(L87),"",1/POWER(L87,0.5))</f>
        <v/>
      </c>
      <c r="BQ87" s="14" t="e">
        <f ca="1">IF(ISBLANK(INDIRECT('Data Exploration'!$B$6&amp;ROW(BQ87))),"",IF(ISBLANK(INDIRECT('Data Exploration'!$B$6&amp;ROW(BQ87)-1)),"",INDIRECT('Data Exploration'!$B$6&amp;ROW(BQ87)-1)))</f>
        <v>#REF!</v>
      </c>
      <c r="BR87" s="188"/>
      <c r="BS87" s="188"/>
      <c r="BT87" s="188"/>
      <c r="BU87" s="188"/>
      <c r="BV87" s="188"/>
      <c r="BW87" s="188"/>
      <c r="BX87" s="188"/>
      <c r="BY87" s="188"/>
    </row>
    <row r="88" spans="1:77">
      <c r="A88" s="141"/>
      <c r="B88" s="210"/>
      <c r="C88" s="19"/>
      <c r="D88" s="20"/>
      <c r="E88" s="20"/>
      <c r="F88" s="20"/>
      <c r="G88" s="150"/>
      <c r="H88" s="20"/>
      <c r="I88" s="20"/>
      <c r="J88" s="20"/>
      <c r="K88" s="20"/>
      <c r="L88" s="101"/>
      <c r="N88" s="14" t="str">
        <f>IF(ISBLANK(C88),"",LOG(C88))</f>
        <v/>
      </c>
      <c r="O88" s="14" t="str">
        <f>IF(ISBLANK(D88),"",LOG(D88))</f>
        <v/>
      </c>
      <c r="P88" s="14" t="str">
        <f>IF(ISBLANK(E88),"",LOG(E88))</f>
        <v/>
      </c>
      <c r="Q88" s="14" t="str">
        <f>IF(ISBLANK(F88),"",LOG(F88))</f>
        <v/>
      </c>
      <c r="R88" s="14" t="str">
        <f>IF(ISBLANK(G88),"",LOG(G88))</f>
        <v/>
      </c>
      <c r="S88" s="14" t="str">
        <f>IF(ISBLANK(H88),"",LOG(H88))</f>
        <v/>
      </c>
      <c r="T88" s="14" t="str">
        <f>IF(ISBLANK(I88),"",LOG(I88))</f>
        <v/>
      </c>
      <c r="U88" s="14" t="str">
        <f>IF(ISBLANK(J88),"",LOG(J88))</f>
        <v/>
      </c>
      <c r="V88" s="14" t="str">
        <f>IF(ISBLANK(K88),"",LOG(K88))</f>
        <v/>
      </c>
      <c r="W88" s="14" t="str">
        <f>IF(ISBLANK(L88),"",LOG(L88))</f>
        <v/>
      </c>
      <c r="Y88" s="14" t="str">
        <f>IF(ISBLANK(C88),"",LOG(C88+1))</f>
        <v/>
      </c>
      <c r="Z88" s="14" t="str">
        <f>IF(ISBLANK(D88),"",LOG(D88+1))</f>
        <v/>
      </c>
      <c r="AA88" s="14" t="str">
        <f>IF(ISBLANK(E88),"",LOG(E88+1))</f>
        <v/>
      </c>
      <c r="AB88" s="14" t="str">
        <f>IF(ISBLANK(F88),"",LOG(F88+1))</f>
        <v/>
      </c>
      <c r="AC88" s="14" t="str">
        <f>IF(ISBLANK(G88),"",LOG(G88+1))</f>
        <v/>
      </c>
      <c r="AD88" s="14" t="str">
        <f>IF(ISBLANK(H88),"",LOG(H88+1))</f>
        <v/>
      </c>
      <c r="AE88" s="14" t="str">
        <f>IF(ISBLANK(I88),"",LOG(I88+1))</f>
        <v/>
      </c>
      <c r="AF88" s="14" t="str">
        <f>IF(ISBLANK(J88),"",LOG(J88+1))</f>
        <v/>
      </c>
      <c r="AG88" s="14" t="str">
        <f>IF(ISBLANK(K88),"",LOG(K88+1))</f>
        <v/>
      </c>
      <c r="AH88" s="14" t="str">
        <f>IF(ISBLANK(L88),"",LOG(L88+1))</f>
        <v/>
      </c>
      <c r="AJ88" s="14" t="str">
        <f>IF(ISBLANK(C88),"",POWER(C88,2))</f>
        <v/>
      </c>
      <c r="AK88" s="14" t="str">
        <f>IF(ISBLANK(D88),"",POWER(D88,2))</f>
        <v/>
      </c>
      <c r="AL88" s="14" t="str">
        <f>IF(ISBLANK(E88),"",POWER(E88,2))</f>
        <v/>
      </c>
      <c r="AM88" s="14" t="str">
        <f>IF(ISBLANK(F88),"",POWER(F88,2))</f>
        <v/>
      </c>
      <c r="AN88" s="14" t="str">
        <f>IF(ISBLANK(G88),"",POWER(G88,2))</f>
        <v/>
      </c>
      <c r="AO88" s="14" t="str">
        <f>IF(ISBLANK(H88),"",POWER(H88,2))</f>
        <v/>
      </c>
      <c r="AP88" s="14" t="str">
        <f>IF(ISBLANK(I88),"",POWER(I88,2))</f>
        <v/>
      </c>
      <c r="AQ88" s="14" t="str">
        <f>IF(ISBLANK(J88),"",POWER(J88,2))</f>
        <v/>
      </c>
      <c r="AR88" s="14" t="str">
        <f>IF(ISBLANK(K88),"",POWER(K88,2))</f>
        <v/>
      </c>
      <c r="AS88" s="14" t="str">
        <f>IF(ISBLANK(L88),"",POWER(L88,2))</f>
        <v/>
      </c>
      <c r="AU88" s="14" t="str">
        <f>IF(ISBLANK(C88),"",POWER(C88,0.5))</f>
        <v/>
      </c>
      <c r="AV88" s="14" t="str">
        <f>IF(ISBLANK(D88),"",POWER(D88,0.5))</f>
        <v/>
      </c>
      <c r="AW88" s="14" t="str">
        <f>IF(ISBLANK(E88),"",POWER(E88,0.5))</f>
        <v/>
      </c>
      <c r="AX88" s="14" t="str">
        <f>IF(ISBLANK(F88),"",POWER(F88,0.5))</f>
        <v/>
      </c>
      <c r="AY88" s="14" t="str">
        <f>IF(ISBLANK(G88),"",POWER(G88,0.5))</f>
        <v/>
      </c>
      <c r="AZ88" s="14" t="str">
        <f>IF(ISBLANK(H88),"",POWER(H88,0.5))</f>
        <v/>
      </c>
      <c r="BA88" s="14" t="str">
        <f>IF(ISBLANK(I88),"",POWER(I88,0.5))</f>
        <v/>
      </c>
      <c r="BB88" s="14" t="str">
        <f>IF(ISBLANK(J88),"",POWER(J88,0.5))</f>
        <v/>
      </c>
      <c r="BC88" s="14" t="str">
        <f>IF(ISBLANK(K88),"",POWER(K88,0.5))</f>
        <v/>
      </c>
      <c r="BD88" s="14" t="str">
        <f>IF(ISBLANK(L88),"",POWER(L88,0.5))</f>
        <v/>
      </c>
      <c r="BF88" s="14" t="str">
        <f>IF(ISBLANK(C88),"",1/POWER(C88,0.5))</f>
        <v/>
      </c>
      <c r="BG88" s="14" t="str">
        <f>IF(ISBLANK(D88),"",1/POWER(D88,0.5))</f>
        <v/>
      </c>
      <c r="BH88" s="14" t="str">
        <f>IF(ISBLANK(E88),"",1/POWER(E88,0.5))</f>
        <v/>
      </c>
      <c r="BI88" s="14" t="str">
        <f>IF(ISBLANK(F88),"",1/POWER(F88,0.5))</f>
        <v/>
      </c>
      <c r="BJ88" s="14" t="str">
        <f>IF(ISBLANK(G88),"",1/POWER(G88,0.5))</f>
        <v/>
      </c>
      <c r="BK88" s="14" t="str">
        <f>IF(ISBLANK(H88),"",1/POWER(H88,0.5))</f>
        <v/>
      </c>
      <c r="BL88" s="14" t="str">
        <f>IF(ISBLANK(I88),"",1/POWER(I88,0.5))</f>
        <v/>
      </c>
      <c r="BM88" s="14" t="str">
        <f>IF(ISBLANK(J88),"",1/POWER(J88,0.5))</f>
        <v/>
      </c>
      <c r="BN88" s="14" t="str">
        <f>IF(ISBLANK(K88),"",1/POWER(K88,0.5))</f>
        <v/>
      </c>
      <c r="BO88" s="14" t="str">
        <f>IF(ISBLANK(L88),"",1/POWER(L88,0.5))</f>
        <v/>
      </c>
      <c r="BQ88" s="14" t="e">
        <f ca="1">IF(ISBLANK(INDIRECT('Data Exploration'!$B$6&amp;ROW(BQ88))),"",IF(ISBLANK(INDIRECT('Data Exploration'!$B$6&amp;ROW(BQ88)-1)),"",INDIRECT('Data Exploration'!$B$6&amp;ROW(BQ88)-1)))</f>
        <v>#REF!</v>
      </c>
      <c r="BR88" s="188"/>
      <c r="BS88" s="188"/>
      <c r="BT88" s="188"/>
      <c r="BU88" s="188"/>
      <c r="BV88" s="188"/>
      <c r="BW88" s="188"/>
      <c r="BX88" s="188"/>
      <c r="BY88" s="188"/>
    </row>
    <row r="89" spans="1:77">
      <c r="A89" s="141"/>
      <c r="B89" s="210"/>
      <c r="C89" s="19"/>
      <c r="D89" s="20"/>
      <c r="E89" s="20"/>
      <c r="F89" s="20"/>
      <c r="G89" s="150"/>
      <c r="H89" s="20"/>
      <c r="I89" s="20"/>
      <c r="J89" s="20"/>
      <c r="K89" s="20"/>
      <c r="L89" s="101"/>
      <c r="N89" s="14" t="str">
        <f>IF(ISBLANK(C89),"",LOG(C89))</f>
        <v/>
      </c>
      <c r="O89" s="14" t="str">
        <f>IF(ISBLANK(D89),"",LOG(D89))</f>
        <v/>
      </c>
      <c r="P89" s="14" t="str">
        <f>IF(ISBLANK(E89),"",LOG(E89))</f>
        <v/>
      </c>
      <c r="Q89" s="14" t="str">
        <f>IF(ISBLANK(F89),"",LOG(F89))</f>
        <v/>
      </c>
      <c r="R89" s="14" t="str">
        <f>IF(ISBLANK(G89),"",LOG(G89))</f>
        <v/>
      </c>
      <c r="S89" s="14" t="str">
        <f>IF(ISBLANK(H89),"",LOG(H89))</f>
        <v/>
      </c>
      <c r="T89" s="14" t="str">
        <f>IF(ISBLANK(I89),"",LOG(I89))</f>
        <v/>
      </c>
      <c r="U89" s="14" t="str">
        <f>IF(ISBLANK(J89),"",LOG(J89))</f>
        <v/>
      </c>
      <c r="V89" s="14" t="str">
        <f>IF(ISBLANK(K89),"",LOG(K89))</f>
        <v/>
      </c>
      <c r="W89" s="14" t="str">
        <f>IF(ISBLANK(L89),"",LOG(L89))</f>
        <v/>
      </c>
      <c r="Y89" s="14" t="str">
        <f>IF(ISBLANK(C89),"",LOG(C89+1))</f>
        <v/>
      </c>
      <c r="Z89" s="14" t="str">
        <f>IF(ISBLANK(D89),"",LOG(D89+1))</f>
        <v/>
      </c>
      <c r="AA89" s="14" t="str">
        <f>IF(ISBLANK(E89),"",LOG(E89+1))</f>
        <v/>
      </c>
      <c r="AB89" s="14" t="str">
        <f>IF(ISBLANK(F89),"",LOG(F89+1))</f>
        <v/>
      </c>
      <c r="AC89" s="14" t="str">
        <f>IF(ISBLANK(G89),"",LOG(G89+1))</f>
        <v/>
      </c>
      <c r="AD89" s="14" t="str">
        <f>IF(ISBLANK(H89),"",LOG(H89+1))</f>
        <v/>
      </c>
      <c r="AE89" s="14" t="str">
        <f>IF(ISBLANK(I89),"",LOG(I89+1))</f>
        <v/>
      </c>
      <c r="AF89" s="14" t="str">
        <f>IF(ISBLANK(J89),"",LOG(J89+1))</f>
        <v/>
      </c>
      <c r="AG89" s="14" t="str">
        <f>IF(ISBLANK(K89),"",LOG(K89+1))</f>
        <v/>
      </c>
      <c r="AH89" s="14" t="str">
        <f>IF(ISBLANK(L89),"",LOG(L89+1))</f>
        <v/>
      </c>
      <c r="AJ89" s="14" t="str">
        <f>IF(ISBLANK(C89),"",POWER(C89,2))</f>
        <v/>
      </c>
      <c r="AK89" s="14" t="str">
        <f>IF(ISBLANK(D89),"",POWER(D89,2))</f>
        <v/>
      </c>
      <c r="AL89" s="14" t="str">
        <f>IF(ISBLANK(E89),"",POWER(E89,2))</f>
        <v/>
      </c>
      <c r="AM89" s="14" t="str">
        <f>IF(ISBLANK(F89),"",POWER(F89,2))</f>
        <v/>
      </c>
      <c r="AN89" s="14" t="str">
        <f>IF(ISBLANK(G89),"",POWER(G89,2))</f>
        <v/>
      </c>
      <c r="AO89" s="14" t="str">
        <f>IF(ISBLANK(H89),"",POWER(H89,2))</f>
        <v/>
      </c>
      <c r="AP89" s="14" t="str">
        <f>IF(ISBLANK(I89),"",POWER(I89,2))</f>
        <v/>
      </c>
      <c r="AQ89" s="14" t="str">
        <f>IF(ISBLANK(J89),"",POWER(J89,2))</f>
        <v/>
      </c>
      <c r="AR89" s="14" t="str">
        <f>IF(ISBLANK(K89),"",POWER(K89,2))</f>
        <v/>
      </c>
      <c r="AS89" s="14" t="str">
        <f>IF(ISBLANK(L89),"",POWER(L89,2))</f>
        <v/>
      </c>
      <c r="AU89" s="14" t="str">
        <f>IF(ISBLANK(C89),"",POWER(C89,0.5))</f>
        <v/>
      </c>
      <c r="AV89" s="14" t="str">
        <f>IF(ISBLANK(D89),"",POWER(D89,0.5))</f>
        <v/>
      </c>
      <c r="AW89" s="14" t="str">
        <f>IF(ISBLANK(E89),"",POWER(E89,0.5))</f>
        <v/>
      </c>
      <c r="AX89" s="14" t="str">
        <f>IF(ISBLANK(F89),"",POWER(F89,0.5))</f>
        <v/>
      </c>
      <c r="AY89" s="14" t="str">
        <f>IF(ISBLANK(G89),"",POWER(G89,0.5))</f>
        <v/>
      </c>
      <c r="AZ89" s="14" t="str">
        <f>IF(ISBLANK(H89),"",POWER(H89,0.5))</f>
        <v/>
      </c>
      <c r="BA89" s="14" t="str">
        <f>IF(ISBLANK(I89),"",POWER(I89,0.5))</f>
        <v/>
      </c>
      <c r="BB89" s="14" t="str">
        <f>IF(ISBLANK(J89),"",POWER(J89,0.5))</f>
        <v/>
      </c>
      <c r="BC89" s="14" t="str">
        <f>IF(ISBLANK(K89),"",POWER(K89,0.5))</f>
        <v/>
      </c>
      <c r="BD89" s="14" t="str">
        <f>IF(ISBLANK(L89),"",POWER(L89,0.5))</f>
        <v/>
      </c>
      <c r="BF89" s="14" t="str">
        <f>IF(ISBLANK(C89),"",1/POWER(C89,0.5))</f>
        <v/>
      </c>
      <c r="BG89" s="14" t="str">
        <f>IF(ISBLANK(D89),"",1/POWER(D89,0.5))</f>
        <v/>
      </c>
      <c r="BH89" s="14" t="str">
        <f>IF(ISBLANK(E89),"",1/POWER(E89,0.5))</f>
        <v/>
      </c>
      <c r="BI89" s="14" t="str">
        <f>IF(ISBLANK(F89),"",1/POWER(F89,0.5))</f>
        <v/>
      </c>
      <c r="BJ89" s="14" t="str">
        <f>IF(ISBLANK(G89),"",1/POWER(G89,0.5))</f>
        <v/>
      </c>
      <c r="BK89" s="14" t="str">
        <f>IF(ISBLANK(H89),"",1/POWER(H89,0.5))</f>
        <v/>
      </c>
      <c r="BL89" s="14" t="str">
        <f>IF(ISBLANK(I89),"",1/POWER(I89,0.5))</f>
        <v/>
      </c>
      <c r="BM89" s="14" t="str">
        <f>IF(ISBLANK(J89),"",1/POWER(J89,0.5))</f>
        <v/>
      </c>
      <c r="BN89" s="14" t="str">
        <f>IF(ISBLANK(K89),"",1/POWER(K89,0.5))</f>
        <v/>
      </c>
      <c r="BO89" s="14" t="str">
        <f>IF(ISBLANK(L89),"",1/POWER(L89,0.5))</f>
        <v/>
      </c>
      <c r="BQ89" s="14" t="e">
        <f ca="1">IF(ISBLANK(INDIRECT('Data Exploration'!$B$6&amp;ROW(BQ89))),"",IF(ISBLANK(INDIRECT('Data Exploration'!$B$6&amp;ROW(BQ89)-1)),"",INDIRECT('Data Exploration'!$B$6&amp;ROW(BQ89)-1)))</f>
        <v>#REF!</v>
      </c>
      <c r="BR89" s="188"/>
      <c r="BS89" s="188"/>
      <c r="BT89" s="188"/>
      <c r="BU89" s="188"/>
      <c r="BV89" s="188"/>
      <c r="BW89" s="188"/>
      <c r="BX89" s="188"/>
      <c r="BY89" s="188"/>
    </row>
    <row r="90" spans="1:77">
      <c r="A90" s="141"/>
      <c r="B90" s="210"/>
      <c r="C90" s="19"/>
      <c r="D90" s="20"/>
      <c r="E90" s="20"/>
      <c r="F90" s="20"/>
      <c r="G90" s="150"/>
      <c r="H90" s="20"/>
      <c r="I90" s="20"/>
      <c r="J90" s="20"/>
      <c r="K90" s="20"/>
      <c r="L90" s="101"/>
      <c r="N90" s="14" t="str">
        <f>IF(ISBLANK(C90),"",LOG(C90))</f>
        <v/>
      </c>
      <c r="O90" s="14" t="str">
        <f>IF(ISBLANK(D90),"",LOG(D90))</f>
        <v/>
      </c>
      <c r="P90" s="14" t="str">
        <f>IF(ISBLANK(E90),"",LOG(E90))</f>
        <v/>
      </c>
      <c r="Q90" s="14" t="str">
        <f>IF(ISBLANK(F90),"",LOG(F90))</f>
        <v/>
      </c>
      <c r="R90" s="14" t="str">
        <f>IF(ISBLANK(G90),"",LOG(G90))</f>
        <v/>
      </c>
      <c r="S90" s="14" t="str">
        <f>IF(ISBLANK(H90),"",LOG(H90))</f>
        <v/>
      </c>
      <c r="T90" s="14" t="str">
        <f>IF(ISBLANK(I90),"",LOG(I90))</f>
        <v/>
      </c>
      <c r="U90" s="14" t="str">
        <f>IF(ISBLANK(J90),"",LOG(J90))</f>
        <v/>
      </c>
      <c r="V90" s="14" t="str">
        <f>IF(ISBLANK(K90),"",LOG(K90))</f>
        <v/>
      </c>
      <c r="W90" s="14" t="str">
        <f>IF(ISBLANK(L90),"",LOG(L90))</f>
        <v/>
      </c>
      <c r="Y90" s="14" t="str">
        <f>IF(ISBLANK(C90),"",LOG(C90+1))</f>
        <v/>
      </c>
      <c r="Z90" s="14" t="str">
        <f>IF(ISBLANK(D90),"",LOG(D90+1))</f>
        <v/>
      </c>
      <c r="AA90" s="14" t="str">
        <f>IF(ISBLANK(E90),"",LOG(E90+1))</f>
        <v/>
      </c>
      <c r="AB90" s="14" t="str">
        <f>IF(ISBLANK(F90),"",LOG(F90+1))</f>
        <v/>
      </c>
      <c r="AC90" s="14" t="str">
        <f>IF(ISBLANK(G90),"",LOG(G90+1))</f>
        <v/>
      </c>
      <c r="AD90" s="14" t="str">
        <f>IF(ISBLANK(H90),"",LOG(H90+1))</f>
        <v/>
      </c>
      <c r="AE90" s="14" t="str">
        <f>IF(ISBLANK(I90),"",LOG(I90+1))</f>
        <v/>
      </c>
      <c r="AF90" s="14" t="str">
        <f>IF(ISBLANK(J90),"",LOG(J90+1))</f>
        <v/>
      </c>
      <c r="AG90" s="14" t="str">
        <f>IF(ISBLANK(K90),"",LOG(K90+1))</f>
        <v/>
      </c>
      <c r="AH90" s="14" t="str">
        <f>IF(ISBLANK(L90),"",LOG(L90+1))</f>
        <v/>
      </c>
      <c r="AJ90" s="14" t="str">
        <f>IF(ISBLANK(C90),"",POWER(C90,2))</f>
        <v/>
      </c>
      <c r="AK90" s="14" t="str">
        <f>IF(ISBLANK(D90),"",POWER(D90,2))</f>
        <v/>
      </c>
      <c r="AL90" s="14" t="str">
        <f>IF(ISBLANK(E90),"",POWER(E90,2))</f>
        <v/>
      </c>
      <c r="AM90" s="14" t="str">
        <f>IF(ISBLANK(F90),"",POWER(F90,2))</f>
        <v/>
      </c>
      <c r="AN90" s="14" t="str">
        <f>IF(ISBLANK(G90),"",POWER(G90,2))</f>
        <v/>
      </c>
      <c r="AO90" s="14" t="str">
        <f>IF(ISBLANK(H90),"",POWER(H90,2))</f>
        <v/>
      </c>
      <c r="AP90" s="14" t="str">
        <f>IF(ISBLANK(I90),"",POWER(I90,2))</f>
        <v/>
      </c>
      <c r="AQ90" s="14" t="str">
        <f>IF(ISBLANK(J90),"",POWER(J90,2))</f>
        <v/>
      </c>
      <c r="AR90" s="14" t="str">
        <f>IF(ISBLANK(K90),"",POWER(K90,2))</f>
        <v/>
      </c>
      <c r="AS90" s="14" t="str">
        <f>IF(ISBLANK(L90),"",POWER(L90,2))</f>
        <v/>
      </c>
      <c r="AU90" s="14" t="str">
        <f>IF(ISBLANK(C90),"",POWER(C90,0.5))</f>
        <v/>
      </c>
      <c r="AV90" s="14" t="str">
        <f>IF(ISBLANK(D90),"",POWER(D90,0.5))</f>
        <v/>
      </c>
      <c r="AW90" s="14" t="str">
        <f>IF(ISBLANK(E90),"",POWER(E90,0.5))</f>
        <v/>
      </c>
      <c r="AX90" s="14" t="str">
        <f>IF(ISBLANK(F90),"",POWER(F90,0.5))</f>
        <v/>
      </c>
      <c r="AY90" s="14" t="str">
        <f>IF(ISBLANK(G90),"",POWER(G90,0.5))</f>
        <v/>
      </c>
      <c r="AZ90" s="14" t="str">
        <f>IF(ISBLANK(H90),"",POWER(H90,0.5))</f>
        <v/>
      </c>
      <c r="BA90" s="14" t="str">
        <f>IF(ISBLANK(I90),"",POWER(I90,0.5))</f>
        <v/>
      </c>
      <c r="BB90" s="14" t="str">
        <f>IF(ISBLANK(J90),"",POWER(J90,0.5))</f>
        <v/>
      </c>
      <c r="BC90" s="14" t="str">
        <f>IF(ISBLANK(K90),"",POWER(K90,0.5))</f>
        <v/>
      </c>
      <c r="BD90" s="14" t="str">
        <f>IF(ISBLANK(L90),"",POWER(L90,0.5))</f>
        <v/>
      </c>
      <c r="BF90" s="14" t="str">
        <f>IF(ISBLANK(C90),"",1/POWER(C90,0.5))</f>
        <v/>
      </c>
      <c r="BG90" s="14" t="str">
        <f>IF(ISBLANK(D90),"",1/POWER(D90,0.5))</f>
        <v/>
      </c>
      <c r="BH90" s="14" t="str">
        <f>IF(ISBLANK(E90),"",1/POWER(E90,0.5))</f>
        <v/>
      </c>
      <c r="BI90" s="14" t="str">
        <f>IF(ISBLANK(F90),"",1/POWER(F90,0.5))</f>
        <v/>
      </c>
      <c r="BJ90" s="14" t="str">
        <f>IF(ISBLANK(G90),"",1/POWER(G90,0.5))</f>
        <v/>
      </c>
      <c r="BK90" s="14" t="str">
        <f>IF(ISBLANK(H90),"",1/POWER(H90,0.5))</f>
        <v/>
      </c>
      <c r="BL90" s="14" t="str">
        <f>IF(ISBLANK(I90),"",1/POWER(I90,0.5))</f>
        <v/>
      </c>
      <c r="BM90" s="14" t="str">
        <f>IF(ISBLANK(J90),"",1/POWER(J90,0.5))</f>
        <v/>
      </c>
      <c r="BN90" s="14" t="str">
        <f>IF(ISBLANK(K90),"",1/POWER(K90,0.5))</f>
        <v/>
      </c>
      <c r="BO90" s="14" t="str">
        <f>IF(ISBLANK(L90),"",1/POWER(L90,0.5))</f>
        <v/>
      </c>
      <c r="BQ90" s="14" t="e">
        <f ca="1">IF(ISBLANK(INDIRECT('Data Exploration'!$B$6&amp;ROW(BQ90))),"",IF(ISBLANK(INDIRECT('Data Exploration'!$B$6&amp;ROW(BQ90)-1)),"",INDIRECT('Data Exploration'!$B$6&amp;ROW(BQ90)-1)))</f>
        <v>#REF!</v>
      </c>
      <c r="BR90" s="188"/>
      <c r="BS90" s="188"/>
      <c r="BT90" s="188"/>
      <c r="BU90" s="188"/>
      <c r="BV90" s="188"/>
      <c r="BW90" s="188"/>
      <c r="BX90" s="188"/>
      <c r="BY90" s="188"/>
    </row>
    <row r="91" spans="1:77">
      <c r="A91" s="141"/>
      <c r="B91" s="210"/>
      <c r="C91" s="19"/>
      <c r="D91" s="20"/>
      <c r="E91" s="20"/>
      <c r="F91" s="20"/>
      <c r="G91" s="150"/>
      <c r="H91" s="20"/>
      <c r="I91" s="20"/>
      <c r="J91" s="20"/>
      <c r="K91" s="20"/>
      <c r="L91" s="101"/>
      <c r="N91" s="14" t="str">
        <f>IF(ISBLANK(C91),"",LOG(C91))</f>
        <v/>
      </c>
      <c r="O91" s="14" t="str">
        <f>IF(ISBLANK(D91),"",LOG(D91))</f>
        <v/>
      </c>
      <c r="P91" s="14" t="str">
        <f>IF(ISBLANK(E91),"",LOG(E91))</f>
        <v/>
      </c>
      <c r="Q91" s="14" t="str">
        <f>IF(ISBLANK(F91),"",LOG(F91))</f>
        <v/>
      </c>
      <c r="R91" s="14" t="str">
        <f>IF(ISBLANK(G91),"",LOG(G91))</f>
        <v/>
      </c>
      <c r="S91" s="14" t="str">
        <f>IF(ISBLANK(H91),"",LOG(H91))</f>
        <v/>
      </c>
      <c r="T91" s="14" t="str">
        <f>IF(ISBLANK(I91),"",LOG(I91))</f>
        <v/>
      </c>
      <c r="U91" s="14" t="str">
        <f>IF(ISBLANK(J91),"",LOG(J91))</f>
        <v/>
      </c>
      <c r="V91" s="14" t="str">
        <f>IF(ISBLANK(K91),"",LOG(K91))</f>
        <v/>
      </c>
      <c r="W91" s="14" t="str">
        <f>IF(ISBLANK(L91),"",LOG(L91))</f>
        <v/>
      </c>
      <c r="Y91" s="14" t="str">
        <f>IF(ISBLANK(C91),"",LOG(C91+1))</f>
        <v/>
      </c>
      <c r="Z91" s="14" t="str">
        <f>IF(ISBLANK(D91),"",LOG(D91+1))</f>
        <v/>
      </c>
      <c r="AA91" s="14" t="str">
        <f>IF(ISBLANK(E91),"",LOG(E91+1))</f>
        <v/>
      </c>
      <c r="AB91" s="14" t="str">
        <f>IF(ISBLANK(F91),"",LOG(F91+1))</f>
        <v/>
      </c>
      <c r="AC91" s="14" t="str">
        <f>IF(ISBLANK(G91),"",LOG(G91+1))</f>
        <v/>
      </c>
      <c r="AD91" s="14" t="str">
        <f>IF(ISBLANK(H91),"",LOG(H91+1))</f>
        <v/>
      </c>
      <c r="AE91" s="14" t="str">
        <f>IF(ISBLANK(I91),"",LOG(I91+1))</f>
        <v/>
      </c>
      <c r="AF91" s="14" t="str">
        <f>IF(ISBLANK(J91),"",LOG(J91+1))</f>
        <v/>
      </c>
      <c r="AG91" s="14" t="str">
        <f>IF(ISBLANK(K91),"",LOG(K91+1))</f>
        <v/>
      </c>
      <c r="AH91" s="14" t="str">
        <f>IF(ISBLANK(L91),"",LOG(L91+1))</f>
        <v/>
      </c>
      <c r="AJ91" s="14" t="str">
        <f>IF(ISBLANK(C91),"",POWER(C91,2))</f>
        <v/>
      </c>
      <c r="AK91" s="14" t="str">
        <f>IF(ISBLANK(D91),"",POWER(D91,2))</f>
        <v/>
      </c>
      <c r="AL91" s="14" t="str">
        <f>IF(ISBLANK(E91),"",POWER(E91,2))</f>
        <v/>
      </c>
      <c r="AM91" s="14" t="str">
        <f>IF(ISBLANK(F91),"",POWER(F91,2))</f>
        <v/>
      </c>
      <c r="AN91" s="14" t="str">
        <f>IF(ISBLANK(G91),"",POWER(G91,2))</f>
        <v/>
      </c>
      <c r="AO91" s="14" t="str">
        <f>IF(ISBLANK(H91),"",POWER(H91,2))</f>
        <v/>
      </c>
      <c r="AP91" s="14" t="str">
        <f>IF(ISBLANK(I91),"",POWER(I91,2))</f>
        <v/>
      </c>
      <c r="AQ91" s="14" t="str">
        <f>IF(ISBLANK(J91),"",POWER(J91,2))</f>
        <v/>
      </c>
      <c r="AR91" s="14" t="str">
        <f>IF(ISBLANK(K91),"",POWER(K91,2))</f>
        <v/>
      </c>
      <c r="AS91" s="14" t="str">
        <f>IF(ISBLANK(L91),"",POWER(L91,2))</f>
        <v/>
      </c>
      <c r="AU91" s="14" t="str">
        <f>IF(ISBLANK(C91),"",POWER(C91,0.5))</f>
        <v/>
      </c>
      <c r="AV91" s="14" t="str">
        <f>IF(ISBLANK(D91),"",POWER(D91,0.5))</f>
        <v/>
      </c>
      <c r="AW91" s="14" t="str">
        <f>IF(ISBLANK(E91),"",POWER(E91,0.5))</f>
        <v/>
      </c>
      <c r="AX91" s="14" t="str">
        <f>IF(ISBLANK(F91),"",POWER(F91,0.5))</f>
        <v/>
      </c>
      <c r="AY91" s="14" t="str">
        <f>IF(ISBLANK(G91),"",POWER(G91,0.5))</f>
        <v/>
      </c>
      <c r="AZ91" s="14" t="str">
        <f>IF(ISBLANK(H91),"",POWER(H91,0.5))</f>
        <v/>
      </c>
      <c r="BA91" s="14" t="str">
        <f>IF(ISBLANK(I91),"",POWER(I91,0.5))</f>
        <v/>
      </c>
      <c r="BB91" s="14" t="str">
        <f>IF(ISBLANK(J91),"",POWER(J91,0.5))</f>
        <v/>
      </c>
      <c r="BC91" s="14" t="str">
        <f>IF(ISBLANK(K91),"",POWER(K91,0.5))</f>
        <v/>
      </c>
      <c r="BD91" s="14" t="str">
        <f>IF(ISBLANK(L91),"",POWER(L91,0.5))</f>
        <v/>
      </c>
      <c r="BF91" s="14" t="str">
        <f>IF(ISBLANK(C91),"",1/POWER(C91,0.5))</f>
        <v/>
      </c>
      <c r="BG91" s="14" t="str">
        <f>IF(ISBLANK(D91),"",1/POWER(D91,0.5))</f>
        <v/>
      </c>
      <c r="BH91" s="14" t="str">
        <f>IF(ISBLANK(E91),"",1/POWER(E91,0.5))</f>
        <v/>
      </c>
      <c r="BI91" s="14" t="str">
        <f>IF(ISBLANK(F91),"",1/POWER(F91,0.5))</f>
        <v/>
      </c>
      <c r="BJ91" s="14" t="str">
        <f>IF(ISBLANK(G91),"",1/POWER(G91,0.5))</f>
        <v/>
      </c>
      <c r="BK91" s="14" t="str">
        <f>IF(ISBLANK(H91),"",1/POWER(H91,0.5))</f>
        <v/>
      </c>
      <c r="BL91" s="14" t="str">
        <f>IF(ISBLANK(I91),"",1/POWER(I91,0.5))</f>
        <v/>
      </c>
      <c r="BM91" s="14" t="str">
        <f>IF(ISBLANK(J91),"",1/POWER(J91,0.5))</f>
        <v/>
      </c>
      <c r="BN91" s="14" t="str">
        <f>IF(ISBLANK(K91),"",1/POWER(K91,0.5))</f>
        <v/>
      </c>
      <c r="BO91" s="14" t="str">
        <f>IF(ISBLANK(L91),"",1/POWER(L91,0.5))</f>
        <v/>
      </c>
      <c r="BQ91" s="14" t="e">
        <f ca="1">IF(ISBLANK(INDIRECT('Data Exploration'!$B$6&amp;ROW(BQ91))),"",IF(ISBLANK(INDIRECT('Data Exploration'!$B$6&amp;ROW(BQ91)-1)),"",INDIRECT('Data Exploration'!$B$6&amp;ROW(BQ91)-1)))</f>
        <v>#REF!</v>
      </c>
      <c r="BR91" s="188"/>
      <c r="BS91" s="188"/>
      <c r="BT91" s="188"/>
      <c r="BU91" s="188"/>
      <c r="BV91" s="188"/>
      <c r="BW91" s="188"/>
      <c r="BX91" s="188"/>
      <c r="BY91" s="188"/>
    </row>
    <row r="92" spans="1:77">
      <c r="A92" s="141"/>
      <c r="B92" s="210"/>
      <c r="C92" s="19"/>
      <c r="D92" s="20"/>
      <c r="E92" s="20"/>
      <c r="F92" s="20"/>
      <c r="G92" s="150"/>
      <c r="H92" s="20"/>
      <c r="I92" s="20"/>
      <c r="J92" s="20"/>
      <c r="K92" s="20"/>
      <c r="L92" s="101"/>
      <c r="N92" s="14" t="str">
        <f>IF(ISBLANK(C92),"",LOG(C92))</f>
        <v/>
      </c>
      <c r="O92" s="14" t="str">
        <f>IF(ISBLANK(D92),"",LOG(D92))</f>
        <v/>
      </c>
      <c r="P92" s="14" t="str">
        <f>IF(ISBLANK(E92),"",LOG(E92))</f>
        <v/>
      </c>
      <c r="Q92" s="14" t="str">
        <f>IF(ISBLANK(F92),"",LOG(F92))</f>
        <v/>
      </c>
      <c r="R92" s="14" t="str">
        <f>IF(ISBLANK(G92),"",LOG(G92))</f>
        <v/>
      </c>
      <c r="S92" s="14" t="str">
        <f>IF(ISBLANK(H92),"",LOG(H92))</f>
        <v/>
      </c>
      <c r="T92" s="14" t="str">
        <f>IF(ISBLANK(I92),"",LOG(I92))</f>
        <v/>
      </c>
      <c r="U92" s="14" t="str">
        <f>IF(ISBLANK(J92),"",LOG(J92))</f>
        <v/>
      </c>
      <c r="V92" s="14" t="str">
        <f>IF(ISBLANK(K92),"",LOG(K92))</f>
        <v/>
      </c>
      <c r="W92" s="14" t="str">
        <f>IF(ISBLANK(L92),"",LOG(L92))</f>
        <v/>
      </c>
      <c r="Y92" s="14" t="str">
        <f>IF(ISBLANK(C92),"",LOG(C92+1))</f>
        <v/>
      </c>
      <c r="Z92" s="14" t="str">
        <f>IF(ISBLANK(D92),"",LOG(D92+1))</f>
        <v/>
      </c>
      <c r="AA92" s="14" t="str">
        <f>IF(ISBLANK(E92),"",LOG(E92+1))</f>
        <v/>
      </c>
      <c r="AB92" s="14" t="str">
        <f>IF(ISBLANK(F92),"",LOG(F92+1))</f>
        <v/>
      </c>
      <c r="AC92" s="14" t="str">
        <f>IF(ISBLANK(G92),"",LOG(G92+1))</f>
        <v/>
      </c>
      <c r="AD92" s="14" t="str">
        <f>IF(ISBLANK(H92),"",LOG(H92+1))</f>
        <v/>
      </c>
      <c r="AE92" s="14" t="str">
        <f>IF(ISBLANK(I92),"",LOG(I92+1))</f>
        <v/>
      </c>
      <c r="AF92" s="14" t="str">
        <f>IF(ISBLANK(J92),"",LOG(J92+1))</f>
        <v/>
      </c>
      <c r="AG92" s="14" t="str">
        <f>IF(ISBLANK(K92),"",LOG(K92+1))</f>
        <v/>
      </c>
      <c r="AH92" s="14" t="str">
        <f>IF(ISBLANK(L92),"",LOG(L92+1))</f>
        <v/>
      </c>
      <c r="AJ92" s="14" t="str">
        <f>IF(ISBLANK(C92),"",POWER(C92,2))</f>
        <v/>
      </c>
      <c r="AK92" s="14" t="str">
        <f>IF(ISBLANK(D92),"",POWER(D92,2))</f>
        <v/>
      </c>
      <c r="AL92" s="14" t="str">
        <f>IF(ISBLANK(E92),"",POWER(E92,2))</f>
        <v/>
      </c>
      <c r="AM92" s="14" t="str">
        <f>IF(ISBLANK(F92),"",POWER(F92,2))</f>
        <v/>
      </c>
      <c r="AN92" s="14" t="str">
        <f>IF(ISBLANK(G92),"",POWER(G92,2))</f>
        <v/>
      </c>
      <c r="AO92" s="14" t="str">
        <f>IF(ISBLANK(H92),"",POWER(H92,2))</f>
        <v/>
      </c>
      <c r="AP92" s="14" t="str">
        <f>IF(ISBLANK(I92),"",POWER(I92,2))</f>
        <v/>
      </c>
      <c r="AQ92" s="14" t="str">
        <f>IF(ISBLANK(J92),"",POWER(J92,2))</f>
        <v/>
      </c>
      <c r="AR92" s="14" t="str">
        <f>IF(ISBLANK(K92),"",POWER(K92,2))</f>
        <v/>
      </c>
      <c r="AS92" s="14" t="str">
        <f>IF(ISBLANK(L92),"",POWER(L92,2))</f>
        <v/>
      </c>
      <c r="AU92" s="14" t="str">
        <f>IF(ISBLANK(C92),"",POWER(C92,0.5))</f>
        <v/>
      </c>
      <c r="AV92" s="14" t="str">
        <f>IF(ISBLANK(D92),"",POWER(D92,0.5))</f>
        <v/>
      </c>
      <c r="AW92" s="14" t="str">
        <f>IF(ISBLANK(E92),"",POWER(E92,0.5))</f>
        <v/>
      </c>
      <c r="AX92" s="14" t="str">
        <f>IF(ISBLANK(F92),"",POWER(F92,0.5))</f>
        <v/>
      </c>
      <c r="AY92" s="14" t="str">
        <f>IF(ISBLANK(G92),"",POWER(G92,0.5))</f>
        <v/>
      </c>
      <c r="AZ92" s="14" t="str">
        <f>IF(ISBLANK(H92),"",POWER(H92,0.5))</f>
        <v/>
      </c>
      <c r="BA92" s="14" t="str">
        <f>IF(ISBLANK(I92),"",POWER(I92,0.5))</f>
        <v/>
      </c>
      <c r="BB92" s="14" t="str">
        <f>IF(ISBLANK(J92),"",POWER(J92,0.5))</f>
        <v/>
      </c>
      <c r="BC92" s="14" t="str">
        <f>IF(ISBLANK(K92),"",POWER(K92,0.5))</f>
        <v/>
      </c>
      <c r="BD92" s="14" t="str">
        <f>IF(ISBLANK(L92),"",POWER(L92,0.5))</f>
        <v/>
      </c>
      <c r="BF92" s="14" t="str">
        <f>IF(ISBLANK(C92),"",1/POWER(C92,0.5))</f>
        <v/>
      </c>
      <c r="BG92" s="14" t="str">
        <f>IF(ISBLANK(D92),"",1/POWER(D92,0.5))</f>
        <v/>
      </c>
      <c r="BH92" s="14" t="str">
        <f>IF(ISBLANK(E92),"",1/POWER(E92,0.5))</f>
        <v/>
      </c>
      <c r="BI92" s="14" t="str">
        <f>IF(ISBLANK(F92),"",1/POWER(F92,0.5))</f>
        <v/>
      </c>
      <c r="BJ92" s="14" t="str">
        <f>IF(ISBLANK(G92),"",1/POWER(G92,0.5))</f>
        <v/>
      </c>
      <c r="BK92" s="14" t="str">
        <f>IF(ISBLANK(H92),"",1/POWER(H92,0.5))</f>
        <v/>
      </c>
      <c r="BL92" s="14" t="str">
        <f>IF(ISBLANK(I92),"",1/POWER(I92,0.5))</f>
        <v/>
      </c>
      <c r="BM92" s="14" t="str">
        <f>IF(ISBLANK(J92),"",1/POWER(J92,0.5))</f>
        <v/>
      </c>
      <c r="BN92" s="14" t="str">
        <f>IF(ISBLANK(K92),"",1/POWER(K92,0.5))</f>
        <v/>
      </c>
      <c r="BO92" s="14" t="str">
        <f>IF(ISBLANK(L92),"",1/POWER(L92,0.5))</f>
        <v/>
      </c>
      <c r="BQ92" s="14" t="e">
        <f ca="1">IF(ISBLANK(INDIRECT('Data Exploration'!$B$6&amp;ROW(BQ92))),"",IF(ISBLANK(INDIRECT('Data Exploration'!$B$6&amp;ROW(BQ92)-1)),"",INDIRECT('Data Exploration'!$B$6&amp;ROW(BQ92)-1)))</f>
        <v>#REF!</v>
      </c>
      <c r="BR92" s="188"/>
      <c r="BS92" s="188"/>
      <c r="BT92" s="188"/>
      <c r="BU92" s="188"/>
      <c r="BV92" s="188"/>
      <c r="BW92" s="188"/>
      <c r="BX92" s="188"/>
      <c r="BY92" s="188"/>
    </row>
    <row r="93" spans="1:77">
      <c r="A93" s="141"/>
      <c r="B93" s="210"/>
      <c r="C93" s="19"/>
      <c r="D93" s="20"/>
      <c r="E93" s="20"/>
      <c r="F93" s="20"/>
      <c r="G93" s="150"/>
      <c r="H93" s="20"/>
      <c r="I93" s="20"/>
      <c r="J93" s="20"/>
      <c r="K93" s="20"/>
      <c r="L93" s="101"/>
      <c r="N93" s="14" t="str">
        <f>IF(ISBLANK(C93),"",LOG(C93))</f>
        <v/>
      </c>
      <c r="O93" s="14" t="str">
        <f>IF(ISBLANK(D93),"",LOG(D93))</f>
        <v/>
      </c>
      <c r="P93" s="14" t="str">
        <f>IF(ISBLANK(E93),"",LOG(E93))</f>
        <v/>
      </c>
      <c r="Q93" s="14" t="str">
        <f>IF(ISBLANK(F93),"",LOG(F93))</f>
        <v/>
      </c>
      <c r="R93" s="14" t="str">
        <f>IF(ISBLANK(G93),"",LOG(G93))</f>
        <v/>
      </c>
      <c r="S93" s="14" t="str">
        <f>IF(ISBLANK(H93),"",LOG(H93))</f>
        <v/>
      </c>
      <c r="T93" s="14" t="str">
        <f>IF(ISBLANK(I93),"",LOG(I93))</f>
        <v/>
      </c>
      <c r="U93" s="14" t="str">
        <f>IF(ISBLANK(J93),"",LOG(J93))</f>
        <v/>
      </c>
      <c r="V93" s="14" t="str">
        <f>IF(ISBLANK(K93),"",LOG(K93))</f>
        <v/>
      </c>
      <c r="W93" s="14" t="str">
        <f>IF(ISBLANK(L93),"",LOG(L93))</f>
        <v/>
      </c>
      <c r="Y93" s="14" t="str">
        <f>IF(ISBLANK(C93),"",LOG(C93+1))</f>
        <v/>
      </c>
      <c r="Z93" s="14" t="str">
        <f>IF(ISBLANK(D93),"",LOG(D93+1))</f>
        <v/>
      </c>
      <c r="AA93" s="14" t="str">
        <f>IF(ISBLANK(E93),"",LOG(E93+1))</f>
        <v/>
      </c>
      <c r="AB93" s="14" t="str">
        <f>IF(ISBLANK(F93),"",LOG(F93+1))</f>
        <v/>
      </c>
      <c r="AC93" s="14" t="str">
        <f>IF(ISBLANK(G93),"",LOG(G93+1))</f>
        <v/>
      </c>
      <c r="AD93" s="14" t="str">
        <f>IF(ISBLANK(H93),"",LOG(H93+1))</f>
        <v/>
      </c>
      <c r="AE93" s="14" t="str">
        <f>IF(ISBLANK(I93),"",LOG(I93+1))</f>
        <v/>
      </c>
      <c r="AF93" s="14" t="str">
        <f>IF(ISBLANK(J93),"",LOG(J93+1))</f>
        <v/>
      </c>
      <c r="AG93" s="14" t="str">
        <f>IF(ISBLANK(K93),"",LOG(K93+1))</f>
        <v/>
      </c>
      <c r="AH93" s="14" t="str">
        <f>IF(ISBLANK(L93),"",LOG(L93+1))</f>
        <v/>
      </c>
      <c r="AJ93" s="14" t="str">
        <f>IF(ISBLANK(C93),"",POWER(C93,2))</f>
        <v/>
      </c>
      <c r="AK93" s="14" t="str">
        <f>IF(ISBLANK(D93),"",POWER(D93,2))</f>
        <v/>
      </c>
      <c r="AL93" s="14" t="str">
        <f>IF(ISBLANK(E93),"",POWER(E93,2))</f>
        <v/>
      </c>
      <c r="AM93" s="14" t="str">
        <f>IF(ISBLANK(F93),"",POWER(F93,2))</f>
        <v/>
      </c>
      <c r="AN93" s="14" t="str">
        <f>IF(ISBLANK(G93),"",POWER(G93,2))</f>
        <v/>
      </c>
      <c r="AO93" s="14" t="str">
        <f>IF(ISBLANK(H93),"",POWER(H93,2))</f>
        <v/>
      </c>
      <c r="AP93" s="14" t="str">
        <f>IF(ISBLANK(I93),"",POWER(I93,2))</f>
        <v/>
      </c>
      <c r="AQ93" s="14" t="str">
        <f>IF(ISBLANK(J93),"",POWER(J93,2))</f>
        <v/>
      </c>
      <c r="AR93" s="14" t="str">
        <f>IF(ISBLANK(K93),"",POWER(K93,2))</f>
        <v/>
      </c>
      <c r="AS93" s="14" t="str">
        <f>IF(ISBLANK(L93),"",POWER(L93,2))</f>
        <v/>
      </c>
      <c r="AU93" s="14" t="str">
        <f>IF(ISBLANK(C93),"",POWER(C93,0.5))</f>
        <v/>
      </c>
      <c r="AV93" s="14" t="str">
        <f>IF(ISBLANK(D93),"",POWER(D93,0.5))</f>
        <v/>
      </c>
      <c r="AW93" s="14" t="str">
        <f>IF(ISBLANK(E93),"",POWER(E93,0.5))</f>
        <v/>
      </c>
      <c r="AX93" s="14" t="str">
        <f>IF(ISBLANK(F93),"",POWER(F93,0.5))</f>
        <v/>
      </c>
      <c r="AY93" s="14" t="str">
        <f>IF(ISBLANK(G93),"",POWER(G93,0.5))</f>
        <v/>
      </c>
      <c r="AZ93" s="14" t="str">
        <f>IF(ISBLANK(H93),"",POWER(H93,0.5))</f>
        <v/>
      </c>
      <c r="BA93" s="14" t="str">
        <f>IF(ISBLANK(I93),"",POWER(I93,0.5))</f>
        <v/>
      </c>
      <c r="BB93" s="14" t="str">
        <f>IF(ISBLANK(J93),"",POWER(J93,0.5))</f>
        <v/>
      </c>
      <c r="BC93" s="14" t="str">
        <f>IF(ISBLANK(K93),"",POWER(K93,0.5))</f>
        <v/>
      </c>
      <c r="BD93" s="14" t="str">
        <f>IF(ISBLANK(L93),"",POWER(L93,0.5))</f>
        <v/>
      </c>
      <c r="BF93" s="14" t="str">
        <f>IF(ISBLANK(C93),"",1/POWER(C93,0.5))</f>
        <v/>
      </c>
      <c r="BG93" s="14" t="str">
        <f>IF(ISBLANK(D93),"",1/POWER(D93,0.5))</f>
        <v/>
      </c>
      <c r="BH93" s="14" t="str">
        <f>IF(ISBLANK(E93),"",1/POWER(E93,0.5))</f>
        <v/>
      </c>
      <c r="BI93" s="14" t="str">
        <f>IF(ISBLANK(F93),"",1/POWER(F93,0.5))</f>
        <v/>
      </c>
      <c r="BJ93" s="14" t="str">
        <f>IF(ISBLANK(G93),"",1/POWER(G93,0.5))</f>
        <v/>
      </c>
      <c r="BK93" s="14" t="str">
        <f>IF(ISBLANK(H93),"",1/POWER(H93,0.5))</f>
        <v/>
      </c>
      <c r="BL93" s="14" t="str">
        <f>IF(ISBLANK(I93),"",1/POWER(I93,0.5))</f>
        <v/>
      </c>
      <c r="BM93" s="14" t="str">
        <f>IF(ISBLANK(J93),"",1/POWER(J93,0.5))</f>
        <v/>
      </c>
      <c r="BN93" s="14" t="str">
        <f>IF(ISBLANK(K93),"",1/POWER(K93,0.5))</f>
        <v/>
      </c>
      <c r="BO93" s="14" t="str">
        <f>IF(ISBLANK(L93),"",1/POWER(L93,0.5))</f>
        <v/>
      </c>
      <c r="BQ93" s="14" t="e">
        <f ca="1">IF(ISBLANK(INDIRECT('Data Exploration'!$B$6&amp;ROW(BQ93))),"",IF(ISBLANK(INDIRECT('Data Exploration'!$B$6&amp;ROW(BQ93)-1)),"",INDIRECT('Data Exploration'!$B$6&amp;ROW(BQ93)-1)))</f>
        <v>#REF!</v>
      </c>
      <c r="BR93" s="188"/>
      <c r="BS93" s="188"/>
      <c r="BT93" s="188"/>
      <c r="BU93" s="188"/>
      <c r="BV93" s="188"/>
      <c r="BW93" s="188"/>
      <c r="BX93" s="188"/>
      <c r="BY93" s="188"/>
    </row>
    <row r="94" spans="1:77">
      <c r="A94" s="141"/>
      <c r="B94" s="210"/>
      <c r="C94" s="19"/>
      <c r="D94" s="20"/>
      <c r="E94" s="20"/>
      <c r="F94" s="20"/>
      <c r="G94" s="150"/>
      <c r="H94" s="20"/>
      <c r="I94" s="20"/>
      <c r="J94" s="20"/>
      <c r="K94" s="20"/>
      <c r="L94" s="101"/>
      <c r="N94" s="14" t="str">
        <f>IF(ISBLANK(C94),"",LOG(C94))</f>
        <v/>
      </c>
      <c r="O94" s="14" t="str">
        <f>IF(ISBLANK(D94),"",LOG(D94))</f>
        <v/>
      </c>
      <c r="P94" s="14" t="str">
        <f>IF(ISBLANK(E94),"",LOG(E94))</f>
        <v/>
      </c>
      <c r="Q94" s="14" t="str">
        <f>IF(ISBLANK(F94),"",LOG(F94))</f>
        <v/>
      </c>
      <c r="R94" s="14" t="str">
        <f>IF(ISBLANK(G94),"",LOG(G94))</f>
        <v/>
      </c>
      <c r="S94" s="14" t="str">
        <f>IF(ISBLANK(H94),"",LOG(H94))</f>
        <v/>
      </c>
      <c r="T94" s="14" t="str">
        <f>IF(ISBLANK(I94),"",LOG(I94))</f>
        <v/>
      </c>
      <c r="U94" s="14" t="str">
        <f>IF(ISBLANK(J94),"",LOG(J94))</f>
        <v/>
      </c>
      <c r="V94" s="14" t="str">
        <f>IF(ISBLANK(K94),"",LOG(K94))</f>
        <v/>
      </c>
      <c r="W94" s="14" t="str">
        <f>IF(ISBLANK(L94),"",LOG(L94))</f>
        <v/>
      </c>
      <c r="Y94" s="14" t="str">
        <f>IF(ISBLANK(C94),"",LOG(C94+1))</f>
        <v/>
      </c>
      <c r="Z94" s="14" t="str">
        <f>IF(ISBLANK(D94),"",LOG(D94+1))</f>
        <v/>
      </c>
      <c r="AA94" s="14" t="str">
        <f>IF(ISBLANK(E94),"",LOG(E94+1))</f>
        <v/>
      </c>
      <c r="AB94" s="14" t="str">
        <f>IF(ISBLANK(F94),"",LOG(F94+1))</f>
        <v/>
      </c>
      <c r="AC94" s="14" t="str">
        <f>IF(ISBLANK(G94),"",LOG(G94+1))</f>
        <v/>
      </c>
      <c r="AD94" s="14" t="str">
        <f>IF(ISBLANK(H94),"",LOG(H94+1))</f>
        <v/>
      </c>
      <c r="AE94" s="14" t="str">
        <f>IF(ISBLANK(I94),"",LOG(I94+1))</f>
        <v/>
      </c>
      <c r="AF94" s="14" t="str">
        <f>IF(ISBLANK(J94),"",LOG(J94+1))</f>
        <v/>
      </c>
      <c r="AG94" s="14" t="str">
        <f>IF(ISBLANK(K94),"",LOG(K94+1))</f>
        <v/>
      </c>
      <c r="AH94" s="14" t="str">
        <f>IF(ISBLANK(L94),"",LOG(L94+1))</f>
        <v/>
      </c>
      <c r="AJ94" s="14" t="str">
        <f>IF(ISBLANK(C94),"",POWER(C94,2))</f>
        <v/>
      </c>
      <c r="AK94" s="14" t="str">
        <f>IF(ISBLANK(D94),"",POWER(D94,2))</f>
        <v/>
      </c>
      <c r="AL94" s="14" t="str">
        <f>IF(ISBLANK(E94),"",POWER(E94,2))</f>
        <v/>
      </c>
      <c r="AM94" s="14" t="str">
        <f>IF(ISBLANK(F94),"",POWER(F94,2))</f>
        <v/>
      </c>
      <c r="AN94" s="14" t="str">
        <f>IF(ISBLANK(G94),"",POWER(G94,2))</f>
        <v/>
      </c>
      <c r="AO94" s="14" t="str">
        <f>IF(ISBLANK(H94),"",POWER(H94,2))</f>
        <v/>
      </c>
      <c r="AP94" s="14" t="str">
        <f>IF(ISBLANK(I94),"",POWER(I94,2))</f>
        <v/>
      </c>
      <c r="AQ94" s="14" t="str">
        <f>IF(ISBLANK(J94),"",POWER(J94,2))</f>
        <v/>
      </c>
      <c r="AR94" s="14" t="str">
        <f>IF(ISBLANK(K94),"",POWER(K94,2))</f>
        <v/>
      </c>
      <c r="AS94" s="14" t="str">
        <f>IF(ISBLANK(L94),"",POWER(L94,2))</f>
        <v/>
      </c>
      <c r="AU94" s="14" t="str">
        <f>IF(ISBLANK(C94),"",POWER(C94,0.5))</f>
        <v/>
      </c>
      <c r="AV94" s="14" t="str">
        <f>IF(ISBLANK(D94),"",POWER(D94,0.5))</f>
        <v/>
      </c>
      <c r="AW94" s="14" t="str">
        <f>IF(ISBLANK(E94),"",POWER(E94,0.5))</f>
        <v/>
      </c>
      <c r="AX94" s="14" t="str">
        <f>IF(ISBLANK(F94),"",POWER(F94,0.5))</f>
        <v/>
      </c>
      <c r="AY94" s="14" t="str">
        <f>IF(ISBLANK(G94),"",POWER(G94,0.5))</f>
        <v/>
      </c>
      <c r="AZ94" s="14" t="str">
        <f>IF(ISBLANK(H94),"",POWER(H94,0.5))</f>
        <v/>
      </c>
      <c r="BA94" s="14" t="str">
        <f>IF(ISBLANK(I94),"",POWER(I94,0.5))</f>
        <v/>
      </c>
      <c r="BB94" s="14" t="str">
        <f>IF(ISBLANK(J94),"",POWER(J94,0.5))</f>
        <v/>
      </c>
      <c r="BC94" s="14" t="str">
        <f>IF(ISBLANK(K94),"",POWER(K94,0.5))</f>
        <v/>
      </c>
      <c r="BD94" s="14" t="str">
        <f>IF(ISBLANK(L94),"",POWER(L94,0.5))</f>
        <v/>
      </c>
      <c r="BF94" s="14" t="str">
        <f>IF(ISBLANK(C94),"",1/POWER(C94,0.5))</f>
        <v/>
      </c>
      <c r="BG94" s="14" t="str">
        <f>IF(ISBLANK(D94),"",1/POWER(D94,0.5))</f>
        <v/>
      </c>
      <c r="BH94" s="14" t="str">
        <f>IF(ISBLANK(E94),"",1/POWER(E94,0.5))</f>
        <v/>
      </c>
      <c r="BI94" s="14" t="str">
        <f>IF(ISBLANK(F94),"",1/POWER(F94,0.5))</f>
        <v/>
      </c>
      <c r="BJ94" s="14" t="str">
        <f>IF(ISBLANK(G94),"",1/POWER(G94,0.5))</f>
        <v/>
      </c>
      <c r="BK94" s="14" t="str">
        <f>IF(ISBLANK(H94),"",1/POWER(H94,0.5))</f>
        <v/>
      </c>
      <c r="BL94" s="14" t="str">
        <f>IF(ISBLANK(I94),"",1/POWER(I94,0.5))</f>
        <v/>
      </c>
      <c r="BM94" s="14" t="str">
        <f>IF(ISBLANK(J94),"",1/POWER(J94,0.5))</f>
        <v/>
      </c>
      <c r="BN94" s="14" t="str">
        <f>IF(ISBLANK(K94),"",1/POWER(K94,0.5))</f>
        <v/>
      </c>
      <c r="BO94" s="14" t="str">
        <f>IF(ISBLANK(L94),"",1/POWER(L94,0.5))</f>
        <v/>
      </c>
      <c r="BQ94" s="14" t="e">
        <f ca="1">IF(ISBLANK(INDIRECT('Data Exploration'!$B$6&amp;ROW(BQ94))),"",IF(ISBLANK(INDIRECT('Data Exploration'!$B$6&amp;ROW(BQ94)-1)),"",INDIRECT('Data Exploration'!$B$6&amp;ROW(BQ94)-1)))</f>
        <v>#REF!</v>
      </c>
      <c r="BR94" s="188"/>
      <c r="BS94" s="188"/>
      <c r="BT94" s="188"/>
      <c r="BU94" s="188"/>
      <c r="BV94" s="188"/>
      <c r="BW94" s="188"/>
      <c r="BX94" s="188"/>
      <c r="BY94" s="188"/>
    </row>
    <row r="95" spans="1:77">
      <c r="A95" s="141"/>
      <c r="B95" s="210"/>
      <c r="C95" s="19"/>
      <c r="D95" s="20"/>
      <c r="E95" s="20"/>
      <c r="F95" s="20"/>
      <c r="G95" s="150"/>
      <c r="H95" s="20"/>
      <c r="I95" s="20"/>
      <c r="J95" s="20"/>
      <c r="K95" s="20"/>
      <c r="L95" s="101"/>
      <c r="N95" s="14" t="str">
        <f>IF(ISBLANK(C95),"",LOG(C95))</f>
        <v/>
      </c>
      <c r="O95" s="14" t="str">
        <f>IF(ISBLANK(D95),"",LOG(D95))</f>
        <v/>
      </c>
      <c r="P95" s="14" t="str">
        <f>IF(ISBLANK(E95),"",LOG(E95))</f>
        <v/>
      </c>
      <c r="Q95" s="14" t="str">
        <f>IF(ISBLANK(F95),"",LOG(F95))</f>
        <v/>
      </c>
      <c r="R95" s="14" t="str">
        <f>IF(ISBLANK(G95),"",LOG(G95))</f>
        <v/>
      </c>
      <c r="S95" s="14" t="str">
        <f>IF(ISBLANK(H95),"",LOG(H95))</f>
        <v/>
      </c>
      <c r="T95" s="14" t="str">
        <f>IF(ISBLANK(I95),"",LOG(I95))</f>
        <v/>
      </c>
      <c r="U95" s="14" t="str">
        <f>IF(ISBLANK(J95),"",LOG(J95))</f>
        <v/>
      </c>
      <c r="V95" s="14" t="str">
        <f>IF(ISBLANK(K95),"",LOG(K95))</f>
        <v/>
      </c>
      <c r="W95" s="14" t="str">
        <f>IF(ISBLANK(L95),"",LOG(L95))</f>
        <v/>
      </c>
      <c r="Y95" s="14" t="str">
        <f>IF(ISBLANK(C95),"",LOG(C95+1))</f>
        <v/>
      </c>
      <c r="Z95" s="14" t="str">
        <f>IF(ISBLANK(D95),"",LOG(D95+1))</f>
        <v/>
      </c>
      <c r="AA95" s="14" t="str">
        <f>IF(ISBLANK(E95),"",LOG(E95+1))</f>
        <v/>
      </c>
      <c r="AB95" s="14" t="str">
        <f>IF(ISBLANK(F95),"",LOG(F95+1))</f>
        <v/>
      </c>
      <c r="AC95" s="14" t="str">
        <f>IF(ISBLANK(G95),"",LOG(G95+1))</f>
        <v/>
      </c>
      <c r="AD95" s="14" t="str">
        <f>IF(ISBLANK(H95),"",LOG(H95+1))</f>
        <v/>
      </c>
      <c r="AE95" s="14" t="str">
        <f>IF(ISBLANK(I95),"",LOG(I95+1))</f>
        <v/>
      </c>
      <c r="AF95" s="14" t="str">
        <f>IF(ISBLANK(J95),"",LOG(J95+1))</f>
        <v/>
      </c>
      <c r="AG95" s="14" t="str">
        <f>IF(ISBLANK(K95),"",LOG(K95+1))</f>
        <v/>
      </c>
      <c r="AH95" s="14" t="str">
        <f>IF(ISBLANK(L95),"",LOG(L95+1))</f>
        <v/>
      </c>
      <c r="AJ95" s="14" t="str">
        <f>IF(ISBLANK(C95),"",POWER(C95,2))</f>
        <v/>
      </c>
      <c r="AK95" s="14" t="str">
        <f>IF(ISBLANK(D95),"",POWER(D95,2))</f>
        <v/>
      </c>
      <c r="AL95" s="14" t="str">
        <f>IF(ISBLANK(E95),"",POWER(E95,2))</f>
        <v/>
      </c>
      <c r="AM95" s="14" t="str">
        <f>IF(ISBLANK(F95),"",POWER(F95,2))</f>
        <v/>
      </c>
      <c r="AN95" s="14" t="str">
        <f>IF(ISBLANK(G95),"",POWER(G95,2))</f>
        <v/>
      </c>
      <c r="AO95" s="14" t="str">
        <f>IF(ISBLANK(H95),"",POWER(H95,2))</f>
        <v/>
      </c>
      <c r="AP95" s="14" t="str">
        <f>IF(ISBLANK(I95),"",POWER(I95,2))</f>
        <v/>
      </c>
      <c r="AQ95" s="14" t="str">
        <f>IF(ISBLANK(J95),"",POWER(J95,2))</f>
        <v/>
      </c>
      <c r="AR95" s="14" t="str">
        <f>IF(ISBLANK(K95),"",POWER(K95,2))</f>
        <v/>
      </c>
      <c r="AS95" s="14" t="str">
        <f>IF(ISBLANK(L95),"",POWER(L95,2))</f>
        <v/>
      </c>
      <c r="AU95" s="14" t="str">
        <f>IF(ISBLANK(C95),"",POWER(C95,0.5))</f>
        <v/>
      </c>
      <c r="AV95" s="14" t="str">
        <f>IF(ISBLANK(D95),"",POWER(D95,0.5))</f>
        <v/>
      </c>
      <c r="AW95" s="14" t="str">
        <f>IF(ISBLANK(E95),"",POWER(E95,0.5))</f>
        <v/>
      </c>
      <c r="AX95" s="14" t="str">
        <f>IF(ISBLANK(F95),"",POWER(F95,0.5))</f>
        <v/>
      </c>
      <c r="AY95" s="14" t="str">
        <f>IF(ISBLANK(G95),"",POWER(G95,0.5))</f>
        <v/>
      </c>
      <c r="AZ95" s="14" t="str">
        <f>IF(ISBLANK(H95),"",POWER(H95,0.5))</f>
        <v/>
      </c>
      <c r="BA95" s="14" t="str">
        <f>IF(ISBLANK(I95),"",POWER(I95,0.5))</f>
        <v/>
      </c>
      <c r="BB95" s="14" t="str">
        <f>IF(ISBLANK(J95),"",POWER(J95,0.5))</f>
        <v/>
      </c>
      <c r="BC95" s="14" t="str">
        <f>IF(ISBLANK(K95),"",POWER(K95,0.5))</f>
        <v/>
      </c>
      <c r="BD95" s="14" t="str">
        <f>IF(ISBLANK(L95),"",POWER(L95,0.5))</f>
        <v/>
      </c>
      <c r="BF95" s="14" t="str">
        <f>IF(ISBLANK(C95),"",1/POWER(C95,0.5))</f>
        <v/>
      </c>
      <c r="BG95" s="14" t="str">
        <f>IF(ISBLANK(D95),"",1/POWER(D95,0.5))</f>
        <v/>
      </c>
      <c r="BH95" s="14" t="str">
        <f>IF(ISBLANK(E95),"",1/POWER(E95,0.5))</f>
        <v/>
      </c>
      <c r="BI95" s="14" t="str">
        <f>IF(ISBLANK(F95),"",1/POWER(F95,0.5))</f>
        <v/>
      </c>
      <c r="BJ95" s="14" t="str">
        <f>IF(ISBLANK(G95),"",1/POWER(G95,0.5))</f>
        <v/>
      </c>
      <c r="BK95" s="14" t="str">
        <f>IF(ISBLANK(H95),"",1/POWER(H95,0.5))</f>
        <v/>
      </c>
      <c r="BL95" s="14" t="str">
        <f>IF(ISBLANK(I95),"",1/POWER(I95,0.5))</f>
        <v/>
      </c>
      <c r="BM95" s="14" t="str">
        <f>IF(ISBLANK(J95),"",1/POWER(J95,0.5))</f>
        <v/>
      </c>
      <c r="BN95" s="14" t="str">
        <f>IF(ISBLANK(K95),"",1/POWER(K95,0.5))</f>
        <v/>
      </c>
      <c r="BO95" s="14" t="str">
        <f>IF(ISBLANK(L95),"",1/POWER(L95,0.5))</f>
        <v/>
      </c>
      <c r="BQ95" s="14" t="e">
        <f ca="1">IF(ISBLANK(INDIRECT('Data Exploration'!$B$6&amp;ROW(BQ95))),"",IF(ISBLANK(INDIRECT('Data Exploration'!$B$6&amp;ROW(BQ95)-1)),"",INDIRECT('Data Exploration'!$B$6&amp;ROW(BQ95)-1)))</f>
        <v>#REF!</v>
      </c>
      <c r="BR95" s="188"/>
      <c r="BS95" s="188"/>
      <c r="BT95" s="188"/>
      <c r="BU95" s="188"/>
      <c r="BV95" s="188"/>
      <c r="BW95" s="188"/>
      <c r="BX95" s="188"/>
      <c r="BY95" s="188"/>
    </row>
    <row r="96" spans="1:77">
      <c r="A96" s="141"/>
      <c r="B96" s="210"/>
      <c r="C96" s="19"/>
      <c r="D96" s="20"/>
      <c r="E96" s="20"/>
      <c r="F96" s="20"/>
      <c r="G96" s="150"/>
      <c r="H96" s="20"/>
      <c r="I96" s="20"/>
      <c r="J96" s="20"/>
      <c r="K96" s="20"/>
      <c r="L96" s="101"/>
      <c r="N96" s="14" t="str">
        <f>IF(ISBLANK(C96),"",LOG(C96))</f>
        <v/>
      </c>
      <c r="O96" s="14" t="str">
        <f>IF(ISBLANK(D96),"",LOG(D96))</f>
        <v/>
      </c>
      <c r="P96" s="14" t="str">
        <f>IF(ISBLANK(E96),"",LOG(E96))</f>
        <v/>
      </c>
      <c r="Q96" s="14" t="str">
        <f>IF(ISBLANK(F96),"",LOG(F96))</f>
        <v/>
      </c>
      <c r="R96" s="14" t="str">
        <f>IF(ISBLANK(G96),"",LOG(G96))</f>
        <v/>
      </c>
      <c r="S96" s="14" t="str">
        <f>IF(ISBLANK(H96),"",LOG(H96))</f>
        <v/>
      </c>
      <c r="T96" s="14" t="str">
        <f>IF(ISBLANK(I96),"",LOG(I96))</f>
        <v/>
      </c>
      <c r="U96" s="14" t="str">
        <f>IF(ISBLANK(J96),"",LOG(J96))</f>
        <v/>
      </c>
      <c r="V96" s="14" t="str">
        <f>IF(ISBLANK(K96),"",LOG(K96))</f>
        <v/>
      </c>
      <c r="W96" s="14" t="str">
        <f>IF(ISBLANK(L96),"",LOG(L96))</f>
        <v/>
      </c>
      <c r="Y96" s="14" t="str">
        <f>IF(ISBLANK(C96),"",LOG(C96+1))</f>
        <v/>
      </c>
      <c r="Z96" s="14" t="str">
        <f>IF(ISBLANK(D96),"",LOG(D96+1))</f>
        <v/>
      </c>
      <c r="AA96" s="14" t="str">
        <f>IF(ISBLANK(E96),"",LOG(E96+1))</f>
        <v/>
      </c>
      <c r="AB96" s="14" t="str">
        <f>IF(ISBLANK(F96),"",LOG(F96+1))</f>
        <v/>
      </c>
      <c r="AC96" s="14" t="str">
        <f>IF(ISBLANK(G96),"",LOG(G96+1))</f>
        <v/>
      </c>
      <c r="AD96" s="14" t="str">
        <f>IF(ISBLANK(H96),"",LOG(H96+1))</f>
        <v/>
      </c>
      <c r="AE96" s="14" t="str">
        <f>IF(ISBLANK(I96),"",LOG(I96+1))</f>
        <v/>
      </c>
      <c r="AF96" s="14" t="str">
        <f>IF(ISBLANK(J96),"",LOG(J96+1))</f>
        <v/>
      </c>
      <c r="AG96" s="14" t="str">
        <f>IF(ISBLANK(K96),"",LOG(K96+1))</f>
        <v/>
      </c>
      <c r="AH96" s="14" t="str">
        <f>IF(ISBLANK(L96),"",LOG(L96+1))</f>
        <v/>
      </c>
      <c r="AJ96" s="14" t="str">
        <f>IF(ISBLANK(C96),"",POWER(C96,2))</f>
        <v/>
      </c>
      <c r="AK96" s="14" t="str">
        <f>IF(ISBLANK(D96),"",POWER(D96,2))</f>
        <v/>
      </c>
      <c r="AL96" s="14" t="str">
        <f>IF(ISBLANK(E96),"",POWER(E96,2))</f>
        <v/>
      </c>
      <c r="AM96" s="14" t="str">
        <f>IF(ISBLANK(F96),"",POWER(F96,2))</f>
        <v/>
      </c>
      <c r="AN96" s="14" t="str">
        <f>IF(ISBLANK(G96),"",POWER(G96,2))</f>
        <v/>
      </c>
      <c r="AO96" s="14" t="str">
        <f>IF(ISBLANK(H96),"",POWER(H96,2))</f>
        <v/>
      </c>
      <c r="AP96" s="14" t="str">
        <f>IF(ISBLANK(I96),"",POWER(I96,2))</f>
        <v/>
      </c>
      <c r="AQ96" s="14" t="str">
        <f>IF(ISBLANK(J96),"",POWER(J96,2))</f>
        <v/>
      </c>
      <c r="AR96" s="14" t="str">
        <f>IF(ISBLANK(K96),"",POWER(K96,2))</f>
        <v/>
      </c>
      <c r="AS96" s="14" t="str">
        <f>IF(ISBLANK(L96),"",POWER(L96,2))</f>
        <v/>
      </c>
      <c r="AU96" s="14" t="str">
        <f>IF(ISBLANK(C96),"",POWER(C96,0.5))</f>
        <v/>
      </c>
      <c r="AV96" s="14" t="str">
        <f>IF(ISBLANK(D96),"",POWER(D96,0.5))</f>
        <v/>
      </c>
      <c r="AW96" s="14" t="str">
        <f>IF(ISBLANK(E96),"",POWER(E96,0.5))</f>
        <v/>
      </c>
      <c r="AX96" s="14" t="str">
        <f>IF(ISBLANK(F96),"",POWER(F96,0.5))</f>
        <v/>
      </c>
      <c r="AY96" s="14" t="str">
        <f>IF(ISBLANK(G96),"",POWER(G96,0.5))</f>
        <v/>
      </c>
      <c r="AZ96" s="14" t="str">
        <f>IF(ISBLANK(H96),"",POWER(H96,0.5))</f>
        <v/>
      </c>
      <c r="BA96" s="14" t="str">
        <f>IF(ISBLANK(I96),"",POWER(I96,0.5))</f>
        <v/>
      </c>
      <c r="BB96" s="14" t="str">
        <f>IF(ISBLANK(J96),"",POWER(J96,0.5))</f>
        <v/>
      </c>
      <c r="BC96" s="14" t="str">
        <f>IF(ISBLANK(K96),"",POWER(K96,0.5))</f>
        <v/>
      </c>
      <c r="BD96" s="14" t="str">
        <f>IF(ISBLANK(L96),"",POWER(L96,0.5))</f>
        <v/>
      </c>
      <c r="BF96" s="14" t="str">
        <f>IF(ISBLANK(C96),"",1/POWER(C96,0.5))</f>
        <v/>
      </c>
      <c r="BG96" s="14" t="str">
        <f>IF(ISBLANK(D96),"",1/POWER(D96,0.5))</f>
        <v/>
      </c>
      <c r="BH96" s="14" t="str">
        <f>IF(ISBLANK(E96),"",1/POWER(E96,0.5))</f>
        <v/>
      </c>
      <c r="BI96" s="14" t="str">
        <f>IF(ISBLANK(F96),"",1/POWER(F96,0.5))</f>
        <v/>
      </c>
      <c r="BJ96" s="14" t="str">
        <f>IF(ISBLANK(G96),"",1/POWER(G96,0.5))</f>
        <v/>
      </c>
      <c r="BK96" s="14" t="str">
        <f>IF(ISBLANK(H96),"",1/POWER(H96,0.5))</f>
        <v/>
      </c>
      <c r="BL96" s="14" t="str">
        <f>IF(ISBLANK(I96),"",1/POWER(I96,0.5))</f>
        <v/>
      </c>
      <c r="BM96" s="14" t="str">
        <f>IF(ISBLANK(J96),"",1/POWER(J96,0.5))</f>
        <v/>
      </c>
      <c r="BN96" s="14" t="str">
        <f>IF(ISBLANK(K96),"",1/POWER(K96,0.5))</f>
        <v/>
      </c>
      <c r="BO96" s="14" t="str">
        <f>IF(ISBLANK(L96),"",1/POWER(L96,0.5))</f>
        <v/>
      </c>
      <c r="BQ96" s="14" t="e">
        <f ca="1">IF(ISBLANK(INDIRECT('Data Exploration'!$B$6&amp;ROW(BQ96))),"",IF(ISBLANK(INDIRECT('Data Exploration'!$B$6&amp;ROW(BQ96)-1)),"",INDIRECT('Data Exploration'!$B$6&amp;ROW(BQ96)-1)))</f>
        <v>#REF!</v>
      </c>
      <c r="BR96" s="188"/>
      <c r="BS96" s="188"/>
      <c r="BT96" s="188"/>
      <c r="BU96" s="188"/>
      <c r="BV96" s="188"/>
      <c r="BW96" s="188"/>
      <c r="BX96" s="188"/>
      <c r="BY96" s="188"/>
    </row>
    <row r="97" spans="1:77">
      <c r="A97" s="141"/>
      <c r="B97" s="210"/>
      <c r="C97" s="19"/>
      <c r="D97" s="20"/>
      <c r="E97" s="20"/>
      <c r="F97" s="20"/>
      <c r="G97" s="150"/>
      <c r="H97" s="20"/>
      <c r="I97" s="20"/>
      <c r="J97" s="20"/>
      <c r="K97" s="20"/>
      <c r="L97" s="101"/>
      <c r="N97" s="14" t="str">
        <f>IF(ISBLANK(C97),"",LOG(C97))</f>
        <v/>
      </c>
      <c r="O97" s="14" t="str">
        <f>IF(ISBLANK(D97),"",LOG(D97))</f>
        <v/>
      </c>
      <c r="P97" s="14" t="str">
        <f>IF(ISBLANK(E97),"",LOG(E97))</f>
        <v/>
      </c>
      <c r="Q97" s="14" t="str">
        <f>IF(ISBLANK(F97),"",LOG(F97))</f>
        <v/>
      </c>
      <c r="R97" s="14" t="str">
        <f>IF(ISBLANK(G97),"",LOG(G97))</f>
        <v/>
      </c>
      <c r="S97" s="14" t="str">
        <f>IF(ISBLANK(H97),"",LOG(H97))</f>
        <v/>
      </c>
      <c r="T97" s="14" t="str">
        <f>IF(ISBLANK(I97),"",LOG(I97))</f>
        <v/>
      </c>
      <c r="U97" s="14" t="str">
        <f>IF(ISBLANK(J97),"",LOG(J97))</f>
        <v/>
      </c>
      <c r="V97" s="14" t="str">
        <f>IF(ISBLANK(K97),"",LOG(K97))</f>
        <v/>
      </c>
      <c r="W97" s="14" t="str">
        <f>IF(ISBLANK(L97),"",LOG(L97))</f>
        <v/>
      </c>
      <c r="Y97" s="14" t="str">
        <f>IF(ISBLANK(C97),"",LOG(C97+1))</f>
        <v/>
      </c>
      <c r="Z97" s="14" t="str">
        <f>IF(ISBLANK(D97),"",LOG(D97+1))</f>
        <v/>
      </c>
      <c r="AA97" s="14" t="str">
        <f>IF(ISBLANK(E97),"",LOG(E97+1))</f>
        <v/>
      </c>
      <c r="AB97" s="14" t="str">
        <f>IF(ISBLANK(F97),"",LOG(F97+1))</f>
        <v/>
      </c>
      <c r="AC97" s="14" t="str">
        <f>IF(ISBLANK(G97),"",LOG(G97+1))</f>
        <v/>
      </c>
      <c r="AD97" s="14" t="str">
        <f>IF(ISBLANK(H97),"",LOG(H97+1))</f>
        <v/>
      </c>
      <c r="AE97" s="14" t="str">
        <f>IF(ISBLANK(I97),"",LOG(I97+1))</f>
        <v/>
      </c>
      <c r="AF97" s="14" t="str">
        <f>IF(ISBLANK(J97),"",LOG(J97+1))</f>
        <v/>
      </c>
      <c r="AG97" s="14" t="str">
        <f>IF(ISBLANK(K97),"",LOG(K97+1))</f>
        <v/>
      </c>
      <c r="AH97" s="14" t="str">
        <f>IF(ISBLANK(L97),"",LOG(L97+1))</f>
        <v/>
      </c>
      <c r="AJ97" s="14" t="str">
        <f>IF(ISBLANK(C97),"",POWER(C97,2))</f>
        <v/>
      </c>
      <c r="AK97" s="14" t="str">
        <f>IF(ISBLANK(D97),"",POWER(D97,2))</f>
        <v/>
      </c>
      <c r="AL97" s="14" t="str">
        <f>IF(ISBLANK(E97),"",POWER(E97,2))</f>
        <v/>
      </c>
      <c r="AM97" s="14" t="str">
        <f>IF(ISBLANK(F97),"",POWER(F97,2))</f>
        <v/>
      </c>
      <c r="AN97" s="14" t="str">
        <f>IF(ISBLANK(G97),"",POWER(G97,2))</f>
        <v/>
      </c>
      <c r="AO97" s="14" t="str">
        <f>IF(ISBLANK(H97),"",POWER(H97,2))</f>
        <v/>
      </c>
      <c r="AP97" s="14" t="str">
        <f>IF(ISBLANK(I97),"",POWER(I97,2))</f>
        <v/>
      </c>
      <c r="AQ97" s="14" t="str">
        <f>IF(ISBLANK(J97),"",POWER(J97,2))</f>
        <v/>
      </c>
      <c r="AR97" s="14" t="str">
        <f>IF(ISBLANK(K97),"",POWER(K97,2))</f>
        <v/>
      </c>
      <c r="AS97" s="14" t="str">
        <f>IF(ISBLANK(L97),"",POWER(L97,2))</f>
        <v/>
      </c>
      <c r="AU97" s="14" t="str">
        <f>IF(ISBLANK(C97),"",POWER(C97,0.5))</f>
        <v/>
      </c>
      <c r="AV97" s="14" t="str">
        <f>IF(ISBLANK(D97),"",POWER(D97,0.5))</f>
        <v/>
      </c>
      <c r="AW97" s="14" t="str">
        <f>IF(ISBLANK(E97),"",POWER(E97,0.5))</f>
        <v/>
      </c>
      <c r="AX97" s="14" t="str">
        <f>IF(ISBLANK(F97),"",POWER(F97,0.5))</f>
        <v/>
      </c>
      <c r="AY97" s="14" t="str">
        <f>IF(ISBLANK(G97),"",POWER(G97,0.5))</f>
        <v/>
      </c>
      <c r="AZ97" s="14" t="str">
        <f>IF(ISBLANK(H97),"",POWER(H97,0.5))</f>
        <v/>
      </c>
      <c r="BA97" s="14" t="str">
        <f>IF(ISBLANK(I97),"",POWER(I97,0.5))</f>
        <v/>
      </c>
      <c r="BB97" s="14" t="str">
        <f>IF(ISBLANK(J97),"",POWER(J97,0.5))</f>
        <v/>
      </c>
      <c r="BC97" s="14" t="str">
        <f>IF(ISBLANK(K97),"",POWER(K97,0.5))</f>
        <v/>
      </c>
      <c r="BD97" s="14" t="str">
        <f>IF(ISBLANK(L97),"",POWER(L97,0.5))</f>
        <v/>
      </c>
      <c r="BF97" s="14" t="str">
        <f>IF(ISBLANK(C97),"",1/POWER(C97,0.5))</f>
        <v/>
      </c>
      <c r="BG97" s="14" t="str">
        <f>IF(ISBLANK(D97),"",1/POWER(D97,0.5))</f>
        <v/>
      </c>
      <c r="BH97" s="14" t="str">
        <f>IF(ISBLANK(E97),"",1/POWER(E97,0.5))</f>
        <v/>
      </c>
      <c r="BI97" s="14" t="str">
        <f>IF(ISBLANK(F97),"",1/POWER(F97,0.5))</f>
        <v/>
      </c>
      <c r="BJ97" s="14" t="str">
        <f>IF(ISBLANK(G97),"",1/POWER(G97,0.5))</f>
        <v/>
      </c>
      <c r="BK97" s="14" t="str">
        <f>IF(ISBLANK(H97),"",1/POWER(H97,0.5))</f>
        <v/>
      </c>
      <c r="BL97" s="14" t="str">
        <f>IF(ISBLANK(I97),"",1/POWER(I97,0.5))</f>
        <v/>
      </c>
      <c r="BM97" s="14" t="str">
        <f>IF(ISBLANK(J97),"",1/POWER(J97,0.5))</f>
        <v/>
      </c>
      <c r="BN97" s="14" t="str">
        <f>IF(ISBLANK(K97),"",1/POWER(K97,0.5))</f>
        <v/>
      </c>
      <c r="BO97" s="14" t="str">
        <f>IF(ISBLANK(L97),"",1/POWER(L97,0.5))</f>
        <v/>
      </c>
      <c r="BQ97" s="14" t="e">
        <f ca="1">IF(ISBLANK(INDIRECT('Data Exploration'!$B$6&amp;ROW(BQ97))),"",IF(ISBLANK(INDIRECT('Data Exploration'!$B$6&amp;ROW(BQ97)-1)),"",INDIRECT('Data Exploration'!$B$6&amp;ROW(BQ97)-1)))</f>
        <v>#REF!</v>
      </c>
      <c r="BR97" s="188"/>
      <c r="BS97" s="188"/>
      <c r="BT97" s="188"/>
      <c r="BU97" s="188"/>
      <c r="BV97" s="188"/>
      <c r="BW97" s="188"/>
      <c r="BX97" s="188"/>
      <c r="BY97" s="188"/>
    </row>
    <row r="98" spans="1:77">
      <c r="A98" s="141"/>
      <c r="B98" s="210"/>
      <c r="C98" s="19"/>
      <c r="D98" s="20"/>
      <c r="E98" s="20"/>
      <c r="F98" s="20"/>
      <c r="G98" s="150"/>
      <c r="H98" s="20"/>
      <c r="I98" s="20"/>
      <c r="J98" s="20"/>
      <c r="K98" s="20"/>
      <c r="L98" s="101"/>
      <c r="N98" s="14" t="str">
        <f>IF(ISBLANK(C98),"",LOG(C98))</f>
        <v/>
      </c>
      <c r="O98" s="14" t="str">
        <f>IF(ISBLANK(D98),"",LOG(D98))</f>
        <v/>
      </c>
      <c r="P98" s="14" t="str">
        <f>IF(ISBLANK(E98),"",LOG(E98))</f>
        <v/>
      </c>
      <c r="Q98" s="14" t="str">
        <f>IF(ISBLANK(F98),"",LOG(F98))</f>
        <v/>
      </c>
      <c r="R98" s="14" t="str">
        <f>IF(ISBLANK(G98),"",LOG(G98))</f>
        <v/>
      </c>
      <c r="S98" s="14" t="str">
        <f>IF(ISBLANK(H98),"",LOG(H98))</f>
        <v/>
      </c>
      <c r="T98" s="14" t="str">
        <f>IF(ISBLANK(I98),"",LOG(I98))</f>
        <v/>
      </c>
      <c r="U98" s="14" t="str">
        <f>IF(ISBLANK(J98),"",LOG(J98))</f>
        <v/>
      </c>
      <c r="V98" s="14" t="str">
        <f>IF(ISBLANK(K98),"",LOG(K98))</f>
        <v/>
      </c>
      <c r="W98" s="14" t="str">
        <f>IF(ISBLANK(L98),"",LOG(L98))</f>
        <v/>
      </c>
      <c r="Y98" s="14" t="str">
        <f>IF(ISBLANK(C98),"",LOG(C98+1))</f>
        <v/>
      </c>
      <c r="Z98" s="14" t="str">
        <f>IF(ISBLANK(D98),"",LOG(D98+1))</f>
        <v/>
      </c>
      <c r="AA98" s="14" t="str">
        <f>IF(ISBLANK(E98),"",LOG(E98+1))</f>
        <v/>
      </c>
      <c r="AB98" s="14" t="str">
        <f>IF(ISBLANK(F98),"",LOG(F98+1))</f>
        <v/>
      </c>
      <c r="AC98" s="14" t="str">
        <f>IF(ISBLANK(G98),"",LOG(G98+1))</f>
        <v/>
      </c>
      <c r="AD98" s="14" t="str">
        <f>IF(ISBLANK(H98),"",LOG(H98+1))</f>
        <v/>
      </c>
      <c r="AE98" s="14" t="str">
        <f>IF(ISBLANK(I98),"",LOG(I98+1))</f>
        <v/>
      </c>
      <c r="AF98" s="14" t="str">
        <f>IF(ISBLANK(J98),"",LOG(J98+1))</f>
        <v/>
      </c>
      <c r="AG98" s="14" t="str">
        <f>IF(ISBLANK(K98),"",LOG(K98+1))</f>
        <v/>
      </c>
      <c r="AH98" s="14" t="str">
        <f>IF(ISBLANK(L98),"",LOG(L98+1))</f>
        <v/>
      </c>
      <c r="AJ98" s="14" t="str">
        <f>IF(ISBLANK(C98),"",POWER(C98,2))</f>
        <v/>
      </c>
      <c r="AK98" s="14" t="str">
        <f>IF(ISBLANK(D98),"",POWER(D98,2))</f>
        <v/>
      </c>
      <c r="AL98" s="14" t="str">
        <f>IF(ISBLANK(E98),"",POWER(E98,2))</f>
        <v/>
      </c>
      <c r="AM98" s="14" t="str">
        <f>IF(ISBLANK(F98),"",POWER(F98,2))</f>
        <v/>
      </c>
      <c r="AN98" s="14" t="str">
        <f>IF(ISBLANK(G98),"",POWER(G98,2))</f>
        <v/>
      </c>
      <c r="AO98" s="14" t="str">
        <f>IF(ISBLANK(H98),"",POWER(H98,2))</f>
        <v/>
      </c>
      <c r="AP98" s="14" t="str">
        <f>IF(ISBLANK(I98),"",POWER(I98,2))</f>
        <v/>
      </c>
      <c r="AQ98" s="14" t="str">
        <f>IF(ISBLANK(J98),"",POWER(J98,2))</f>
        <v/>
      </c>
      <c r="AR98" s="14" t="str">
        <f>IF(ISBLANK(K98),"",POWER(K98,2))</f>
        <v/>
      </c>
      <c r="AS98" s="14" t="str">
        <f>IF(ISBLANK(L98),"",POWER(L98,2))</f>
        <v/>
      </c>
      <c r="AU98" s="14" t="str">
        <f>IF(ISBLANK(C98),"",POWER(C98,0.5))</f>
        <v/>
      </c>
      <c r="AV98" s="14" t="str">
        <f>IF(ISBLANK(D98),"",POWER(D98,0.5))</f>
        <v/>
      </c>
      <c r="AW98" s="14" t="str">
        <f>IF(ISBLANK(E98),"",POWER(E98,0.5))</f>
        <v/>
      </c>
      <c r="AX98" s="14" t="str">
        <f>IF(ISBLANK(F98),"",POWER(F98,0.5))</f>
        <v/>
      </c>
      <c r="AY98" s="14" t="str">
        <f>IF(ISBLANK(G98),"",POWER(G98,0.5))</f>
        <v/>
      </c>
      <c r="AZ98" s="14" t="str">
        <f>IF(ISBLANK(H98),"",POWER(H98,0.5))</f>
        <v/>
      </c>
      <c r="BA98" s="14" t="str">
        <f>IF(ISBLANK(I98),"",POWER(I98,0.5))</f>
        <v/>
      </c>
      <c r="BB98" s="14" t="str">
        <f>IF(ISBLANK(J98),"",POWER(J98,0.5))</f>
        <v/>
      </c>
      <c r="BC98" s="14" t="str">
        <f>IF(ISBLANK(K98),"",POWER(K98,0.5))</f>
        <v/>
      </c>
      <c r="BD98" s="14" t="str">
        <f>IF(ISBLANK(L98),"",POWER(L98,0.5))</f>
        <v/>
      </c>
      <c r="BF98" s="14" t="str">
        <f>IF(ISBLANK(C98),"",1/POWER(C98,0.5))</f>
        <v/>
      </c>
      <c r="BG98" s="14" t="str">
        <f>IF(ISBLANK(D98),"",1/POWER(D98,0.5))</f>
        <v/>
      </c>
      <c r="BH98" s="14" t="str">
        <f>IF(ISBLANK(E98),"",1/POWER(E98,0.5))</f>
        <v/>
      </c>
      <c r="BI98" s="14" t="str">
        <f>IF(ISBLANK(F98),"",1/POWER(F98,0.5))</f>
        <v/>
      </c>
      <c r="BJ98" s="14" t="str">
        <f>IF(ISBLANK(G98),"",1/POWER(G98,0.5))</f>
        <v/>
      </c>
      <c r="BK98" s="14" t="str">
        <f>IF(ISBLANK(H98),"",1/POWER(H98,0.5))</f>
        <v/>
      </c>
      <c r="BL98" s="14" t="str">
        <f>IF(ISBLANK(I98),"",1/POWER(I98,0.5))</f>
        <v/>
      </c>
      <c r="BM98" s="14" t="str">
        <f>IF(ISBLANK(J98),"",1/POWER(J98,0.5))</f>
        <v/>
      </c>
      <c r="BN98" s="14" t="str">
        <f>IF(ISBLANK(K98),"",1/POWER(K98,0.5))</f>
        <v/>
      </c>
      <c r="BO98" s="14" t="str">
        <f>IF(ISBLANK(L98),"",1/POWER(L98,0.5))</f>
        <v/>
      </c>
      <c r="BQ98" s="14" t="e">
        <f ca="1">IF(ISBLANK(INDIRECT('Data Exploration'!$B$6&amp;ROW(BQ98))),"",IF(ISBLANK(INDIRECT('Data Exploration'!$B$6&amp;ROW(BQ98)-1)),"",INDIRECT('Data Exploration'!$B$6&amp;ROW(BQ98)-1)))</f>
        <v>#REF!</v>
      </c>
      <c r="BR98" s="188"/>
      <c r="BS98" s="188"/>
      <c r="BT98" s="188"/>
      <c r="BU98" s="188"/>
      <c r="BV98" s="188"/>
      <c r="BW98" s="188"/>
      <c r="BX98" s="188"/>
      <c r="BY98" s="188"/>
    </row>
    <row r="99" spans="1:77">
      <c r="A99" s="141"/>
      <c r="B99" s="210"/>
      <c r="C99" s="19"/>
      <c r="D99" s="20"/>
      <c r="E99" s="20"/>
      <c r="F99" s="20"/>
      <c r="G99" s="150"/>
      <c r="H99" s="20"/>
      <c r="I99" s="20"/>
      <c r="J99" s="20"/>
      <c r="K99" s="20"/>
      <c r="L99" s="101"/>
      <c r="N99" s="14" t="str">
        <f>IF(ISBLANK(C99),"",LOG(C99))</f>
        <v/>
      </c>
      <c r="O99" s="14" t="str">
        <f>IF(ISBLANK(D99),"",LOG(D99))</f>
        <v/>
      </c>
      <c r="P99" s="14" t="str">
        <f>IF(ISBLANK(E99),"",LOG(E99))</f>
        <v/>
      </c>
      <c r="Q99" s="14" t="str">
        <f>IF(ISBLANK(F99),"",LOG(F99))</f>
        <v/>
      </c>
      <c r="R99" s="14" t="str">
        <f>IF(ISBLANK(G99),"",LOG(G99))</f>
        <v/>
      </c>
      <c r="S99" s="14" t="str">
        <f>IF(ISBLANK(H99),"",LOG(H99))</f>
        <v/>
      </c>
      <c r="T99" s="14" t="str">
        <f>IF(ISBLANK(I99),"",LOG(I99))</f>
        <v/>
      </c>
      <c r="U99" s="14" t="str">
        <f>IF(ISBLANK(J99),"",LOG(J99))</f>
        <v/>
      </c>
      <c r="V99" s="14" t="str">
        <f>IF(ISBLANK(K99),"",LOG(K99))</f>
        <v/>
      </c>
      <c r="W99" s="14" t="str">
        <f>IF(ISBLANK(L99),"",LOG(L99))</f>
        <v/>
      </c>
      <c r="Y99" s="14" t="str">
        <f>IF(ISBLANK(C99),"",LOG(C99+1))</f>
        <v/>
      </c>
      <c r="Z99" s="14" t="str">
        <f>IF(ISBLANK(D99),"",LOG(D99+1))</f>
        <v/>
      </c>
      <c r="AA99" s="14" t="str">
        <f>IF(ISBLANK(E99),"",LOG(E99+1))</f>
        <v/>
      </c>
      <c r="AB99" s="14" t="str">
        <f>IF(ISBLANK(F99),"",LOG(F99+1))</f>
        <v/>
      </c>
      <c r="AC99" s="14" t="str">
        <f>IF(ISBLANK(G99),"",LOG(G99+1))</f>
        <v/>
      </c>
      <c r="AD99" s="14" t="str">
        <f>IF(ISBLANK(H99),"",LOG(H99+1))</f>
        <v/>
      </c>
      <c r="AE99" s="14" t="str">
        <f>IF(ISBLANK(I99),"",LOG(I99+1))</f>
        <v/>
      </c>
      <c r="AF99" s="14" t="str">
        <f>IF(ISBLANK(J99),"",LOG(J99+1))</f>
        <v/>
      </c>
      <c r="AG99" s="14" t="str">
        <f>IF(ISBLANK(K99),"",LOG(K99+1))</f>
        <v/>
      </c>
      <c r="AH99" s="14" t="str">
        <f>IF(ISBLANK(L99),"",LOG(L99+1))</f>
        <v/>
      </c>
      <c r="AJ99" s="14" t="str">
        <f>IF(ISBLANK(C99),"",POWER(C99,2))</f>
        <v/>
      </c>
      <c r="AK99" s="14" t="str">
        <f>IF(ISBLANK(D99),"",POWER(D99,2))</f>
        <v/>
      </c>
      <c r="AL99" s="14" t="str">
        <f>IF(ISBLANK(E99),"",POWER(E99,2))</f>
        <v/>
      </c>
      <c r="AM99" s="14" t="str">
        <f>IF(ISBLANK(F99),"",POWER(F99,2))</f>
        <v/>
      </c>
      <c r="AN99" s="14" t="str">
        <f>IF(ISBLANK(G99),"",POWER(G99,2))</f>
        <v/>
      </c>
      <c r="AO99" s="14" t="str">
        <f>IF(ISBLANK(H99),"",POWER(H99,2))</f>
        <v/>
      </c>
      <c r="AP99" s="14" t="str">
        <f>IF(ISBLANK(I99),"",POWER(I99,2))</f>
        <v/>
      </c>
      <c r="AQ99" s="14" t="str">
        <f>IF(ISBLANK(J99),"",POWER(J99,2))</f>
        <v/>
      </c>
      <c r="AR99" s="14" t="str">
        <f>IF(ISBLANK(K99),"",POWER(K99,2))</f>
        <v/>
      </c>
      <c r="AS99" s="14" t="str">
        <f>IF(ISBLANK(L99),"",POWER(L99,2))</f>
        <v/>
      </c>
      <c r="AU99" s="14" t="str">
        <f>IF(ISBLANK(C99),"",POWER(C99,0.5))</f>
        <v/>
      </c>
      <c r="AV99" s="14" t="str">
        <f>IF(ISBLANK(D99),"",POWER(D99,0.5))</f>
        <v/>
      </c>
      <c r="AW99" s="14" t="str">
        <f>IF(ISBLANK(E99),"",POWER(E99,0.5))</f>
        <v/>
      </c>
      <c r="AX99" s="14" t="str">
        <f>IF(ISBLANK(F99),"",POWER(F99,0.5))</f>
        <v/>
      </c>
      <c r="AY99" s="14" t="str">
        <f>IF(ISBLANK(G99),"",POWER(G99,0.5))</f>
        <v/>
      </c>
      <c r="AZ99" s="14" t="str">
        <f>IF(ISBLANK(H99),"",POWER(H99,0.5))</f>
        <v/>
      </c>
      <c r="BA99" s="14" t="str">
        <f>IF(ISBLANK(I99),"",POWER(I99,0.5))</f>
        <v/>
      </c>
      <c r="BB99" s="14" t="str">
        <f>IF(ISBLANK(J99),"",POWER(J99,0.5))</f>
        <v/>
      </c>
      <c r="BC99" s="14" t="str">
        <f>IF(ISBLANK(K99),"",POWER(K99,0.5))</f>
        <v/>
      </c>
      <c r="BD99" s="14" t="str">
        <f>IF(ISBLANK(L99),"",POWER(L99,0.5))</f>
        <v/>
      </c>
      <c r="BF99" s="14" t="str">
        <f>IF(ISBLANK(C99),"",1/POWER(C99,0.5))</f>
        <v/>
      </c>
      <c r="BG99" s="14" t="str">
        <f>IF(ISBLANK(D99),"",1/POWER(D99,0.5))</f>
        <v/>
      </c>
      <c r="BH99" s="14" t="str">
        <f>IF(ISBLANK(E99),"",1/POWER(E99,0.5))</f>
        <v/>
      </c>
      <c r="BI99" s="14" t="str">
        <f>IF(ISBLANK(F99),"",1/POWER(F99,0.5))</f>
        <v/>
      </c>
      <c r="BJ99" s="14" t="str">
        <f>IF(ISBLANK(G99),"",1/POWER(G99,0.5))</f>
        <v/>
      </c>
      <c r="BK99" s="14" t="str">
        <f>IF(ISBLANK(H99),"",1/POWER(H99,0.5))</f>
        <v/>
      </c>
      <c r="BL99" s="14" t="str">
        <f>IF(ISBLANK(I99),"",1/POWER(I99,0.5))</f>
        <v/>
      </c>
      <c r="BM99" s="14" t="str">
        <f>IF(ISBLANK(J99),"",1/POWER(J99,0.5))</f>
        <v/>
      </c>
      <c r="BN99" s="14" t="str">
        <f>IF(ISBLANK(K99),"",1/POWER(K99,0.5))</f>
        <v/>
      </c>
      <c r="BO99" s="14" t="str">
        <f>IF(ISBLANK(L99),"",1/POWER(L99,0.5))</f>
        <v/>
      </c>
      <c r="BQ99" s="14" t="e">
        <f ca="1">IF(ISBLANK(INDIRECT('Data Exploration'!$B$6&amp;ROW(BQ99))),"",IF(ISBLANK(INDIRECT('Data Exploration'!$B$6&amp;ROW(BQ99)-1)),"",INDIRECT('Data Exploration'!$B$6&amp;ROW(BQ99)-1)))</f>
        <v>#REF!</v>
      </c>
      <c r="BR99" s="188"/>
      <c r="BS99" s="188"/>
      <c r="BT99" s="188"/>
      <c r="BU99" s="188"/>
      <c r="BV99" s="188"/>
      <c r="BW99" s="188"/>
      <c r="BX99" s="188"/>
      <c r="BY99" s="188"/>
    </row>
    <row r="100" spans="1:77">
      <c r="A100" s="141"/>
      <c r="B100" s="210"/>
      <c r="C100" s="19"/>
      <c r="D100" s="20"/>
      <c r="E100" s="20"/>
      <c r="F100" s="20"/>
      <c r="G100" s="150"/>
      <c r="H100" s="20"/>
      <c r="I100" s="20"/>
      <c r="J100" s="20"/>
      <c r="K100" s="20"/>
      <c r="L100" s="101"/>
      <c r="N100" s="14" t="str">
        <f>IF(ISBLANK(C100),"",LOG(C100))</f>
        <v/>
      </c>
      <c r="O100" s="14" t="str">
        <f>IF(ISBLANK(D100),"",LOG(D100))</f>
        <v/>
      </c>
      <c r="P100" s="14" t="str">
        <f>IF(ISBLANK(E100),"",LOG(E100))</f>
        <v/>
      </c>
      <c r="Q100" s="14" t="str">
        <f>IF(ISBLANK(F100),"",LOG(F100))</f>
        <v/>
      </c>
      <c r="R100" s="14" t="str">
        <f>IF(ISBLANK(G100),"",LOG(G100))</f>
        <v/>
      </c>
      <c r="S100" s="14" t="str">
        <f>IF(ISBLANK(H100),"",LOG(H100))</f>
        <v/>
      </c>
      <c r="T100" s="14" t="str">
        <f>IF(ISBLANK(I100),"",LOG(I100))</f>
        <v/>
      </c>
      <c r="U100" s="14" t="str">
        <f>IF(ISBLANK(J100),"",LOG(J100))</f>
        <v/>
      </c>
      <c r="V100" s="14" t="str">
        <f>IF(ISBLANK(K100),"",LOG(K100))</f>
        <v/>
      </c>
      <c r="W100" s="14" t="str">
        <f>IF(ISBLANK(L100),"",LOG(L100))</f>
        <v/>
      </c>
      <c r="Y100" s="14" t="str">
        <f>IF(ISBLANK(C100),"",LOG(C100+1))</f>
        <v/>
      </c>
      <c r="Z100" s="14" t="str">
        <f>IF(ISBLANK(D100),"",LOG(D100+1))</f>
        <v/>
      </c>
      <c r="AA100" s="14" t="str">
        <f>IF(ISBLANK(E100),"",LOG(E100+1))</f>
        <v/>
      </c>
      <c r="AB100" s="14" t="str">
        <f>IF(ISBLANK(F100),"",LOG(F100+1))</f>
        <v/>
      </c>
      <c r="AC100" s="14" t="str">
        <f>IF(ISBLANK(G100),"",LOG(G100+1))</f>
        <v/>
      </c>
      <c r="AD100" s="14" t="str">
        <f>IF(ISBLANK(H100),"",LOG(H100+1))</f>
        <v/>
      </c>
      <c r="AE100" s="14" t="str">
        <f>IF(ISBLANK(I100),"",LOG(I100+1))</f>
        <v/>
      </c>
      <c r="AF100" s="14" t="str">
        <f>IF(ISBLANK(J100),"",LOG(J100+1))</f>
        <v/>
      </c>
      <c r="AG100" s="14" t="str">
        <f>IF(ISBLANK(K100),"",LOG(K100+1))</f>
        <v/>
      </c>
      <c r="AH100" s="14" t="str">
        <f>IF(ISBLANK(L100),"",LOG(L100+1))</f>
        <v/>
      </c>
      <c r="AJ100" s="14" t="str">
        <f>IF(ISBLANK(C100),"",POWER(C100,2))</f>
        <v/>
      </c>
      <c r="AK100" s="14" t="str">
        <f>IF(ISBLANK(D100),"",POWER(D100,2))</f>
        <v/>
      </c>
      <c r="AL100" s="14" t="str">
        <f>IF(ISBLANK(E100),"",POWER(E100,2))</f>
        <v/>
      </c>
      <c r="AM100" s="14" t="str">
        <f>IF(ISBLANK(F100),"",POWER(F100,2))</f>
        <v/>
      </c>
      <c r="AN100" s="14" t="str">
        <f>IF(ISBLANK(G100),"",POWER(G100,2))</f>
        <v/>
      </c>
      <c r="AO100" s="14" t="str">
        <f>IF(ISBLANK(H100),"",POWER(H100,2))</f>
        <v/>
      </c>
      <c r="AP100" s="14" t="str">
        <f>IF(ISBLANK(I100),"",POWER(I100,2))</f>
        <v/>
      </c>
      <c r="AQ100" s="14" t="str">
        <f>IF(ISBLANK(J100),"",POWER(J100,2))</f>
        <v/>
      </c>
      <c r="AR100" s="14" t="str">
        <f>IF(ISBLANK(K100),"",POWER(K100,2))</f>
        <v/>
      </c>
      <c r="AS100" s="14" t="str">
        <f>IF(ISBLANK(L100),"",POWER(L100,2))</f>
        <v/>
      </c>
      <c r="AU100" s="14" t="str">
        <f>IF(ISBLANK(C100),"",POWER(C100,0.5))</f>
        <v/>
      </c>
      <c r="AV100" s="14" t="str">
        <f>IF(ISBLANK(D100),"",POWER(D100,0.5))</f>
        <v/>
      </c>
      <c r="AW100" s="14" t="str">
        <f>IF(ISBLANK(E100),"",POWER(E100,0.5))</f>
        <v/>
      </c>
      <c r="AX100" s="14" t="str">
        <f>IF(ISBLANK(F100),"",POWER(F100,0.5))</f>
        <v/>
      </c>
      <c r="AY100" s="14" t="str">
        <f>IF(ISBLANK(G100),"",POWER(G100,0.5))</f>
        <v/>
      </c>
      <c r="AZ100" s="14" t="str">
        <f>IF(ISBLANK(H100),"",POWER(H100,0.5))</f>
        <v/>
      </c>
      <c r="BA100" s="14" t="str">
        <f>IF(ISBLANK(I100),"",POWER(I100,0.5))</f>
        <v/>
      </c>
      <c r="BB100" s="14" t="str">
        <f>IF(ISBLANK(J100),"",POWER(J100,0.5))</f>
        <v/>
      </c>
      <c r="BC100" s="14" t="str">
        <f>IF(ISBLANK(K100),"",POWER(K100,0.5))</f>
        <v/>
      </c>
      <c r="BD100" s="14" t="str">
        <f>IF(ISBLANK(L100),"",POWER(L100,0.5))</f>
        <v/>
      </c>
      <c r="BF100" s="14" t="str">
        <f>IF(ISBLANK(C100),"",1/POWER(C100,0.5))</f>
        <v/>
      </c>
      <c r="BG100" s="14" t="str">
        <f>IF(ISBLANK(D100),"",1/POWER(D100,0.5))</f>
        <v/>
      </c>
      <c r="BH100" s="14" t="str">
        <f>IF(ISBLANK(E100),"",1/POWER(E100,0.5))</f>
        <v/>
      </c>
      <c r="BI100" s="14" t="str">
        <f>IF(ISBLANK(F100),"",1/POWER(F100,0.5))</f>
        <v/>
      </c>
      <c r="BJ100" s="14" t="str">
        <f>IF(ISBLANK(G100),"",1/POWER(G100,0.5))</f>
        <v/>
      </c>
      <c r="BK100" s="14" t="str">
        <f>IF(ISBLANK(H100),"",1/POWER(H100,0.5))</f>
        <v/>
      </c>
      <c r="BL100" s="14" t="str">
        <f>IF(ISBLANK(I100),"",1/POWER(I100,0.5))</f>
        <v/>
      </c>
      <c r="BM100" s="14" t="str">
        <f>IF(ISBLANK(J100),"",1/POWER(J100,0.5))</f>
        <v/>
      </c>
      <c r="BN100" s="14" t="str">
        <f>IF(ISBLANK(K100),"",1/POWER(K100,0.5))</f>
        <v/>
      </c>
      <c r="BO100" s="14" t="str">
        <f>IF(ISBLANK(L100),"",1/POWER(L100,0.5))</f>
        <v/>
      </c>
      <c r="BQ100" s="14" t="e">
        <f ca="1">IF(ISBLANK(INDIRECT('Data Exploration'!$B$6&amp;ROW(BQ100))),"",IF(ISBLANK(INDIRECT('Data Exploration'!$B$6&amp;ROW(BQ100)-1)),"",INDIRECT('Data Exploration'!$B$6&amp;ROW(BQ100)-1)))</f>
        <v>#REF!</v>
      </c>
      <c r="BR100" s="188"/>
      <c r="BS100" s="188"/>
      <c r="BT100" s="188"/>
      <c r="BU100" s="188"/>
      <c r="BV100" s="188"/>
      <c r="BW100" s="188"/>
      <c r="BX100" s="188"/>
      <c r="BY100" s="188"/>
    </row>
    <row r="101" spans="1:77">
      <c r="A101" s="141"/>
      <c r="B101" s="210"/>
      <c r="C101" s="19"/>
      <c r="D101" s="20"/>
      <c r="E101" s="20"/>
      <c r="F101" s="20"/>
      <c r="G101" s="150"/>
      <c r="H101" s="20"/>
      <c r="I101" s="20"/>
      <c r="J101" s="20"/>
      <c r="K101" s="20"/>
      <c r="L101" s="101"/>
      <c r="N101" s="14" t="str">
        <f>IF(ISBLANK(C101),"",LOG(C101))</f>
        <v/>
      </c>
      <c r="O101" s="14" t="str">
        <f>IF(ISBLANK(D101),"",LOG(D101))</f>
        <v/>
      </c>
      <c r="P101" s="14" t="str">
        <f>IF(ISBLANK(E101),"",LOG(E101))</f>
        <v/>
      </c>
      <c r="Q101" s="14" t="str">
        <f>IF(ISBLANK(F101),"",LOG(F101))</f>
        <v/>
      </c>
      <c r="R101" s="14" t="str">
        <f>IF(ISBLANK(G101),"",LOG(G101))</f>
        <v/>
      </c>
      <c r="S101" s="14" t="str">
        <f>IF(ISBLANK(H101),"",LOG(H101))</f>
        <v/>
      </c>
      <c r="T101" s="14" t="str">
        <f>IF(ISBLANK(I101),"",LOG(I101))</f>
        <v/>
      </c>
      <c r="U101" s="14" t="str">
        <f>IF(ISBLANK(J101),"",LOG(J101))</f>
        <v/>
      </c>
      <c r="V101" s="14" t="str">
        <f>IF(ISBLANK(K101),"",LOG(K101))</f>
        <v/>
      </c>
      <c r="W101" s="14" t="str">
        <f>IF(ISBLANK(L101),"",LOG(L101))</f>
        <v/>
      </c>
      <c r="Y101" s="14" t="str">
        <f>IF(ISBLANK(C101),"",LOG(C101+1))</f>
        <v/>
      </c>
      <c r="Z101" s="14" t="str">
        <f>IF(ISBLANK(D101),"",LOG(D101+1))</f>
        <v/>
      </c>
      <c r="AA101" s="14" t="str">
        <f>IF(ISBLANK(E101),"",LOG(E101+1))</f>
        <v/>
      </c>
      <c r="AB101" s="14" t="str">
        <f>IF(ISBLANK(F101),"",LOG(F101+1))</f>
        <v/>
      </c>
      <c r="AC101" s="14" t="str">
        <f>IF(ISBLANK(G101),"",LOG(G101+1))</f>
        <v/>
      </c>
      <c r="AD101" s="14" t="str">
        <f>IF(ISBLANK(H101),"",LOG(H101+1))</f>
        <v/>
      </c>
      <c r="AE101" s="14" t="str">
        <f>IF(ISBLANK(I101),"",LOG(I101+1))</f>
        <v/>
      </c>
      <c r="AF101" s="14" t="str">
        <f>IF(ISBLANK(J101),"",LOG(J101+1))</f>
        <v/>
      </c>
      <c r="AG101" s="14" t="str">
        <f>IF(ISBLANK(K101),"",LOG(K101+1))</f>
        <v/>
      </c>
      <c r="AH101" s="14" t="str">
        <f>IF(ISBLANK(L101),"",LOG(L101+1))</f>
        <v/>
      </c>
      <c r="AJ101" s="14" t="str">
        <f>IF(ISBLANK(C101),"",POWER(C101,2))</f>
        <v/>
      </c>
      <c r="AK101" s="14" t="str">
        <f>IF(ISBLANK(D101),"",POWER(D101,2))</f>
        <v/>
      </c>
      <c r="AL101" s="14" t="str">
        <f>IF(ISBLANK(E101),"",POWER(E101,2))</f>
        <v/>
      </c>
      <c r="AM101" s="14" t="str">
        <f>IF(ISBLANK(F101),"",POWER(F101,2))</f>
        <v/>
      </c>
      <c r="AN101" s="14" t="str">
        <f>IF(ISBLANK(G101),"",POWER(G101,2))</f>
        <v/>
      </c>
      <c r="AO101" s="14" t="str">
        <f>IF(ISBLANK(H101),"",POWER(H101,2))</f>
        <v/>
      </c>
      <c r="AP101" s="14" t="str">
        <f>IF(ISBLANK(I101),"",POWER(I101,2))</f>
        <v/>
      </c>
      <c r="AQ101" s="14" t="str">
        <f>IF(ISBLANK(J101),"",POWER(J101,2))</f>
        <v/>
      </c>
      <c r="AR101" s="14" t="str">
        <f>IF(ISBLANK(K101),"",POWER(K101,2))</f>
        <v/>
      </c>
      <c r="AS101" s="14" t="str">
        <f>IF(ISBLANK(L101),"",POWER(L101,2))</f>
        <v/>
      </c>
      <c r="AU101" s="14" t="str">
        <f>IF(ISBLANK(C101),"",POWER(C101,0.5))</f>
        <v/>
      </c>
      <c r="AV101" s="14" t="str">
        <f>IF(ISBLANK(D101),"",POWER(D101,0.5))</f>
        <v/>
      </c>
      <c r="AW101" s="14" t="str">
        <f>IF(ISBLANK(E101),"",POWER(E101,0.5))</f>
        <v/>
      </c>
      <c r="AX101" s="14" t="str">
        <f>IF(ISBLANK(F101),"",POWER(F101,0.5))</f>
        <v/>
      </c>
      <c r="AY101" s="14" t="str">
        <f>IF(ISBLANK(G101),"",POWER(G101,0.5))</f>
        <v/>
      </c>
      <c r="AZ101" s="14" t="str">
        <f>IF(ISBLANK(H101),"",POWER(H101,0.5))</f>
        <v/>
      </c>
      <c r="BA101" s="14" t="str">
        <f>IF(ISBLANK(I101),"",POWER(I101,0.5))</f>
        <v/>
      </c>
      <c r="BB101" s="14" t="str">
        <f>IF(ISBLANK(J101),"",POWER(J101,0.5))</f>
        <v/>
      </c>
      <c r="BC101" s="14" t="str">
        <f>IF(ISBLANK(K101),"",POWER(K101,0.5))</f>
        <v/>
      </c>
      <c r="BD101" s="14" t="str">
        <f>IF(ISBLANK(L101),"",POWER(L101,0.5))</f>
        <v/>
      </c>
      <c r="BF101" s="14" t="str">
        <f>IF(ISBLANK(C101),"",1/POWER(C101,0.5))</f>
        <v/>
      </c>
      <c r="BG101" s="14" t="str">
        <f>IF(ISBLANK(D101),"",1/POWER(D101,0.5))</f>
        <v/>
      </c>
      <c r="BH101" s="14" t="str">
        <f>IF(ISBLANK(E101),"",1/POWER(E101,0.5))</f>
        <v/>
      </c>
      <c r="BI101" s="14" t="str">
        <f>IF(ISBLANK(F101),"",1/POWER(F101,0.5))</f>
        <v/>
      </c>
      <c r="BJ101" s="14" t="str">
        <f>IF(ISBLANK(G101),"",1/POWER(G101,0.5))</f>
        <v/>
      </c>
      <c r="BK101" s="14" t="str">
        <f>IF(ISBLANK(H101),"",1/POWER(H101,0.5))</f>
        <v/>
      </c>
      <c r="BL101" s="14" t="str">
        <f>IF(ISBLANK(I101),"",1/POWER(I101,0.5))</f>
        <v/>
      </c>
      <c r="BM101" s="14" t="str">
        <f>IF(ISBLANK(J101),"",1/POWER(J101,0.5))</f>
        <v/>
      </c>
      <c r="BN101" s="14" t="str">
        <f>IF(ISBLANK(K101),"",1/POWER(K101,0.5))</f>
        <v/>
      </c>
      <c r="BO101" s="14" t="str">
        <f>IF(ISBLANK(L101),"",1/POWER(L101,0.5))</f>
        <v/>
      </c>
      <c r="BQ101" s="14" t="e">
        <f ca="1">IF(ISBLANK(INDIRECT('Data Exploration'!$B$6&amp;ROW(BQ101))),"",IF(ISBLANK(INDIRECT('Data Exploration'!$B$6&amp;ROW(BQ101)-1)),"",INDIRECT('Data Exploration'!$B$6&amp;ROW(BQ101)-1)))</f>
        <v>#REF!</v>
      </c>
      <c r="BR101" s="188"/>
      <c r="BS101" s="188"/>
      <c r="BT101" s="188"/>
      <c r="BU101" s="188"/>
      <c r="BV101" s="188"/>
      <c r="BW101" s="188"/>
      <c r="BX101" s="188"/>
      <c r="BY101" s="188"/>
    </row>
    <row r="102" spans="1:77">
      <c r="A102" s="141"/>
      <c r="B102" s="210"/>
      <c r="C102" s="19"/>
      <c r="D102" s="20"/>
      <c r="E102" s="20"/>
      <c r="F102" s="20"/>
      <c r="G102" s="150"/>
      <c r="H102" s="20"/>
      <c r="I102" s="20"/>
      <c r="J102" s="20"/>
      <c r="K102" s="20"/>
      <c r="L102" s="101"/>
      <c r="N102" s="14" t="str">
        <f>IF(ISBLANK(C102),"",LOG(C102))</f>
        <v/>
      </c>
      <c r="O102" s="14" t="str">
        <f>IF(ISBLANK(D102),"",LOG(D102))</f>
        <v/>
      </c>
      <c r="P102" s="14" t="str">
        <f>IF(ISBLANK(E102),"",LOG(E102))</f>
        <v/>
      </c>
      <c r="Q102" s="14" t="str">
        <f>IF(ISBLANK(F102),"",LOG(F102))</f>
        <v/>
      </c>
      <c r="R102" s="14" t="str">
        <f>IF(ISBLANK(G102),"",LOG(G102))</f>
        <v/>
      </c>
      <c r="S102" s="14" t="str">
        <f>IF(ISBLANK(H102),"",LOG(H102))</f>
        <v/>
      </c>
      <c r="T102" s="14" t="str">
        <f>IF(ISBLANK(I102),"",LOG(I102))</f>
        <v/>
      </c>
      <c r="U102" s="14" t="str">
        <f>IF(ISBLANK(J102),"",LOG(J102))</f>
        <v/>
      </c>
      <c r="V102" s="14" t="str">
        <f>IF(ISBLANK(K102),"",LOG(K102))</f>
        <v/>
      </c>
      <c r="W102" s="14" t="str">
        <f>IF(ISBLANK(L102),"",LOG(L102))</f>
        <v/>
      </c>
      <c r="Y102" s="14" t="str">
        <f>IF(ISBLANK(C102),"",LOG(C102+1))</f>
        <v/>
      </c>
      <c r="Z102" s="14" t="str">
        <f>IF(ISBLANK(D102),"",LOG(D102+1))</f>
        <v/>
      </c>
      <c r="AA102" s="14" t="str">
        <f>IF(ISBLANK(E102),"",LOG(E102+1))</f>
        <v/>
      </c>
      <c r="AB102" s="14" t="str">
        <f>IF(ISBLANK(F102),"",LOG(F102+1))</f>
        <v/>
      </c>
      <c r="AC102" s="14" t="str">
        <f>IF(ISBLANK(G102),"",LOG(G102+1))</f>
        <v/>
      </c>
      <c r="AD102" s="14" t="str">
        <f>IF(ISBLANK(H102),"",LOG(H102+1))</f>
        <v/>
      </c>
      <c r="AE102" s="14" t="str">
        <f>IF(ISBLANK(I102),"",LOG(I102+1))</f>
        <v/>
      </c>
      <c r="AF102" s="14" t="str">
        <f>IF(ISBLANK(J102),"",LOG(J102+1))</f>
        <v/>
      </c>
      <c r="AG102" s="14" t="str">
        <f>IF(ISBLANK(K102),"",LOG(K102+1))</f>
        <v/>
      </c>
      <c r="AH102" s="14" t="str">
        <f>IF(ISBLANK(L102),"",LOG(L102+1))</f>
        <v/>
      </c>
      <c r="AJ102" s="14" t="str">
        <f>IF(ISBLANK(C102),"",POWER(C102,2))</f>
        <v/>
      </c>
      <c r="AK102" s="14" t="str">
        <f>IF(ISBLANK(D102),"",POWER(D102,2))</f>
        <v/>
      </c>
      <c r="AL102" s="14" t="str">
        <f>IF(ISBLANK(E102),"",POWER(E102,2))</f>
        <v/>
      </c>
      <c r="AM102" s="14" t="str">
        <f>IF(ISBLANK(F102),"",POWER(F102,2))</f>
        <v/>
      </c>
      <c r="AN102" s="14" t="str">
        <f>IF(ISBLANK(G102),"",POWER(G102,2))</f>
        <v/>
      </c>
      <c r="AO102" s="14" t="str">
        <f>IF(ISBLANK(H102),"",POWER(H102,2))</f>
        <v/>
      </c>
      <c r="AP102" s="14" t="str">
        <f>IF(ISBLANK(I102),"",POWER(I102,2))</f>
        <v/>
      </c>
      <c r="AQ102" s="14" t="str">
        <f>IF(ISBLANK(J102),"",POWER(J102,2))</f>
        <v/>
      </c>
      <c r="AR102" s="14" t="str">
        <f>IF(ISBLANK(K102),"",POWER(K102,2))</f>
        <v/>
      </c>
      <c r="AS102" s="14" t="str">
        <f>IF(ISBLANK(L102),"",POWER(L102,2))</f>
        <v/>
      </c>
      <c r="AU102" s="14" t="str">
        <f>IF(ISBLANK(C102),"",POWER(C102,0.5))</f>
        <v/>
      </c>
      <c r="AV102" s="14" t="str">
        <f>IF(ISBLANK(D102),"",POWER(D102,0.5))</f>
        <v/>
      </c>
      <c r="AW102" s="14" t="str">
        <f>IF(ISBLANK(E102),"",POWER(E102,0.5))</f>
        <v/>
      </c>
      <c r="AX102" s="14" t="str">
        <f>IF(ISBLANK(F102),"",POWER(F102,0.5))</f>
        <v/>
      </c>
      <c r="AY102" s="14" t="str">
        <f>IF(ISBLANK(G102),"",POWER(G102,0.5))</f>
        <v/>
      </c>
      <c r="AZ102" s="14" t="str">
        <f>IF(ISBLANK(H102),"",POWER(H102,0.5))</f>
        <v/>
      </c>
      <c r="BA102" s="14" t="str">
        <f>IF(ISBLANK(I102),"",POWER(I102,0.5))</f>
        <v/>
      </c>
      <c r="BB102" s="14" t="str">
        <f>IF(ISBLANK(J102),"",POWER(J102,0.5))</f>
        <v/>
      </c>
      <c r="BC102" s="14" t="str">
        <f>IF(ISBLANK(K102),"",POWER(K102,0.5))</f>
        <v/>
      </c>
      <c r="BD102" s="14" t="str">
        <f>IF(ISBLANK(L102),"",POWER(L102,0.5))</f>
        <v/>
      </c>
      <c r="BF102" s="14" t="str">
        <f>IF(ISBLANK(C102),"",1/POWER(C102,0.5))</f>
        <v/>
      </c>
      <c r="BG102" s="14" t="str">
        <f>IF(ISBLANK(D102),"",1/POWER(D102,0.5))</f>
        <v/>
      </c>
      <c r="BH102" s="14" t="str">
        <f>IF(ISBLANK(E102),"",1/POWER(E102,0.5))</f>
        <v/>
      </c>
      <c r="BI102" s="14" t="str">
        <f>IF(ISBLANK(F102),"",1/POWER(F102,0.5))</f>
        <v/>
      </c>
      <c r="BJ102" s="14" t="str">
        <f>IF(ISBLANK(G102),"",1/POWER(G102,0.5))</f>
        <v/>
      </c>
      <c r="BK102" s="14" t="str">
        <f>IF(ISBLANK(H102),"",1/POWER(H102,0.5))</f>
        <v/>
      </c>
      <c r="BL102" s="14" t="str">
        <f>IF(ISBLANK(I102),"",1/POWER(I102,0.5))</f>
        <v/>
      </c>
      <c r="BM102" s="14" t="str">
        <f>IF(ISBLANK(J102),"",1/POWER(J102,0.5))</f>
        <v/>
      </c>
      <c r="BN102" s="14" t="str">
        <f>IF(ISBLANK(K102),"",1/POWER(K102,0.5))</f>
        <v/>
      </c>
      <c r="BO102" s="14" t="str">
        <f>IF(ISBLANK(L102),"",1/POWER(L102,0.5))</f>
        <v/>
      </c>
      <c r="BQ102" s="14" t="e">
        <f ca="1">IF(ISBLANK(INDIRECT('Data Exploration'!$B$6&amp;ROW(BQ102))),"",IF(ISBLANK(INDIRECT('Data Exploration'!$B$6&amp;ROW(BQ102)-1)),"",INDIRECT('Data Exploration'!$B$6&amp;ROW(BQ102)-1)))</f>
        <v>#REF!</v>
      </c>
      <c r="BR102" s="188"/>
      <c r="BS102" s="188"/>
      <c r="BT102" s="188"/>
      <c r="BU102" s="188"/>
      <c r="BV102" s="188"/>
      <c r="BW102" s="188"/>
      <c r="BX102" s="188"/>
      <c r="BY102" s="188"/>
    </row>
    <row r="103" spans="1:77">
      <c r="A103" s="141"/>
      <c r="B103" s="210"/>
      <c r="C103" s="19"/>
      <c r="D103" s="20"/>
      <c r="E103" s="20"/>
      <c r="F103" s="20"/>
      <c r="G103" s="150"/>
      <c r="H103" s="20"/>
      <c r="I103" s="20"/>
      <c r="J103" s="20"/>
      <c r="K103" s="20"/>
      <c r="L103" s="101"/>
      <c r="N103" s="14" t="str">
        <f>IF(ISBLANK(C103),"",LOG(C103))</f>
        <v/>
      </c>
      <c r="O103" s="14" t="str">
        <f>IF(ISBLANK(D103),"",LOG(D103))</f>
        <v/>
      </c>
      <c r="P103" s="14" t="str">
        <f>IF(ISBLANK(E103),"",LOG(E103))</f>
        <v/>
      </c>
      <c r="Q103" s="14" t="str">
        <f>IF(ISBLANK(F103),"",LOG(F103))</f>
        <v/>
      </c>
      <c r="R103" s="14" t="str">
        <f>IF(ISBLANK(G103),"",LOG(G103))</f>
        <v/>
      </c>
      <c r="S103" s="14" t="str">
        <f>IF(ISBLANK(H103),"",LOG(H103))</f>
        <v/>
      </c>
      <c r="T103" s="14" t="str">
        <f>IF(ISBLANK(I103),"",LOG(I103))</f>
        <v/>
      </c>
      <c r="U103" s="14" t="str">
        <f>IF(ISBLANK(J103),"",LOG(J103))</f>
        <v/>
      </c>
      <c r="V103" s="14" t="str">
        <f>IF(ISBLANK(K103),"",LOG(K103))</f>
        <v/>
      </c>
      <c r="W103" s="14" t="str">
        <f>IF(ISBLANK(L103),"",LOG(L103))</f>
        <v/>
      </c>
      <c r="Y103" s="14" t="str">
        <f>IF(ISBLANK(C103),"",LOG(C103+1))</f>
        <v/>
      </c>
      <c r="Z103" s="14" t="str">
        <f>IF(ISBLANK(D103),"",LOG(D103+1))</f>
        <v/>
      </c>
      <c r="AA103" s="14" t="str">
        <f>IF(ISBLANK(E103),"",LOG(E103+1))</f>
        <v/>
      </c>
      <c r="AB103" s="14" t="str">
        <f>IF(ISBLANK(F103),"",LOG(F103+1))</f>
        <v/>
      </c>
      <c r="AC103" s="14" t="str">
        <f>IF(ISBLANK(G103),"",LOG(G103+1))</f>
        <v/>
      </c>
      <c r="AD103" s="14" t="str">
        <f>IF(ISBLANK(H103),"",LOG(H103+1))</f>
        <v/>
      </c>
      <c r="AE103" s="14" t="str">
        <f>IF(ISBLANK(I103),"",LOG(I103+1))</f>
        <v/>
      </c>
      <c r="AF103" s="14" t="str">
        <f>IF(ISBLANK(J103),"",LOG(J103+1))</f>
        <v/>
      </c>
      <c r="AG103" s="14" t="str">
        <f>IF(ISBLANK(K103),"",LOG(K103+1))</f>
        <v/>
      </c>
      <c r="AH103" s="14" t="str">
        <f>IF(ISBLANK(L103),"",LOG(L103+1))</f>
        <v/>
      </c>
      <c r="AJ103" s="14" t="str">
        <f>IF(ISBLANK(C103),"",POWER(C103,2))</f>
        <v/>
      </c>
      <c r="AK103" s="14" t="str">
        <f>IF(ISBLANK(D103),"",POWER(D103,2))</f>
        <v/>
      </c>
      <c r="AL103" s="14" t="str">
        <f>IF(ISBLANK(E103),"",POWER(E103,2))</f>
        <v/>
      </c>
      <c r="AM103" s="14" t="str">
        <f>IF(ISBLANK(F103),"",POWER(F103,2))</f>
        <v/>
      </c>
      <c r="AN103" s="14" t="str">
        <f>IF(ISBLANK(G103),"",POWER(G103,2))</f>
        <v/>
      </c>
      <c r="AO103" s="14" t="str">
        <f>IF(ISBLANK(H103),"",POWER(H103,2))</f>
        <v/>
      </c>
      <c r="AP103" s="14" t="str">
        <f>IF(ISBLANK(I103),"",POWER(I103,2))</f>
        <v/>
      </c>
      <c r="AQ103" s="14" t="str">
        <f>IF(ISBLANK(J103),"",POWER(J103,2))</f>
        <v/>
      </c>
      <c r="AR103" s="14" t="str">
        <f>IF(ISBLANK(K103),"",POWER(K103,2))</f>
        <v/>
      </c>
      <c r="AS103" s="14" t="str">
        <f>IF(ISBLANK(L103),"",POWER(L103,2))</f>
        <v/>
      </c>
      <c r="AU103" s="14" t="str">
        <f>IF(ISBLANK(C103),"",POWER(C103,0.5))</f>
        <v/>
      </c>
      <c r="AV103" s="14" t="str">
        <f>IF(ISBLANK(D103),"",POWER(D103,0.5))</f>
        <v/>
      </c>
      <c r="AW103" s="14" t="str">
        <f>IF(ISBLANK(E103),"",POWER(E103,0.5))</f>
        <v/>
      </c>
      <c r="AX103" s="14" t="str">
        <f>IF(ISBLANK(F103),"",POWER(F103,0.5))</f>
        <v/>
      </c>
      <c r="AY103" s="14" t="str">
        <f>IF(ISBLANK(G103),"",POWER(G103,0.5))</f>
        <v/>
      </c>
      <c r="AZ103" s="14" t="str">
        <f>IF(ISBLANK(H103),"",POWER(H103,0.5))</f>
        <v/>
      </c>
      <c r="BA103" s="14" t="str">
        <f>IF(ISBLANK(I103),"",POWER(I103,0.5))</f>
        <v/>
      </c>
      <c r="BB103" s="14" t="str">
        <f>IF(ISBLANK(J103),"",POWER(J103,0.5))</f>
        <v/>
      </c>
      <c r="BC103" s="14" t="str">
        <f>IF(ISBLANK(K103),"",POWER(K103,0.5))</f>
        <v/>
      </c>
      <c r="BD103" s="14" t="str">
        <f>IF(ISBLANK(L103),"",POWER(L103,0.5))</f>
        <v/>
      </c>
      <c r="BF103" s="14" t="str">
        <f>IF(ISBLANK(C103),"",1/POWER(C103,0.5))</f>
        <v/>
      </c>
      <c r="BG103" s="14" t="str">
        <f>IF(ISBLANK(D103),"",1/POWER(D103,0.5))</f>
        <v/>
      </c>
      <c r="BH103" s="14" t="str">
        <f>IF(ISBLANK(E103),"",1/POWER(E103,0.5))</f>
        <v/>
      </c>
      <c r="BI103" s="14" t="str">
        <f>IF(ISBLANK(F103),"",1/POWER(F103,0.5))</f>
        <v/>
      </c>
      <c r="BJ103" s="14" t="str">
        <f>IF(ISBLANK(G103),"",1/POWER(G103,0.5))</f>
        <v/>
      </c>
      <c r="BK103" s="14" t="str">
        <f>IF(ISBLANK(H103),"",1/POWER(H103,0.5))</f>
        <v/>
      </c>
      <c r="BL103" s="14" t="str">
        <f>IF(ISBLANK(I103),"",1/POWER(I103,0.5))</f>
        <v/>
      </c>
      <c r="BM103" s="14" t="str">
        <f>IF(ISBLANK(J103),"",1/POWER(J103,0.5))</f>
        <v/>
      </c>
      <c r="BN103" s="14" t="str">
        <f>IF(ISBLANK(K103),"",1/POWER(K103,0.5))</f>
        <v/>
      </c>
      <c r="BO103" s="14" t="str">
        <f>IF(ISBLANK(L103),"",1/POWER(L103,0.5))</f>
        <v/>
      </c>
      <c r="BQ103" s="14" t="e">
        <f ca="1">IF(ISBLANK(INDIRECT('Data Exploration'!$B$6&amp;ROW(BQ103))),"",IF(ISBLANK(INDIRECT('Data Exploration'!$B$6&amp;ROW(BQ103)-1)),"",INDIRECT('Data Exploration'!$B$6&amp;ROW(BQ103)-1)))</f>
        <v>#REF!</v>
      </c>
      <c r="BR103" s="188"/>
      <c r="BS103" s="188"/>
      <c r="BT103" s="188"/>
      <c r="BU103" s="188"/>
      <c r="BV103" s="188"/>
      <c r="BW103" s="188"/>
      <c r="BX103" s="188"/>
      <c r="BY103" s="188"/>
    </row>
    <row r="104" spans="1:77">
      <c r="A104" s="141"/>
      <c r="B104" s="210"/>
      <c r="C104" s="19"/>
      <c r="D104" s="20"/>
      <c r="E104" s="20"/>
      <c r="F104" s="20"/>
      <c r="G104" s="150"/>
      <c r="H104" s="20"/>
      <c r="I104" s="20"/>
      <c r="J104" s="20"/>
      <c r="K104" s="20"/>
      <c r="L104" s="101"/>
      <c r="N104" s="14" t="str">
        <f>IF(ISBLANK(C104),"",LOG(C104))</f>
        <v/>
      </c>
      <c r="O104" s="14" t="str">
        <f>IF(ISBLANK(D104),"",LOG(D104))</f>
        <v/>
      </c>
      <c r="P104" s="14" t="str">
        <f>IF(ISBLANK(E104),"",LOG(E104))</f>
        <v/>
      </c>
      <c r="Q104" s="14" t="str">
        <f>IF(ISBLANK(F104),"",LOG(F104))</f>
        <v/>
      </c>
      <c r="R104" s="14" t="str">
        <f>IF(ISBLANK(G104),"",LOG(G104))</f>
        <v/>
      </c>
      <c r="S104" s="14" t="str">
        <f>IF(ISBLANK(H104),"",LOG(H104))</f>
        <v/>
      </c>
      <c r="T104" s="14" t="str">
        <f>IF(ISBLANK(I104),"",LOG(I104))</f>
        <v/>
      </c>
      <c r="U104" s="14" t="str">
        <f>IF(ISBLANK(J104),"",LOG(J104))</f>
        <v/>
      </c>
      <c r="V104" s="14" t="str">
        <f>IF(ISBLANK(K104),"",LOG(K104))</f>
        <v/>
      </c>
      <c r="W104" s="14" t="str">
        <f>IF(ISBLANK(L104),"",LOG(L104))</f>
        <v/>
      </c>
      <c r="Y104" s="14" t="str">
        <f>IF(ISBLANK(C104),"",LOG(C104+1))</f>
        <v/>
      </c>
      <c r="Z104" s="14" t="str">
        <f>IF(ISBLANK(D104),"",LOG(D104+1))</f>
        <v/>
      </c>
      <c r="AA104" s="14" t="str">
        <f>IF(ISBLANK(E104),"",LOG(E104+1))</f>
        <v/>
      </c>
      <c r="AB104" s="14" t="str">
        <f>IF(ISBLANK(F104),"",LOG(F104+1))</f>
        <v/>
      </c>
      <c r="AC104" s="14" t="str">
        <f>IF(ISBLANK(G104),"",LOG(G104+1))</f>
        <v/>
      </c>
      <c r="AD104" s="14" t="str">
        <f>IF(ISBLANK(H104),"",LOG(H104+1))</f>
        <v/>
      </c>
      <c r="AE104" s="14" t="str">
        <f>IF(ISBLANK(I104),"",LOG(I104+1))</f>
        <v/>
      </c>
      <c r="AF104" s="14" t="str">
        <f>IF(ISBLANK(J104),"",LOG(J104+1))</f>
        <v/>
      </c>
      <c r="AG104" s="14" t="str">
        <f>IF(ISBLANK(K104),"",LOG(K104+1))</f>
        <v/>
      </c>
      <c r="AH104" s="14" t="str">
        <f>IF(ISBLANK(L104),"",LOG(L104+1))</f>
        <v/>
      </c>
      <c r="AJ104" s="14" t="str">
        <f>IF(ISBLANK(C104),"",POWER(C104,2))</f>
        <v/>
      </c>
      <c r="AK104" s="14" t="str">
        <f>IF(ISBLANK(D104),"",POWER(D104,2))</f>
        <v/>
      </c>
      <c r="AL104" s="14" t="str">
        <f>IF(ISBLANK(E104),"",POWER(E104,2))</f>
        <v/>
      </c>
      <c r="AM104" s="14" t="str">
        <f>IF(ISBLANK(F104),"",POWER(F104,2))</f>
        <v/>
      </c>
      <c r="AN104" s="14" t="str">
        <f>IF(ISBLANK(G104),"",POWER(G104,2))</f>
        <v/>
      </c>
      <c r="AO104" s="14" t="str">
        <f>IF(ISBLANK(H104),"",POWER(H104,2))</f>
        <v/>
      </c>
      <c r="AP104" s="14" t="str">
        <f>IF(ISBLANK(I104),"",POWER(I104,2))</f>
        <v/>
      </c>
      <c r="AQ104" s="14" t="str">
        <f>IF(ISBLANK(J104),"",POWER(J104,2))</f>
        <v/>
      </c>
      <c r="AR104" s="14" t="str">
        <f>IF(ISBLANK(K104),"",POWER(K104,2))</f>
        <v/>
      </c>
      <c r="AS104" s="14" t="str">
        <f>IF(ISBLANK(L104),"",POWER(L104,2))</f>
        <v/>
      </c>
      <c r="AU104" s="14" t="str">
        <f>IF(ISBLANK(C104),"",POWER(C104,0.5))</f>
        <v/>
      </c>
      <c r="AV104" s="14" t="str">
        <f>IF(ISBLANK(D104),"",POWER(D104,0.5))</f>
        <v/>
      </c>
      <c r="AW104" s="14" t="str">
        <f>IF(ISBLANK(E104),"",POWER(E104,0.5))</f>
        <v/>
      </c>
      <c r="AX104" s="14" t="str">
        <f>IF(ISBLANK(F104),"",POWER(F104,0.5))</f>
        <v/>
      </c>
      <c r="AY104" s="14" t="str">
        <f>IF(ISBLANK(G104),"",POWER(G104,0.5))</f>
        <v/>
      </c>
      <c r="AZ104" s="14" t="str">
        <f>IF(ISBLANK(H104),"",POWER(H104,0.5))</f>
        <v/>
      </c>
      <c r="BA104" s="14" t="str">
        <f>IF(ISBLANK(I104),"",POWER(I104,0.5))</f>
        <v/>
      </c>
      <c r="BB104" s="14" t="str">
        <f>IF(ISBLANK(J104),"",POWER(J104,0.5))</f>
        <v/>
      </c>
      <c r="BC104" s="14" t="str">
        <f>IF(ISBLANK(K104),"",POWER(K104,0.5))</f>
        <v/>
      </c>
      <c r="BD104" s="14" t="str">
        <f>IF(ISBLANK(L104),"",POWER(L104,0.5))</f>
        <v/>
      </c>
      <c r="BF104" s="14" t="str">
        <f>IF(ISBLANK(C104),"",1/POWER(C104,0.5))</f>
        <v/>
      </c>
      <c r="BG104" s="14" t="str">
        <f>IF(ISBLANK(D104),"",1/POWER(D104,0.5))</f>
        <v/>
      </c>
      <c r="BH104" s="14" t="str">
        <f>IF(ISBLANK(E104),"",1/POWER(E104,0.5))</f>
        <v/>
      </c>
      <c r="BI104" s="14" t="str">
        <f>IF(ISBLANK(F104),"",1/POWER(F104,0.5))</f>
        <v/>
      </c>
      <c r="BJ104" s="14" t="str">
        <f>IF(ISBLANK(G104),"",1/POWER(G104,0.5))</f>
        <v/>
      </c>
      <c r="BK104" s="14" t="str">
        <f>IF(ISBLANK(H104),"",1/POWER(H104,0.5))</f>
        <v/>
      </c>
      <c r="BL104" s="14" t="str">
        <f>IF(ISBLANK(I104),"",1/POWER(I104,0.5))</f>
        <v/>
      </c>
      <c r="BM104" s="14" t="str">
        <f>IF(ISBLANK(J104),"",1/POWER(J104,0.5))</f>
        <v/>
      </c>
      <c r="BN104" s="14" t="str">
        <f>IF(ISBLANK(K104),"",1/POWER(K104,0.5))</f>
        <v/>
      </c>
      <c r="BO104" s="14" t="str">
        <f>IF(ISBLANK(L104),"",1/POWER(L104,0.5))</f>
        <v/>
      </c>
      <c r="BQ104" s="14" t="e">
        <f ca="1">IF(ISBLANK(INDIRECT('Data Exploration'!$B$6&amp;ROW(BQ104))),"",IF(ISBLANK(INDIRECT('Data Exploration'!$B$6&amp;ROW(BQ104)-1)),"",INDIRECT('Data Exploration'!$B$6&amp;ROW(BQ104)-1)))</f>
        <v>#REF!</v>
      </c>
      <c r="BR104" s="188"/>
      <c r="BS104" s="188"/>
      <c r="BT104" s="188"/>
      <c r="BU104" s="188"/>
      <c r="BV104" s="188"/>
      <c r="BW104" s="188"/>
      <c r="BX104" s="188"/>
      <c r="BY104" s="188"/>
    </row>
    <row r="105" spans="1:77">
      <c r="A105" s="141"/>
      <c r="B105" s="210"/>
      <c r="C105" s="19"/>
      <c r="D105" s="20"/>
      <c r="E105" s="20"/>
      <c r="F105" s="20"/>
      <c r="G105" s="150"/>
      <c r="H105" s="20"/>
      <c r="I105" s="20"/>
      <c r="J105" s="20"/>
      <c r="K105" s="20"/>
      <c r="L105" s="101"/>
      <c r="N105" s="14" t="str">
        <f>IF(ISBLANK(C105),"",LOG(C105))</f>
        <v/>
      </c>
      <c r="O105" s="14" t="str">
        <f>IF(ISBLANK(D105),"",LOG(D105))</f>
        <v/>
      </c>
      <c r="P105" s="14" t="str">
        <f>IF(ISBLANK(E105),"",LOG(E105))</f>
        <v/>
      </c>
      <c r="Q105" s="14" t="str">
        <f>IF(ISBLANK(F105),"",LOG(F105))</f>
        <v/>
      </c>
      <c r="R105" s="14" t="str">
        <f>IF(ISBLANK(G105),"",LOG(G105))</f>
        <v/>
      </c>
      <c r="S105" s="14" t="str">
        <f>IF(ISBLANK(H105),"",LOG(H105))</f>
        <v/>
      </c>
      <c r="T105" s="14" t="str">
        <f>IF(ISBLANK(I105),"",LOG(I105))</f>
        <v/>
      </c>
      <c r="U105" s="14" t="str">
        <f>IF(ISBLANK(J105),"",LOG(J105))</f>
        <v/>
      </c>
      <c r="V105" s="14" t="str">
        <f>IF(ISBLANK(K105),"",LOG(K105))</f>
        <v/>
      </c>
      <c r="W105" s="14" t="str">
        <f>IF(ISBLANK(L105),"",LOG(L105))</f>
        <v/>
      </c>
      <c r="Y105" s="14" t="str">
        <f>IF(ISBLANK(C105),"",LOG(C105+1))</f>
        <v/>
      </c>
      <c r="Z105" s="14" t="str">
        <f>IF(ISBLANK(D105),"",LOG(D105+1))</f>
        <v/>
      </c>
      <c r="AA105" s="14" t="str">
        <f>IF(ISBLANK(E105),"",LOG(E105+1))</f>
        <v/>
      </c>
      <c r="AB105" s="14" t="str">
        <f>IF(ISBLANK(F105),"",LOG(F105+1))</f>
        <v/>
      </c>
      <c r="AC105" s="14" t="str">
        <f>IF(ISBLANK(G105),"",LOG(G105+1))</f>
        <v/>
      </c>
      <c r="AD105" s="14" t="str">
        <f>IF(ISBLANK(H105),"",LOG(H105+1))</f>
        <v/>
      </c>
      <c r="AE105" s="14" t="str">
        <f>IF(ISBLANK(I105),"",LOG(I105+1))</f>
        <v/>
      </c>
      <c r="AF105" s="14" t="str">
        <f>IF(ISBLANK(J105),"",LOG(J105+1))</f>
        <v/>
      </c>
      <c r="AG105" s="14" t="str">
        <f>IF(ISBLANK(K105),"",LOG(K105+1))</f>
        <v/>
      </c>
      <c r="AH105" s="14" t="str">
        <f>IF(ISBLANK(L105),"",LOG(L105+1))</f>
        <v/>
      </c>
      <c r="AJ105" s="14" t="str">
        <f>IF(ISBLANK(C105),"",POWER(C105,2))</f>
        <v/>
      </c>
      <c r="AK105" s="14" t="str">
        <f>IF(ISBLANK(D105),"",POWER(D105,2))</f>
        <v/>
      </c>
      <c r="AL105" s="14" t="str">
        <f>IF(ISBLANK(E105),"",POWER(E105,2))</f>
        <v/>
      </c>
      <c r="AM105" s="14" t="str">
        <f>IF(ISBLANK(F105),"",POWER(F105,2))</f>
        <v/>
      </c>
      <c r="AN105" s="14" t="str">
        <f>IF(ISBLANK(G105),"",POWER(G105,2))</f>
        <v/>
      </c>
      <c r="AO105" s="14" t="str">
        <f>IF(ISBLANK(H105),"",POWER(H105,2))</f>
        <v/>
      </c>
      <c r="AP105" s="14" t="str">
        <f>IF(ISBLANK(I105),"",POWER(I105,2))</f>
        <v/>
      </c>
      <c r="AQ105" s="14" t="str">
        <f>IF(ISBLANK(J105),"",POWER(J105,2))</f>
        <v/>
      </c>
      <c r="AR105" s="14" t="str">
        <f>IF(ISBLANK(K105),"",POWER(K105,2))</f>
        <v/>
      </c>
      <c r="AS105" s="14" t="str">
        <f>IF(ISBLANK(L105),"",POWER(L105,2))</f>
        <v/>
      </c>
      <c r="AU105" s="14" t="str">
        <f>IF(ISBLANK(C105),"",POWER(C105,0.5))</f>
        <v/>
      </c>
      <c r="AV105" s="14" t="str">
        <f>IF(ISBLANK(D105),"",POWER(D105,0.5))</f>
        <v/>
      </c>
      <c r="AW105" s="14" t="str">
        <f>IF(ISBLANK(E105),"",POWER(E105,0.5))</f>
        <v/>
      </c>
      <c r="AX105" s="14" t="str">
        <f>IF(ISBLANK(F105),"",POWER(F105,0.5))</f>
        <v/>
      </c>
      <c r="AY105" s="14" t="str">
        <f>IF(ISBLANK(G105),"",POWER(G105,0.5))</f>
        <v/>
      </c>
      <c r="AZ105" s="14" t="str">
        <f>IF(ISBLANK(H105),"",POWER(H105,0.5))</f>
        <v/>
      </c>
      <c r="BA105" s="14" t="str">
        <f>IF(ISBLANK(I105),"",POWER(I105,0.5))</f>
        <v/>
      </c>
      <c r="BB105" s="14" t="str">
        <f>IF(ISBLANK(J105),"",POWER(J105,0.5))</f>
        <v/>
      </c>
      <c r="BC105" s="14" t="str">
        <f>IF(ISBLANK(K105),"",POWER(K105,0.5))</f>
        <v/>
      </c>
      <c r="BD105" s="14" t="str">
        <f>IF(ISBLANK(L105),"",POWER(L105,0.5))</f>
        <v/>
      </c>
      <c r="BF105" s="14" t="str">
        <f>IF(ISBLANK(C105),"",1/POWER(C105,0.5))</f>
        <v/>
      </c>
      <c r="BG105" s="14" t="str">
        <f>IF(ISBLANK(D105),"",1/POWER(D105,0.5))</f>
        <v/>
      </c>
      <c r="BH105" s="14" t="str">
        <f>IF(ISBLANK(E105),"",1/POWER(E105,0.5))</f>
        <v/>
      </c>
      <c r="BI105" s="14" t="str">
        <f>IF(ISBLANK(F105),"",1/POWER(F105,0.5))</f>
        <v/>
      </c>
      <c r="BJ105" s="14" t="str">
        <f>IF(ISBLANK(G105),"",1/POWER(G105,0.5))</f>
        <v/>
      </c>
      <c r="BK105" s="14" t="str">
        <f>IF(ISBLANK(H105),"",1/POWER(H105,0.5))</f>
        <v/>
      </c>
      <c r="BL105" s="14" t="str">
        <f>IF(ISBLANK(I105),"",1/POWER(I105,0.5))</f>
        <v/>
      </c>
      <c r="BM105" s="14" t="str">
        <f>IF(ISBLANK(J105),"",1/POWER(J105,0.5))</f>
        <v/>
      </c>
      <c r="BN105" s="14" t="str">
        <f>IF(ISBLANK(K105),"",1/POWER(K105,0.5))</f>
        <v/>
      </c>
      <c r="BO105" s="14" t="str">
        <f>IF(ISBLANK(L105),"",1/POWER(L105,0.5))</f>
        <v/>
      </c>
      <c r="BQ105" s="14" t="e">
        <f ca="1">IF(ISBLANK(INDIRECT('Data Exploration'!$B$6&amp;ROW(BQ105))),"",IF(ISBLANK(INDIRECT('Data Exploration'!$B$6&amp;ROW(BQ105)-1)),"",INDIRECT('Data Exploration'!$B$6&amp;ROW(BQ105)-1)))</f>
        <v>#REF!</v>
      </c>
      <c r="BR105" s="188"/>
      <c r="BS105" s="188"/>
      <c r="BT105" s="188"/>
      <c r="BU105" s="188"/>
      <c r="BV105" s="188"/>
      <c r="BW105" s="188"/>
      <c r="BX105" s="188"/>
      <c r="BY105" s="188"/>
    </row>
    <row r="106" spans="1:77">
      <c r="A106" s="141"/>
      <c r="B106" s="210"/>
      <c r="C106" s="19"/>
      <c r="D106" s="20"/>
      <c r="E106" s="20"/>
      <c r="F106" s="20"/>
      <c r="G106" s="150"/>
      <c r="H106" s="20"/>
      <c r="I106" s="20"/>
      <c r="J106" s="20"/>
      <c r="K106" s="20"/>
      <c r="L106" s="101"/>
      <c r="N106" s="14" t="str">
        <f>IF(ISBLANK(C106),"",LOG(C106))</f>
        <v/>
      </c>
      <c r="O106" s="14" t="str">
        <f>IF(ISBLANK(D106),"",LOG(D106))</f>
        <v/>
      </c>
      <c r="P106" s="14" t="str">
        <f>IF(ISBLANK(E106),"",LOG(E106))</f>
        <v/>
      </c>
      <c r="Q106" s="14" t="str">
        <f>IF(ISBLANK(F106),"",LOG(F106))</f>
        <v/>
      </c>
      <c r="R106" s="14" t="str">
        <f>IF(ISBLANK(G106),"",LOG(G106))</f>
        <v/>
      </c>
      <c r="S106" s="14" t="str">
        <f>IF(ISBLANK(H106),"",LOG(H106))</f>
        <v/>
      </c>
      <c r="T106" s="14" t="str">
        <f>IF(ISBLANK(I106),"",LOG(I106))</f>
        <v/>
      </c>
      <c r="U106" s="14" t="str">
        <f>IF(ISBLANK(J106),"",LOG(J106))</f>
        <v/>
      </c>
      <c r="V106" s="14" t="str">
        <f>IF(ISBLANK(K106),"",LOG(K106))</f>
        <v/>
      </c>
      <c r="W106" s="14" t="str">
        <f>IF(ISBLANK(L106),"",LOG(L106))</f>
        <v/>
      </c>
      <c r="Y106" s="14" t="str">
        <f>IF(ISBLANK(C106),"",LOG(C106+1))</f>
        <v/>
      </c>
      <c r="Z106" s="14" t="str">
        <f>IF(ISBLANK(D106),"",LOG(D106+1))</f>
        <v/>
      </c>
      <c r="AA106" s="14" t="str">
        <f>IF(ISBLANK(E106),"",LOG(E106+1))</f>
        <v/>
      </c>
      <c r="AB106" s="14" t="str">
        <f>IF(ISBLANK(F106),"",LOG(F106+1))</f>
        <v/>
      </c>
      <c r="AC106" s="14" t="str">
        <f>IF(ISBLANK(G106),"",LOG(G106+1))</f>
        <v/>
      </c>
      <c r="AD106" s="14" t="str">
        <f>IF(ISBLANK(H106),"",LOG(H106+1))</f>
        <v/>
      </c>
      <c r="AE106" s="14" t="str">
        <f>IF(ISBLANK(I106),"",LOG(I106+1))</f>
        <v/>
      </c>
      <c r="AF106" s="14" t="str">
        <f>IF(ISBLANK(J106),"",LOG(J106+1))</f>
        <v/>
      </c>
      <c r="AG106" s="14" t="str">
        <f>IF(ISBLANK(K106),"",LOG(K106+1))</f>
        <v/>
      </c>
      <c r="AH106" s="14" t="str">
        <f>IF(ISBLANK(L106),"",LOG(L106+1))</f>
        <v/>
      </c>
      <c r="AJ106" s="14" t="str">
        <f>IF(ISBLANK(C106),"",POWER(C106,2))</f>
        <v/>
      </c>
      <c r="AK106" s="14" t="str">
        <f>IF(ISBLANK(D106),"",POWER(D106,2))</f>
        <v/>
      </c>
      <c r="AL106" s="14" t="str">
        <f>IF(ISBLANK(E106),"",POWER(E106,2))</f>
        <v/>
      </c>
      <c r="AM106" s="14" t="str">
        <f>IF(ISBLANK(F106),"",POWER(F106,2))</f>
        <v/>
      </c>
      <c r="AN106" s="14" t="str">
        <f>IF(ISBLANK(G106),"",POWER(G106,2))</f>
        <v/>
      </c>
      <c r="AO106" s="14" t="str">
        <f>IF(ISBLANK(H106),"",POWER(H106,2))</f>
        <v/>
      </c>
      <c r="AP106" s="14" t="str">
        <f>IF(ISBLANK(I106),"",POWER(I106,2))</f>
        <v/>
      </c>
      <c r="AQ106" s="14" t="str">
        <f>IF(ISBLANK(J106),"",POWER(J106,2))</f>
        <v/>
      </c>
      <c r="AR106" s="14" t="str">
        <f>IF(ISBLANK(K106),"",POWER(K106,2))</f>
        <v/>
      </c>
      <c r="AS106" s="14" t="str">
        <f>IF(ISBLANK(L106),"",POWER(L106,2))</f>
        <v/>
      </c>
      <c r="AU106" s="14" t="str">
        <f>IF(ISBLANK(C106),"",POWER(C106,0.5))</f>
        <v/>
      </c>
      <c r="AV106" s="14" t="str">
        <f>IF(ISBLANK(D106),"",POWER(D106,0.5))</f>
        <v/>
      </c>
      <c r="AW106" s="14" t="str">
        <f>IF(ISBLANK(E106),"",POWER(E106,0.5))</f>
        <v/>
      </c>
      <c r="AX106" s="14" t="str">
        <f>IF(ISBLANK(F106),"",POWER(F106,0.5))</f>
        <v/>
      </c>
      <c r="AY106" s="14" t="str">
        <f>IF(ISBLANK(G106),"",POWER(G106,0.5))</f>
        <v/>
      </c>
      <c r="AZ106" s="14" t="str">
        <f>IF(ISBLANK(H106),"",POWER(H106,0.5))</f>
        <v/>
      </c>
      <c r="BA106" s="14" t="str">
        <f>IF(ISBLANK(I106),"",POWER(I106,0.5))</f>
        <v/>
      </c>
      <c r="BB106" s="14" t="str">
        <f>IF(ISBLANK(J106),"",POWER(J106,0.5))</f>
        <v/>
      </c>
      <c r="BC106" s="14" t="str">
        <f>IF(ISBLANK(K106),"",POWER(K106,0.5))</f>
        <v/>
      </c>
      <c r="BD106" s="14" t="str">
        <f>IF(ISBLANK(L106),"",POWER(L106,0.5))</f>
        <v/>
      </c>
      <c r="BF106" s="14" t="str">
        <f>IF(ISBLANK(C106),"",1/POWER(C106,0.5))</f>
        <v/>
      </c>
      <c r="BG106" s="14" t="str">
        <f>IF(ISBLANK(D106),"",1/POWER(D106,0.5))</f>
        <v/>
      </c>
      <c r="BH106" s="14" t="str">
        <f>IF(ISBLANK(E106),"",1/POWER(E106,0.5))</f>
        <v/>
      </c>
      <c r="BI106" s="14" t="str">
        <f>IF(ISBLANK(F106),"",1/POWER(F106,0.5))</f>
        <v/>
      </c>
      <c r="BJ106" s="14" t="str">
        <f>IF(ISBLANK(G106),"",1/POWER(G106,0.5))</f>
        <v/>
      </c>
      <c r="BK106" s="14" t="str">
        <f>IF(ISBLANK(H106),"",1/POWER(H106,0.5))</f>
        <v/>
      </c>
      <c r="BL106" s="14" t="str">
        <f>IF(ISBLANK(I106),"",1/POWER(I106,0.5))</f>
        <v/>
      </c>
      <c r="BM106" s="14" t="str">
        <f>IF(ISBLANK(J106),"",1/POWER(J106,0.5))</f>
        <v/>
      </c>
      <c r="BN106" s="14" t="str">
        <f>IF(ISBLANK(K106),"",1/POWER(K106,0.5))</f>
        <v/>
      </c>
      <c r="BO106" s="14" t="str">
        <f>IF(ISBLANK(L106),"",1/POWER(L106,0.5))</f>
        <v/>
      </c>
      <c r="BQ106" s="14" t="e">
        <f ca="1">IF(ISBLANK(INDIRECT('Data Exploration'!$B$6&amp;ROW(BQ106))),"",IF(ISBLANK(INDIRECT('Data Exploration'!$B$6&amp;ROW(BQ106)-1)),"",INDIRECT('Data Exploration'!$B$6&amp;ROW(BQ106)-1)))</f>
        <v>#REF!</v>
      </c>
      <c r="BR106" s="188"/>
      <c r="BS106" s="188"/>
      <c r="BT106" s="188"/>
      <c r="BU106" s="188"/>
      <c r="BV106" s="188"/>
      <c r="BW106" s="188"/>
      <c r="BX106" s="188"/>
      <c r="BY106" s="188"/>
    </row>
    <row r="107" spans="1:77">
      <c r="A107" s="141"/>
      <c r="B107" s="210"/>
      <c r="C107" s="19"/>
      <c r="D107" s="20"/>
      <c r="E107" s="20"/>
      <c r="F107" s="20"/>
      <c r="G107" s="150"/>
      <c r="H107" s="20"/>
      <c r="I107" s="20"/>
      <c r="J107" s="20"/>
      <c r="K107" s="20"/>
      <c r="L107" s="101"/>
      <c r="N107" s="14" t="str">
        <f>IF(ISBLANK(C107),"",LOG(C107))</f>
        <v/>
      </c>
      <c r="O107" s="14" t="str">
        <f>IF(ISBLANK(D107),"",LOG(D107))</f>
        <v/>
      </c>
      <c r="P107" s="14" t="str">
        <f>IF(ISBLANK(E107),"",LOG(E107))</f>
        <v/>
      </c>
      <c r="Q107" s="14" t="str">
        <f>IF(ISBLANK(F107),"",LOG(F107))</f>
        <v/>
      </c>
      <c r="R107" s="14" t="str">
        <f>IF(ISBLANK(G107),"",LOG(G107))</f>
        <v/>
      </c>
      <c r="S107" s="14" t="str">
        <f>IF(ISBLANK(H107),"",LOG(H107))</f>
        <v/>
      </c>
      <c r="T107" s="14" t="str">
        <f>IF(ISBLANK(I107),"",LOG(I107))</f>
        <v/>
      </c>
      <c r="U107" s="14" t="str">
        <f>IF(ISBLANK(J107),"",LOG(J107))</f>
        <v/>
      </c>
      <c r="V107" s="14" t="str">
        <f>IF(ISBLANK(K107),"",LOG(K107))</f>
        <v/>
      </c>
      <c r="W107" s="14" t="str">
        <f>IF(ISBLANK(L107),"",LOG(L107))</f>
        <v/>
      </c>
      <c r="Y107" s="14" t="str">
        <f>IF(ISBLANK(C107),"",LOG(C107+1))</f>
        <v/>
      </c>
      <c r="Z107" s="14" t="str">
        <f>IF(ISBLANK(D107),"",LOG(D107+1))</f>
        <v/>
      </c>
      <c r="AA107" s="14" t="str">
        <f>IF(ISBLANK(E107),"",LOG(E107+1))</f>
        <v/>
      </c>
      <c r="AB107" s="14" t="str">
        <f>IF(ISBLANK(F107),"",LOG(F107+1))</f>
        <v/>
      </c>
      <c r="AC107" s="14" t="str">
        <f>IF(ISBLANK(G107),"",LOG(G107+1))</f>
        <v/>
      </c>
      <c r="AD107" s="14" t="str">
        <f>IF(ISBLANK(H107),"",LOG(H107+1))</f>
        <v/>
      </c>
      <c r="AE107" s="14" t="str">
        <f>IF(ISBLANK(I107),"",LOG(I107+1))</f>
        <v/>
      </c>
      <c r="AF107" s="14" t="str">
        <f>IF(ISBLANK(J107),"",LOG(J107+1))</f>
        <v/>
      </c>
      <c r="AG107" s="14" t="str">
        <f>IF(ISBLANK(K107),"",LOG(K107+1))</f>
        <v/>
      </c>
      <c r="AH107" s="14" t="str">
        <f>IF(ISBLANK(L107),"",LOG(L107+1))</f>
        <v/>
      </c>
      <c r="AJ107" s="14" t="str">
        <f>IF(ISBLANK(C107),"",POWER(C107,2))</f>
        <v/>
      </c>
      <c r="AK107" s="14" t="str">
        <f>IF(ISBLANK(D107),"",POWER(D107,2))</f>
        <v/>
      </c>
      <c r="AL107" s="14" t="str">
        <f>IF(ISBLANK(E107),"",POWER(E107,2))</f>
        <v/>
      </c>
      <c r="AM107" s="14" t="str">
        <f>IF(ISBLANK(F107),"",POWER(F107,2))</f>
        <v/>
      </c>
      <c r="AN107" s="14" t="str">
        <f>IF(ISBLANK(G107),"",POWER(G107,2))</f>
        <v/>
      </c>
      <c r="AO107" s="14" t="str">
        <f>IF(ISBLANK(H107),"",POWER(H107,2))</f>
        <v/>
      </c>
      <c r="AP107" s="14" t="str">
        <f>IF(ISBLANK(I107),"",POWER(I107,2))</f>
        <v/>
      </c>
      <c r="AQ107" s="14" t="str">
        <f>IF(ISBLANK(J107),"",POWER(J107,2))</f>
        <v/>
      </c>
      <c r="AR107" s="14" t="str">
        <f>IF(ISBLANK(K107),"",POWER(K107,2))</f>
        <v/>
      </c>
      <c r="AS107" s="14" t="str">
        <f>IF(ISBLANK(L107),"",POWER(L107,2))</f>
        <v/>
      </c>
      <c r="AU107" s="14" t="str">
        <f>IF(ISBLANK(C107),"",POWER(C107,0.5))</f>
        <v/>
      </c>
      <c r="AV107" s="14" t="str">
        <f>IF(ISBLANK(D107),"",POWER(D107,0.5))</f>
        <v/>
      </c>
      <c r="AW107" s="14" t="str">
        <f>IF(ISBLANK(E107),"",POWER(E107,0.5))</f>
        <v/>
      </c>
      <c r="AX107" s="14" t="str">
        <f>IF(ISBLANK(F107),"",POWER(F107,0.5))</f>
        <v/>
      </c>
      <c r="AY107" s="14" t="str">
        <f>IF(ISBLANK(G107),"",POWER(G107,0.5))</f>
        <v/>
      </c>
      <c r="AZ107" s="14" t="str">
        <f>IF(ISBLANK(H107),"",POWER(H107,0.5))</f>
        <v/>
      </c>
      <c r="BA107" s="14" t="str">
        <f>IF(ISBLANK(I107),"",POWER(I107,0.5))</f>
        <v/>
      </c>
      <c r="BB107" s="14" t="str">
        <f>IF(ISBLANK(J107),"",POWER(J107,0.5))</f>
        <v/>
      </c>
      <c r="BC107" s="14" t="str">
        <f>IF(ISBLANK(K107),"",POWER(K107,0.5))</f>
        <v/>
      </c>
      <c r="BD107" s="14" t="str">
        <f>IF(ISBLANK(L107),"",POWER(L107,0.5))</f>
        <v/>
      </c>
      <c r="BF107" s="14" t="str">
        <f>IF(ISBLANK(C107),"",1/POWER(C107,0.5))</f>
        <v/>
      </c>
      <c r="BG107" s="14" t="str">
        <f>IF(ISBLANK(D107),"",1/POWER(D107,0.5))</f>
        <v/>
      </c>
      <c r="BH107" s="14" t="str">
        <f>IF(ISBLANK(E107),"",1/POWER(E107,0.5))</f>
        <v/>
      </c>
      <c r="BI107" s="14" t="str">
        <f>IF(ISBLANK(F107),"",1/POWER(F107,0.5))</f>
        <v/>
      </c>
      <c r="BJ107" s="14" t="str">
        <f>IF(ISBLANK(G107),"",1/POWER(G107,0.5))</f>
        <v/>
      </c>
      <c r="BK107" s="14" t="str">
        <f>IF(ISBLANK(H107),"",1/POWER(H107,0.5))</f>
        <v/>
      </c>
      <c r="BL107" s="14" t="str">
        <f>IF(ISBLANK(I107),"",1/POWER(I107,0.5))</f>
        <v/>
      </c>
      <c r="BM107" s="14" t="str">
        <f>IF(ISBLANK(J107),"",1/POWER(J107,0.5))</f>
        <v/>
      </c>
      <c r="BN107" s="14" t="str">
        <f>IF(ISBLANK(K107),"",1/POWER(K107,0.5))</f>
        <v/>
      </c>
      <c r="BO107" s="14" t="str">
        <f>IF(ISBLANK(L107),"",1/POWER(L107,0.5))</f>
        <v/>
      </c>
      <c r="BQ107" s="14" t="e">
        <f ca="1">IF(ISBLANK(INDIRECT('Data Exploration'!$B$6&amp;ROW(BQ107))),"",IF(ISBLANK(INDIRECT('Data Exploration'!$B$6&amp;ROW(BQ107)-1)),"",INDIRECT('Data Exploration'!$B$6&amp;ROW(BQ107)-1)))</f>
        <v>#REF!</v>
      </c>
      <c r="BR107" s="188"/>
      <c r="BS107" s="188"/>
      <c r="BT107" s="188"/>
      <c r="BU107" s="188"/>
      <c r="BV107" s="188"/>
      <c r="BW107" s="188"/>
      <c r="BX107" s="188"/>
      <c r="BY107" s="188"/>
    </row>
    <row r="108" spans="1:77">
      <c r="A108" s="141"/>
      <c r="B108" s="210"/>
      <c r="C108" s="19"/>
      <c r="D108" s="20"/>
      <c r="E108" s="20"/>
      <c r="F108" s="20"/>
      <c r="G108" s="150"/>
      <c r="H108" s="20"/>
      <c r="I108" s="20"/>
      <c r="J108" s="20"/>
      <c r="K108" s="20"/>
      <c r="L108" s="101"/>
      <c r="N108" s="14" t="str">
        <f>IF(ISBLANK(C108),"",LOG(C108))</f>
        <v/>
      </c>
      <c r="O108" s="14" t="str">
        <f>IF(ISBLANK(D108),"",LOG(D108))</f>
        <v/>
      </c>
      <c r="P108" s="14" t="str">
        <f>IF(ISBLANK(E108),"",LOG(E108))</f>
        <v/>
      </c>
      <c r="Q108" s="14" t="str">
        <f>IF(ISBLANK(F108),"",LOG(F108))</f>
        <v/>
      </c>
      <c r="R108" s="14" t="str">
        <f>IF(ISBLANK(G108),"",LOG(G108))</f>
        <v/>
      </c>
      <c r="S108" s="14" t="str">
        <f>IF(ISBLANK(H108),"",LOG(H108))</f>
        <v/>
      </c>
      <c r="T108" s="14" t="str">
        <f>IF(ISBLANK(I108),"",LOG(I108))</f>
        <v/>
      </c>
      <c r="U108" s="14" t="str">
        <f>IF(ISBLANK(J108),"",LOG(J108))</f>
        <v/>
      </c>
      <c r="V108" s="14" t="str">
        <f>IF(ISBLANK(K108),"",LOG(K108))</f>
        <v/>
      </c>
      <c r="W108" s="14" t="str">
        <f>IF(ISBLANK(L108),"",LOG(L108))</f>
        <v/>
      </c>
      <c r="Y108" s="14" t="str">
        <f>IF(ISBLANK(C108),"",LOG(C108+1))</f>
        <v/>
      </c>
      <c r="Z108" s="14" t="str">
        <f>IF(ISBLANK(D108),"",LOG(D108+1))</f>
        <v/>
      </c>
      <c r="AA108" s="14" t="str">
        <f>IF(ISBLANK(E108),"",LOG(E108+1))</f>
        <v/>
      </c>
      <c r="AB108" s="14" t="str">
        <f>IF(ISBLANK(F108),"",LOG(F108+1))</f>
        <v/>
      </c>
      <c r="AC108" s="14" t="str">
        <f>IF(ISBLANK(G108),"",LOG(G108+1))</f>
        <v/>
      </c>
      <c r="AD108" s="14" t="str">
        <f>IF(ISBLANK(H108),"",LOG(H108+1))</f>
        <v/>
      </c>
      <c r="AE108" s="14" t="str">
        <f>IF(ISBLANK(I108),"",LOG(I108+1))</f>
        <v/>
      </c>
      <c r="AF108" s="14" t="str">
        <f>IF(ISBLANK(J108),"",LOG(J108+1))</f>
        <v/>
      </c>
      <c r="AG108" s="14" t="str">
        <f>IF(ISBLANK(K108),"",LOG(K108+1))</f>
        <v/>
      </c>
      <c r="AH108" s="14" t="str">
        <f>IF(ISBLANK(L108),"",LOG(L108+1))</f>
        <v/>
      </c>
      <c r="AJ108" s="14" t="str">
        <f>IF(ISBLANK(C108),"",POWER(C108,2))</f>
        <v/>
      </c>
      <c r="AK108" s="14" t="str">
        <f>IF(ISBLANK(D108),"",POWER(D108,2))</f>
        <v/>
      </c>
      <c r="AL108" s="14" t="str">
        <f>IF(ISBLANK(E108),"",POWER(E108,2))</f>
        <v/>
      </c>
      <c r="AM108" s="14" t="str">
        <f>IF(ISBLANK(F108),"",POWER(F108,2))</f>
        <v/>
      </c>
      <c r="AN108" s="14" t="str">
        <f>IF(ISBLANK(G108),"",POWER(G108,2))</f>
        <v/>
      </c>
      <c r="AO108" s="14" t="str">
        <f>IF(ISBLANK(H108),"",POWER(H108,2))</f>
        <v/>
      </c>
      <c r="AP108" s="14" t="str">
        <f>IF(ISBLANK(I108),"",POWER(I108,2))</f>
        <v/>
      </c>
      <c r="AQ108" s="14" t="str">
        <f>IF(ISBLANK(J108),"",POWER(J108,2))</f>
        <v/>
      </c>
      <c r="AR108" s="14" t="str">
        <f>IF(ISBLANK(K108),"",POWER(K108,2))</f>
        <v/>
      </c>
      <c r="AS108" s="14" t="str">
        <f>IF(ISBLANK(L108),"",POWER(L108,2))</f>
        <v/>
      </c>
      <c r="AU108" s="14" t="str">
        <f>IF(ISBLANK(C108),"",POWER(C108,0.5))</f>
        <v/>
      </c>
      <c r="AV108" s="14" t="str">
        <f>IF(ISBLANK(D108),"",POWER(D108,0.5))</f>
        <v/>
      </c>
      <c r="AW108" s="14" t="str">
        <f>IF(ISBLANK(E108),"",POWER(E108,0.5))</f>
        <v/>
      </c>
      <c r="AX108" s="14" t="str">
        <f>IF(ISBLANK(F108),"",POWER(F108,0.5))</f>
        <v/>
      </c>
      <c r="AY108" s="14" t="str">
        <f>IF(ISBLANK(G108),"",POWER(G108,0.5))</f>
        <v/>
      </c>
      <c r="AZ108" s="14" t="str">
        <f>IF(ISBLANK(H108),"",POWER(H108,0.5))</f>
        <v/>
      </c>
      <c r="BA108" s="14" t="str">
        <f>IF(ISBLANK(I108),"",POWER(I108,0.5))</f>
        <v/>
      </c>
      <c r="BB108" s="14" t="str">
        <f>IF(ISBLANK(J108),"",POWER(J108,0.5))</f>
        <v/>
      </c>
      <c r="BC108" s="14" t="str">
        <f>IF(ISBLANK(K108),"",POWER(K108,0.5))</f>
        <v/>
      </c>
      <c r="BD108" s="14" t="str">
        <f>IF(ISBLANK(L108),"",POWER(L108,0.5))</f>
        <v/>
      </c>
      <c r="BF108" s="14" t="str">
        <f>IF(ISBLANK(C108),"",1/POWER(C108,0.5))</f>
        <v/>
      </c>
      <c r="BG108" s="14" t="str">
        <f>IF(ISBLANK(D108),"",1/POWER(D108,0.5))</f>
        <v/>
      </c>
      <c r="BH108" s="14" t="str">
        <f>IF(ISBLANK(E108),"",1/POWER(E108,0.5))</f>
        <v/>
      </c>
      <c r="BI108" s="14" t="str">
        <f>IF(ISBLANK(F108),"",1/POWER(F108,0.5))</f>
        <v/>
      </c>
      <c r="BJ108" s="14" t="str">
        <f>IF(ISBLANK(G108),"",1/POWER(G108,0.5))</f>
        <v/>
      </c>
      <c r="BK108" s="14" t="str">
        <f>IF(ISBLANK(H108),"",1/POWER(H108,0.5))</f>
        <v/>
      </c>
      <c r="BL108" s="14" t="str">
        <f>IF(ISBLANK(I108),"",1/POWER(I108,0.5))</f>
        <v/>
      </c>
      <c r="BM108" s="14" t="str">
        <f>IF(ISBLANK(J108),"",1/POWER(J108,0.5))</f>
        <v/>
      </c>
      <c r="BN108" s="14" t="str">
        <f>IF(ISBLANK(K108),"",1/POWER(K108,0.5))</f>
        <v/>
      </c>
      <c r="BO108" s="14" t="str">
        <f>IF(ISBLANK(L108),"",1/POWER(L108,0.5))</f>
        <v/>
      </c>
      <c r="BQ108" s="14" t="e">
        <f ca="1">IF(ISBLANK(INDIRECT('Data Exploration'!$B$6&amp;ROW(BQ108))),"",IF(ISBLANK(INDIRECT('Data Exploration'!$B$6&amp;ROW(BQ108)-1)),"",INDIRECT('Data Exploration'!$B$6&amp;ROW(BQ108)-1)))</f>
        <v>#REF!</v>
      </c>
      <c r="BR108" s="188"/>
      <c r="BS108" s="188"/>
      <c r="BT108" s="188"/>
      <c r="BU108" s="188"/>
      <c r="BV108" s="188"/>
      <c r="BW108" s="188"/>
      <c r="BX108" s="188"/>
      <c r="BY108" s="188"/>
    </row>
    <row r="109" spans="1:77">
      <c r="A109" s="141"/>
      <c r="B109" s="210"/>
      <c r="C109" s="19"/>
      <c r="D109" s="20"/>
      <c r="E109" s="20"/>
      <c r="F109" s="20"/>
      <c r="G109" s="150"/>
      <c r="H109" s="20"/>
      <c r="I109" s="20"/>
      <c r="J109" s="20"/>
      <c r="K109" s="20"/>
      <c r="L109" s="101"/>
      <c r="N109" s="14" t="str">
        <f>IF(ISBLANK(C109),"",LOG(C109))</f>
        <v/>
      </c>
      <c r="O109" s="14" t="str">
        <f>IF(ISBLANK(D109),"",LOG(D109))</f>
        <v/>
      </c>
      <c r="P109" s="14" t="str">
        <f>IF(ISBLANK(E109),"",LOG(E109))</f>
        <v/>
      </c>
      <c r="Q109" s="14" t="str">
        <f>IF(ISBLANK(F109),"",LOG(F109))</f>
        <v/>
      </c>
      <c r="R109" s="14" t="str">
        <f>IF(ISBLANK(G109),"",LOG(G109))</f>
        <v/>
      </c>
      <c r="S109" s="14" t="str">
        <f>IF(ISBLANK(H109),"",LOG(H109))</f>
        <v/>
      </c>
      <c r="T109" s="14" t="str">
        <f>IF(ISBLANK(I109),"",LOG(I109))</f>
        <v/>
      </c>
      <c r="U109" s="14" t="str">
        <f>IF(ISBLANK(J109),"",LOG(J109))</f>
        <v/>
      </c>
      <c r="V109" s="14" t="str">
        <f>IF(ISBLANK(K109),"",LOG(K109))</f>
        <v/>
      </c>
      <c r="W109" s="14" t="str">
        <f>IF(ISBLANK(L109),"",LOG(L109))</f>
        <v/>
      </c>
      <c r="Y109" s="14" t="str">
        <f>IF(ISBLANK(C109),"",LOG(C109+1))</f>
        <v/>
      </c>
      <c r="Z109" s="14" t="str">
        <f>IF(ISBLANK(D109),"",LOG(D109+1))</f>
        <v/>
      </c>
      <c r="AA109" s="14" t="str">
        <f>IF(ISBLANK(E109),"",LOG(E109+1))</f>
        <v/>
      </c>
      <c r="AB109" s="14" t="str">
        <f>IF(ISBLANK(F109),"",LOG(F109+1))</f>
        <v/>
      </c>
      <c r="AC109" s="14" t="str">
        <f>IF(ISBLANK(G109),"",LOG(G109+1))</f>
        <v/>
      </c>
      <c r="AD109" s="14" t="str">
        <f>IF(ISBLANK(H109),"",LOG(H109+1))</f>
        <v/>
      </c>
      <c r="AE109" s="14" t="str">
        <f>IF(ISBLANK(I109),"",LOG(I109+1))</f>
        <v/>
      </c>
      <c r="AF109" s="14" t="str">
        <f>IF(ISBLANK(J109),"",LOG(J109+1))</f>
        <v/>
      </c>
      <c r="AG109" s="14" t="str">
        <f>IF(ISBLANK(K109),"",LOG(K109+1))</f>
        <v/>
      </c>
      <c r="AH109" s="14" t="str">
        <f>IF(ISBLANK(L109),"",LOG(L109+1))</f>
        <v/>
      </c>
      <c r="AJ109" s="14" t="str">
        <f>IF(ISBLANK(C109),"",POWER(C109,2))</f>
        <v/>
      </c>
      <c r="AK109" s="14" t="str">
        <f>IF(ISBLANK(D109),"",POWER(D109,2))</f>
        <v/>
      </c>
      <c r="AL109" s="14" t="str">
        <f>IF(ISBLANK(E109),"",POWER(E109,2))</f>
        <v/>
      </c>
      <c r="AM109" s="14" t="str">
        <f>IF(ISBLANK(F109),"",POWER(F109,2))</f>
        <v/>
      </c>
      <c r="AN109" s="14" t="str">
        <f>IF(ISBLANK(G109),"",POWER(G109,2))</f>
        <v/>
      </c>
      <c r="AO109" s="14" t="str">
        <f>IF(ISBLANK(H109),"",POWER(H109,2))</f>
        <v/>
      </c>
      <c r="AP109" s="14" t="str">
        <f>IF(ISBLANK(I109),"",POWER(I109,2))</f>
        <v/>
      </c>
      <c r="AQ109" s="14" t="str">
        <f>IF(ISBLANK(J109),"",POWER(J109,2))</f>
        <v/>
      </c>
      <c r="AR109" s="14" t="str">
        <f>IF(ISBLANK(K109),"",POWER(K109,2))</f>
        <v/>
      </c>
      <c r="AS109" s="14" t="str">
        <f>IF(ISBLANK(L109),"",POWER(L109,2))</f>
        <v/>
      </c>
      <c r="AU109" s="14" t="str">
        <f>IF(ISBLANK(C109),"",POWER(C109,0.5))</f>
        <v/>
      </c>
      <c r="AV109" s="14" t="str">
        <f>IF(ISBLANK(D109),"",POWER(D109,0.5))</f>
        <v/>
      </c>
      <c r="AW109" s="14" t="str">
        <f>IF(ISBLANK(E109),"",POWER(E109,0.5))</f>
        <v/>
      </c>
      <c r="AX109" s="14" t="str">
        <f>IF(ISBLANK(F109),"",POWER(F109,0.5))</f>
        <v/>
      </c>
      <c r="AY109" s="14" t="str">
        <f>IF(ISBLANK(G109),"",POWER(G109,0.5))</f>
        <v/>
      </c>
      <c r="AZ109" s="14" t="str">
        <f>IF(ISBLANK(H109),"",POWER(H109,0.5))</f>
        <v/>
      </c>
      <c r="BA109" s="14" t="str">
        <f>IF(ISBLANK(I109),"",POWER(I109,0.5))</f>
        <v/>
      </c>
      <c r="BB109" s="14" t="str">
        <f>IF(ISBLANK(J109),"",POWER(J109,0.5))</f>
        <v/>
      </c>
      <c r="BC109" s="14" t="str">
        <f>IF(ISBLANK(K109),"",POWER(K109,0.5))</f>
        <v/>
      </c>
      <c r="BD109" s="14" t="str">
        <f>IF(ISBLANK(L109),"",POWER(L109,0.5))</f>
        <v/>
      </c>
      <c r="BF109" s="14" t="str">
        <f>IF(ISBLANK(C109),"",1/POWER(C109,0.5))</f>
        <v/>
      </c>
      <c r="BG109" s="14" t="str">
        <f>IF(ISBLANK(D109),"",1/POWER(D109,0.5))</f>
        <v/>
      </c>
      <c r="BH109" s="14" t="str">
        <f>IF(ISBLANK(E109),"",1/POWER(E109,0.5))</f>
        <v/>
      </c>
      <c r="BI109" s="14" t="str">
        <f>IF(ISBLANK(F109),"",1/POWER(F109,0.5))</f>
        <v/>
      </c>
      <c r="BJ109" s="14" t="str">
        <f>IF(ISBLANK(G109),"",1/POWER(G109,0.5))</f>
        <v/>
      </c>
      <c r="BK109" s="14" t="str">
        <f>IF(ISBLANK(H109),"",1/POWER(H109,0.5))</f>
        <v/>
      </c>
      <c r="BL109" s="14" t="str">
        <f>IF(ISBLANK(I109),"",1/POWER(I109,0.5))</f>
        <v/>
      </c>
      <c r="BM109" s="14" t="str">
        <f>IF(ISBLANK(J109),"",1/POWER(J109,0.5))</f>
        <v/>
      </c>
      <c r="BN109" s="14" t="str">
        <f>IF(ISBLANK(K109),"",1/POWER(K109,0.5))</f>
        <v/>
      </c>
      <c r="BO109" s="14" t="str">
        <f>IF(ISBLANK(L109),"",1/POWER(L109,0.5))</f>
        <v/>
      </c>
      <c r="BQ109" s="14" t="e">
        <f ca="1">IF(ISBLANK(INDIRECT('Data Exploration'!$B$6&amp;ROW(BQ109))),"",IF(ISBLANK(INDIRECT('Data Exploration'!$B$6&amp;ROW(BQ109)-1)),"",INDIRECT('Data Exploration'!$B$6&amp;ROW(BQ109)-1)))</f>
        <v>#REF!</v>
      </c>
      <c r="BR109" s="188"/>
      <c r="BS109" s="188"/>
      <c r="BT109" s="188"/>
      <c r="BU109" s="188"/>
      <c r="BV109" s="188"/>
      <c r="BW109" s="188"/>
      <c r="BX109" s="188"/>
      <c r="BY109" s="188"/>
    </row>
    <row r="110" spans="1:77">
      <c r="A110" s="141"/>
      <c r="B110" s="210"/>
      <c r="C110" s="19"/>
      <c r="D110" s="20"/>
      <c r="E110" s="20"/>
      <c r="F110" s="20"/>
      <c r="G110" s="150"/>
      <c r="H110" s="20"/>
      <c r="I110" s="20"/>
      <c r="J110" s="20"/>
      <c r="K110" s="20"/>
      <c r="L110" s="101"/>
      <c r="N110" s="14" t="str">
        <f>IF(ISBLANK(C110),"",LOG(C110))</f>
        <v/>
      </c>
      <c r="O110" s="14" t="str">
        <f>IF(ISBLANK(D110),"",LOG(D110))</f>
        <v/>
      </c>
      <c r="P110" s="14" t="str">
        <f>IF(ISBLANK(E110),"",LOG(E110))</f>
        <v/>
      </c>
      <c r="Q110" s="14" t="str">
        <f>IF(ISBLANK(F110),"",LOG(F110))</f>
        <v/>
      </c>
      <c r="R110" s="14" t="str">
        <f>IF(ISBLANK(G110),"",LOG(G110))</f>
        <v/>
      </c>
      <c r="S110" s="14" t="str">
        <f>IF(ISBLANK(H110),"",LOG(H110))</f>
        <v/>
      </c>
      <c r="T110" s="14" t="str">
        <f>IF(ISBLANK(I110),"",LOG(I110))</f>
        <v/>
      </c>
      <c r="U110" s="14" t="str">
        <f>IF(ISBLANK(J110),"",LOG(J110))</f>
        <v/>
      </c>
      <c r="V110" s="14" t="str">
        <f>IF(ISBLANK(K110),"",LOG(K110))</f>
        <v/>
      </c>
      <c r="W110" s="14" t="str">
        <f>IF(ISBLANK(L110),"",LOG(L110))</f>
        <v/>
      </c>
      <c r="Y110" s="14" t="str">
        <f>IF(ISBLANK(C110),"",LOG(C110+1))</f>
        <v/>
      </c>
      <c r="Z110" s="14" t="str">
        <f>IF(ISBLANK(D110),"",LOG(D110+1))</f>
        <v/>
      </c>
      <c r="AA110" s="14" t="str">
        <f>IF(ISBLANK(E110),"",LOG(E110+1))</f>
        <v/>
      </c>
      <c r="AB110" s="14" t="str">
        <f>IF(ISBLANK(F110),"",LOG(F110+1))</f>
        <v/>
      </c>
      <c r="AC110" s="14" t="str">
        <f>IF(ISBLANK(G110),"",LOG(G110+1))</f>
        <v/>
      </c>
      <c r="AD110" s="14" t="str">
        <f>IF(ISBLANK(H110),"",LOG(H110+1))</f>
        <v/>
      </c>
      <c r="AE110" s="14" t="str">
        <f>IF(ISBLANK(I110),"",LOG(I110+1))</f>
        <v/>
      </c>
      <c r="AF110" s="14" t="str">
        <f>IF(ISBLANK(J110),"",LOG(J110+1))</f>
        <v/>
      </c>
      <c r="AG110" s="14" t="str">
        <f>IF(ISBLANK(K110),"",LOG(K110+1))</f>
        <v/>
      </c>
      <c r="AH110" s="14" t="str">
        <f>IF(ISBLANK(L110),"",LOG(L110+1))</f>
        <v/>
      </c>
      <c r="AJ110" s="14" t="str">
        <f>IF(ISBLANK(C110),"",POWER(C110,2))</f>
        <v/>
      </c>
      <c r="AK110" s="14" t="str">
        <f>IF(ISBLANK(D110),"",POWER(D110,2))</f>
        <v/>
      </c>
      <c r="AL110" s="14" t="str">
        <f>IF(ISBLANK(E110),"",POWER(E110,2))</f>
        <v/>
      </c>
      <c r="AM110" s="14" t="str">
        <f>IF(ISBLANK(F110),"",POWER(F110,2))</f>
        <v/>
      </c>
      <c r="AN110" s="14" t="str">
        <f>IF(ISBLANK(G110),"",POWER(G110,2))</f>
        <v/>
      </c>
      <c r="AO110" s="14" t="str">
        <f>IF(ISBLANK(H110),"",POWER(H110,2))</f>
        <v/>
      </c>
      <c r="AP110" s="14" t="str">
        <f>IF(ISBLANK(I110),"",POWER(I110,2))</f>
        <v/>
      </c>
      <c r="AQ110" s="14" t="str">
        <f>IF(ISBLANK(J110),"",POWER(J110,2))</f>
        <v/>
      </c>
      <c r="AR110" s="14" t="str">
        <f>IF(ISBLANK(K110),"",POWER(K110,2))</f>
        <v/>
      </c>
      <c r="AS110" s="14" t="str">
        <f>IF(ISBLANK(L110),"",POWER(L110,2))</f>
        <v/>
      </c>
      <c r="AU110" s="14" t="str">
        <f>IF(ISBLANK(C110),"",POWER(C110,0.5))</f>
        <v/>
      </c>
      <c r="AV110" s="14" t="str">
        <f>IF(ISBLANK(D110),"",POWER(D110,0.5))</f>
        <v/>
      </c>
      <c r="AW110" s="14" t="str">
        <f>IF(ISBLANK(E110),"",POWER(E110,0.5))</f>
        <v/>
      </c>
      <c r="AX110" s="14" t="str">
        <f>IF(ISBLANK(F110),"",POWER(F110,0.5))</f>
        <v/>
      </c>
      <c r="AY110" s="14" t="str">
        <f>IF(ISBLANK(G110),"",POWER(G110,0.5))</f>
        <v/>
      </c>
      <c r="AZ110" s="14" t="str">
        <f>IF(ISBLANK(H110),"",POWER(H110,0.5))</f>
        <v/>
      </c>
      <c r="BA110" s="14" t="str">
        <f>IF(ISBLANK(I110),"",POWER(I110,0.5))</f>
        <v/>
      </c>
      <c r="BB110" s="14" t="str">
        <f>IF(ISBLANK(J110),"",POWER(J110,0.5))</f>
        <v/>
      </c>
      <c r="BC110" s="14" t="str">
        <f>IF(ISBLANK(K110),"",POWER(K110,0.5))</f>
        <v/>
      </c>
      <c r="BD110" s="14" t="str">
        <f>IF(ISBLANK(L110),"",POWER(L110,0.5))</f>
        <v/>
      </c>
      <c r="BF110" s="14" t="str">
        <f>IF(ISBLANK(C110),"",1/POWER(C110,0.5))</f>
        <v/>
      </c>
      <c r="BG110" s="14" t="str">
        <f>IF(ISBLANK(D110),"",1/POWER(D110,0.5))</f>
        <v/>
      </c>
      <c r="BH110" s="14" t="str">
        <f>IF(ISBLANK(E110),"",1/POWER(E110,0.5))</f>
        <v/>
      </c>
      <c r="BI110" s="14" t="str">
        <f>IF(ISBLANK(F110),"",1/POWER(F110,0.5))</f>
        <v/>
      </c>
      <c r="BJ110" s="14" t="str">
        <f>IF(ISBLANK(G110),"",1/POWER(G110,0.5))</f>
        <v/>
      </c>
      <c r="BK110" s="14" t="str">
        <f>IF(ISBLANK(H110),"",1/POWER(H110,0.5))</f>
        <v/>
      </c>
      <c r="BL110" s="14" t="str">
        <f>IF(ISBLANK(I110),"",1/POWER(I110,0.5))</f>
        <v/>
      </c>
      <c r="BM110" s="14" t="str">
        <f>IF(ISBLANK(J110),"",1/POWER(J110,0.5))</f>
        <v/>
      </c>
      <c r="BN110" s="14" t="str">
        <f>IF(ISBLANK(K110),"",1/POWER(K110,0.5))</f>
        <v/>
      </c>
      <c r="BO110" s="14" t="str">
        <f>IF(ISBLANK(L110),"",1/POWER(L110,0.5))</f>
        <v/>
      </c>
      <c r="BQ110" s="14" t="e">
        <f ca="1">IF(ISBLANK(INDIRECT('Data Exploration'!$B$6&amp;ROW(BQ110))),"",IF(ISBLANK(INDIRECT('Data Exploration'!$B$6&amp;ROW(BQ110)-1)),"",INDIRECT('Data Exploration'!$B$6&amp;ROW(BQ110)-1)))</f>
        <v>#REF!</v>
      </c>
      <c r="BR110" s="188"/>
      <c r="BS110" s="188"/>
      <c r="BT110" s="188"/>
      <c r="BU110" s="188"/>
      <c r="BV110" s="188"/>
      <c r="BW110" s="188"/>
      <c r="BX110" s="188"/>
      <c r="BY110" s="188"/>
    </row>
    <row r="111" spans="1:77">
      <c r="A111" s="141"/>
      <c r="B111" s="210"/>
      <c r="C111" s="19"/>
      <c r="D111" s="20"/>
      <c r="E111" s="20"/>
      <c r="F111" s="20"/>
      <c r="G111" s="150"/>
      <c r="H111" s="20"/>
      <c r="I111" s="20"/>
      <c r="J111" s="20"/>
      <c r="K111" s="20"/>
      <c r="L111" s="101"/>
      <c r="N111" s="14" t="str">
        <f>IF(ISBLANK(C111),"",LOG(C111))</f>
        <v/>
      </c>
      <c r="O111" s="14" t="str">
        <f>IF(ISBLANK(D111),"",LOG(D111))</f>
        <v/>
      </c>
      <c r="P111" s="14" t="str">
        <f>IF(ISBLANK(E111),"",LOG(E111))</f>
        <v/>
      </c>
      <c r="Q111" s="14" t="str">
        <f>IF(ISBLANK(F111),"",LOG(F111))</f>
        <v/>
      </c>
      <c r="R111" s="14" t="str">
        <f>IF(ISBLANK(G111),"",LOG(G111))</f>
        <v/>
      </c>
      <c r="S111" s="14" t="str">
        <f>IF(ISBLANK(H111),"",LOG(H111))</f>
        <v/>
      </c>
      <c r="T111" s="14" t="str">
        <f>IF(ISBLANK(I111),"",LOG(I111))</f>
        <v/>
      </c>
      <c r="U111" s="14" t="str">
        <f>IF(ISBLANK(J111),"",LOG(J111))</f>
        <v/>
      </c>
      <c r="V111" s="14" t="str">
        <f>IF(ISBLANK(K111),"",LOG(K111))</f>
        <v/>
      </c>
      <c r="W111" s="14" t="str">
        <f>IF(ISBLANK(L111),"",LOG(L111))</f>
        <v/>
      </c>
      <c r="Y111" s="14" t="str">
        <f>IF(ISBLANK(C111),"",LOG(C111+1))</f>
        <v/>
      </c>
      <c r="Z111" s="14" t="str">
        <f>IF(ISBLANK(D111),"",LOG(D111+1))</f>
        <v/>
      </c>
      <c r="AA111" s="14" t="str">
        <f>IF(ISBLANK(E111),"",LOG(E111+1))</f>
        <v/>
      </c>
      <c r="AB111" s="14" t="str">
        <f>IF(ISBLANK(F111),"",LOG(F111+1))</f>
        <v/>
      </c>
      <c r="AC111" s="14" t="str">
        <f>IF(ISBLANK(G111),"",LOG(G111+1))</f>
        <v/>
      </c>
      <c r="AD111" s="14" t="str">
        <f>IF(ISBLANK(H111),"",LOG(H111+1))</f>
        <v/>
      </c>
      <c r="AE111" s="14" t="str">
        <f>IF(ISBLANK(I111),"",LOG(I111+1))</f>
        <v/>
      </c>
      <c r="AF111" s="14" t="str">
        <f>IF(ISBLANK(J111),"",LOG(J111+1))</f>
        <v/>
      </c>
      <c r="AG111" s="14" t="str">
        <f>IF(ISBLANK(K111),"",LOG(K111+1))</f>
        <v/>
      </c>
      <c r="AH111" s="14" t="str">
        <f>IF(ISBLANK(L111),"",LOG(L111+1))</f>
        <v/>
      </c>
      <c r="AJ111" s="14" t="str">
        <f>IF(ISBLANK(C111),"",POWER(C111,2))</f>
        <v/>
      </c>
      <c r="AK111" s="14" t="str">
        <f>IF(ISBLANK(D111),"",POWER(D111,2))</f>
        <v/>
      </c>
      <c r="AL111" s="14" t="str">
        <f>IF(ISBLANK(E111),"",POWER(E111,2))</f>
        <v/>
      </c>
      <c r="AM111" s="14" t="str">
        <f>IF(ISBLANK(F111),"",POWER(F111,2))</f>
        <v/>
      </c>
      <c r="AN111" s="14" t="str">
        <f>IF(ISBLANK(G111),"",POWER(G111,2))</f>
        <v/>
      </c>
      <c r="AO111" s="14" t="str">
        <f>IF(ISBLANK(H111),"",POWER(H111,2))</f>
        <v/>
      </c>
      <c r="AP111" s="14" t="str">
        <f>IF(ISBLANK(I111),"",POWER(I111,2))</f>
        <v/>
      </c>
      <c r="AQ111" s="14" t="str">
        <f>IF(ISBLANK(J111),"",POWER(J111,2))</f>
        <v/>
      </c>
      <c r="AR111" s="14" t="str">
        <f>IF(ISBLANK(K111),"",POWER(K111,2))</f>
        <v/>
      </c>
      <c r="AS111" s="14" t="str">
        <f>IF(ISBLANK(L111),"",POWER(L111,2))</f>
        <v/>
      </c>
      <c r="AU111" s="14" t="str">
        <f>IF(ISBLANK(C111),"",POWER(C111,0.5))</f>
        <v/>
      </c>
      <c r="AV111" s="14" t="str">
        <f>IF(ISBLANK(D111),"",POWER(D111,0.5))</f>
        <v/>
      </c>
      <c r="AW111" s="14" t="str">
        <f>IF(ISBLANK(E111),"",POWER(E111,0.5))</f>
        <v/>
      </c>
      <c r="AX111" s="14" t="str">
        <f>IF(ISBLANK(F111),"",POWER(F111,0.5))</f>
        <v/>
      </c>
      <c r="AY111" s="14" t="str">
        <f>IF(ISBLANK(G111),"",POWER(G111,0.5))</f>
        <v/>
      </c>
      <c r="AZ111" s="14" t="str">
        <f>IF(ISBLANK(H111),"",POWER(H111,0.5))</f>
        <v/>
      </c>
      <c r="BA111" s="14" t="str">
        <f>IF(ISBLANK(I111),"",POWER(I111,0.5))</f>
        <v/>
      </c>
      <c r="BB111" s="14" t="str">
        <f>IF(ISBLANK(J111),"",POWER(J111,0.5))</f>
        <v/>
      </c>
      <c r="BC111" s="14" t="str">
        <f>IF(ISBLANK(K111),"",POWER(K111,0.5))</f>
        <v/>
      </c>
      <c r="BD111" s="14" t="str">
        <f>IF(ISBLANK(L111),"",POWER(L111,0.5))</f>
        <v/>
      </c>
      <c r="BF111" s="14" t="str">
        <f>IF(ISBLANK(C111),"",1/POWER(C111,0.5))</f>
        <v/>
      </c>
      <c r="BG111" s="14" t="str">
        <f>IF(ISBLANK(D111),"",1/POWER(D111,0.5))</f>
        <v/>
      </c>
      <c r="BH111" s="14" t="str">
        <f>IF(ISBLANK(E111),"",1/POWER(E111,0.5))</f>
        <v/>
      </c>
      <c r="BI111" s="14" t="str">
        <f>IF(ISBLANK(F111),"",1/POWER(F111,0.5))</f>
        <v/>
      </c>
      <c r="BJ111" s="14" t="str">
        <f>IF(ISBLANK(G111),"",1/POWER(G111,0.5))</f>
        <v/>
      </c>
      <c r="BK111" s="14" t="str">
        <f>IF(ISBLANK(H111),"",1/POWER(H111,0.5))</f>
        <v/>
      </c>
      <c r="BL111" s="14" t="str">
        <f>IF(ISBLANK(I111),"",1/POWER(I111,0.5))</f>
        <v/>
      </c>
      <c r="BM111" s="14" t="str">
        <f>IF(ISBLANK(J111),"",1/POWER(J111,0.5))</f>
        <v/>
      </c>
      <c r="BN111" s="14" t="str">
        <f>IF(ISBLANK(K111),"",1/POWER(K111,0.5))</f>
        <v/>
      </c>
      <c r="BO111" s="14" t="str">
        <f>IF(ISBLANK(L111),"",1/POWER(L111,0.5))</f>
        <v/>
      </c>
      <c r="BQ111" s="14" t="e">
        <f ca="1">IF(ISBLANK(INDIRECT('Data Exploration'!$B$6&amp;ROW(BQ111))),"",IF(ISBLANK(INDIRECT('Data Exploration'!$B$6&amp;ROW(BQ111)-1)),"",INDIRECT('Data Exploration'!$B$6&amp;ROW(BQ111)-1)))</f>
        <v>#REF!</v>
      </c>
      <c r="BR111" s="188"/>
      <c r="BS111" s="188"/>
      <c r="BT111" s="188"/>
      <c r="BU111" s="188"/>
      <c r="BV111" s="188"/>
      <c r="BW111" s="188"/>
      <c r="BX111" s="188"/>
      <c r="BY111" s="188"/>
    </row>
    <row r="112" spans="1:77">
      <c r="A112" s="141"/>
      <c r="B112" s="210"/>
      <c r="C112" s="19"/>
      <c r="D112" s="20"/>
      <c r="E112" s="20"/>
      <c r="F112" s="20"/>
      <c r="G112" s="150"/>
      <c r="H112" s="20"/>
      <c r="I112" s="20"/>
      <c r="J112" s="20"/>
      <c r="K112" s="20"/>
      <c r="L112" s="101"/>
      <c r="N112" s="14" t="str">
        <f>IF(ISBLANK(C112),"",LOG(C112))</f>
        <v/>
      </c>
      <c r="O112" s="14" t="str">
        <f>IF(ISBLANK(D112),"",LOG(D112))</f>
        <v/>
      </c>
      <c r="P112" s="14" t="str">
        <f>IF(ISBLANK(E112),"",LOG(E112))</f>
        <v/>
      </c>
      <c r="Q112" s="14" t="str">
        <f>IF(ISBLANK(F112),"",LOG(F112))</f>
        <v/>
      </c>
      <c r="R112" s="14" t="str">
        <f>IF(ISBLANK(G112),"",LOG(G112))</f>
        <v/>
      </c>
      <c r="S112" s="14" t="str">
        <f>IF(ISBLANK(H112),"",LOG(H112))</f>
        <v/>
      </c>
      <c r="T112" s="14" t="str">
        <f>IF(ISBLANK(I112),"",LOG(I112))</f>
        <v/>
      </c>
      <c r="U112" s="14" t="str">
        <f>IF(ISBLANK(J112),"",LOG(J112))</f>
        <v/>
      </c>
      <c r="V112" s="14" t="str">
        <f>IF(ISBLANK(K112),"",LOG(K112))</f>
        <v/>
      </c>
      <c r="W112" s="14" t="str">
        <f>IF(ISBLANK(L112),"",LOG(L112))</f>
        <v/>
      </c>
      <c r="Y112" s="14" t="str">
        <f>IF(ISBLANK(C112),"",LOG(C112+1))</f>
        <v/>
      </c>
      <c r="Z112" s="14" t="str">
        <f>IF(ISBLANK(D112),"",LOG(D112+1))</f>
        <v/>
      </c>
      <c r="AA112" s="14" t="str">
        <f>IF(ISBLANK(E112),"",LOG(E112+1))</f>
        <v/>
      </c>
      <c r="AB112" s="14" t="str">
        <f>IF(ISBLANK(F112),"",LOG(F112+1))</f>
        <v/>
      </c>
      <c r="AC112" s="14" t="str">
        <f>IF(ISBLANK(G112),"",LOG(G112+1))</f>
        <v/>
      </c>
      <c r="AD112" s="14" t="str">
        <f>IF(ISBLANK(H112),"",LOG(H112+1))</f>
        <v/>
      </c>
      <c r="AE112" s="14" t="str">
        <f>IF(ISBLANK(I112),"",LOG(I112+1))</f>
        <v/>
      </c>
      <c r="AF112" s="14" t="str">
        <f>IF(ISBLANK(J112),"",LOG(J112+1))</f>
        <v/>
      </c>
      <c r="AG112" s="14" t="str">
        <f>IF(ISBLANK(K112),"",LOG(K112+1))</f>
        <v/>
      </c>
      <c r="AH112" s="14" t="str">
        <f>IF(ISBLANK(L112),"",LOG(L112+1))</f>
        <v/>
      </c>
      <c r="AJ112" s="14" t="str">
        <f>IF(ISBLANK(C112),"",POWER(C112,2))</f>
        <v/>
      </c>
      <c r="AK112" s="14" t="str">
        <f>IF(ISBLANK(D112),"",POWER(D112,2))</f>
        <v/>
      </c>
      <c r="AL112" s="14" t="str">
        <f>IF(ISBLANK(E112),"",POWER(E112,2))</f>
        <v/>
      </c>
      <c r="AM112" s="14" t="str">
        <f>IF(ISBLANK(F112),"",POWER(F112,2))</f>
        <v/>
      </c>
      <c r="AN112" s="14" t="str">
        <f>IF(ISBLANK(G112),"",POWER(G112,2))</f>
        <v/>
      </c>
      <c r="AO112" s="14" t="str">
        <f>IF(ISBLANK(H112),"",POWER(H112,2))</f>
        <v/>
      </c>
      <c r="AP112" s="14" t="str">
        <f>IF(ISBLANK(I112),"",POWER(I112,2))</f>
        <v/>
      </c>
      <c r="AQ112" s="14" t="str">
        <f>IF(ISBLANK(J112),"",POWER(J112,2))</f>
        <v/>
      </c>
      <c r="AR112" s="14" t="str">
        <f>IF(ISBLANK(K112),"",POWER(K112,2))</f>
        <v/>
      </c>
      <c r="AS112" s="14" t="str">
        <f>IF(ISBLANK(L112),"",POWER(L112,2))</f>
        <v/>
      </c>
      <c r="AU112" s="14" t="str">
        <f>IF(ISBLANK(C112),"",POWER(C112,0.5))</f>
        <v/>
      </c>
      <c r="AV112" s="14" t="str">
        <f>IF(ISBLANK(D112),"",POWER(D112,0.5))</f>
        <v/>
      </c>
      <c r="AW112" s="14" t="str">
        <f>IF(ISBLANK(E112),"",POWER(E112,0.5))</f>
        <v/>
      </c>
      <c r="AX112" s="14" t="str">
        <f>IF(ISBLANK(F112),"",POWER(F112,0.5))</f>
        <v/>
      </c>
      <c r="AY112" s="14" t="str">
        <f>IF(ISBLANK(G112),"",POWER(G112,0.5))</f>
        <v/>
      </c>
      <c r="AZ112" s="14" t="str">
        <f>IF(ISBLANK(H112),"",POWER(H112,0.5))</f>
        <v/>
      </c>
      <c r="BA112" s="14" t="str">
        <f>IF(ISBLANK(I112),"",POWER(I112,0.5))</f>
        <v/>
      </c>
      <c r="BB112" s="14" t="str">
        <f>IF(ISBLANK(J112),"",POWER(J112,0.5))</f>
        <v/>
      </c>
      <c r="BC112" s="14" t="str">
        <f>IF(ISBLANK(K112),"",POWER(K112,0.5))</f>
        <v/>
      </c>
      <c r="BD112" s="14" t="str">
        <f>IF(ISBLANK(L112),"",POWER(L112,0.5))</f>
        <v/>
      </c>
      <c r="BF112" s="14" t="str">
        <f>IF(ISBLANK(C112),"",1/POWER(C112,0.5))</f>
        <v/>
      </c>
      <c r="BG112" s="14" t="str">
        <f>IF(ISBLANK(D112),"",1/POWER(D112,0.5))</f>
        <v/>
      </c>
      <c r="BH112" s="14" t="str">
        <f>IF(ISBLANK(E112),"",1/POWER(E112,0.5))</f>
        <v/>
      </c>
      <c r="BI112" s="14" t="str">
        <f>IF(ISBLANK(F112),"",1/POWER(F112,0.5))</f>
        <v/>
      </c>
      <c r="BJ112" s="14" t="str">
        <f>IF(ISBLANK(G112),"",1/POWER(G112,0.5))</f>
        <v/>
      </c>
      <c r="BK112" s="14" t="str">
        <f>IF(ISBLANK(H112),"",1/POWER(H112,0.5))</f>
        <v/>
      </c>
      <c r="BL112" s="14" t="str">
        <f>IF(ISBLANK(I112),"",1/POWER(I112,0.5))</f>
        <v/>
      </c>
      <c r="BM112" s="14" t="str">
        <f>IF(ISBLANK(J112),"",1/POWER(J112,0.5))</f>
        <v/>
      </c>
      <c r="BN112" s="14" t="str">
        <f>IF(ISBLANK(K112),"",1/POWER(K112,0.5))</f>
        <v/>
      </c>
      <c r="BO112" s="14" t="str">
        <f>IF(ISBLANK(L112),"",1/POWER(L112,0.5))</f>
        <v/>
      </c>
      <c r="BQ112" s="14" t="e">
        <f ca="1">IF(ISBLANK(INDIRECT('Data Exploration'!$B$6&amp;ROW(BQ112))),"",IF(ISBLANK(INDIRECT('Data Exploration'!$B$6&amp;ROW(BQ112)-1)),"",INDIRECT('Data Exploration'!$B$6&amp;ROW(BQ112)-1)))</f>
        <v>#REF!</v>
      </c>
      <c r="BR112" s="188"/>
      <c r="BS112" s="188"/>
      <c r="BT112" s="188"/>
      <c r="BU112" s="188"/>
      <c r="BV112" s="188"/>
      <c r="BW112" s="188"/>
      <c r="BX112" s="188"/>
      <c r="BY112" s="188"/>
    </row>
    <row r="113" spans="1:77">
      <c r="A113" s="141"/>
      <c r="B113" s="210"/>
      <c r="C113" s="19"/>
      <c r="D113" s="20"/>
      <c r="E113" s="20"/>
      <c r="F113" s="20"/>
      <c r="G113" s="150"/>
      <c r="H113" s="20"/>
      <c r="I113" s="20"/>
      <c r="J113" s="20"/>
      <c r="K113" s="20"/>
      <c r="L113" s="101"/>
      <c r="N113" s="14" t="str">
        <f>IF(ISBLANK(C113),"",LOG(C113))</f>
        <v/>
      </c>
      <c r="O113" s="14" t="str">
        <f>IF(ISBLANK(D113),"",LOG(D113))</f>
        <v/>
      </c>
      <c r="P113" s="14" t="str">
        <f>IF(ISBLANK(E113),"",LOG(E113))</f>
        <v/>
      </c>
      <c r="Q113" s="14" t="str">
        <f>IF(ISBLANK(F113),"",LOG(F113))</f>
        <v/>
      </c>
      <c r="R113" s="14" t="str">
        <f>IF(ISBLANK(G113),"",LOG(G113))</f>
        <v/>
      </c>
      <c r="S113" s="14" t="str">
        <f>IF(ISBLANK(H113),"",LOG(H113))</f>
        <v/>
      </c>
      <c r="T113" s="14" t="str">
        <f>IF(ISBLANK(I113),"",LOG(I113))</f>
        <v/>
      </c>
      <c r="U113" s="14" t="str">
        <f>IF(ISBLANK(J113),"",LOG(J113))</f>
        <v/>
      </c>
      <c r="V113" s="14" t="str">
        <f>IF(ISBLANK(K113),"",LOG(K113))</f>
        <v/>
      </c>
      <c r="W113" s="14" t="str">
        <f>IF(ISBLANK(L113),"",LOG(L113))</f>
        <v/>
      </c>
      <c r="Y113" s="14" t="str">
        <f>IF(ISBLANK(C113),"",LOG(C113+1))</f>
        <v/>
      </c>
      <c r="Z113" s="14" t="str">
        <f>IF(ISBLANK(D113),"",LOG(D113+1))</f>
        <v/>
      </c>
      <c r="AA113" s="14" t="str">
        <f>IF(ISBLANK(E113),"",LOG(E113+1))</f>
        <v/>
      </c>
      <c r="AB113" s="14" t="str">
        <f>IF(ISBLANK(F113),"",LOG(F113+1))</f>
        <v/>
      </c>
      <c r="AC113" s="14" t="str">
        <f>IF(ISBLANK(G113),"",LOG(G113+1))</f>
        <v/>
      </c>
      <c r="AD113" s="14" t="str">
        <f>IF(ISBLANK(H113),"",LOG(H113+1))</f>
        <v/>
      </c>
      <c r="AE113" s="14" t="str">
        <f>IF(ISBLANK(I113),"",LOG(I113+1))</f>
        <v/>
      </c>
      <c r="AF113" s="14" t="str">
        <f>IF(ISBLANK(J113),"",LOG(J113+1))</f>
        <v/>
      </c>
      <c r="AG113" s="14" t="str">
        <f>IF(ISBLANK(K113),"",LOG(K113+1))</f>
        <v/>
      </c>
      <c r="AH113" s="14" t="str">
        <f>IF(ISBLANK(L113),"",LOG(L113+1))</f>
        <v/>
      </c>
      <c r="AJ113" s="14" t="str">
        <f>IF(ISBLANK(C113),"",POWER(C113,2))</f>
        <v/>
      </c>
      <c r="AK113" s="14" t="str">
        <f>IF(ISBLANK(D113),"",POWER(D113,2))</f>
        <v/>
      </c>
      <c r="AL113" s="14" t="str">
        <f>IF(ISBLANK(E113),"",POWER(E113,2))</f>
        <v/>
      </c>
      <c r="AM113" s="14" t="str">
        <f>IF(ISBLANK(F113),"",POWER(F113,2))</f>
        <v/>
      </c>
      <c r="AN113" s="14" t="str">
        <f>IF(ISBLANK(G113),"",POWER(G113,2))</f>
        <v/>
      </c>
      <c r="AO113" s="14" t="str">
        <f>IF(ISBLANK(H113),"",POWER(H113,2))</f>
        <v/>
      </c>
      <c r="AP113" s="14" t="str">
        <f>IF(ISBLANK(I113),"",POWER(I113,2))</f>
        <v/>
      </c>
      <c r="AQ113" s="14" t="str">
        <f>IF(ISBLANK(J113),"",POWER(J113,2))</f>
        <v/>
      </c>
      <c r="AR113" s="14" t="str">
        <f>IF(ISBLANK(K113),"",POWER(K113,2))</f>
        <v/>
      </c>
      <c r="AS113" s="14" t="str">
        <f>IF(ISBLANK(L113),"",POWER(L113,2))</f>
        <v/>
      </c>
      <c r="AU113" s="14" t="str">
        <f>IF(ISBLANK(C113),"",POWER(C113,0.5))</f>
        <v/>
      </c>
      <c r="AV113" s="14" t="str">
        <f>IF(ISBLANK(D113),"",POWER(D113,0.5))</f>
        <v/>
      </c>
      <c r="AW113" s="14" t="str">
        <f>IF(ISBLANK(E113),"",POWER(E113,0.5))</f>
        <v/>
      </c>
      <c r="AX113" s="14" t="str">
        <f>IF(ISBLANK(F113),"",POWER(F113,0.5))</f>
        <v/>
      </c>
      <c r="AY113" s="14" t="str">
        <f>IF(ISBLANK(G113),"",POWER(G113,0.5))</f>
        <v/>
      </c>
      <c r="AZ113" s="14" t="str">
        <f>IF(ISBLANK(H113),"",POWER(H113,0.5))</f>
        <v/>
      </c>
      <c r="BA113" s="14" t="str">
        <f>IF(ISBLANK(I113),"",POWER(I113,0.5))</f>
        <v/>
      </c>
      <c r="BB113" s="14" t="str">
        <f>IF(ISBLANK(J113),"",POWER(J113,0.5))</f>
        <v/>
      </c>
      <c r="BC113" s="14" t="str">
        <f>IF(ISBLANK(K113),"",POWER(K113,0.5))</f>
        <v/>
      </c>
      <c r="BD113" s="14" t="str">
        <f>IF(ISBLANK(L113),"",POWER(L113,0.5))</f>
        <v/>
      </c>
      <c r="BF113" s="14" t="str">
        <f>IF(ISBLANK(C113),"",1/POWER(C113,0.5))</f>
        <v/>
      </c>
      <c r="BG113" s="14" t="str">
        <f>IF(ISBLANK(D113),"",1/POWER(D113,0.5))</f>
        <v/>
      </c>
      <c r="BH113" s="14" t="str">
        <f>IF(ISBLANK(E113),"",1/POWER(E113,0.5))</f>
        <v/>
      </c>
      <c r="BI113" s="14" t="str">
        <f>IF(ISBLANK(F113),"",1/POWER(F113,0.5))</f>
        <v/>
      </c>
      <c r="BJ113" s="14" t="str">
        <f>IF(ISBLANK(G113),"",1/POWER(G113,0.5))</f>
        <v/>
      </c>
      <c r="BK113" s="14" t="str">
        <f>IF(ISBLANK(H113),"",1/POWER(H113,0.5))</f>
        <v/>
      </c>
      <c r="BL113" s="14" t="str">
        <f>IF(ISBLANK(I113),"",1/POWER(I113,0.5))</f>
        <v/>
      </c>
      <c r="BM113" s="14" t="str">
        <f>IF(ISBLANK(J113),"",1/POWER(J113,0.5))</f>
        <v/>
      </c>
      <c r="BN113" s="14" t="str">
        <f>IF(ISBLANK(K113),"",1/POWER(K113,0.5))</f>
        <v/>
      </c>
      <c r="BO113" s="14" t="str">
        <f>IF(ISBLANK(L113),"",1/POWER(L113,0.5))</f>
        <v/>
      </c>
      <c r="BQ113" s="14" t="e">
        <f ca="1">IF(ISBLANK(INDIRECT('Data Exploration'!$B$6&amp;ROW(BQ113))),"",IF(ISBLANK(INDIRECT('Data Exploration'!$B$6&amp;ROW(BQ113)-1)),"",INDIRECT('Data Exploration'!$B$6&amp;ROW(BQ113)-1)))</f>
        <v>#REF!</v>
      </c>
      <c r="BR113" s="188"/>
      <c r="BS113" s="188"/>
      <c r="BT113" s="188"/>
      <c r="BU113" s="188"/>
      <c r="BV113" s="188"/>
      <c r="BW113" s="188"/>
      <c r="BX113" s="188"/>
      <c r="BY113" s="188"/>
    </row>
    <row r="114" spans="1:77">
      <c r="A114" s="141"/>
      <c r="B114" s="210"/>
      <c r="C114" s="19"/>
      <c r="D114" s="20"/>
      <c r="E114" s="20"/>
      <c r="F114" s="20"/>
      <c r="G114" s="150"/>
      <c r="H114" s="20"/>
      <c r="I114" s="20"/>
      <c r="J114" s="20"/>
      <c r="K114" s="20"/>
      <c r="L114" s="101"/>
      <c r="N114" s="14" t="str">
        <f>IF(ISBLANK(C114),"",LOG(C114))</f>
        <v/>
      </c>
      <c r="O114" s="14" t="str">
        <f>IF(ISBLANK(D114),"",LOG(D114))</f>
        <v/>
      </c>
      <c r="P114" s="14" t="str">
        <f>IF(ISBLANK(E114),"",LOG(E114))</f>
        <v/>
      </c>
      <c r="Q114" s="14" t="str">
        <f>IF(ISBLANK(F114),"",LOG(F114))</f>
        <v/>
      </c>
      <c r="R114" s="14" t="str">
        <f>IF(ISBLANK(G114),"",LOG(G114))</f>
        <v/>
      </c>
      <c r="S114" s="14" t="str">
        <f>IF(ISBLANK(H114),"",LOG(H114))</f>
        <v/>
      </c>
      <c r="T114" s="14" t="str">
        <f>IF(ISBLANK(I114),"",LOG(I114))</f>
        <v/>
      </c>
      <c r="U114" s="14" t="str">
        <f>IF(ISBLANK(J114),"",LOG(J114))</f>
        <v/>
      </c>
      <c r="V114" s="14" t="str">
        <f>IF(ISBLANK(K114),"",LOG(K114))</f>
        <v/>
      </c>
      <c r="W114" s="14" t="str">
        <f>IF(ISBLANK(L114),"",LOG(L114))</f>
        <v/>
      </c>
      <c r="Y114" s="14" t="str">
        <f>IF(ISBLANK(C114),"",LOG(C114+1))</f>
        <v/>
      </c>
      <c r="Z114" s="14" t="str">
        <f>IF(ISBLANK(D114),"",LOG(D114+1))</f>
        <v/>
      </c>
      <c r="AA114" s="14" t="str">
        <f>IF(ISBLANK(E114),"",LOG(E114+1))</f>
        <v/>
      </c>
      <c r="AB114" s="14" t="str">
        <f>IF(ISBLANK(F114),"",LOG(F114+1))</f>
        <v/>
      </c>
      <c r="AC114" s="14" t="str">
        <f>IF(ISBLANK(G114),"",LOG(G114+1))</f>
        <v/>
      </c>
      <c r="AD114" s="14" t="str">
        <f>IF(ISBLANK(H114),"",LOG(H114+1))</f>
        <v/>
      </c>
      <c r="AE114" s="14" t="str">
        <f>IF(ISBLANK(I114),"",LOG(I114+1))</f>
        <v/>
      </c>
      <c r="AF114" s="14" t="str">
        <f>IF(ISBLANK(J114),"",LOG(J114+1))</f>
        <v/>
      </c>
      <c r="AG114" s="14" t="str">
        <f>IF(ISBLANK(K114),"",LOG(K114+1))</f>
        <v/>
      </c>
      <c r="AH114" s="14" t="str">
        <f>IF(ISBLANK(L114),"",LOG(L114+1))</f>
        <v/>
      </c>
      <c r="AJ114" s="14" t="str">
        <f>IF(ISBLANK(C114),"",POWER(C114,2))</f>
        <v/>
      </c>
      <c r="AK114" s="14" t="str">
        <f>IF(ISBLANK(D114),"",POWER(D114,2))</f>
        <v/>
      </c>
      <c r="AL114" s="14" t="str">
        <f>IF(ISBLANK(E114),"",POWER(E114,2))</f>
        <v/>
      </c>
      <c r="AM114" s="14" t="str">
        <f>IF(ISBLANK(F114),"",POWER(F114,2))</f>
        <v/>
      </c>
      <c r="AN114" s="14" t="str">
        <f>IF(ISBLANK(G114),"",POWER(G114,2))</f>
        <v/>
      </c>
      <c r="AO114" s="14" t="str">
        <f>IF(ISBLANK(H114),"",POWER(H114,2))</f>
        <v/>
      </c>
      <c r="AP114" s="14" t="str">
        <f>IF(ISBLANK(I114),"",POWER(I114,2))</f>
        <v/>
      </c>
      <c r="AQ114" s="14" t="str">
        <f>IF(ISBLANK(J114),"",POWER(J114,2))</f>
        <v/>
      </c>
      <c r="AR114" s="14" t="str">
        <f>IF(ISBLANK(K114),"",POWER(K114,2))</f>
        <v/>
      </c>
      <c r="AS114" s="14" t="str">
        <f>IF(ISBLANK(L114),"",POWER(L114,2))</f>
        <v/>
      </c>
      <c r="AU114" s="14" t="str">
        <f>IF(ISBLANK(C114),"",POWER(C114,0.5))</f>
        <v/>
      </c>
      <c r="AV114" s="14" t="str">
        <f>IF(ISBLANK(D114),"",POWER(D114,0.5))</f>
        <v/>
      </c>
      <c r="AW114" s="14" t="str">
        <f>IF(ISBLANK(E114),"",POWER(E114,0.5))</f>
        <v/>
      </c>
      <c r="AX114" s="14" t="str">
        <f>IF(ISBLANK(F114),"",POWER(F114,0.5))</f>
        <v/>
      </c>
      <c r="AY114" s="14" t="str">
        <f>IF(ISBLANK(G114),"",POWER(G114,0.5))</f>
        <v/>
      </c>
      <c r="AZ114" s="14" t="str">
        <f>IF(ISBLANK(H114),"",POWER(H114,0.5))</f>
        <v/>
      </c>
      <c r="BA114" s="14" t="str">
        <f>IF(ISBLANK(I114),"",POWER(I114,0.5))</f>
        <v/>
      </c>
      <c r="BB114" s="14" t="str">
        <f>IF(ISBLANK(J114),"",POWER(J114,0.5))</f>
        <v/>
      </c>
      <c r="BC114" s="14" t="str">
        <f>IF(ISBLANK(K114),"",POWER(K114,0.5))</f>
        <v/>
      </c>
      <c r="BD114" s="14" t="str">
        <f>IF(ISBLANK(L114),"",POWER(L114,0.5))</f>
        <v/>
      </c>
      <c r="BF114" s="14" t="str">
        <f>IF(ISBLANK(C114),"",1/POWER(C114,0.5))</f>
        <v/>
      </c>
      <c r="BG114" s="14" t="str">
        <f>IF(ISBLANK(D114),"",1/POWER(D114,0.5))</f>
        <v/>
      </c>
      <c r="BH114" s="14" t="str">
        <f>IF(ISBLANK(E114),"",1/POWER(E114,0.5))</f>
        <v/>
      </c>
      <c r="BI114" s="14" t="str">
        <f>IF(ISBLANK(F114),"",1/POWER(F114,0.5))</f>
        <v/>
      </c>
      <c r="BJ114" s="14" t="str">
        <f>IF(ISBLANK(G114),"",1/POWER(G114,0.5))</f>
        <v/>
      </c>
      <c r="BK114" s="14" t="str">
        <f>IF(ISBLANK(H114),"",1/POWER(H114,0.5))</f>
        <v/>
      </c>
      <c r="BL114" s="14" t="str">
        <f>IF(ISBLANK(I114),"",1/POWER(I114,0.5))</f>
        <v/>
      </c>
      <c r="BM114" s="14" t="str">
        <f>IF(ISBLANK(J114),"",1/POWER(J114,0.5))</f>
        <v/>
      </c>
      <c r="BN114" s="14" t="str">
        <f>IF(ISBLANK(K114),"",1/POWER(K114,0.5))</f>
        <v/>
      </c>
      <c r="BO114" s="14" t="str">
        <f>IF(ISBLANK(L114),"",1/POWER(L114,0.5))</f>
        <v/>
      </c>
      <c r="BQ114" s="14" t="e">
        <f ca="1">IF(ISBLANK(INDIRECT('Data Exploration'!$B$6&amp;ROW(BQ114))),"",IF(ISBLANK(INDIRECT('Data Exploration'!$B$6&amp;ROW(BQ114)-1)),"",INDIRECT('Data Exploration'!$B$6&amp;ROW(BQ114)-1)))</f>
        <v>#REF!</v>
      </c>
      <c r="BR114" s="188"/>
      <c r="BS114" s="188"/>
      <c r="BT114" s="188"/>
      <c r="BU114" s="188"/>
      <c r="BV114" s="188"/>
      <c r="BW114" s="188"/>
      <c r="BX114" s="188"/>
      <c r="BY114" s="188"/>
    </row>
    <row r="115" spans="1:77">
      <c r="A115" s="141"/>
      <c r="B115" s="210"/>
      <c r="C115" s="19"/>
      <c r="D115" s="20"/>
      <c r="E115" s="20"/>
      <c r="F115" s="20"/>
      <c r="G115" s="150"/>
      <c r="H115" s="20"/>
      <c r="I115" s="20"/>
      <c r="J115" s="20"/>
      <c r="K115" s="20"/>
      <c r="L115" s="101"/>
      <c r="N115" s="14" t="str">
        <f>IF(ISBLANK(C115),"",LOG(C115))</f>
        <v/>
      </c>
      <c r="O115" s="14" t="str">
        <f>IF(ISBLANK(D115),"",LOG(D115))</f>
        <v/>
      </c>
      <c r="P115" s="14" t="str">
        <f>IF(ISBLANK(E115),"",LOG(E115))</f>
        <v/>
      </c>
      <c r="Q115" s="14" t="str">
        <f>IF(ISBLANK(F115),"",LOG(F115))</f>
        <v/>
      </c>
      <c r="R115" s="14" t="str">
        <f>IF(ISBLANK(G115),"",LOG(G115))</f>
        <v/>
      </c>
      <c r="S115" s="14" t="str">
        <f>IF(ISBLANK(H115),"",LOG(H115))</f>
        <v/>
      </c>
      <c r="T115" s="14" t="str">
        <f>IF(ISBLANK(I115),"",LOG(I115))</f>
        <v/>
      </c>
      <c r="U115" s="14" t="str">
        <f>IF(ISBLANK(J115),"",LOG(J115))</f>
        <v/>
      </c>
      <c r="V115" s="14" t="str">
        <f>IF(ISBLANK(K115),"",LOG(K115))</f>
        <v/>
      </c>
      <c r="W115" s="14" t="str">
        <f>IF(ISBLANK(L115),"",LOG(L115))</f>
        <v/>
      </c>
      <c r="Y115" s="14" t="str">
        <f>IF(ISBLANK(C115),"",LOG(C115+1))</f>
        <v/>
      </c>
      <c r="Z115" s="14" t="str">
        <f>IF(ISBLANK(D115),"",LOG(D115+1))</f>
        <v/>
      </c>
      <c r="AA115" s="14" t="str">
        <f>IF(ISBLANK(E115),"",LOG(E115+1))</f>
        <v/>
      </c>
      <c r="AB115" s="14" t="str">
        <f>IF(ISBLANK(F115),"",LOG(F115+1))</f>
        <v/>
      </c>
      <c r="AC115" s="14" t="str">
        <f>IF(ISBLANK(G115),"",LOG(G115+1))</f>
        <v/>
      </c>
      <c r="AD115" s="14" t="str">
        <f>IF(ISBLANK(H115),"",LOG(H115+1))</f>
        <v/>
      </c>
      <c r="AE115" s="14" t="str">
        <f>IF(ISBLANK(I115),"",LOG(I115+1))</f>
        <v/>
      </c>
      <c r="AF115" s="14" t="str">
        <f>IF(ISBLANK(J115),"",LOG(J115+1))</f>
        <v/>
      </c>
      <c r="AG115" s="14" t="str">
        <f>IF(ISBLANK(K115),"",LOG(K115+1))</f>
        <v/>
      </c>
      <c r="AH115" s="14" t="str">
        <f>IF(ISBLANK(L115),"",LOG(L115+1))</f>
        <v/>
      </c>
      <c r="AJ115" s="14" t="str">
        <f>IF(ISBLANK(C115),"",POWER(C115,2))</f>
        <v/>
      </c>
      <c r="AK115" s="14" t="str">
        <f>IF(ISBLANK(D115),"",POWER(D115,2))</f>
        <v/>
      </c>
      <c r="AL115" s="14" t="str">
        <f>IF(ISBLANK(E115),"",POWER(E115,2))</f>
        <v/>
      </c>
      <c r="AM115" s="14" t="str">
        <f>IF(ISBLANK(F115),"",POWER(F115,2))</f>
        <v/>
      </c>
      <c r="AN115" s="14" t="str">
        <f>IF(ISBLANK(G115),"",POWER(G115,2))</f>
        <v/>
      </c>
      <c r="AO115" s="14" t="str">
        <f>IF(ISBLANK(H115),"",POWER(H115,2))</f>
        <v/>
      </c>
      <c r="AP115" s="14" t="str">
        <f>IF(ISBLANK(I115),"",POWER(I115,2))</f>
        <v/>
      </c>
      <c r="AQ115" s="14" t="str">
        <f>IF(ISBLANK(J115),"",POWER(J115,2))</f>
        <v/>
      </c>
      <c r="AR115" s="14" t="str">
        <f>IF(ISBLANK(K115),"",POWER(K115,2))</f>
        <v/>
      </c>
      <c r="AS115" s="14" t="str">
        <f>IF(ISBLANK(L115),"",POWER(L115,2))</f>
        <v/>
      </c>
      <c r="AU115" s="14" t="str">
        <f>IF(ISBLANK(C115),"",POWER(C115,0.5))</f>
        <v/>
      </c>
      <c r="AV115" s="14" t="str">
        <f>IF(ISBLANK(D115),"",POWER(D115,0.5))</f>
        <v/>
      </c>
      <c r="AW115" s="14" t="str">
        <f>IF(ISBLANK(E115),"",POWER(E115,0.5))</f>
        <v/>
      </c>
      <c r="AX115" s="14" t="str">
        <f>IF(ISBLANK(F115),"",POWER(F115,0.5))</f>
        <v/>
      </c>
      <c r="AY115" s="14" t="str">
        <f>IF(ISBLANK(G115),"",POWER(G115,0.5))</f>
        <v/>
      </c>
      <c r="AZ115" s="14" t="str">
        <f>IF(ISBLANK(H115),"",POWER(H115,0.5))</f>
        <v/>
      </c>
      <c r="BA115" s="14" t="str">
        <f>IF(ISBLANK(I115),"",POWER(I115,0.5))</f>
        <v/>
      </c>
      <c r="BB115" s="14" t="str">
        <f>IF(ISBLANK(J115),"",POWER(J115,0.5))</f>
        <v/>
      </c>
      <c r="BC115" s="14" t="str">
        <f>IF(ISBLANK(K115),"",POWER(K115,0.5))</f>
        <v/>
      </c>
      <c r="BD115" s="14" t="str">
        <f>IF(ISBLANK(L115),"",POWER(L115,0.5))</f>
        <v/>
      </c>
      <c r="BF115" s="14" t="str">
        <f>IF(ISBLANK(C115),"",1/POWER(C115,0.5))</f>
        <v/>
      </c>
      <c r="BG115" s="14" t="str">
        <f>IF(ISBLANK(D115),"",1/POWER(D115,0.5))</f>
        <v/>
      </c>
      <c r="BH115" s="14" t="str">
        <f>IF(ISBLANK(E115),"",1/POWER(E115,0.5))</f>
        <v/>
      </c>
      <c r="BI115" s="14" t="str">
        <f>IF(ISBLANK(F115),"",1/POWER(F115,0.5))</f>
        <v/>
      </c>
      <c r="BJ115" s="14" t="str">
        <f>IF(ISBLANK(G115),"",1/POWER(G115,0.5))</f>
        <v/>
      </c>
      <c r="BK115" s="14" t="str">
        <f>IF(ISBLANK(H115),"",1/POWER(H115,0.5))</f>
        <v/>
      </c>
      <c r="BL115" s="14" t="str">
        <f>IF(ISBLANK(I115),"",1/POWER(I115,0.5))</f>
        <v/>
      </c>
      <c r="BM115" s="14" t="str">
        <f>IF(ISBLANK(J115),"",1/POWER(J115,0.5))</f>
        <v/>
      </c>
      <c r="BN115" s="14" t="str">
        <f>IF(ISBLANK(K115),"",1/POWER(K115,0.5))</f>
        <v/>
      </c>
      <c r="BO115" s="14" t="str">
        <f>IF(ISBLANK(L115),"",1/POWER(L115,0.5))</f>
        <v/>
      </c>
      <c r="BQ115" s="14" t="e">
        <f ca="1">IF(ISBLANK(INDIRECT('Data Exploration'!$B$6&amp;ROW(BQ115))),"",IF(ISBLANK(INDIRECT('Data Exploration'!$B$6&amp;ROW(BQ115)-1)),"",INDIRECT('Data Exploration'!$B$6&amp;ROW(BQ115)-1)))</f>
        <v>#REF!</v>
      </c>
      <c r="BR115" s="188"/>
      <c r="BS115" s="188"/>
      <c r="BT115" s="188"/>
      <c r="BU115" s="188"/>
      <c r="BV115" s="188"/>
      <c r="BW115" s="188"/>
      <c r="BX115" s="188"/>
      <c r="BY115" s="188"/>
    </row>
    <row r="116" spans="1:77">
      <c r="A116" s="141"/>
      <c r="B116" s="210"/>
      <c r="C116" s="19"/>
      <c r="D116" s="20"/>
      <c r="E116" s="20"/>
      <c r="F116" s="20"/>
      <c r="G116" s="150"/>
      <c r="H116" s="20"/>
      <c r="I116" s="20"/>
      <c r="J116" s="20"/>
      <c r="K116" s="20"/>
      <c r="L116" s="101"/>
      <c r="N116" s="14" t="str">
        <f>IF(ISBLANK(C116),"",LOG(C116))</f>
        <v/>
      </c>
      <c r="O116" s="14" t="str">
        <f>IF(ISBLANK(D116),"",LOG(D116))</f>
        <v/>
      </c>
      <c r="P116" s="14" t="str">
        <f>IF(ISBLANK(E116),"",LOG(E116))</f>
        <v/>
      </c>
      <c r="Q116" s="14" t="str">
        <f>IF(ISBLANK(F116),"",LOG(F116))</f>
        <v/>
      </c>
      <c r="R116" s="14" t="str">
        <f>IF(ISBLANK(G116),"",LOG(G116))</f>
        <v/>
      </c>
      <c r="S116" s="14" t="str">
        <f>IF(ISBLANK(H116),"",LOG(H116))</f>
        <v/>
      </c>
      <c r="T116" s="14" t="str">
        <f>IF(ISBLANK(I116),"",LOG(I116))</f>
        <v/>
      </c>
      <c r="U116" s="14" t="str">
        <f>IF(ISBLANK(J116),"",LOG(J116))</f>
        <v/>
      </c>
      <c r="V116" s="14" t="str">
        <f>IF(ISBLANK(K116),"",LOG(K116))</f>
        <v/>
      </c>
      <c r="W116" s="14" t="str">
        <f>IF(ISBLANK(L116),"",LOG(L116))</f>
        <v/>
      </c>
      <c r="Y116" s="14" t="str">
        <f>IF(ISBLANK(C116),"",LOG(C116+1))</f>
        <v/>
      </c>
      <c r="Z116" s="14" t="str">
        <f>IF(ISBLANK(D116),"",LOG(D116+1))</f>
        <v/>
      </c>
      <c r="AA116" s="14" t="str">
        <f>IF(ISBLANK(E116),"",LOG(E116+1))</f>
        <v/>
      </c>
      <c r="AB116" s="14" t="str">
        <f>IF(ISBLANK(F116),"",LOG(F116+1))</f>
        <v/>
      </c>
      <c r="AC116" s="14" t="str">
        <f>IF(ISBLANK(G116),"",LOG(G116+1))</f>
        <v/>
      </c>
      <c r="AD116" s="14" t="str">
        <f>IF(ISBLANK(H116),"",LOG(H116+1))</f>
        <v/>
      </c>
      <c r="AE116" s="14" t="str">
        <f>IF(ISBLANK(I116),"",LOG(I116+1))</f>
        <v/>
      </c>
      <c r="AF116" s="14" t="str">
        <f>IF(ISBLANK(J116),"",LOG(J116+1))</f>
        <v/>
      </c>
      <c r="AG116" s="14" t="str">
        <f>IF(ISBLANK(K116),"",LOG(K116+1))</f>
        <v/>
      </c>
      <c r="AH116" s="14" t="str">
        <f>IF(ISBLANK(L116),"",LOG(L116+1))</f>
        <v/>
      </c>
      <c r="AJ116" s="14" t="str">
        <f>IF(ISBLANK(C116),"",POWER(C116,2))</f>
        <v/>
      </c>
      <c r="AK116" s="14" t="str">
        <f>IF(ISBLANK(D116),"",POWER(D116,2))</f>
        <v/>
      </c>
      <c r="AL116" s="14" t="str">
        <f>IF(ISBLANK(E116),"",POWER(E116,2))</f>
        <v/>
      </c>
      <c r="AM116" s="14" t="str">
        <f>IF(ISBLANK(F116),"",POWER(F116,2))</f>
        <v/>
      </c>
      <c r="AN116" s="14" t="str">
        <f>IF(ISBLANK(G116),"",POWER(G116,2))</f>
        <v/>
      </c>
      <c r="AO116" s="14" t="str">
        <f>IF(ISBLANK(H116),"",POWER(H116,2))</f>
        <v/>
      </c>
      <c r="AP116" s="14" t="str">
        <f>IF(ISBLANK(I116),"",POWER(I116,2))</f>
        <v/>
      </c>
      <c r="AQ116" s="14" t="str">
        <f>IF(ISBLANK(J116),"",POWER(J116,2))</f>
        <v/>
      </c>
      <c r="AR116" s="14" t="str">
        <f>IF(ISBLANK(K116),"",POWER(K116,2))</f>
        <v/>
      </c>
      <c r="AS116" s="14" t="str">
        <f>IF(ISBLANK(L116),"",POWER(L116,2))</f>
        <v/>
      </c>
      <c r="AU116" s="14" t="str">
        <f>IF(ISBLANK(C116),"",POWER(C116,0.5))</f>
        <v/>
      </c>
      <c r="AV116" s="14" t="str">
        <f>IF(ISBLANK(D116),"",POWER(D116,0.5))</f>
        <v/>
      </c>
      <c r="AW116" s="14" t="str">
        <f>IF(ISBLANK(E116),"",POWER(E116,0.5))</f>
        <v/>
      </c>
      <c r="AX116" s="14" t="str">
        <f>IF(ISBLANK(F116),"",POWER(F116,0.5))</f>
        <v/>
      </c>
      <c r="AY116" s="14" t="str">
        <f>IF(ISBLANK(G116),"",POWER(G116,0.5))</f>
        <v/>
      </c>
      <c r="AZ116" s="14" t="str">
        <f>IF(ISBLANK(H116),"",POWER(H116,0.5))</f>
        <v/>
      </c>
      <c r="BA116" s="14" t="str">
        <f>IF(ISBLANK(I116),"",POWER(I116,0.5))</f>
        <v/>
      </c>
      <c r="BB116" s="14" t="str">
        <f>IF(ISBLANK(J116),"",POWER(J116,0.5))</f>
        <v/>
      </c>
      <c r="BC116" s="14" t="str">
        <f>IF(ISBLANK(K116),"",POWER(K116,0.5))</f>
        <v/>
      </c>
      <c r="BD116" s="14" t="str">
        <f>IF(ISBLANK(L116),"",POWER(L116,0.5))</f>
        <v/>
      </c>
      <c r="BF116" s="14" t="str">
        <f>IF(ISBLANK(C116),"",1/POWER(C116,0.5))</f>
        <v/>
      </c>
      <c r="BG116" s="14" t="str">
        <f>IF(ISBLANK(D116),"",1/POWER(D116,0.5))</f>
        <v/>
      </c>
      <c r="BH116" s="14" t="str">
        <f>IF(ISBLANK(E116),"",1/POWER(E116,0.5))</f>
        <v/>
      </c>
      <c r="BI116" s="14" t="str">
        <f>IF(ISBLANK(F116),"",1/POWER(F116,0.5))</f>
        <v/>
      </c>
      <c r="BJ116" s="14" t="str">
        <f>IF(ISBLANK(G116),"",1/POWER(G116,0.5))</f>
        <v/>
      </c>
      <c r="BK116" s="14" t="str">
        <f>IF(ISBLANK(H116),"",1/POWER(H116,0.5))</f>
        <v/>
      </c>
      <c r="BL116" s="14" t="str">
        <f>IF(ISBLANK(I116),"",1/POWER(I116,0.5))</f>
        <v/>
      </c>
      <c r="BM116" s="14" t="str">
        <f>IF(ISBLANK(J116),"",1/POWER(J116,0.5))</f>
        <v/>
      </c>
      <c r="BN116" s="14" t="str">
        <f>IF(ISBLANK(K116),"",1/POWER(K116,0.5))</f>
        <v/>
      </c>
      <c r="BO116" s="14" t="str">
        <f>IF(ISBLANK(L116),"",1/POWER(L116,0.5))</f>
        <v/>
      </c>
      <c r="BQ116" s="14" t="e">
        <f ca="1">IF(ISBLANK(INDIRECT('Data Exploration'!$B$6&amp;ROW(BQ116))),"",IF(ISBLANK(INDIRECT('Data Exploration'!$B$6&amp;ROW(BQ116)-1)),"",INDIRECT('Data Exploration'!$B$6&amp;ROW(BQ116)-1)))</f>
        <v>#REF!</v>
      </c>
      <c r="BR116" s="188"/>
      <c r="BS116" s="188"/>
      <c r="BT116" s="188"/>
      <c r="BU116" s="188"/>
      <c r="BV116" s="188"/>
      <c r="BW116" s="188"/>
      <c r="BX116" s="188"/>
      <c r="BY116" s="188"/>
    </row>
    <row r="117" spans="1:77">
      <c r="A117" s="141"/>
      <c r="B117" s="210"/>
      <c r="C117" s="19"/>
      <c r="D117" s="20"/>
      <c r="E117" s="20"/>
      <c r="F117" s="20"/>
      <c r="G117" s="150"/>
      <c r="H117" s="20"/>
      <c r="I117" s="20"/>
      <c r="J117" s="20"/>
      <c r="K117" s="20"/>
      <c r="L117" s="101"/>
      <c r="N117" s="14" t="str">
        <f>IF(ISBLANK(C117),"",LOG(C117))</f>
        <v/>
      </c>
      <c r="O117" s="14" t="str">
        <f>IF(ISBLANK(D117),"",LOG(D117))</f>
        <v/>
      </c>
      <c r="P117" s="14" t="str">
        <f>IF(ISBLANK(E117),"",LOG(E117))</f>
        <v/>
      </c>
      <c r="Q117" s="14" t="str">
        <f>IF(ISBLANK(F117),"",LOG(F117))</f>
        <v/>
      </c>
      <c r="R117" s="14" t="str">
        <f>IF(ISBLANK(G117),"",LOG(G117))</f>
        <v/>
      </c>
      <c r="S117" s="14" t="str">
        <f>IF(ISBLANK(H117),"",LOG(H117))</f>
        <v/>
      </c>
      <c r="T117" s="14" t="str">
        <f>IF(ISBLANK(I117),"",LOG(I117))</f>
        <v/>
      </c>
      <c r="U117" s="14" t="str">
        <f>IF(ISBLANK(J117),"",LOG(J117))</f>
        <v/>
      </c>
      <c r="V117" s="14" t="str">
        <f>IF(ISBLANK(K117),"",LOG(K117))</f>
        <v/>
      </c>
      <c r="W117" s="14" t="str">
        <f>IF(ISBLANK(L117),"",LOG(L117))</f>
        <v/>
      </c>
      <c r="Y117" s="14" t="str">
        <f>IF(ISBLANK(C117),"",LOG(C117+1))</f>
        <v/>
      </c>
      <c r="Z117" s="14" t="str">
        <f>IF(ISBLANK(D117),"",LOG(D117+1))</f>
        <v/>
      </c>
      <c r="AA117" s="14" t="str">
        <f>IF(ISBLANK(E117),"",LOG(E117+1))</f>
        <v/>
      </c>
      <c r="AB117" s="14" t="str">
        <f>IF(ISBLANK(F117),"",LOG(F117+1))</f>
        <v/>
      </c>
      <c r="AC117" s="14" t="str">
        <f>IF(ISBLANK(G117),"",LOG(G117+1))</f>
        <v/>
      </c>
      <c r="AD117" s="14" t="str">
        <f>IF(ISBLANK(H117),"",LOG(H117+1))</f>
        <v/>
      </c>
      <c r="AE117" s="14" t="str">
        <f>IF(ISBLANK(I117),"",LOG(I117+1))</f>
        <v/>
      </c>
      <c r="AF117" s="14" t="str">
        <f>IF(ISBLANK(J117),"",LOG(J117+1))</f>
        <v/>
      </c>
      <c r="AG117" s="14" t="str">
        <f>IF(ISBLANK(K117),"",LOG(K117+1))</f>
        <v/>
      </c>
      <c r="AH117" s="14" t="str">
        <f>IF(ISBLANK(L117),"",LOG(L117+1))</f>
        <v/>
      </c>
      <c r="AJ117" s="14" t="str">
        <f>IF(ISBLANK(C117),"",POWER(C117,2))</f>
        <v/>
      </c>
      <c r="AK117" s="14" t="str">
        <f>IF(ISBLANK(D117),"",POWER(D117,2))</f>
        <v/>
      </c>
      <c r="AL117" s="14" t="str">
        <f>IF(ISBLANK(E117),"",POWER(E117,2))</f>
        <v/>
      </c>
      <c r="AM117" s="14" t="str">
        <f>IF(ISBLANK(F117),"",POWER(F117,2))</f>
        <v/>
      </c>
      <c r="AN117" s="14" t="str">
        <f>IF(ISBLANK(G117),"",POWER(G117,2))</f>
        <v/>
      </c>
      <c r="AO117" s="14" t="str">
        <f>IF(ISBLANK(H117),"",POWER(H117,2))</f>
        <v/>
      </c>
      <c r="AP117" s="14" t="str">
        <f>IF(ISBLANK(I117),"",POWER(I117,2))</f>
        <v/>
      </c>
      <c r="AQ117" s="14" t="str">
        <f>IF(ISBLANK(J117),"",POWER(J117,2))</f>
        <v/>
      </c>
      <c r="AR117" s="14" t="str">
        <f>IF(ISBLANK(K117),"",POWER(K117,2))</f>
        <v/>
      </c>
      <c r="AS117" s="14" t="str">
        <f>IF(ISBLANK(L117),"",POWER(L117,2))</f>
        <v/>
      </c>
      <c r="AU117" s="14" t="str">
        <f>IF(ISBLANK(C117),"",POWER(C117,0.5))</f>
        <v/>
      </c>
      <c r="AV117" s="14" t="str">
        <f>IF(ISBLANK(D117),"",POWER(D117,0.5))</f>
        <v/>
      </c>
      <c r="AW117" s="14" t="str">
        <f>IF(ISBLANK(E117),"",POWER(E117,0.5))</f>
        <v/>
      </c>
      <c r="AX117" s="14" t="str">
        <f>IF(ISBLANK(F117),"",POWER(F117,0.5))</f>
        <v/>
      </c>
      <c r="AY117" s="14" t="str">
        <f>IF(ISBLANK(G117),"",POWER(G117,0.5))</f>
        <v/>
      </c>
      <c r="AZ117" s="14" t="str">
        <f>IF(ISBLANK(H117),"",POWER(H117,0.5))</f>
        <v/>
      </c>
      <c r="BA117" s="14" t="str">
        <f>IF(ISBLANK(I117),"",POWER(I117,0.5))</f>
        <v/>
      </c>
      <c r="BB117" s="14" t="str">
        <f>IF(ISBLANK(J117),"",POWER(J117,0.5))</f>
        <v/>
      </c>
      <c r="BC117" s="14" t="str">
        <f>IF(ISBLANK(K117),"",POWER(K117,0.5))</f>
        <v/>
      </c>
      <c r="BD117" s="14" t="str">
        <f>IF(ISBLANK(L117),"",POWER(L117,0.5))</f>
        <v/>
      </c>
      <c r="BF117" s="14" t="str">
        <f>IF(ISBLANK(C117),"",1/POWER(C117,0.5))</f>
        <v/>
      </c>
      <c r="BG117" s="14" t="str">
        <f>IF(ISBLANK(D117),"",1/POWER(D117,0.5))</f>
        <v/>
      </c>
      <c r="BH117" s="14" t="str">
        <f>IF(ISBLANK(E117),"",1/POWER(E117,0.5))</f>
        <v/>
      </c>
      <c r="BI117" s="14" t="str">
        <f>IF(ISBLANK(F117),"",1/POWER(F117,0.5))</f>
        <v/>
      </c>
      <c r="BJ117" s="14" t="str">
        <f>IF(ISBLANK(G117),"",1/POWER(G117,0.5))</f>
        <v/>
      </c>
      <c r="BK117" s="14" t="str">
        <f>IF(ISBLANK(H117),"",1/POWER(H117,0.5))</f>
        <v/>
      </c>
      <c r="BL117" s="14" t="str">
        <f>IF(ISBLANK(I117),"",1/POWER(I117,0.5))</f>
        <v/>
      </c>
      <c r="BM117" s="14" t="str">
        <f>IF(ISBLANK(J117),"",1/POWER(J117,0.5))</f>
        <v/>
      </c>
      <c r="BN117" s="14" t="str">
        <f>IF(ISBLANK(K117),"",1/POWER(K117,0.5))</f>
        <v/>
      </c>
      <c r="BO117" s="14" t="str">
        <f>IF(ISBLANK(L117),"",1/POWER(L117,0.5))</f>
        <v/>
      </c>
      <c r="BQ117" s="14" t="e">
        <f ca="1">IF(ISBLANK(INDIRECT('Data Exploration'!$B$6&amp;ROW(BQ117))),"",IF(ISBLANK(INDIRECT('Data Exploration'!$B$6&amp;ROW(BQ117)-1)),"",INDIRECT('Data Exploration'!$B$6&amp;ROW(BQ117)-1)))</f>
        <v>#REF!</v>
      </c>
      <c r="BR117" s="188"/>
      <c r="BS117" s="188"/>
      <c r="BT117" s="188"/>
      <c r="BU117" s="188"/>
      <c r="BV117" s="188"/>
      <c r="BW117" s="188"/>
      <c r="BX117" s="188"/>
      <c r="BY117" s="188"/>
    </row>
    <row r="118" spans="1:77">
      <c r="A118" s="141"/>
      <c r="B118" s="210"/>
      <c r="C118" s="19"/>
      <c r="D118" s="20"/>
      <c r="E118" s="20"/>
      <c r="F118" s="20"/>
      <c r="G118" s="150"/>
      <c r="H118" s="20"/>
      <c r="I118" s="20"/>
      <c r="J118" s="20"/>
      <c r="K118" s="20"/>
      <c r="L118" s="101"/>
      <c r="N118" s="14" t="str">
        <f>IF(ISBLANK(C118),"",LOG(C118))</f>
        <v/>
      </c>
      <c r="O118" s="14" t="str">
        <f>IF(ISBLANK(D118),"",LOG(D118))</f>
        <v/>
      </c>
      <c r="P118" s="14" t="str">
        <f>IF(ISBLANK(E118),"",LOG(E118))</f>
        <v/>
      </c>
      <c r="Q118" s="14" t="str">
        <f>IF(ISBLANK(F118),"",LOG(F118))</f>
        <v/>
      </c>
      <c r="R118" s="14" t="str">
        <f>IF(ISBLANK(G118),"",LOG(G118))</f>
        <v/>
      </c>
      <c r="S118" s="14" t="str">
        <f>IF(ISBLANK(H118),"",LOG(H118))</f>
        <v/>
      </c>
      <c r="T118" s="14" t="str">
        <f>IF(ISBLANK(I118),"",LOG(I118))</f>
        <v/>
      </c>
      <c r="U118" s="14" t="str">
        <f>IF(ISBLANK(J118),"",LOG(J118))</f>
        <v/>
      </c>
      <c r="V118" s="14" t="str">
        <f>IF(ISBLANK(K118),"",LOG(K118))</f>
        <v/>
      </c>
      <c r="W118" s="14" t="str">
        <f>IF(ISBLANK(L118),"",LOG(L118))</f>
        <v/>
      </c>
      <c r="Y118" s="14" t="str">
        <f>IF(ISBLANK(C118),"",LOG(C118+1))</f>
        <v/>
      </c>
      <c r="Z118" s="14" t="str">
        <f>IF(ISBLANK(D118),"",LOG(D118+1))</f>
        <v/>
      </c>
      <c r="AA118" s="14" t="str">
        <f>IF(ISBLANK(E118),"",LOG(E118+1))</f>
        <v/>
      </c>
      <c r="AB118" s="14" t="str">
        <f>IF(ISBLANK(F118),"",LOG(F118+1))</f>
        <v/>
      </c>
      <c r="AC118" s="14" t="str">
        <f>IF(ISBLANK(G118),"",LOG(G118+1))</f>
        <v/>
      </c>
      <c r="AD118" s="14" t="str">
        <f>IF(ISBLANK(H118),"",LOG(H118+1))</f>
        <v/>
      </c>
      <c r="AE118" s="14" t="str">
        <f>IF(ISBLANK(I118),"",LOG(I118+1))</f>
        <v/>
      </c>
      <c r="AF118" s="14" t="str">
        <f>IF(ISBLANK(J118),"",LOG(J118+1))</f>
        <v/>
      </c>
      <c r="AG118" s="14" t="str">
        <f>IF(ISBLANK(K118),"",LOG(K118+1))</f>
        <v/>
      </c>
      <c r="AH118" s="14" t="str">
        <f>IF(ISBLANK(L118),"",LOG(L118+1))</f>
        <v/>
      </c>
      <c r="AJ118" s="14" t="str">
        <f>IF(ISBLANK(C118),"",POWER(C118,2))</f>
        <v/>
      </c>
      <c r="AK118" s="14" t="str">
        <f>IF(ISBLANK(D118),"",POWER(D118,2))</f>
        <v/>
      </c>
      <c r="AL118" s="14" t="str">
        <f>IF(ISBLANK(E118),"",POWER(E118,2))</f>
        <v/>
      </c>
      <c r="AM118" s="14" t="str">
        <f>IF(ISBLANK(F118),"",POWER(F118,2))</f>
        <v/>
      </c>
      <c r="AN118" s="14" t="str">
        <f>IF(ISBLANK(G118),"",POWER(G118,2))</f>
        <v/>
      </c>
      <c r="AO118" s="14" t="str">
        <f>IF(ISBLANK(H118),"",POWER(H118,2))</f>
        <v/>
      </c>
      <c r="AP118" s="14" t="str">
        <f>IF(ISBLANK(I118),"",POWER(I118,2))</f>
        <v/>
      </c>
      <c r="AQ118" s="14" t="str">
        <f>IF(ISBLANK(J118),"",POWER(J118,2))</f>
        <v/>
      </c>
      <c r="AR118" s="14" t="str">
        <f>IF(ISBLANK(K118),"",POWER(K118,2))</f>
        <v/>
      </c>
      <c r="AS118" s="14" t="str">
        <f>IF(ISBLANK(L118),"",POWER(L118,2))</f>
        <v/>
      </c>
      <c r="AU118" s="14" t="str">
        <f>IF(ISBLANK(C118),"",POWER(C118,0.5))</f>
        <v/>
      </c>
      <c r="AV118" s="14" t="str">
        <f>IF(ISBLANK(D118),"",POWER(D118,0.5))</f>
        <v/>
      </c>
      <c r="AW118" s="14" t="str">
        <f>IF(ISBLANK(E118),"",POWER(E118,0.5))</f>
        <v/>
      </c>
      <c r="AX118" s="14" t="str">
        <f>IF(ISBLANK(F118),"",POWER(F118,0.5))</f>
        <v/>
      </c>
      <c r="AY118" s="14" t="str">
        <f>IF(ISBLANK(G118),"",POWER(G118,0.5))</f>
        <v/>
      </c>
      <c r="AZ118" s="14" t="str">
        <f>IF(ISBLANK(H118),"",POWER(H118,0.5))</f>
        <v/>
      </c>
      <c r="BA118" s="14" t="str">
        <f>IF(ISBLANK(I118),"",POWER(I118,0.5))</f>
        <v/>
      </c>
      <c r="BB118" s="14" t="str">
        <f>IF(ISBLANK(J118),"",POWER(J118,0.5))</f>
        <v/>
      </c>
      <c r="BC118" s="14" t="str">
        <f>IF(ISBLANK(K118),"",POWER(K118,0.5))</f>
        <v/>
      </c>
      <c r="BD118" s="14" t="str">
        <f>IF(ISBLANK(L118),"",POWER(L118,0.5))</f>
        <v/>
      </c>
      <c r="BF118" s="14" t="str">
        <f>IF(ISBLANK(C118),"",1/POWER(C118,0.5))</f>
        <v/>
      </c>
      <c r="BG118" s="14" t="str">
        <f>IF(ISBLANK(D118),"",1/POWER(D118,0.5))</f>
        <v/>
      </c>
      <c r="BH118" s="14" t="str">
        <f>IF(ISBLANK(E118),"",1/POWER(E118,0.5))</f>
        <v/>
      </c>
      <c r="BI118" s="14" t="str">
        <f>IF(ISBLANK(F118),"",1/POWER(F118,0.5))</f>
        <v/>
      </c>
      <c r="BJ118" s="14" t="str">
        <f>IF(ISBLANK(G118),"",1/POWER(G118,0.5))</f>
        <v/>
      </c>
      <c r="BK118" s="14" t="str">
        <f>IF(ISBLANK(H118),"",1/POWER(H118,0.5))</f>
        <v/>
      </c>
      <c r="BL118" s="14" t="str">
        <f>IF(ISBLANK(I118),"",1/POWER(I118,0.5))</f>
        <v/>
      </c>
      <c r="BM118" s="14" t="str">
        <f>IF(ISBLANK(J118),"",1/POWER(J118,0.5))</f>
        <v/>
      </c>
      <c r="BN118" s="14" t="str">
        <f>IF(ISBLANK(K118),"",1/POWER(K118,0.5))</f>
        <v/>
      </c>
      <c r="BO118" s="14" t="str">
        <f>IF(ISBLANK(L118),"",1/POWER(L118,0.5))</f>
        <v/>
      </c>
      <c r="BQ118" s="14" t="e">
        <f ca="1">IF(ISBLANK(INDIRECT('Data Exploration'!$B$6&amp;ROW(BQ118))),"",IF(ISBLANK(INDIRECT('Data Exploration'!$B$6&amp;ROW(BQ118)-1)),"",INDIRECT('Data Exploration'!$B$6&amp;ROW(BQ118)-1)))</f>
        <v>#REF!</v>
      </c>
      <c r="BR118" s="188"/>
      <c r="BS118" s="188"/>
      <c r="BT118" s="188"/>
      <c r="BU118" s="188"/>
      <c r="BV118" s="188"/>
      <c r="BW118" s="188"/>
      <c r="BX118" s="188"/>
      <c r="BY118" s="188"/>
    </row>
    <row r="119" spans="1:77">
      <c r="A119" s="141"/>
      <c r="B119" s="210"/>
      <c r="C119" s="19"/>
      <c r="D119" s="20"/>
      <c r="E119" s="20"/>
      <c r="F119" s="20"/>
      <c r="G119" s="150"/>
      <c r="H119" s="20"/>
      <c r="I119" s="20"/>
      <c r="J119" s="20"/>
      <c r="K119" s="20"/>
      <c r="L119" s="101"/>
      <c r="N119" s="14" t="str">
        <f>IF(ISBLANK(C119),"",LOG(C119))</f>
        <v/>
      </c>
      <c r="O119" s="14" t="str">
        <f>IF(ISBLANK(D119),"",LOG(D119))</f>
        <v/>
      </c>
      <c r="P119" s="14" t="str">
        <f>IF(ISBLANK(E119),"",LOG(E119))</f>
        <v/>
      </c>
      <c r="Q119" s="14" t="str">
        <f>IF(ISBLANK(F119),"",LOG(F119))</f>
        <v/>
      </c>
      <c r="R119" s="14" t="str">
        <f>IF(ISBLANK(G119),"",LOG(G119))</f>
        <v/>
      </c>
      <c r="S119" s="14" t="str">
        <f>IF(ISBLANK(H119),"",LOG(H119))</f>
        <v/>
      </c>
      <c r="T119" s="14" t="str">
        <f>IF(ISBLANK(I119),"",LOG(I119))</f>
        <v/>
      </c>
      <c r="U119" s="14" t="str">
        <f>IF(ISBLANK(J119),"",LOG(J119))</f>
        <v/>
      </c>
      <c r="V119" s="14" t="str">
        <f>IF(ISBLANK(K119),"",LOG(K119))</f>
        <v/>
      </c>
      <c r="W119" s="14" t="str">
        <f>IF(ISBLANK(L119),"",LOG(L119))</f>
        <v/>
      </c>
      <c r="Y119" s="14" t="str">
        <f>IF(ISBLANK(C119),"",LOG(C119+1))</f>
        <v/>
      </c>
      <c r="Z119" s="14" t="str">
        <f>IF(ISBLANK(D119),"",LOG(D119+1))</f>
        <v/>
      </c>
      <c r="AA119" s="14" t="str">
        <f>IF(ISBLANK(E119),"",LOG(E119+1))</f>
        <v/>
      </c>
      <c r="AB119" s="14" t="str">
        <f>IF(ISBLANK(F119),"",LOG(F119+1))</f>
        <v/>
      </c>
      <c r="AC119" s="14" t="str">
        <f>IF(ISBLANK(G119),"",LOG(G119+1))</f>
        <v/>
      </c>
      <c r="AD119" s="14" t="str">
        <f>IF(ISBLANK(H119),"",LOG(H119+1))</f>
        <v/>
      </c>
      <c r="AE119" s="14" t="str">
        <f>IF(ISBLANK(I119),"",LOG(I119+1))</f>
        <v/>
      </c>
      <c r="AF119" s="14" t="str">
        <f>IF(ISBLANK(J119),"",LOG(J119+1))</f>
        <v/>
      </c>
      <c r="AG119" s="14" t="str">
        <f>IF(ISBLANK(K119),"",LOG(K119+1))</f>
        <v/>
      </c>
      <c r="AH119" s="14" t="str">
        <f>IF(ISBLANK(L119),"",LOG(L119+1))</f>
        <v/>
      </c>
      <c r="AJ119" s="14" t="str">
        <f>IF(ISBLANK(C119),"",POWER(C119,2))</f>
        <v/>
      </c>
      <c r="AK119" s="14" t="str">
        <f>IF(ISBLANK(D119),"",POWER(D119,2))</f>
        <v/>
      </c>
      <c r="AL119" s="14" t="str">
        <f>IF(ISBLANK(E119),"",POWER(E119,2))</f>
        <v/>
      </c>
      <c r="AM119" s="14" t="str">
        <f>IF(ISBLANK(F119),"",POWER(F119,2))</f>
        <v/>
      </c>
      <c r="AN119" s="14" t="str">
        <f>IF(ISBLANK(G119),"",POWER(G119,2))</f>
        <v/>
      </c>
      <c r="AO119" s="14" t="str">
        <f>IF(ISBLANK(H119),"",POWER(H119,2))</f>
        <v/>
      </c>
      <c r="AP119" s="14" t="str">
        <f>IF(ISBLANK(I119),"",POWER(I119,2))</f>
        <v/>
      </c>
      <c r="AQ119" s="14" t="str">
        <f>IF(ISBLANK(J119),"",POWER(J119,2))</f>
        <v/>
      </c>
      <c r="AR119" s="14" t="str">
        <f>IF(ISBLANK(K119),"",POWER(K119,2))</f>
        <v/>
      </c>
      <c r="AS119" s="14" t="str">
        <f>IF(ISBLANK(L119),"",POWER(L119,2))</f>
        <v/>
      </c>
      <c r="AU119" s="14" t="str">
        <f>IF(ISBLANK(C119),"",POWER(C119,0.5))</f>
        <v/>
      </c>
      <c r="AV119" s="14" t="str">
        <f>IF(ISBLANK(D119),"",POWER(D119,0.5))</f>
        <v/>
      </c>
      <c r="AW119" s="14" t="str">
        <f>IF(ISBLANK(E119),"",POWER(E119,0.5))</f>
        <v/>
      </c>
      <c r="AX119" s="14" t="str">
        <f>IF(ISBLANK(F119),"",POWER(F119,0.5))</f>
        <v/>
      </c>
      <c r="AY119" s="14" t="str">
        <f>IF(ISBLANK(G119),"",POWER(G119,0.5))</f>
        <v/>
      </c>
      <c r="AZ119" s="14" t="str">
        <f>IF(ISBLANK(H119),"",POWER(H119,0.5))</f>
        <v/>
      </c>
      <c r="BA119" s="14" t="str">
        <f>IF(ISBLANK(I119),"",POWER(I119,0.5))</f>
        <v/>
      </c>
      <c r="BB119" s="14" t="str">
        <f>IF(ISBLANK(J119),"",POWER(J119,0.5))</f>
        <v/>
      </c>
      <c r="BC119" s="14" t="str">
        <f>IF(ISBLANK(K119),"",POWER(K119,0.5))</f>
        <v/>
      </c>
      <c r="BD119" s="14" t="str">
        <f>IF(ISBLANK(L119),"",POWER(L119,0.5))</f>
        <v/>
      </c>
      <c r="BF119" s="14" t="str">
        <f>IF(ISBLANK(C119),"",1/POWER(C119,0.5))</f>
        <v/>
      </c>
      <c r="BG119" s="14" t="str">
        <f>IF(ISBLANK(D119),"",1/POWER(D119,0.5))</f>
        <v/>
      </c>
      <c r="BH119" s="14" t="str">
        <f>IF(ISBLANK(E119),"",1/POWER(E119,0.5))</f>
        <v/>
      </c>
      <c r="BI119" s="14" t="str">
        <f>IF(ISBLANK(F119),"",1/POWER(F119,0.5))</f>
        <v/>
      </c>
      <c r="BJ119" s="14" t="str">
        <f>IF(ISBLANK(G119),"",1/POWER(G119,0.5))</f>
        <v/>
      </c>
      <c r="BK119" s="14" t="str">
        <f>IF(ISBLANK(H119),"",1/POWER(H119,0.5))</f>
        <v/>
      </c>
      <c r="BL119" s="14" t="str">
        <f>IF(ISBLANK(I119),"",1/POWER(I119,0.5))</f>
        <v/>
      </c>
      <c r="BM119" s="14" t="str">
        <f>IF(ISBLANK(J119),"",1/POWER(J119,0.5))</f>
        <v/>
      </c>
      <c r="BN119" s="14" t="str">
        <f>IF(ISBLANK(K119),"",1/POWER(K119,0.5))</f>
        <v/>
      </c>
      <c r="BO119" s="14" t="str">
        <f>IF(ISBLANK(L119),"",1/POWER(L119,0.5))</f>
        <v/>
      </c>
      <c r="BQ119" s="14" t="e">
        <f ca="1">IF(ISBLANK(INDIRECT('Data Exploration'!$B$6&amp;ROW(BQ119))),"",IF(ISBLANK(INDIRECT('Data Exploration'!$B$6&amp;ROW(BQ119)-1)),"",INDIRECT('Data Exploration'!$B$6&amp;ROW(BQ119)-1)))</f>
        <v>#REF!</v>
      </c>
      <c r="BR119" s="188"/>
      <c r="BS119" s="188"/>
      <c r="BT119" s="188"/>
      <c r="BU119" s="188"/>
      <c r="BV119" s="188"/>
      <c r="BW119" s="188"/>
      <c r="BX119" s="188"/>
      <c r="BY119" s="188"/>
    </row>
    <row r="120" spans="1:77">
      <c r="A120" s="141"/>
      <c r="B120" s="210"/>
      <c r="C120" s="19"/>
      <c r="D120" s="20"/>
      <c r="E120" s="20"/>
      <c r="F120" s="20"/>
      <c r="G120" s="150"/>
      <c r="H120" s="20"/>
      <c r="I120" s="20"/>
      <c r="J120" s="20"/>
      <c r="K120" s="20"/>
      <c r="L120" s="101"/>
      <c r="N120" s="14" t="str">
        <f>IF(ISBLANK(C120),"",LOG(C120))</f>
        <v/>
      </c>
      <c r="O120" s="14" t="str">
        <f>IF(ISBLANK(D120),"",LOG(D120))</f>
        <v/>
      </c>
      <c r="P120" s="14" t="str">
        <f>IF(ISBLANK(E120),"",LOG(E120))</f>
        <v/>
      </c>
      <c r="Q120" s="14" t="str">
        <f>IF(ISBLANK(F120),"",LOG(F120))</f>
        <v/>
      </c>
      <c r="R120" s="14" t="str">
        <f>IF(ISBLANK(G120),"",LOG(G120))</f>
        <v/>
      </c>
      <c r="S120" s="14" t="str">
        <f>IF(ISBLANK(H120),"",LOG(H120))</f>
        <v/>
      </c>
      <c r="T120" s="14" t="str">
        <f>IF(ISBLANK(I120),"",LOG(I120))</f>
        <v/>
      </c>
      <c r="U120" s="14" t="str">
        <f>IF(ISBLANK(J120),"",LOG(J120))</f>
        <v/>
      </c>
      <c r="V120" s="14" t="str">
        <f>IF(ISBLANK(K120),"",LOG(K120))</f>
        <v/>
      </c>
      <c r="W120" s="14" t="str">
        <f>IF(ISBLANK(L120),"",LOG(L120))</f>
        <v/>
      </c>
      <c r="Y120" s="14" t="str">
        <f>IF(ISBLANK(C120),"",LOG(C120+1))</f>
        <v/>
      </c>
      <c r="Z120" s="14" t="str">
        <f>IF(ISBLANK(D120),"",LOG(D120+1))</f>
        <v/>
      </c>
      <c r="AA120" s="14" t="str">
        <f>IF(ISBLANK(E120),"",LOG(E120+1))</f>
        <v/>
      </c>
      <c r="AB120" s="14" t="str">
        <f>IF(ISBLANK(F120),"",LOG(F120+1))</f>
        <v/>
      </c>
      <c r="AC120" s="14" t="str">
        <f>IF(ISBLANK(G120),"",LOG(G120+1))</f>
        <v/>
      </c>
      <c r="AD120" s="14" t="str">
        <f>IF(ISBLANK(H120),"",LOG(H120+1))</f>
        <v/>
      </c>
      <c r="AE120" s="14" t="str">
        <f>IF(ISBLANK(I120),"",LOG(I120+1))</f>
        <v/>
      </c>
      <c r="AF120" s="14" t="str">
        <f>IF(ISBLANK(J120),"",LOG(J120+1))</f>
        <v/>
      </c>
      <c r="AG120" s="14" t="str">
        <f>IF(ISBLANK(K120),"",LOG(K120+1))</f>
        <v/>
      </c>
      <c r="AH120" s="14" t="str">
        <f>IF(ISBLANK(L120),"",LOG(L120+1))</f>
        <v/>
      </c>
      <c r="AJ120" s="14" t="str">
        <f>IF(ISBLANK(C120),"",POWER(C120,2))</f>
        <v/>
      </c>
      <c r="AK120" s="14" t="str">
        <f>IF(ISBLANK(D120),"",POWER(D120,2))</f>
        <v/>
      </c>
      <c r="AL120" s="14" t="str">
        <f>IF(ISBLANK(E120),"",POWER(E120,2))</f>
        <v/>
      </c>
      <c r="AM120" s="14" t="str">
        <f>IF(ISBLANK(F120),"",POWER(F120,2))</f>
        <v/>
      </c>
      <c r="AN120" s="14" t="str">
        <f>IF(ISBLANK(G120),"",POWER(G120,2))</f>
        <v/>
      </c>
      <c r="AO120" s="14" t="str">
        <f>IF(ISBLANK(H120),"",POWER(H120,2))</f>
        <v/>
      </c>
      <c r="AP120" s="14" t="str">
        <f>IF(ISBLANK(I120),"",POWER(I120,2))</f>
        <v/>
      </c>
      <c r="AQ120" s="14" t="str">
        <f>IF(ISBLANK(J120),"",POWER(J120,2))</f>
        <v/>
      </c>
      <c r="AR120" s="14" t="str">
        <f>IF(ISBLANK(K120),"",POWER(K120,2))</f>
        <v/>
      </c>
      <c r="AS120" s="14" t="str">
        <f>IF(ISBLANK(L120),"",POWER(L120,2))</f>
        <v/>
      </c>
      <c r="AU120" s="14" t="str">
        <f>IF(ISBLANK(C120),"",POWER(C120,0.5))</f>
        <v/>
      </c>
      <c r="AV120" s="14" t="str">
        <f>IF(ISBLANK(D120),"",POWER(D120,0.5))</f>
        <v/>
      </c>
      <c r="AW120" s="14" t="str">
        <f>IF(ISBLANK(E120),"",POWER(E120,0.5))</f>
        <v/>
      </c>
      <c r="AX120" s="14" t="str">
        <f>IF(ISBLANK(F120),"",POWER(F120,0.5))</f>
        <v/>
      </c>
      <c r="AY120" s="14" t="str">
        <f>IF(ISBLANK(G120),"",POWER(G120,0.5))</f>
        <v/>
      </c>
      <c r="AZ120" s="14" t="str">
        <f>IF(ISBLANK(H120),"",POWER(H120,0.5))</f>
        <v/>
      </c>
      <c r="BA120" s="14" t="str">
        <f>IF(ISBLANK(I120),"",POWER(I120,0.5))</f>
        <v/>
      </c>
      <c r="BB120" s="14" t="str">
        <f>IF(ISBLANK(J120),"",POWER(J120,0.5))</f>
        <v/>
      </c>
      <c r="BC120" s="14" t="str">
        <f>IF(ISBLANK(K120),"",POWER(K120,0.5))</f>
        <v/>
      </c>
      <c r="BD120" s="14" t="str">
        <f>IF(ISBLANK(L120),"",POWER(L120,0.5))</f>
        <v/>
      </c>
      <c r="BF120" s="14" t="str">
        <f>IF(ISBLANK(C120),"",1/POWER(C120,0.5))</f>
        <v/>
      </c>
      <c r="BG120" s="14" t="str">
        <f>IF(ISBLANK(D120),"",1/POWER(D120,0.5))</f>
        <v/>
      </c>
      <c r="BH120" s="14" t="str">
        <f>IF(ISBLANK(E120),"",1/POWER(E120,0.5))</f>
        <v/>
      </c>
      <c r="BI120" s="14" t="str">
        <f>IF(ISBLANK(F120),"",1/POWER(F120,0.5))</f>
        <v/>
      </c>
      <c r="BJ120" s="14" t="str">
        <f>IF(ISBLANK(G120),"",1/POWER(G120,0.5))</f>
        <v/>
      </c>
      <c r="BK120" s="14" t="str">
        <f>IF(ISBLANK(H120),"",1/POWER(H120,0.5))</f>
        <v/>
      </c>
      <c r="BL120" s="14" t="str">
        <f>IF(ISBLANK(I120),"",1/POWER(I120,0.5))</f>
        <v/>
      </c>
      <c r="BM120" s="14" t="str">
        <f>IF(ISBLANK(J120),"",1/POWER(J120,0.5))</f>
        <v/>
      </c>
      <c r="BN120" s="14" t="str">
        <f>IF(ISBLANK(K120),"",1/POWER(K120,0.5))</f>
        <v/>
      </c>
      <c r="BO120" s="14" t="str">
        <f>IF(ISBLANK(L120),"",1/POWER(L120,0.5))</f>
        <v/>
      </c>
      <c r="BQ120" s="14" t="e">
        <f ca="1">IF(ISBLANK(INDIRECT('Data Exploration'!$B$6&amp;ROW(BQ120))),"",IF(ISBLANK(INDIRECT('Data Exploration'!$B$6&amp;ROW(BQ120)-1)),"",INDIRECT('Data Exploration'!$B$6&amp;ROW(BQ120)-1)))</f>
        <v>#REF!</v>
      </c>
      <c r="BR120" s="188"/>
      <c r="BS120" s="188"/>
      <c r="BT120" s="188"/>
      <c r="BU120" s="188"/>
      <c r="BV120" s="188"/>
      <c r="BW120" s="188"/>
      <c r="BX120" s="188"/>
      <c r="BY120" s="188"/>
    </row>
    <row r="121" spans="1:77">
      <c r="A121" s="141"/>
      <c r="B121" s="210"/>
      <c r="C121" s="19"/>
      <c r="D121" s="20"/>
      <c r="E121" s="20"/>
      <c r="F121" s="20"/>
      <c r="G121" s="150"/>
      <c r="H121" s="20"/>
      <c r="I121" s="20"/>
      <c r="J121" s="20"/>
      <c r="K121" s="20"/>
      <c r="L121" s="101"/>
      <c r="N121" s="14" t="str">
        <f>IF(ISBLANK(C121),"",LOG(C121))</f>
        <v/>
      </c>
      <c r="O121" s="14" t="str">
        <f>IF(ISBLANK(D121),"",LOG(D121))</f>
        <v/>
      </c>
      <c r="P121" s="14" t="str">
        <f>IF(ISBLANK(E121),"",LOG(E121))</f>
        <v/>
      </c>
      <c r="Q121" s="14" t="str">
        <f>IF(ISBLANK(F121),"",LOG(F121))</f>
        <v/>
      </c>
      <c r="R121" s="14" t="str">
        <f>IF(ISBLANK(G121),"",LOG(G121))</f>
        <v/>
      </c>
      <c r="S121" s="14" t="str">
        <f>IF(ISBLANK(H121),"",LOG(H121))</f>
        <v/>
      </c>
      <c r="T121" s="14" t="str">
        <f>IF(ISBLANK(I121),"",LOG(I121))</f>
        <v/>
      </c>
      <c r="U121" s="14" t="str">
        <f>IF(ISBLANK(J121),"",LOG(J121))</f>
        <v/>
      </c>
      <c r="V121" s="14" t="str">
        <f>IF(ISBLANK(K121),"",LOG(K121))</f>
        <v/>
      </c>
      <c r="W121" s="14" t="str">
        <f>IF(ISBLANK(L121),"",LOG(L121))</f>
        <v/>
      </c>
      <c r="Y121" s="14" t="str">
        <f>IF(ISBLANK(C121),"",LOG(C121+1))</f>
        <v/>
      </c>
      <c r="Z121" s="14" t="str">
        <f>IF(ISBLANK(D121),"",LOG(D121+1))</f>
        <v/>
      </c>
      <c r="AA121" s="14" t="str">
        <f>IF(ISBLANK(E121),"",LOG(E121+1))</f>
        <v/>
      </c>
      <c r="AB121" s="14" t="str">
        <f>IF(ISBLANK(F121),"",LOG(F121+1))</f>
        <v/>
      </c>
      <c r="AC121" s="14" t="str">
        <f>IF(ISBLANK(G121),"",LOG(G121+1))</f>
        <v/>
      </c>
      <c r="AD121" s="14" t="str">
        <f>IF(ISBLANK(H121),"",LOG(H121+1))</f>
        <v/>
      </c>
      <c r="AE121" s="14" t="str">
        <f>IF(ISBLANK(I121),"",LOG(I121+1))</f>
        <v/>
      </c>
      <c r="AF121" s="14" t="str">
        <f>IF(ISBLANK(J121),"",LOG(J121+1))</f>
        <v/>
      </c>
      <c r="AG121" s="14" t="str">
        <f>IF(ISBLANK(K121),"",LOG(K121+1))</f>
        <v/>
      </c>
      <c r="AH121" s="14" t="str">
        <f>IF(ISBLANK(L121),"",LOG(L121+1))</f>
        <v/>
      </c>
      <c r="AJ121" s="14" t="str">
        <f>IF(ISBLANK(C121),"",POWER(C121,2))</f>
        <v/>
      </c>
      <c r="AK121" s="14" t="str">
        <f>IF(ISBLANK(D121),"",POWER(D121,2))</f>
        <v/>
      </c>
      <c r="AL121" s="14" t="str">
        <f>IF(ISBLANK(E121),"",POWER(E121,2))</f>
        <v/>
      </c>
      <c r="AM121" s="14" t="str">
        <f>IF(ISBLANK(F121),"",POWER(F121,2))</f>
        <v/>
      </c>
      <c r="AN121" s="14" t="str">
        <f>IF(ISBLANK(G121),"",POWER(G121,2))</f>
        <v/>
      </c>
      <c r="AO121" s="14" t="str">
        <f>IF(ISBLANK(H121),"",POWER(H121,2))</f>
        <v/>
      </c>
      <c r="AP121" s="14" t="str">
        <f>IF(ISBLANK(I121),"",POWER(I121,2))</f>
        <v/>
      </c>
      <c r="AQ121" s="14" t="str">
        <f>IF(ISBLANK(J121),"",POWER(J121,2))</f>
        <v/>
      </c>
      <c r="AR121" s="14" t="str">
        <f>IF(ISBLANK(K121),"",POWER(K121,2))</f>
        <v/>
      </c>
      <c r="AS121" s="14" t="str">
        <f>IF(ISBLANK(L121),"",POWER(L121,2))</f>
        <v/>
      </c>
      <c r="AU121" s="14" t="str">
        <f>IF(ISBLANK(C121),"",POWER(C121,0.5))</f>
        <v/>
      </c>
      <c r="AV121" s="14" t="str">
        <f>IF(ISBLANK(D121),"",POWER(D121,0.5))</f>
        <v/>
      </c>
      <c r="AW121" s="14" t="str">
        <f>IF(ISBLANK(E121),"",POWER(E121,0.5))</f>
        <v/>
      </c>
      <c r="AX121" s="14" t="str">
        <f>IF(ISBLANK(F121),"",POWER(F121,0.5))</f>
        <v/>
      </c>
      <c r="AY121" s="14" t="str">
        <f>IF(ISBLANK(G121),"",POWER(G121,0.5))</f>
        <v/>
      </c>
      <c r="AZ121" s="14" t="str">
        <f>IF(ISBLANK(H121),"",POWER(H121,0.5))</f>
        <v/>
      </c>
      <c r="BA121" s="14" t="str">
        <f>IF(ISBLANK(I121),"",POWER(I121,0.5))</f>
        <v/>
      </c>
      <c r="BB121" s="14" t="str">
        <f>IF(ISBLANK(J121),"",POWER(J121,0.5))</f>
        <v/>
      </c>
      <c r="BC121" s="14" t="str">
        <f>IF(ISBLANK(K121),"",POWER(K121,0.5))</f>
        <v/>
      </c>
      <c r="BD121" s="14" t="str">
        <f>IF(ISBLANK(L121),"",POWER(L121,0.5))</f>
        <v/>
      </c>
      <c r="BF121" s="14" t="str">
        <f>IF(ISBLANK(C121),"",1/POWER(C121,0.5))</f>
        <v/>
      </c>
      <c r="BG121" s="14" t="str">
        <f>IF(ISBLANK(D121),"",1/POWER(D121,0.5))</f>
        <v/>
      </c>
      <c r="BH121" s="14" t="str">
        <f>IF(ISBLANK(E121),"",1/POWER(E121,0.5))</f>
        <v/>
      </c>
      <c r="BI121" s="14" t="str">
        <f>IF(ISBLANK(F121),"",1/POWER(F121,0.5))</f>
        <v/>
      </c>
      <c r="BJ121" s="14" t="str">
        <f>IF(ISBLANK(G121),"",1/POWER(G121,0.5))</f>
        <v/>
      </c>
      <c r="BK121" s="14" t="str">
        <f>IF(ISBLANK(H121),"",1/POWER(H121,0.5))</f>
        <v/>
      </c>
      <c r="BL121" s="14" t="str">
        <f>IF(ISBLANK(I121),"",1/POWER(I121,0.5))</f>
        <v/>
      </c>
      <c r="BM121" s="14" t="str">
        <f>IF(ISBLANK(J121),"",1/POWER(J121,0.5))</f>
        <v/>
      </c>
      <c r="BN121" s="14" t="str">
        <f>IF(ISBLANK(K121),"",1/POWER(K121,0.5))</f>
        <v/>
      </c>
      <c r="BO121" s="14" t="str">
        <f>IF(ISBLANK(L121),"",1/POWER(L121,0.5))</f>
        <v/>
      </c>
      <c r="BQ121" s="14" t="e">
        <f ca="1">IF(ISBLANK(INDIRECT('Data Exploration'!$B$6&amp;ROW(BQ121))),"",IF(ISBLANK(INDIRECT('Data Exploration'!$B$6&amp;ROW(BQ121)-1)),"",INDIRECT('Data Exploration'!$B$6&amp;ROW(BQ121)-1)))</f>
        <v>#REF!</v>
      </c>
      <c r="BR121" s="188"/>
      <c r="BS121" s="188"/>
      <c r="BT121" s="188"/>
      <c r="BU121" s="188"/>
      <c r="BV121" s="188"/>
      <c r="BW121" s="188"/>
      <c r="BX121" s="188"/>
      <c r="BY121" s="188"/>
    </row>
    <row r="122" spans="1:77">
      <c r="A122" s="141"/>
      <c r="B122" s="210"/>
      <c r="C122" s="19"/>
      <c r="D122" s="20"/>
      <c r="E122" s="20"/>
      <c r="F122" s="20"/>
      <c r="G122" s="150"/>
      <c r="H122" s="20"/>
      <c r="I122" s="20"/>
      <c r="J122" s="20"/>
      <c r="K122" s="20"/>
      <c r="L122" s="101"/>
      <c r="N122" s="14" t="str">
        <f>IF(ISBLANK(C122),"",LOG(C122))</f>
        <v/>
      </c>
      <c r="O122" s="14" t="str">
        <f>IF(ISBLANK(D122),"",LOG(D122))</f>
        <v/>
      </c>
      <c r="P122" s="14" t="str">
        <f>IF(ISBLANK(E122),"",LOG(E122))</f>
        <v/>
      </c>
      <c r="Q122" s="14" t="str">
        <f>IF(ISBLANK(F122),"",LOG(F122))</f>
        <v/>
      </c>
      <c r="R122" s="14" t="str">
        <f>IF(ISBLANK(G122),"",LOG(G122))</f>
        <v/>
      </c>
      <c r="S122" s="14" t="str">
        <f>IF(ISBLANK(H122),"",LOG(H122))</f>
        <v/>
      </c>
      <c r="T122" s="14" t="str">
        <f>IF(ISBLANK(I122),"",LOG(I122))</f>
        <v/>
      </c>
      <c r="U122" s="14" t="str">
        <f>IF(ISBLANK(J122),"",LOG(J122))</f>
        <v/>
      </c>
      <c r="V122" s="14" t="str">
        <f>IF(ISBLANK(K122),"",LOG(K122))</f>
        <v/>
      </c>
      <c r="W122" s="14" t="str">
        <f>IF(ISBLANK(L122),"",LOG(L122))</f>
        <v/>
      </c>
      <c r="Y122" s="14" t="str">
        <f>IF(ISBLANK(C122),"",LOG(C122+1))</f>
        <v/>
      </c>
      <c r="Z122" s="14" t="str">
        <f>IF(ISBLANK(D122),"",LOG(D122+1))</f>
        <v/>
      </c>
      <c r="AA122" s="14" t="str">
        <f>IF(ISBLANK(E122),"",LOG(E122+1))</f>
        <v/>
      </c>
      <c r="AB122" s="14" t="str">
        <f>IF(ISBLANK(F122),"",LOG(F122+1))</f>
        <v/>
      </c>
      <c r="AC122" s="14" t="str">
        <f>IF(ISBLANK(G122),"",LOG(G122+1))</f>
        <v/>
      </c>
      <c r="AD122" s="14" t="str">
        <f>IF(ISBLANK(H122),"",LOG(H122+1))</f>
        <v/>
      </c>
      <c r="AE122" s="14" t="str">
        <f>IF(ISBLANK(I122),"",LOG(I122+1))</f>
        <v/>
      </c>
      <c r="AF122" s="14" t="str">
        <f>IF(ISBLANK(J122),"",LOG(J122+1))</f>
        <v/>
      </c>
      <c r="AG122" s="14" t="str">
        <f>IF(ISBLANK(K122),"",LOG(K122+1))</f>
        <v/>
      </c>
      <c r="AH122" s="14" t="str">
        <f>IF(ISBLANK(L122),"",LOG(L122+1))</f>
        <v/>
      </c>
      <c r="AJ122" s="14" t="str">
        <f>IF(ISBLANK(C122),"",POWER(C122,2))</f>
        <v/>
      </c>
      <c r="AK122" s="14" t="str">
        <f>IF(ISBLANK(D122),"",POWER(D122,2))</f>
        <v/>
      </c>
      <c r="AL122" s="14" t="str">
        <f>IF(ISBLANK(E122),"",POWER(E122,2))</f>
        <v/>
      </c>
      <c r="AM122" s="14" t="str">
        <f>IF(ISBLANK(F122),"",POWER(F122,2))</f>
        <v/>
      </c>
      <c r="AN122" s="14" t="str">
        <f>IF(ISBLANK(G122),"",POWER(G122,2))</f>
        <v/>
      </c>
      <c r="AO122" s="14" t="str">
        <f>IF(ISBLANK(H122),"",POWER(H122,2))</f>
        <v/>
      </c>
      <c r="AP122" s="14" t="str">
        <f>IF(ISBLANK(I122),"",POWER(I122,2))</f>
        <v/>
      </c>
      <c r="AQ122" s="14" t="str">
        <f>IF(ISBLANK(J122),"",POWER(J122,2))</f>
        <v/>
      </c>
      <c r="AR122" s="14" t="str">
        <f>IF(ISBLANK(K122),"",POWER(K122,2))</f>
        <v/>
      </c>
      <c r="AS122" s="14" t="str">
        <f>IF(ISBLANK(L122),"",POWER(L122,2))</f>
        <v/>
      </c>
      <c r="AU122" s="14" t="str">
        <f>IF(ISBLANK(C122),"",POWER(C122,0.5))</f>
        <v/>
      </c>
      <c r="AV122" s="14" t="str">
        <f>IF(ISBLANK(D122),"",POWER(D122,0.5))</f>
        <v/>
      </c>
      <c r="AW122" s="14" t="str">
        <f>IF(ISBLANK(E122),"",POWER(E122,0.5))</f>
        <v/>
      </c>
      <c r="AX122" s="14" t="str">
        <f>IF(ISBLANK(F122),"",POWER(F122,0.5))</f>
        <v/>
      </c>
      <c r="AY122" s="14" t="str">
        <f>IF(ISBLANK(G122),"",POWER(G122,0.5))</f>
        <v/>
      </c>
      <c r="AZ122" s="14" t="str">
        <f>IF(ISBLANK(H122),"",POWER(H122,0.5))</f>
        <v/>
      </c>
      <c r="BA122" s="14" t="str">
        <f>IF(ISBLANK(I122),"",POWER(I122,0.5))</f>
        <v/>
      </c>
      <c r="BB122" s="14" t="str">
        <f>IF(ISBLANK(J122),"",POWER(J122,0.5))</f>
        <v/>
      </c>
      <c r="BC122" s="14" t="str">
        <f>IF(ISBLANK(K122),"",POWER(K122,0.5))</f>
        <v/>
      </c>
      <c r="BD122" s="14" t="str">
        <f>IF(ISBLANK(L122),"",POWER(L122,0.5))</f>
        <v/>
      </c>
      <c r="BF122" s="14" t="str">
        <f>IF(ISBLANK(C122),"",1/POWER(C122,0.5))</f>
        <v/>
      </c>
      <c r="BG122" s="14" t="str">
        <f>IF(ISBLANK(D122),"",1/POWER(D122,0.5))</f>
        <v/>
      </c>
      <c r="BH122" s="14" t="str">
        <f>IF(ISBLANK(E122),"",1/POWER(E122,0.5))</f>
        <v/>
      </c>
      <c r="BI122" s="14" t="str">
        <f>IF(ISBLANK(F122),"",1/POWER(F122,0.5))</f>
        <v/>
      </c>
      <c r="BJ122" s="14" t="str">
        <f>IF(ISBLANK(G122),"",1/POWER(G122,0.5))</f>
        <v/>
      </c>
      <c r="BK122" s="14" t="str">
        <f>IF(ISBLANK(H122),"",1/POWER(H122,0.5))</f>
        <v/>
      </c>
      <c r="BL122" s="14" t="str">
        <f>IF(ISBLANK(I122),"",1/POWER(I122,0.5))</f>
        <v/>
      </c>
      <c r="BM122" s="14" t="str">
        <f>IF(ISBLANK(J122),"",1/POWER(J122,0.5))</f>
        <v/>
      </c>
      <c r="BN122" s="14" t="str">
        <f>IF(ISBLANK(K122),"",1/POWER(K122,0.5))</f>
        <v/>
      </c>
      <c r="BO122" s="14" t="str">
        <f>IF(ISBLANK(L122),"",1/POWER(L122,0.5))</f>
        <v/>
      </c>
      <c r="BQ122" s="14" t="e">
        <f ca="1">IF(ISBLANK(INDIRECT('Data Exploration'!$B$6&amp;ROW(BQ122))),"",IF(ISBLANK(INDIRECT('Data Exploration'!$B$6&amp;ROW(BQ122)-1)),"",INDIRECT('Data Exploration'!$B$6&amp;ROW(BQ122)-1)))</f>
        <v>#REF!</v>
      </c>
      <c r="BR122" s="188"/>
      <c r="BS122" s="188"/>
      <c r="BT122" s="188"/>
      <c r="BU122" s="188"/>
      <c r="BV122" s="188"/>
      <c r="BW122" s="188"/>
      <c r="BX122" s="188"/>
      <c r="BY122" s="188"/>
    </row>
    <row r="123" spans="1:77">
      <c r="A123" s="141"/>
      <c r="B123" s="210"/>
      <c r="C123" s="19"/>
      <c r="D123" s="20"/>
      <c r="E123" s="20"/>
      <c r="F123" s="20"/>
      <c r="G123" s="150"/>
      <c r="H123" s="20"/>
      <c r="I123" s="20"/>
      <c r="J123" s="20"/>
      <c r="K123" s="20"/>
      <c r="L123" s="101"/>
      <c r="N123" s="14" t="str">
        <f>IF(ISBLANK(C123),"",LOG(C123))</f>
        <v/>
      </c>
      <c r="O123" s="14" t="str">
        <f>IF(ISBLANK(D123),"",LOG(D123))</f>
        <v/>
      </c>
      <c r="P123" s="14" t="str">
        <f>IF(ISBLANK(E123),"",LOG(E123))</f>
        <v/>
      </c>
      <c r="Q123" s="14" t="str">
        <f>IF(ISBLANK(F123),"",LOG(F123))</f>
        <v/>
      </c>
      <c r="R123" s="14" t="str">
        <f>IF(ISBLANK(G123),"",LOG(G123))</f>
        <v/>
      </c>
      <c r="S123" s="14" t="str">
        <f>IF(ISBLANK(H123),"",LOG(H123))</f>
        <v/>
      </c>
      <c r="T123" s="14" t="str">
        <f>IF(ISBLANK(I123),"",LOG(I123))</f>
        <v/>
      </c>
      <c r="U123" s="14" t="str">
        <f>IF(ISBLANK(J123),"",LOG(J123))</f>
        <v/>
      </c>
      <c r="V123" s="14" t="str">
        <f>IF(ISBLANK(K123),"",LOG(K123))</f>
        <v/>
      </c>
      <c r="W123" s="14" t="str">
        <f>IF(ISBLANK(L123),"",LOG(L123))</f>
        <v/>
      </c>
      <c r="Y123" s="14" t="str">
        <f>IF(ISBLANK(C123),"",LOG(C123+1))</f>
        <v/>
      </c>
      <c r="Z123" s="14" t="str">
        <f>IF(ISBLANK(D123),"",LOG(D123+1))</f>
        <v/>
      </c>
      <c r="AA123" s="14" t="str">
        <f>IF(ISBLANK(E123),"",LOG(E123+1))</f>
        <v/>
      </c>
      <c r="AB123" s="14" t="str">
        <f>IF(ISBLANK(F123),"",LOG(F123+1))</f>
        <v/>
      </c>
      <c r="AC123" s="14" t="str">
        <f>IF(ISBLANK(G123),"",LOG(G123+1))</f>
        <v/>
      </c>
      <c r="AD123" s="14" t="str">
        <f>IF(ISBLANK(H123),"",LOG(H123+1))</f>
        <v/>
      </c>
      <c r="AE123" s="14" t="str">
        <f>IF(ISBLANK(I123),"",LOG(I123+1))</f>
        <v/>
      </c>
      <c r="AF123" s="14" t="str">
        <f>IF(ISBLANK(J123),"",LOG(J123+1))</f>
        <v/>
      </c>
      <c r="AG123" s="14" t="str">
        <f>IF(ISBLANK(K123),"",LOG(K123+1))</f>
        <v/>
      </c>
      <c r="AH123" s="14" t="str">
        <f>IF(ISBLANK(L123),"",LOG(L123+1))</f>
        <v/>
      </c>
      <c r="AJ123" s="14" t="str">
        <f>IF(ISBLANK(C123),"",POWER(C123,2))</f>
        <v/>
      </c>
      <c r="AK123" s="14" t="str">
        <f>IF(ISBLANK(D123),"",POWER(D123,2))</f>
        <v/>
      </c>
      <c r="AL123" s="14" t="str">
        <f>IF(ISBLANK(E123),"",POWER(E123,2))</f>
        <v/>
      </c>
      <c r="AM123" s="14" t="str">
        <f>IF(ISBLANK(F123),"",POWER(F123,2))</f>
        <v/>
      </c>
      <c r="AN123" s="14" t="str">
        <f>IF(ISBLANK(G123),"",POWER(G123,2))</f>
        <v/>
      </c>
      <c r="AO123" s="14" t="str">
        <f>IF(ISBLANK(H123),"",POWER(H123,2))</f>
        <v/>
      </c>
      <c r="AP123" s="14" t="str">
        <f>IF(ISBLANK(I123),"",POWER(I123,2))</f>
        <v/>
      </c>
      <c r="AQ123" s="14" t="str">
        <f>IF(ISBLANK(J123),"",POWER(J123,2))</f>
        <v/>
      </c>
      <c r="AR123" s="14" t="str">
        <f>IF(ISBLANK(K123),"",POWER(K123,2))</f>
        <v/>
      </c>
      <c r="AS123" s="14" t="str">
        <f>IF(ISBLANK(L123),"",POWER(L123,2))</f>
        <v/>
      </c>
      <c r="AU123" s="14" t="str">
        <f>IF(ISBLANK(C123),"",POWER(C123,0.5))</f>
        <v/>
      </c>
      <c r="AV123" s="14" t="str">
        <f>IF(ISBLANK(D123),"",POWER(D123,0.5))</f>
        <v/>
      </c>
      <c r="AW123" s="14" t="str">
        <f>IF(ISBLANK(E123),"",POWER(E123,0.5))</f>
        <v/>
      </c>
      <c r="AX123" s="14" t="str">
        <f>IF(ISBLANK(F123),"",POWER(F123,0.5))</f>
        <v/>
      </c>
      <c r="AY123" s="14" t="str">
        <f>IF(ISBLANK(G123),"",POWER(G123,0.5))</f>
        <v/>
      </c>
      <c r="AZ123" s="14" t="str">
        <f>IF(ISBLANK(H123),"",POWER(H123,0.5))</f>
        <v/>
      </c>
      <c r="BA123" s="14" t="str">
        <f>IF(ISBLANK(I123),"",POWER(I123,0.5))</f>
        <v/>
      </c>
      <c r="BB123" s="14" t="str">
        <f>IF(ISBLANK(J123),"",POWER(J123,0.5))</f>
        <v/>
      </c>
      <c r="BC123" s="14" t="str">
        <f>IF(ISBLANK(K123),"",POWER(K123,0.5))</f>
        <v/>
      </c>
      <c r="BD123" s="14" t="str">
        <f>IF(ISBLANK(L123),"",POWER(L123,0.5))</f>
        <v/>
      </c>
      <c r="BF123" s="14" t="str">
        <f>IF(ISBLANK(C123),"",1/POWER(C123,0.5))</f>
        <v/>
      </c>
      <c r="BG123" s="14" t="str">
        <f>IF(ISBLANK(D123),"",1/POWER(D123,0.5))</f>
        <v/>
      </c>
      <c r="BH123" s="14" t="str">
        <f>IF(ISBLANK(E123),"",1/POWER(E123,0.5))</f>
        <v/>
      </c>
      <c r="BI123" s="14" t="str">
        <f>IF(ISBLANK(F123),"",1/POWER(F123,0.5))</f>
        <v/>
      </c>
      <c r="BJ123" s="14" t="str">
        <f>IF(ISBLANK(G123),"",1/POWER(G123,0.5))</f>
        <v/>
      </c>
      <c r="BK123" s="14" t="str">
        <f>IF(ISBLANK(H123),"",1/POWER(H123,0.5))</f>
        <v/>
      </c>
      <c r="BL123" s="14" t="str">
        <f>IF(ISBLANK(I123),"",1/POWER(I123,0.5))</f>
        <v/>
      </c>
      <c r="BM123" s="14" t="str">
        <f>IF(ISBLANK(J123),"",1/POWER(J123,0.5))</f>
        <v/>
      </c>
      <c r="BN123" s="14" t="str">
        <f>IF(ISBLANK(K123),"",1/POWER(K123,0.5))</f>
        <v/>
      </c>
      <c r="BO123" s="14" t="str">
        <f>IF(ISBLANK(L123),"",1/POWER(L123,0.5))</f>
        <v/>
      </c>
      <c r="BQ123" s="14" t="e">
        <f ca="1">IF(ISBLANK(INDIRECT('Data Exploration'!$B$6&amp;ROW(BQ123))),"",IF(ISBLANK(INDIRECT('Data Exploration'!$B$6&amp;ROW(BQ123)-1)),"",INDIRECT('Data Exploration'!$B$6&amp;ROW(BQ123)-1)))</f>
        <v>#REF!</v>
      </c>
      <c r="BR123" s="188"/>
      <c r="BS123" s="188"/>
      <c r="BT123" s="188"/>
      <c r="BU123" s="188"/>
      <c r="BV123" s="188"/>
      <c r="BW123" s="188"/>
      <c r="BX123" s="188"/>
      <c r="BY123" s="188"/>
    </row>
    <row r="124" spans="1:77">
      <c r="A124" s="141"/>
      <c r="B124" s="210"/>
      <c r="C124" s="19"/>
      <c r="D124" s="20"/>
      <c r="E124" s="20"/>
      <c r="F124" s="20"/>
      <c r="G124" s="150"/>
      <c r="H124" s="20"/>
      <c r="I124" s="20"/>
      <c r="J124" s="20"/>
      <c r="K124" s="20"/>
      <c r="L124" s="101"/>
      <c r="N124" s="14" t="str">
        <f>IF(ISBLANK(C124),"",LOG(C124))</f>
        <v/>
      </c>
      <c r="O124" s="14" t="str">
        <f>IF(ISBLANK(D124),"",LOG(D124))</f>
        <v/>
      </c>
      <c r="P124" s="14" t="str">
        <f>IF(ISBLANK(E124),"",LOG(E124))</f>
        <v/>
      </c>
      <c r="Q124" s="14" t="str">
        <f>IF(ISBLANK(F124),"",LOG(F124))</f>
        <v/>
      </c>
      <c r="R124" s="14" t="str">
        <f>IF(ISBLANK(G124),"",LOG(G124))</f>
        <v/>
      </c>
      <c r="S124" s="14" t="str">
        <f>IF(ISBLANK(H124),"",LOG(H124))</f>
        <v/>
      </c>
      <c r="T124" s="14" t="str">
        <f>IF(ISBLANK(I124),"",LOG(I124))</f>
        <v/>
      </c>
      <c r="U124" s="14" t="str">
        <f>IF(ISBLANK(J124),"",LOG(J124))</f>
        <v/>
      </c>
      <c r="V124" s="14" t="str">
        <f>IF(ISBLANK(K124),"",LOG(K124))</f>
        <v/>
      </c>
      <c r="W124" s="14" t="str">
        <f>IF(ISBLANK(L124),"",LOG(L124))</f>
        <v/>
      </c>
      <c r="Y124" s="14" t="str">
        <f>IF(ISBLANK(C124),"",LOG(C124+1))</f>
        <v/>
      </c>
      <c r="Z124" s="14" t="str">
        <f>IF(ISBLANK(D124),"",LOG(D124+1))</f>
        <v/>
      </c>
      <c r="AA124" s="14" t="str">
        <f>IF(ISBLANK(E124),"",LOG(E124+1))</f>
        <v/>
      </c>
      <c r="AB124" s="14" t="str">
        <f>IF(ISBLANK(F124),"",LOG(F124+1))</f>
        <v/>
      </c>
      <c r="AC124" s="14" t="str">
        <f>IF(ISBLANK(G124),"",LOG(G124+1))</f>
        <v/>
      </c>
      <c r="AD124" s="14" t="str">
        <f>IF(ISBLANK(H124),"",LOG(H124+1))</f>
        <v/>
      </c>
      <c r="AE124" s="14" t="str">
        <f>IF(ISBLANK(I124),"",LOG(I124+1))</f>
        <v/>
      </c>
      <c r="AF124" s="14" t="str">
        <f>IF(ISBLANK(J124),"",LOG(J124+1))</f>
        <v/>
      </c>
      <c r="AG124" s="14" t="str">
        <f>IF(ISBLANK(K124),"",LOG(K124+1))</f>
        <v/>
      </c>
      <c r="AH124" s="14" t="str">
        <f>IF(ISBLANK(L124),"",LOG(L124+1))</f>
        <v/>
      </c>
      <c r="AJ124" s="14" t="str">
        <f>IF(ISBLANK(C124),"",POWER(C124,2))</f>
        <v/>
      </c>
      <c r="AK124" s="14" t="str">
        <f>IF(ISBLANK(D124),"",POWER(D124,2))</f>
        <v/>
      </c>
      <c r="AL124" s="14" t="str">
        <f>IF(ISBLANK(E124),"",POWER(E124,2))</f>
        <v/>
      </c>
      <c r="AM124" s="14" t="str">
        <f>IF(ISBLANK(F124),"",POWER(F124,2))</f>
        <v/>
      </c>
      <c r="AN124" s="14" t="str">
        <f>IF(ISBLANK(G124),"",POWER(G124,2))</f>
        <v/>
      </c>
      <c r="AO124" s="14" t="str">
        <f>IF(ISBLANK(H124),"",POWER(H124,2))</f>
        <v/>
      </c>
      <c r="AP124" s="14" t="str">
        <f>IF(ISBLANK(I124),"",POWER(I124,2))</f>
        <v/>
      </c>
      <c r="AQ124" s="14" t="str">
        <f>IF(ISBLANK(J124),"",POWER(J124,2))</f>
        <v/>
      </c>
      <c r="AR124" s="14" t="str">
        <f>IF(ISBLANK(K124),"",POWER(K124,2))</f>
        <v/>
      </c>
      <c r="AS124" s="14" t="str">
        <f>IF(ISBLANK(L124),"",POWER(L124,2))</f>
        <v/>
      </c>
      <c r="AU124" s="14" t="str">
        <f>IF(ISBLANK(C124),"",POWER(C124,0.5))</f>
        <v/>
      </c>
      <c r="AV124" s="14" t="str">
        <f>IF(ISBLANK(D124),"",POWER(D124,0.5))</f>
        <v/>
      </c>
      <c r="AW124" s="14" t="str">
        <f>IF(ISBLANK(E124),"",POWER(E124,0.5))</f>
        <v/>
      </c>
      <c r="AX124" s="14" t="str">
        <f>IF(ISBLANK(F124),"",POWER(F124,0.5))</f>
        <v/>
      </c>
      <c r="AY124" s="14" t="str">
        <f>IF(ISBLANK(G124),"",POWER(G124,0.5))</f>
        <v/>
      </c>
      <c r="AZ124" s="14" t="str">
        <f>IF(ISBLANK(H124),"",POWER(H124,0.5))</f>
        <v/>
      </c>
      <c r="BA124" s="14" t="str">
        <f>IF(ISBLANK(I124),"",POWER(I124,0.5))</f>
        <v/>
      </c>
      <c r="BB124" s="14" t="str">
        <f>IF(ISBLANK(J124),"",POWER(J124,0.5))</f>
        <v/>
      </c>
      <c r="BC124" s="14" t="str">
        <f>IF(ISBLANK(K124),"",POWER(K124,0.5))</f>
        <v/>
      </c>
      <c r="BD124" s="14" t="str">
        <f>IF(ISBLANK(L124),"",POWER(L124,0.5))</f>
        <v/>
      </c>
      <c r="BF124" s="14" t="str">
        <f>IF(ISBLANK(C124),"",1/POWER(C124,0.5))</f>
        <v/>
      </c>
      <c r="BG124" s="14" t="str">
        <f>IF(ISBLANK(D124),"",1/POWER(D124,0.5))</f>
        <v/>
      </c>
      <c r="BH124" s="14" t="str">
        <f>IF(ISBLANK(E124),"",1/POWER(E124,0.5))</f>
        <v/>
      </c>
      <c r="BI124" s="14" t="str">
        <f>IF(ISBLANK(F124),"",1/POWER(F124,0.5))</f>
        <v/>
      </c>
      <c r="BJ124" s="14" t="str">
        <f>IF(ISBLANK(G124),"",1/POWER(G124,0.5))</f>
        <v/>
      </c>
      <c r="BK124" s="14" t="str">
        <f>IF(ISBLANK(H124),"",1/POWER(H124,0.5))</f>
        <v/>
      </c>
      <c r="BL124" s="14" t="str">
        <f>IF(ISBLANK(I124),"",1/POWER(I124,0.5))</f>
        <v/>
      </c>
      <c r="BM124" s="14" t="str">
        <f>IF(ISBLANK(J124),"",1/POWER(J124,0.5))</f>
        <v/>
      </c>
      <c r="BN124" s="14" t="str">
        <f>IF(ISBLANK(K124),"",1/POWER(K124,0.5))</f>
        <v/>
      </c>
      <c r="BO124" s="14" t="str">
        <f>IF(ISBLANK(L124),"",1/POWER(L124,0.5))</f>
        <v/>
      </c>
      <c r="BQ124" s="14" t="e">
        <f ca="1">IF(ISBLANK(INDIRECT('Data Exploration'!$B$6&amp;ROW(BQ124))),"",IF(ISBLANK(INDIRECT('Data Exploration'!$B$6&amp;ROW(BQ124)-1)),"",INDIRECT('Data Exploration'!$B$6&amp;ROW(BQ124)-1)))</f>
        <v>#REF!</v>
      </c>
      <c r="BR124" s="188"/>
      <c r="BS124" s="188"/>
      <c r="BT124" s="188"/>
      <c r="BU124" s="188"/>
      <c r="BV124" s="188"/>
      <c r="BW124" s="188"/>
      <c r="BX124" s="188"/>
      <c r="BY124" s="188"/>
    </row>
    <row r="125" spans="1:77">
      <c r="A125" s="141"/>
      <c r="B125" s="210"/>
      <c r="C125" s="19"/>
      <c r="D125" s="20"/>
      <c r="E125" s="20"/>
      <c r="F125" s="20"/>
      <c r="G125" s="150"/>
      <c r="H125" s="20"/>
      <c r="I125" s="20"/>
      <c r="J125" s="20"/>
      <c r="K125" s="20"/>
      <c r="L125" s="101"/>
      <c r="N125" s="14" t="str">
        <f>IF(ISBLANK(C125),"",LOG(C125))</f>
        <v/>
      </c>
      <c r="O125" s="14" t="str">
        <f>IF(ISBLANK(D125),"",LOG(D125))</f>
        <v/>
      </c>
      <c r="P125" s="14" t="str">
        <f>IF(ISBLANK(E125),"",LOG(E125))</f>
        <v/>
      </c>
      <c r="Q125" s="14" t="str">
        <f>IF(ISBLANK(F125),"",LOG(F125))</f>
        <v/>
      </c>
      <c r="R125" s="14" t="str">
        <f>IF(ISBLANK(G125),"",LOG(G125))</f>
        <v/>
      </c>
      <c r="S125" s="14" t="str">
        <f>IF(ISBLANK(H125),"",LOG(H125))</f>
        <v/>
      </c>
      <c r="T125" s="14" t="str">
        <f>IF(ISBLANK(I125),"",LOG(I125))</f>
        <v/>
      </c>
      <c r="U125" s="14" t="str">
        <f>IF(ISBLANK(J125),"",LOG(J125))</f>
        <v/>
      </c>
      <c r="V125" s="14" t="str">
        <f>IF(ISBLANK(K125),"",LOG(K125))</f>
        <v/>
      </c>
      <c r="W125" s="14" t="str">
        <f>IF(ISBLANK(L125),"",LOG(L125))</f>
        <v/>
      </c>
      <c r="Y125" s="14" t="str">
        <f>IF(ISBLANK(C125),"",LOG(C125+1))</f>
        <v/>
      </c>
      <c r="Z125" s="14" t="str">
        <f>IF(ISBLANK(D125),"",LOG(D125+1))</f>
        <v/>
      </c>
      <c r="AA125" s="14" t="str">
        <f>IF(ISBLANK(E125),"",LOG(E125+1))</f>
        <v/>
      </c>
      <c r="AB125" s="14" t="str">
        <f>IF(ISBLANK(F125),"",LOG(F125+1))</f>
        <v/>
      </c>
      <c r="AC125" s="14" t="str">
        <f>IF(ISBLANK(G125),"",LOG(G125+1))</f>
        <v/>
      </c>
      <c r="AD125" s="14" t="str">
        <f>IF(ISBLANK(H125),"",LOG(H125+1))</f>
        <v/>
      </c>
      <c r="AE125" s="14" t="str">
        <f>IF(ISBLANK(I125),"",LOG(I125+1))</f>
        <v/>
      </c>
      <c r="AF125" s="14" t="str">
        <f>IF(ISBLANK(J125),"",LOG(J125+1))</f>
        <v/>
      </c>
      <c r="AG125" s="14" t="str">
        <f>IF(ISBLANK(K125),"",LOG(K125+1))</f>
        <v/>
      </c>
      <c r="AH125" s="14" t="str">
        <f>IF(ISBLANK(L125),"",LOG(L125+1))</f>
        <v/>
      </c>
      <c r="AJ125" s="14" t="str">
        <f>IF(ISBLANK(C125),"",POWER(C125,2))</f>
        <v/>
      </c>
      <c r="AK125" s="14" t="str">
        <f>IF(ISBLANK(D125),"",POWER(D125,2))</f>
        <v/>
      </c>
      <c r="AL125" s="14" t="str">
        <f>IF(ISBLANK(E125),"",POWER(E125,2))</f>
        <v/>
      </c>
      <c r="AM125" s="14" t="str">
        <f>IF(ISBLANK(F125),"",POWER(F125,2))</f>
        <v/>
      </c>
      <c r="AN125" s="14" t="str">
        <f>IF(ISBLANK(G125),"",POWER(G125,2))</f>
        <v/>
      </c>
      <c r="AO125" s="14" t="str">
        <f>IF(ISBLANK(H125),"",POWER(H125,2))</f>
        <v/>
      </c>
      <c r="AP125" s="14" t="str">
        <f>IF(ISBLANK(I125),"",POWER(I125,2))</f>
        <v/>
      </c>
      <c r="AQ125" s="14" t="str">
        <f>IF(ISBLANK(J125),"",POWER(J125,2))</f>
        <v/>
      </c>
      <c r="AR125" s="14" t="str">
        <f>IF(ISBLANK(K125),"",POWER(K125,2))</f>
        <v/>
      </c>
      <c r="AS125" s="14" t="str">
        <f>IF(ISBLANK(L125),"",POWER(L125,2))</f>
        <v/>
      </c>
      <c r="AU125" s="14" t="str">
        <f>IF(ISBLANK(C125),"",POWER(C125,0.5))</f>
        <v/>
      </c>
      <c r="AV125" s="14" t="str">
        <f>IF(ISBLANK(D125),"",POWER(D125,0.5))</f>
        <v/>
      </c>
      <c r="AW125" s="14" t="str">
        <f>IF(ISBLANK(E125),"",POWER(E125,0.5))</f>
        <v/>
      </c>
      <c r="AX125" s="14" t="str">
        <f>IF(ISBLANK(F125),"",POWER(F125,0.5))</f>
        <v/>
      </c>
      <c r="AY125" s="14" t="str">
        <f>IF(ISBLANK(G125),"",POWER(G125,0.5))</f>
        <v/>
      </c>
      <c r="AZ125" s="14" t="str">
        <f>IF(ISBLANK(H125),"",POWER(H125,0.5))</f>
        <v/>
      </c>
      <c r="BA125" s="14" t="str">
        <f>IF(ISBLANK(I125),"",POWER(I125,0.5))</f>
        <v/>
      </c>
      <c r="BB125" s="14" t="str">
        <f>IF(ISBLANK(J125),"",POWER(J125,0.5))</f>
        <v/>
      </c>
      <c r="BC125" s="14" t="str">
        <f>IF(ISBLANK(K125),"",POWER(K125,0.5))</f>
        <v/>
      </c>
      <c r="BD125" s="14" t="str">
        <f>IF(ISBLANK(L125),"",POWER(L125,0.5))</f>
        <v/>
      </c>
      <c r="BF125" s="14" t="str">
        <f>IF(ISBLANK(C125),"",1/POWER(C125,0.5))</f>
        <v/>
      </c>
      <c r="BG125" s="14" t="str">
        <f>IF(ISBLANK(D125),"",1/POWER(D125,0.5))</f>
        <v/>
      </c>
      <c r="BH125" s="14" t="str">
        <f>IF(ISBLANK(E125),"",1/POWER(E125,0.5))</f>
        <v/>
      </c>
      <c r="BI125" s="14" t="str">
        <f>IF(ISBLANK(F125),"",1/POWER(F125,0.5))</f>
        <v/>
      </c>
      <c r="BJ125" s="14" t="str">
        <f>IF(ISBLANK(G125),"",1/POWER(G125,0.5))</f>
        <v/>
      </c>
      <c r="BK125" s="14" t="str">
        <f>IF(ISBLANK(H125),"",1/POWER(H125,0.5))</f>
        <v/>
      </c>
      <c r="BL125" s="14" t="str">
        <f>IF(ISBLANK(I125),"",1/POWER(I125,0.5))</f>
        <v/>
      </c>
      <c r="BM125" s="14" t="str">
        <f>IF(ISBLANK(J125),"",1/POWER(J125,0.5))</f>
        <v/>
      </c>
      <c r="BN125" s="14" t="str">
        <f>IF(ISBLANK(K125),"",1/POWER(K125,0.5))</f>
        <v/>
      </c>
      <c r="BO125" s="14" t="str">
        <f>IF(ISBLANK(L125),"",1/POWER(L125,0.5))</f>
        <v/>
      </c>
      <c r="BQ125" s="14" t="e">
        <f ca="1">IF(ISBLANK(INDIRECT('Data Exploration'!$B$6&amp;ROW(BQ125))),"",IF(ISBLANK(INDIRECT('Data Exploration'!$B$6&amp;ROW(BQ125)-1)),"",INDIRECT('Data Exploration'!$B$6&amp;ROW(BQ125)-1)))</f>
        <v>#REF!</v>
      </c>
      <c r="BR125" s="188"/>
      <c r="BS125" s="188"/>
      <c r="BT125" s="188"/>
      <c r="BU125" s="188"/>
      <c r="BV125" s="188"/>
      <c r="BW125" s="188"/>
      <c r="BX125" s="188"/>
      <c r="BY125" s="188"/>
    </row>
    <row r="126" spans="1:77">
      <c r="A126" s="141"/>
      <c r="B126" s="210"/>
      <c r="C126" s="19"/>
      <c r="D126" s="20"/>
      <c r="E126" s="20"/>
      <c r="F126" s="20"/>
      <c r="G126" s="150"/>
      <c r="H126" s="20"/>
      <c r="I126" s="20"/>
      <c r="J126" s="20"/>
      <c r="K126" s="20"/>
      <c r="L126" s="101"/>
      <c r="N126" s="14" t="str">
        <f>IF(ISBLANK(C126),"",LOG(C126))</f>
        <v/>
      </c>
      <c r="O126" s="14" t="str">
        <f>IF(ISBLANK(D126),"",LOG(D126))</f>
        <v/>
      </c>
      <c r="P126" s="14" t="str">
        <f>IF(ISBLANK(E126),"",LOG(E126))</f>
        <v/>
      </c>
      <c r="Q126" s="14" t="str">
        <f>IF(ISBLANK(F126),"",LOG(F126))</f>
        <v/>
      </c>
      <c r="R126" s="14" t="str">
        <f>IF(ISBLANK(G126),"",LOG(G126))</f>
        <v/>
      </c>
      <c r="S126" s="14" t="str">
        <f>IF(ISBLANK(H126),"",LOG(H126))</f>
        <v/>
      </c>
      <c r="T126" s="14" t="str">
        <f>IF(ISBLANK(I126),"",LOG(I126))</f>
        <v/>
      </c>
      <c r="U126" s="14" t="str">
        <f>IF(ISBLANK(J126),"",LOG(J126))</f>
        <v/>
      </c>
      <c r="V126" s="14" t="str">
        <f>IF(ISBLANK(K126),"",LOG(K126))</f>
        <v/>
      </c>
      <c r="W126" s="14" t="str">
        <f>IF(ISBLANK(L126),"",LOG(L126))</f>
        <v/>
      </c>
      <c r="Y126" s="14" t="str">
        <f>IF(ISBLANK(C126),"",LOG(C126+1))</f>
        <v/>
      </c>
      <c r="Z126" s="14" t="str">
        <f>IF(ISBLANK(D126),"",LOG(D126+1))</f>
        <v/>
      </c>
      <c r="AA126" s="14" t="str">
        <f>IF(ISBLANK(E126),"",LOG(E126+1))</f>
        <v/>
      </c>
      <c r="AB126" s="14" t="str">
        <f>IF(ISBLANK(F126),"",LOG(F126+1))</f>
        <v/>
      </c>
      <c r="AC126" s="14" t="str">
        <f>IF(ISBLANK(G126),"",LOG(G126+1))</f>
        <v/>
      </c>
      <c r="AD126" s="14" t="str">
        <f>IF(ISBLANK(H126),"",LOG(H126+1))</f>
        <v/>
      </c>
      <c r="AE126" s="14" t="str">
        <f>IF(ISBLANK(I126),"",LOG(I126+1))</f>
        <v/>
      </c>
      <c r="AF126" s="14" t="str">
        <f>IF(ISBLANK(J126),"",LOG(J126+1))</f>
        <v/>
      </c>
      <c r="AG126" s="14" t="str">
        <f>IF(ISBLANK(K126),"",LOG(K126+1))</f>
        <v/>
      </c>
      <c r="AH126" s="14" t="str">
        <f>IF(ISBLANK(L126),"",LOG(L126+1))</f>
        <v/>
      </c>
      <c r="AJ126" s="14" t="str">
        <f>IF(ISBLANK(C126),"",POWER(C126,2))</f>
        <v/>
      </c>
      <c r="AK126" s="14" t="str">
        <f>IF(ISBLANK(D126),"",POWER(D126,2))</f>
        <v/>
      </c>
      <c r="AL126" s="14" t="str">
        <f>IF(ISBLANK(E126),"",POWER(E126,2))</f>
        <v/>
      </c>
      <c r="AM126" s="14" t="str">
        <f>IF(ISBLANK(F126),"",POWER(F126,2))</f>
        <v/>
      </c>
      <c r="AN126" s="14" t="str">
        <f>IF(ISBLANK(G126),"",POWER(G126,2))</f>
        <v/>
      </c>
      <c r="AO126" s="14" t="str">
        <f>IF(ISBLANK(H126),"",POWER(H126,2))</f>
        <v/>
      </c>
      <c r="AP126" s="14" t="str">
        <f>IF(ISBLANK(I126),"",POWER(I126,2))</f>
        <v/>
      </c>
      <c r="AQ126" s="14" t="str">
        <f>IF(ISBLANK(J126),"",POWER(J126,2))</f>
        <v/>
      </c>
      <c r="AR126" s="14" t="str">
        <f>IF(ISBLANK(K126),"",POWER(K126,2))</f>
        <v/>
      </c>
      <c r="AS126" s="14" t="str">
        <f>IF(ISBLANK(L126),"",POWER(L126,2))</f>
        <v/>
      </c>
      <c r="AU126" s="14" t="str">
        <f>IF(ISBLANK(C126),"",POWER(C126,0.5))</f>
        <v/>
      </c>
      <c r="AV126" s="14" t="str">
        <f>IF(ISBLANK(D126),"",POWER(D126,0.5))</f>
        <v/>
      </c>
      <c r="AW126" s="14" t="str">
        <f>IF(ISBLANK(E126),"",POWER(E126,0.5))</f>
        <v/>
      </c>
      <c r="AX126" s="14" t="str">
        <f>IF(ISBLANK(F126),"",POWER(F126,0.5))</f>
        <v/>
      </c>
      <c r="AY126" s="14" t="str">
        <f>IF(ISBLANK(G126),"",POWER(G126,0.5))</f>
        <v/>
      </c>
      <c r="AZ126" s="14" t="str">
        <f>IF(ISBLANK(H126),"",POWER(H126,0.5))</f>
        <v/>
      </c>
      <c r="BA126" s="14" t="str">
        <f>IF(ISBLANK(I126),"",POWER(I126,0.5))</f>
        <v/>
      </c>
      <c r="BB126" s="14" t="str">
        <f>IF(ISBLANK(J126),"",POWER(J126,0.5))</f>
        <v/>
      </c>
      <c r="BC126" s="14" t="str">
        <f>IF(ISBLANK(K126),"",POWER(K126,0.5))</f>
        <v/>
      </c>
      <c r="BD126" s="14" t="str">
        <f>IF(ISBLANK(L126),"",POWER(L126,0.5))</f>
        <v/>
      </c>
      <c r="BF126" s="14" t="str">
        <f>IF(ISBLANK(C126),"",1/POWER(C126,0.5))</f>
        <v/>
      </c>
      <c r="BG126" s="14" t="str">
        <f>IF(ISBLANK(D126),"",1/POWER(D126,0.5))</f>
        <v/>
      </c>
      <c r="BH126" s="14" t="str">
        <f>IF(ISBLANK(E126),"",1/POWER(E126,0.5))</f>
        <v/>
      </c>
      <c r="BI126" s="14" t="str">
        <f>IF(ISBLANK(F126),"",1/POWER(F126,0.5))</f>
        <v/>
      </c>
      <c r="BJ126" s="14" t="str">
        <f>IF(ISBLANK(G126),"",1/POWER(G126,0.5))</f>
        <v/>
      </c>
      <c r="BK126" s="14" t="str">
        <f>IF(ISBLANK(H126),"",1/POWER(H126,0.5))</f>
        <v/>
      </c>
      <c r="BL126" s="14" t="str">
        <f>IF(ISBLANK(I126),"",1/POWER(I126,0.5))</f>
        <v/>
      </c>
      <c r="BM126" s="14" t="str">
        <f>IF(ISBLANK(J126),"",1/POWER(J126,0.5))</f>
        <v/>
      </c>
      <c r="BN126" s="14" t="str">
        <f>IF(ISBLANK(K126),"",1/POWER(K126,0.5))</f>
        <v/>
      </c>
      <c r="BO126" s="14" t="str">
        <f>IF(ISBLANK(L126),"",1/POWER(L126,0.5))</f>
        <v/>
      </c>
      <c r="BQ126" s="14" t="e">
        <f ca="1">IF(ISBLANK(INDIRECT('Data Exploration'!$B$6&amp;ROW(BQ126))),"",IF(ISBLANK(INDIRECT('Data Exploration'!$B$6&amp;ROW(BQ126)-1)),"",INDIRECT('Data Exploration'!$B$6&amp;ROW(BQ126)-1)))</f>
        <v>#REF!</v>
      </c>
      <c r="BR126" s="188"/>
      <c r="BS126" s="188"/>
      <c r="BT126" s="188"/>
      <c r="BU126" s="188"/>
      <c r="BV126" s="188"/>
      <c r="BW126" s="188"/>
      <c r="BX126" s="188"/>
      <c r="BY126" s="188"/>
    </row>
    <row r="127" spans="1:77">
      <c r="A127" s="141"/>
      <c r="B127" s="210"/>
      <c r="C127" s="19"/>
      <c r="D127" s="20"/>
      <c r="E127" s="20"/>
      <c r="F127" s="20"/>
      <c r="G127" s="150"/>
      <c r="H127" s="20"/>
      <c r="I127" s="20"/>
      <c r="J127" s="20"/>
      <c r="K127" s="20"/>
      <c r="L127" s="101"/>
      <c r="N127" s="14" t="str">
        <f>IF(ISBLANK(C127),"",LOG(C127))</f>
        <v/>
      </c>
      <c r="O127" s="14" t="str">
        <f>IF(ISBLANK(D127),"",LOG(D127))</f>
        <v/>
      </c>
      <c r="P127" s="14" t="str">
        <f>IF(ISBLANK(E127),"",LOG(E127))</f>
        <v/>
      </c>
      <c r="Q127" s="14" t="str">
        <f>IF(ISBLANK(F127),"",LOG(F127))</f>
        <v/>
      </c>
      <c r="R127" s="14" t="str">
        <f>IF(ISBLANK(G127),"",LOG(G127))</f>
        <v/>
      </c>
      <c r="S127" s="14" t="str">
        <f>IF(ISBLANK(H127),"",LOG(H127))</f>
        <v/>
      </c>
      <c r="T127" s="14" t="str">
        <f>IF(ISBLANK(I127),"",LOG(I127))</f>
        <v/>
      </c>
      <c r="U127" s="14" t="str">
        <f>IF(ISBLANK(J127),"",LOG(J127))</f>
        <v/>
      </c>
      <c r="V127" s="14" t="str">
        <f>IF(ISBLANK(K127),"",LOG(K127))</f>
        <v/>
      </c>
      <c r="W127" s="14" t="str">
        <f>IF(ISBLANK(L127),"",LOG(L127))</f>
        <v/>
      </c>
      <c r="Y127" s="14" t="str">
        <f>IF(ISBLANK(C127),"",LOG(C127+1))</f>
        <v/>
      </c>
      <c r="Z127" s="14" t="str">
        <f>IF(ISBLANK(D127),"",LOG(D127+1))</f>
        <v/>
      </c>
      <c r="AA127" s="14" t="str">
        <f>IF(ISBLANK(E127),"",LOG(E127+1))</f>
        <v/>
      </c>
      <c r="AB127" s="14" t="str">
        <f>IF(ISBLANK(F127),"",LOG(F127+1))</f>
        <v/>
      </c>
      <c r="AC127" s="14" t="str">
        <f>IF(ISBLANK(G127),"",LOG(G127+1))</f>
        <v/>
      </c>
      <c r="AD127" s="14" t="str">
        <f>IF(ISBLANK(H127),"",LOG(H127+1))</f>
        <v/>
      </c>
      <c r="AE127" s="14" t="str">
        <f>IF(ISBLANK(I127),"",LOG(I127+1))</f>
        <v/>
      </c>
      <c r="AF127" s="14" t="str">
        <f>IF(ISBLANK(J127),"",LOG(J127+1))</f>
        <v/>
      </c>
      <c r="AG127" s="14" t="str">
        <f>IF(ISBLANK(K127),"",LOG(K127+1))</f>
        <v/>
      </c>
      <c r="AH127" s="14" t="str">
        <f>IF(ISBLANK(L127),"",LOG(L127+1))</f>
        <v/>
      </c>
      <c r="AJ127" s="14" t="str">
        <f>IF(ISBLANK(C127),"",POWER(C127,2))</f>
        <v/>
      </c>
      <c r="AK127" s="14" t="str">
        <f>IF(ISBLANK(D127),"",POWER(D127,2))</f>
        <v/>
      </c>
      <c r="AL127" s="14" t="str">
        <f>IF(ISBLANK(E127),"",POWER(E127,2))</f>
        <v/>
      </c>
      <c r="AM127" s="14" t="str">
        <f>IF(ISBLANK(F127),"",POWER(F127,2))</f>
        <v/>
      </c>
      <c r="AN127" s="14" t="str">
        <f>IF(ISBLANK(G127),"",POWER(G127,2))</f>
        <v/>
      </c>
      <c r="AO127" s="14" t="str">
        <f>IF(ISBLANK(H127),"",POWER(H127,2))</f>
        <v/>
      </c>
      <c r="AP127" s="14" t="str">
        <f>IF(ISBLANK(I127),"",POWER(I127,2))</f>
        <v/>
      </c>
      <c r="AQ127" s="14" t="str">
        <f>IF(ISBLANK(J127),"",POWER(J127,2))</f>
        <v/>
      </c>
      <c r="AR127" s="14" t="str">
        <f>IF(ISBLANK(K127),"",POWER(K127,2))</f>
        <v/>
      </c>
      <c r="AS127" s="14" t="str">
        <f>IF(ISBLANK(L127),"",POWER(L127,2))</f>
        <v/>
      </c>
      <c r="AU127" s="14" t="str">
        <f>IF(ISBLANK(C127),"",POWER(C127,0.5))</f>
        <v/>
      </c>
      <c r="AV127" s="14" t="str">
        <f>IF(ISBLANK(D127),"",POWER(D127,0.5))</f>
        <v/>
      </c>
      <c r="AW127" s="14" t="str">
        <f>IF(ISBLANK(E127),"",POWER(E127,0.5))</f>
        <v/>
      </c>
      <c r="AX127" s="14" t="str">
        <f>IF(ISBLANK(F127),"",POWER(F127,0.5))</f>
        <v/>
      </c>
      <c r="AY127" s="14" t="str">
        <f>IF(ISBLANK(G127),"",POWER(G127,0.5))</f>
        <v/>
      </c>
      <c r="AZ127" s="14" t="str">
        <f>IF(ISBLANK(H127),"",POWER(H127,0.5))</f>
        <v/>
      </c>
      <c r="BA127" s="14" t="str">
        <f>IF(ISBLANK(I127),"",POWER(I127,0.5))</f>
        <v/>
      </c>
      <c r="BB127" s="14" t="str">
        <f>IF(ISBLANK(J127),"",POWER(J127,0.5))</f>
        <v/>
      </c>
      <c r="BC127" s="14" t="str">
        <f>IF(ISBLANK(K127),"",POWER(K127,0.5))</f>
        <v/>
      </c>
      <c r="BD127" s="14" t="str">
        <f>IF(ISBLANK(L127),"",POWER(L127,0.5))</f>
        <v/>
      </c>
      <c r="BF127" s="14" t="str">
        <f>IF(ISBLANK(C127),"",1/POWER(C127,0.5))</f>
        <v/>
      </c>
      <c r="BG127" s="14" t="str">
        <f>IF(ISBLANK(D127),"",1/POWER(D127,0.5))</f>
        <v/>
      </c>
      <c r="BH127" s="14" t="str">
        <f>IF(ISBLANK(E127),"",1/POWER(E127,0.5))</f>
        <v/>
      </c>
      <c r="BI127" s="14" t="str">
        <f>IF(ISBLANK(F127),"",1/POWER(F127,0.5))</f>
        <v/>
      </c>
      <c r="BJ127" s="14" t="str">
        <f>IF(ISBLANK(G127),"",1/POWER(G127,0.5))</f>
        <v/>
      </c>
      <c r="BK127" s="14" t="str">
        <f>IF(ISBLANK(H127),"",1/POWER(H127,0.5))</f>
        <v/>
      </c>
      <c r="BL127" s="14" t="str">
        <f>IF(ISBLANK(I127),"",1/POWER(I127,0.5))</f>
        <v/>
      </c>
      <c r="BM127" s="14" t="str">
        <f>IF(ISBLANK(J127),"",1/POWER(J127,0.5))</f>
        <v/>
      </c>
      <c r="BN127" s="14" t="str">
        <f>IF(ISBLANK(K127),"",1/POWER(K127,0.5))</f>
        <v/>
      </c>
      <c r="BO127" s="14" t="str">
        <f>IF(ISBLANK(L127),"",1/POWER(L127,0.5))</f>
        <v/>
      </c>
      <c r="BQ127" s="14" t="e">
        <f ca="1">IF(ISBLANK(INDIRECT('Data Exploration'!$B$6&amp;ROW(BQ127))),"",IF(ISBLANK(INDIRECT('Data Exploration'!$B$6&amp;ROW(BQ127)-1)),"",INDIRECT('Data Exploration'!$B$6&amp;ROW(BQ127)-1)))</f>
        <v>#REF!</v>
      </c>
      <c r="BR127" s="188"/>
      <c r="BS127" s="188"/>
      <c r="BT127" s="188"/>
      <c r="BU127" s="188"/>
      <c r="BV127" s="188"/>
      <c r="BW127" s="188"/>
      <c r="BX127" s="188"/>
      <c r="BY127" s="188"/>
    </row>
    <row r="128" spans="1:77">
      <c r="A128" s="141"/>
      <c r="B128" s="210"/>
      <c r="C128" s="19"/>
      <c r="D128" s="20"/>
      <c r="E128" s="20"/>
      <c r="F128" s="20"/>
      <c r="G128" s="150"/>
      <c r="H128" s="20"/>
      <c r="I128" s="20"/>
      <c r="J128" s="20"/>
      <c r="K128" s="20"/>
      <c r="L128" s="101"/>
      <c r="N128" s="14" t="str">
        <f>IF(ISBLANK(C128),"",LOG(C128))</f>
        <v/>
      </c>
      <c r="O128" s="14" t="str">
        <f>IF(ISBLANK(D128),"",LOG(D128))</f>
        <v/>
      </c>
      <c r="P128" s="14" t="str">
        <f>IF(ISBLANK(E128),"",LOG(E128))</f>
        <v/>
      </c>
      <c r="Q128" s="14" t="str">
        <f>IF(ISBLANK(F128),"",LOG(F128))</f>
        <v/>
      </c>
      <c r="R128" s="14" t="str">
        <f>IF(ISBLANK(G128),"",LOG(G128))</f>
        <v/>
      </c>
      <c r="S128" s="14" t="str">
        <f>IF(ISBLANK(H128),"",LOG(H128))</f>
        <v/>
      </c>
      <c r="T128" s="14" t="str">
        <f>IF(ISBLANK(I128),"",LOG(I128))</f>
        <v/>
      </c>
      <c r="U128" s="14" t="str">
        <f>IF(ISBLANK(J128),"",LOG(J128))</f>
        <v/>
      </c>
      <c r="V128" s="14" t="str">
        <f>IF(ISBLANK(K128),"",LOG(K128))</f>
        <v/>
      </c>
      <c r="W128" s="14" t="str">
        <f>IF(ISBLANK(L128),"",LOG(L128))</f>
        <v/>
      </c>
      <c r="Y128" s="14" t="str">
        <f>IF(ISBLANK(C128),"",LOG(C128+1))</f>
        <v/>
      </c>
      <c r="Z128" s="14" t="str">
        <f>IF(ISBLANK(D128),"",LOG(D128+1))</f>
        <v/>
      </c>
      <c r="AA128" s="14" t="str">
        <f>IF(ISBLANK(E128),"",LOG(E128+1))</f>
        <v/>
      </c>
      <c r="AB128" s="14" t="str">
        <f>IF(ISBLANK(F128),"",LOG(F128+1))</f>
        <v/>
      </c>
      <c r="AC128" s="14" t="str">
        <f>IF(ISBLANK(G128),"",LOG(G128+1))</f>
        <v/>
      </c>
      <c r="AD128" s="14" t="str">
        <f>IF(ISBLANK(H128),"",LOG(H128+1))</f>
        <v/>
      </c>
      <c r="AE128" s="14" t="str">
        <f>IF(ISBLANK(I128),"",LOG(I128+1))</f>
        <v/>
      </c>
      <c r="AF128" s="14" t="str">
        <f>IF(ISBLANK(J128),"",LOG(J128+1))</f>
        <v/>
      </c>
      <c r="AG128" s="14" t="str">
        <f>IF(ISBLANK(K128),"",LOG(K128+1))</f>
        <v/>
      </c>
      <c r="AH128" s="14" t="str">
        <f>IF(ISBLANK(L128),"",LOG(L128+1))</f>
        <v/>
      </c>
      <c r="AJ128" s="14" t="str">
        <f>IF(ISBLANK(C128),"",POWER(C128,2))</f>
        <v/>
      </c>
      <c r="AK128" s="14" t="str">
        <f>IF(ISBLANK(D128),"",POWER(D128,2))</f>
        <v/>
      </c>
      <c r="AL128" s="14" t="str">
        <f>IF(ISBLANK(E128),"",POWER(E128,2))</f>
        <v/>
      </c>
      <c r="AM128" s="14" t="str">
        <f>IF(ISBLANK(F128),"",POWER(F128,2))</f>
        <v/>
      </c>
      <c r="AN128" s="14" t="str">
        <f>IF(ISBLANK(G128),"",POWER(G128,2))</f>
        <v/>
      </c>
      <c r="AO128" s="14" t="str">
        <f>IF(ISBLANK(H128),"",POWER(H128,2))</f>
        <v/>
      </c>
      <c r="AP128" s="14" t="str">
        <f>IF(ISBLANK(I128),"",POWER(I128,2))</f>
        <v/>
      </c>
      <c r="AQ128" s="14" t="str">
        <f>IF(ISBLANK(J128),"",POWER(J128,2))</f>
        <v/>
      </c>
      <c r="AR128" s="14" t="str">
        <f>IF(ISBLANK(K128),"",POWER(K128,2))</f>
        <v/>
      </c>
      <c r="AS128" s="14" t="str">
        <f>IF(ISBLANK(L128),"",POWER(L128,2))</f>
        <v/>
      </c>
      <c r="AU128" s="14" t="str">
        <f>IF(ISBLANK(C128),"",POWER(C128,0.5))</f>
        <v/>
      </c>
      <c r="AV128" s="14" t="str">
        <f>IF(ISBLANK(D128),"",POWER(D128,0.5))</f>
        <v/>
      </c>
      <c r="AW128" s="14" t="str">
        <f>IF(ISBLANK(E128),"",POWER(E128,0.5))</f>
        <v/>
      </c>
      <c r="AX128" s="14" t="str">
        <f>IF(ISBLANK(F128),"",POWER(F128,0.5))</f>
        <v/>
      </c>
      <c r="AY128" s="14" t="str">
        <f>IF(ISBLANK(G128),"",POWER(G128,0.5))</f>
        <v/>
      </c>
      <c r="AZ128" s="14" t="str">
        <f>IF(ISBLANK(H128),"",POWER(H128,0.5))</f>
        <v/>
      </c>
      <c r="BA128" s="14" t="str">
        <f>IF(ISBLANK(I128),"",POWER(I128,0.5))</f>
        <v/>
      </c>
      <c r="BB128" s="14" t="str">
        <f>IF(ISBLANK(J128),"",POWER(J128,0.5))</f>
        <v/>
      </c>
      <c r="BC128" s="14" t="str">
        <f>IF(ISBLANK(K128),"",POWER(K128,0.5))</f>
        <v/>
      </c>
      <c r="BD128" s="14" t="str">
        <f>IF(ISBLANK(L128),"",POWER(L128,0.5))</f>
        <v/>
      </c>
      <c r="BF128" s="14" t="str">
        <f>IF(ISBLANK(C128),"",1/POWER(C128,0.5))</f>
        <v/>
      </c>
      <c r="BG128" s="14" t="str">
        <f>IF(ISBLANK(D128),"",1/POWER(D128,0.5))</f>
        <v/>
      </c>
      <c r="BH128" s="14" t="str">
        <f>IF(ISBLANK(E128),"",1/POWER(E128,0.5))</f>
        <v/>
      </c>
      <c r="BI128" s="14" t="str">
        <f>IF(ISBLANK(F128),"",1/POWER(F128,0.5))</f>
        <v/>
      </c>
      <c r="BJ128" s="14" t="str">
        <f>IF(ISBLANK(G128),"",1/POWER(G128,0.5))</f>
        <v/>
      </c>
      <c r="BK128" s="14" t="str">
        <f>IF(ISBLANK(H128),"",1/POWER(H128,0.5))</f>
        <v/>
      </c>
      <c r="BL128" s="14" t="str">
        <f>IF(ISBLANK(I128),"",1/POWER(I128,0.5))</f>
        <v/>
      </c>
      <c r="BM128" s="14" t="str">
        <f>IF(ISBLANK(J128),"",1/POWER(J128,0.5))</f>
        <v/>
      </c>
      <c r="BN128" s="14" t="str">
        <f>IF(ISBLANK(K128),"",1/POWER(K128,0.5))</f>
        <v/>
      </c>
      <c r="BO128" s="14" t="str">
        <f>IF(ISBLANK(L128),"",1/POWER(L128,0.5))</f>
        <v/>
      </c>
      <c r="BQ128" s="14" t="e">
        <f ca="1">IF(ISBLANK(INDIRECT('Data Exploration'!$B$6&amp;ROW(BQ128))),"",IF(ISBLANK(INDIRECT('Data Exploration'!$B$6&amp;ROW(BQ128)-1)),"",INDIRECT('Data Exploration'!$B$6&amp;ROW(BQ128)-1)))</f>
        <v>#REF!</v>
      </c>
      <c r="BR128" s="188"/>
      <c r="BS128" s="188"/>
      <c r="BT128" s="188"/>
      <c r="BU128" s="188"/>
      <c r="BV128" s="188"/>
      <c r="BW128" s="188"/>
      <c r="BX128" s="188"/>
      <c r="BY128" s="188"/>
    </row>
    <row r="129" spans="1:77">
      <c r="A129" s="141"/>
      <c r="B129" s="210"/>
      <c r="C129" s="19"/>
      <c r="D129" s="20"/>
      <c r="E129" s="20"/>
      <c r="F129" s="20"/>
      <c r="G129" s="150"/>
      <c r="H129" s="20"/>
      <c r="I129" s="20"/>
      <c r="J129" s="20"/>
      <c r="K129" s="20"/>
      <c r="L129" s="101"/>
      <c r="N129" s="14" t="str">
        <f>IF(ISBLANK(C129),"",LOG(C129))</f>
        <v/>
      </c>
      <c r="O129" s="14" t="str">
        <f>IF(ISBLANK(D129),"",LOG(D129))</f>
        <v/>
      </c>
      <c r="P129" s="14" t="str">
        <f>IF(ISBLANK(E129),"",LOG(E129))</f>
        <v/>
      </c>
      <c r="Q129" s="14" t="str">
        <f>IF(ISBLANK(F129),"",LOG(F129))</f>
        <v/>
      </c>
      <c r="R129" s="14" t="str">
        <f>IF(ISBLANK(G129),"",LOG(G129))</f>
        <v/>
      </c>
      <c r="S129" s="14" t="str">
        <f>IF(ISBLANK(H129),"",LOG(H129))</f>
        <v/>
      </c>
      <c r="T129" s="14" t="str">
        <f>IF(ISBLANK(I129),"",LOG(I129))</f>
        <v/>
      </c>
      <c r="U129" s="14" t="str">
        <f>IF(ISBLANK(J129),"",LOG(J129))</f>
        <v/>
      </c>
      <c r="V129" s="14" t="str">
        <f>IF(ISBLANK(K129),"",LOG(K129))</f>
        <v/>
      </c>
      <c r="W129" s="14" t="str">
        <f>IF(ISBLANK(L129),"",LOG(L129))</f>
        <v/>
      </c>
      <c r="Y129" s="14" t="str">
        <f>IF(ISBLANK(C129),"",LOG(C129+1))</f>
        <v/>
      </c>
      <c r="Z129" s="14" t="str">
        <f>IF(ISBLANK(D129),"",LOG(D129+1))</f>
        <v/>
      </c>
      <c r="AA129" s="14" t="str">
        <f>IF(ISBLANK(E129),"",LOG(E129+1))</f>
        <v/>
      </c>
      <c r="AB129" s="14" t="str">
        <f>IF(ISBLANK(F129),"",LOG(F129+1))</f>
        <v/>
      </c>
      <c r="AC129" s="14" t="str">
        <f>IF(ISBLANK(G129),"",LOG(G129+1))</f>
        <v/>
      </c>
      <c r="AD129" s="14" t="str">
        <f>IF(ISBLANK(H129),"",LOG(H129+1))</f>
        <v/>
      </c>
      <c r="AE129" s="14" t="str">
        <f>IF(ISBLANK(I129),"",LOG(I129+1))</f>
        <v/>
      </c>
      <c r="AF129" s="14" t="str">
        <f>IF(ISBLANK(J129),"",LOG(J129+1))</f>
        <v/>
      </c>
      <c r="AG129" s="14" t="str">
        <f>IF(ISBLANK(K129),"",LOG(K129+1))</f>
        <v/>
      </c>
      <c r="AH129" s="14" t="str">
        <f>IF(ISBLANK(L129),"",LOG(L129+1))</f>
        <v/>
      </c>
      <c r="AJ129" s="14" t="str">
        <f>IF(ISBLANK(C129),"",POWER(C129,2))</f>
        <v/>
      </c>
      <c r="AK129" s="14" t="str">
        <f>IF(ISBLANK(D129),"",POWER(D129,2))</f>
        <v/>
      </c>
      <c r="AL129" s="14" t="str">
        <f>IF(ISBLANK(E129),"",POWER(E129,2))</f>
        <v/>
      </c>
      <c r="AM129" s="14" t="str">
        <f>IF(ISBLANK(F129),"",POWER(F129,2))</f>
        <v/>
      </c>
      <c r="AN129" s="14" t="str">
        <f>IF(ISBLANK(G129),"",POWER(G129,2))</f>
        <v/>
      </c>
      <c r="AO129" s="14" t="str">
        <f>IF(ISBLANK(H129),"",POWER(H129,2))</f>
        <v/>
      </c>
      <c r="AP129" s="14" t="str">
        <f>IF(ISBLANK(I129),"",POWER(I129,2))</f>
        <v/>
      </c>
      <c r="AQ129" s="14" t="str">
        <f>IF(ISBLANK(J129),"",POWER(J129,2))</f>
        <v/>
      </c>
      <c r="AR129" s="14" t="str">
        <f>IF(ISBLANK(K129),"",POWER(K129,2))</f>
        <v/>
      </c>
      <c r="AS129" s="14" t="str">
        <f>IF(ISBLANK(L129),"",POWER(L129,2))</f>
        <v/>
      </c>
      <c r="AU129" s="14" t="str">
        <f>IF(ISBLANK(C129),"",POWER(C129,0.5))</f>
        <v/>
      </c>
      <c r="AV129" s="14" t="str">
        <f>IF(ISBLANK(D129),"",POWER(D129,0.5))</f>
        <v/>
      </c>
      <c r="AW129" s="14" t="str">
        <f>IF(ISBLANK(E129),"",POWER(E129,0.5))</f>
        <v/>
      </c>
      <c r="AX129" s="14" t="str">
        <f>IF(ISBLANK(F129),"",POWER(F129,0.5))</f>
        <v/>
      </c>
      <c r="AY129" s="14" t="str">
        <f>IF(ISBLANK(G129),"",POWER(G129,0.5))</f>
        <v/>
      </c>
      <c r="AZ129" s="14" t="str">
        <f>IF(ISBLANK(H129),"",POWER(H129,0.5))</f>
        <v/>
      </c>
      <c r="BA129" s="14" t="str">
        <f>IF(ISBLANK(I129),"",POWER(I129,0.5))</f>
        <v/>
      </c>
      <c r="BB129" s="14" t="str">
        <f>IF(ISBLANK(J129),"",POWER(J129,0.5))</f>
        <v/>
      </c>
      <c r="BC129" s="14" t="str">
        <f>IF(ISBLANK(K129),"",POWER(K129,0.5))</f>
        <v/>
      </c>
      <c r="BD129" s="14" t="str">
        <f>IF(ISBLANK(L129),"",POWER(L129,0.5))</f>
        <v/>
      </c>
      <c r="BF129" s="14" t="str">
        <f>IF(ISBLANK(C129),"",1/POWER(C129,0.5))</f>
        <v/>
      </c>
      <c r="BG129" s="14" t="str">
        <f>IF(ISBLANK(D129),"",1/POWER(D129,0.5))</f>
        <v/>
      </c>
      <c r="BH129" s="14" t="str">
        <f>IF(ISBLANK(E129),"",1/POWER(E129,0.5))</f>
        <v/>
      </c>
      <c r="BI129" s="14" t="str">
        <f>IF(ISBLANK(F129),"",1/POWER(F129,0.5))</f>
        <v/>
      </c>
      <c r="BJ129" s="14" t="str">
        <f>IF(ISBLANK(G129),"",1/POWER(G129,0.5))</f>
        <v/>
      </c>
      <c r="BK129" s="14" t="str">
        <f>IF(ISBLANK(H129),"",1/POWER(H129,0.5))</f>
        <v/>
      </c>
      <c r="BL129" s="14" t="str">
        <f>IF(ISBLANK(I129),"",1/POWER(I129,0.5))</f>
        <v/>
      </c>
      <c r="BM129" s="14" t="str">
        <f>IF(ISBLANK(J129),"",1/POWER(J129,0.5))</f>
        <v/>
      </c>
      <c r="BN129" s="14" t="str">
        <f>IF(ISBLANK(K129),"",1/POWER(K129,0.5))</f>
        <v/>
      </c>
      <c r="BO129" s="14" t="str">
        <f>IF(ISBLANK(L129),"",1/POWER(L129,0.5))</f>
        <v/>
      </c>
      <c r="BQ129" s="14" t="e">
        <f ca="1">IF(ISBLANK(INDIRECT('Data Exploration'!$B$6&amp;ROW(BQ129))),"",IF(ISBLANK(INDIRECT('Data Exploration'!$B$6&amp;ROW(BQ129)-1)),"",INDIRECT('Data Exploration'!$B$6&amp;ROW(BQ129)-1)))</f>
        <v>#REF!</v>
      </c>
      <c r="BR129" s="188"/>
      <c r="BS129" s="188"/>
      <c r="BT129" s="188"/>
      <c r="BU129" s="188"/>
      <c r="BV129" s="188"/>
      <c r="BW129" s="188"/>
      <c r="BX129" s="188"/>
      <c r="BY129" s="188"/>
    </row>
    <row r="130" spans="1:77">
      <c r="A130" s="141"/>
      <c r="B130" s="210"/>
      <c r="C130" s="19"/>
      <c r="D130" s="20"/>
      <c r="E130" s="20"/>
      <c r="F130" s="20"/>
      <c r="G130" s="150"/>
      <c r="H130" s="20"/>
      <c r="I130" s="20"/>
      <c r="J130" s="20"/>
      <c r="K130" s="20"/>
      <c r="L130" s="101"/>
      <c r="N130" s="14" t="str">
        <f>IF(ISBLANK(C130),"",LOG(C130))</f>
        <v/>
      </c>
      <c r="O130" s="14" t="str">
        <f>IF(ISBLANK(D130),"",LOG(D130))</f>
        <v/>
      </c>
      <c r="P130" s="14" t="str">
        <f>IF(ISBLANK(E130),"",LOG(E130))</f>
        <v/>
      </c>
      <c r="Q130" s="14" t="str">
        <f>IF(ISBLANK(F130),"",LOG(F130))</f>
        <v/>
      </c>
      <c r="R130" s="14" t="str">
        <f>IF(ISBLANK(G130),"",LOG(G130))</f>
        <v/>
      </c>
      <c r="S130" s="14" t="str">
        <f>IF(ISBLANK(H130),"",LOG(H130))</f>
        <v/>
      </c>
      <c r="T130" s="14" t="str">
        <f>IF(ISBLANK(I130),"",LOG(I130))</f>
        <v/>
      </c>
      <c r="U130" s="14" t="str">
        <f>IF(ISBLANK(J130),"",LOG(J130))</f>
        <v/>
      </c>
      <c r="V130" s="14" t="str">
        <f>IF(ISBLANK(K130),"",LOG(K130))</f>
        <v/>
      </c>
      <c r="W130" s="14" t="str">
        <f>IF(ISBLANK(L130),"",LOG(L130))</f>
        <v/>
      </c>
      <c r="Y130" s="14" t="str">
        <f>IF(ISBLANK(C130),"",LOG(C130+1))</f>
        <v/>
      </c>
      <c r="Z130" s="14" t="str">
        <f>IF(ISBLANK(D130),"",LOG(D130+1))</f>
        <v/>
      </c>
      <c r="AA130" s="14" t="str">
        <f>IF(ISBLANK(E130),"",LOG(E130+1))</f>
        <v/>
      </c>
      <c r="AB130" s="14" t="str">
        <f>IF(ISBLANK(F130),"",LOG(F130+1))</f>
        <v/>
      </c>
      <c r="AC130" s="14" t="str">
        <f>IF(ISBLANK(G130),"",LOG(G130+1))</f>
        <v/>
      </c>
      <c r="AD130" s="14" t="str">
        <f>IF(ISBLANK(H130),"",LOG(H130+1))</f>
        <v/>
      </c>
      <c r="AE130" s="14" t="str">
        <f>IF(ISBLANK(I130),"",LOG(I130+1))</f>
        <v/>
      </c>
      <c r="AF130" s="14" t="str">
        <f>IF(ISBLANK(J130),"",LOG(J130+1))</f>
        <v/>
      </c>
      <c r="AG130" s="14" t="str">
        <f>IF(ISBLANK(K130),"",LOG(K130+1))</f>
        <v/>
      </c>
      <c r="AH130" s="14" t="str">
        <f>IF(ISBLANK(L130),"",LOG(L130+1))</f>
        <v/>
      </c>
      <c r="AJ130" s="14" t="str">
        <f>IF(ISBLANK(C130),"",POWER(C130,2))</f>
        <v/>
      </c>
      <c r="AK130" s="14" t="str">
        <f>IF(ISBLANK(D130),"",POWER(D130,2))</f>
        <v/>
      </c>
      <c r="AL130" s="14" t="str">
        <f>IF(ISBLANK(E130),"",POWER(E130,2))</f>
        <v/>
      </c>
      <c r="AM130" s="14" t="str">
        <f>IF(ISBLANK(F130),"",POWER(F130,2))</f>
        <v/>
      </c>
      <c r="AN130" s="14" t="str">
        <f>IF(ISBLANK(G130),"",POWER(G130,2))</f>
        <v/>
      </c>
      <c r="AO130" s="14" t="str">
        <f>IF(ISBLANK(H130),"",POWER(H130,2))</f>
        <v/>
      </c>
      <c r="AP130" s="14" t="str">
        <f>IF(ISBLANK(I130),"",POWER(I130,2))</f>
        <v/>
      </c>
      <c r="AQ130" s="14" t="str">
        <f>IF(ISBLANK(J130),"",POWER(J130,2))</f>
        <v/>
      </c>
      <c r="AR130" s="14" t="str">
        <f>IF(ISBLANK(K130),"",POWER(K130,2))</f>
        <v/>
      </c>
      <c r="AS130" s="14" t="str">
        <f>IF(ISBLANK(L130),"",POWER(L130,2))</f>
        <v/>
      </c>
      <c r="AU130" s="14" t="str">
        <f>IF(ISBLANK(C130),"",POWER(C130,0.5))</f>
        <v/>
      </c>
      <c r="AV130" s="14" t="str">
        <f>IF(ISBLANK(D130),"",POWER(D130,0.5))</f>
        <v/>
      </c>
      <c r="AW130" s="14" t="str">
        <f>IF(ISBLANK(E130),"",POWER(E130,0.5))</f>
        <v/>
      </c>
      <c r="AX130" s="14" t="str">
        <f>IF(ISBLANK(F130),"",POWER(F130,0.5))</f>
        <v/>
      </c>
      <c r="AY130" s="14" t="str">
        <f>IF(ISBLANK(G130),"",POWER(G130,0.5))</f>
        <v/>
      </c>
      <c r="AZ130" s="14" t="str">
        <f>IF(ISBLANK(H130),"",POWER(H130,0.5))</f>
        <v/>
      </c>
      <c r="BA130" s="14" t="str">
        <f>IF(ISBLANK(I130),"",POWER(I130,0.5))</f>
        <v/>
      </c>
      <c r="BB130" s="14" t="str">
        <f>IF(ISBLANK(J130),"",POWER(J130,0.5))</f>
        <v/>
      </c>
      <c r="BC130" s="14" t="str">
        <f>IF(ISBLANK(K130),"",POWER(K130,0.5))</f>
        <v/>
      </c>
      <c r="BD130" s="14" t="str">
        <f>IF(ISBLANK(L130),"",POWER(L130,0.5))</f>
        <v/>
      </c>
      <c r="BF130" s="14" t="str">
        <f>IF(ISBLANK(C130),"",1/POWER(C130,0.5))</f>
        <v/>
      </c>
      <c r="BG130" s="14" t="str">
        <f>IF(ISBLANK(D130),"",1/POWER(D130,0.5))</f>
        <v/>
      </c>
      <c r="BH130" s="14" t="str">
        <f>IF(ISBLANK(E130),"",1/POWER(E130,0.5))</f>
        <v/>
      </c>
      <c r="BI130" s="14" t="str">
        <f>IF(ISBLANK(F130),"",1/POWER(F130,0.5))</f>
        <v/>
      </c>
      <c r="BJ130" s="14" t="str">
        <f>IF(ISBLANK(G130),"",1/POWER(G130,0.5))</f>
        <v/>
      </c>
      <c r="BK130" s="14" t="str">
        <f>IF(ISBLANK(H130),"",1/POWER(H130,0.5))</f>
        <v/>
      </c>
      <c r="BL130" s="14" t="str">
        <f>IF(ISBLANK(I130),"",1/POWER(I130,0.5))</f>
        <v/>
      </c>
      <c r="BM130" s="14" t="str">
        <f>IF(ISBLANK(J130),"",1/POWER(J130,0.5))</f>
        <v/>
      </c>
      <c r="BN130" s="14" t="str">
        <f>IF(ISBLANK(K130),"",1/POWER(K130,0.5))</f>
        <v/>
      </c>
      <c r="BO130" s="14" t="str">
        <f>IF(ISBLANK(L130),"",1/POWER(L130,0.5))</f>
        <v/>
      </c>
      <c r="BQ130" s="14" t="e">
        <f ca="1">IF(ISBLANK(INDIRECT('Data Exploration'!$B$6&amp;ROW(BQ130))),"",IF(ISBLANK(INDIRECT('Data Exploration'!$B$6&amp;ROW(BQ130)-1)),"",INDIRECT('Data Exploration'!$B$6&amp;ROW(BQ130)-1)))</f>
        <v>#REF!</v>
      </c>
      <c r="BR130" s="188"/>
      <c r="BS130" s="188"/>
      <c r="BT130" s="188"/>
      <c r="BU130" s="188"/>
      <c r="BV130" s="188"/>
      <c r="BW130" s="188"/>
      <c r="BX130" s="188"/>
      <c r="BY130" s="188"/>
    </row>
    <row r="131" spans="1:77">
      <c r="A131" s="141"/>
      <c r="B131" s="210"/>
      <c r="C131" s="19"/>
      <c r="D131" s="20"/>
      <c r="E131" s="20"/>
      <c r="F131" s="20"/>
      <c r="G131" s="150"/>
      <c r="H131" s="20"/>
      <c r="I131" s="20"/>
      <c r="J131" s="20"/>
      <c r="K131" s="20"/>
      <c r="L131" s="101"/>
      <c r="N131" s="14" t="str">
        <f>IF(ISBLANK(C131),"",LOG(C131))</f>
        <v/>
      </c>
      <c r="O131" s="14" t="str">
        <f>IF(ISBLANK(D131),"",LOG(D131))</f>
        <v/>
      </c>
      <c r="P131" s="14" t="str">
        <f>IF(ISBLANK(E131),"",LOG(E131))</f>
        <v/>
      </c>
      <c r="Q131" s="14" t="str">
        <f>IF(ISBLANK(F131),"",LOG(F131))</f>
        <v/>
      </c>
      <c r="R131" s="14" t="str">
        <f>IF(ISBLANK(G131),"",LOG(G131))</f>
        <v/>
      </c>
      <c r="S131" s="14" t="str">
        <f>IF(ISBLANK(H131),"",LOG(H131))</f>
        <v/>
      </c>
      <c r="T131" s="14" t="str">
        <f>IF(ISBLANK(I131),"",LOG(I131))</f>
        <v/>
      </c>
      <c r="U131" s="14" t="str">
        <f>IF(ISBLANK(J131),"",LOG(J131))</f>
        <v/>
      </c>
      <c r="V131" s="14" t="str">
        <f>IF(ISBLANK(K131),"",LOG(K131))</f>
        <v/>
      </c>
      <c r="W131" s="14" t="str">
        <f>IF(ISBLANK(L131),"",LOG(L131))</f>
        <v/>
      </c>
      <c r="Y131" s="14" t="str">
        <f>IF(ISBLANK(C131),"",LOG(C131+1))</f>
        <v/>
      </c>
      <c r="Z131" s="14" t="str">
        <f>IF(ISBLANK(D131),"",LOG(D131+1))</f>
        <v/>
      </c>
      <c r="AA131" s="14" t="str">
        <f>IF(ISBLANK(E131),"",LOG(E131+1))</f>
        <v/>
      </c>
      <c r="AB131" s="14" t="str">
        <f>IF(ISBLANK(F131),"",LOG(F131+1))</f>
        <v/>
      </c>
      <c r="AC131" s="14" t="str">
        <f>IF(ISBLANK(G131),"",LOG(G131+1))</f>
        <v/>
      </c>
      <c r="AD131" s="14" t="str">
        <f>IF(ISBLANK(H131),"",LOG(H131+1))</f>
        <v/>
      </c>
      <c r="AE131" s="14" t="str">
        <f>IF(ISBLANK(I131),"",LOG(I131+1))</f>
        <v/>
      </c>
      <c r="AF131" s="14" t="str">
        <f>IF(ISBLANK(J131),"",LOG(J131+1))</f>
        <v/>
      </c>
      <c r="AG131" s="14" t="str">
        <f>IF(ISBLANK(K131),"",LOG(K131+1))</f>
        <v/>
      </c>
      <c r="AH131" s="14" t="str">
        <f>IF(ISBLANK(L131),"",LOG(L131+1))</f>
        <v/>
      </c>
      <c r="AJ131" s="14" t="str">
        <f>IF(ISBLANK(C131),"",POWER(C131,2))</f>
        <v/>
      </c>
      <c r="AK131" s="14" t="str">
        <f>IF(ISBLANK(D131),"",POWER(D131,2))</f>
        <v/>
      </c>
      <c r="AL131" s="14" t="str">
        <f>IF(ISBLANK(E131),"",POWER(E131,2))</f>
        <v/>
      </c>
      <c r="AM131" s="14" t="str">
        <f>IF(ISBLANK(F131),"",POWER(F131,2))</f>
        <v/>
      </c>
      <c r="AN131" s="14" t="str">
        <f>IF(ISBLANK(G131),"",POWER(G131,2))</f>
        <v/>
      </c>
      <c r="AO131" s="14" t="str">
        <f>IF(ISBLANK(H131),"",POWER(H131,2))</f>
        <v/>
      </c>
      <c r="AP131" s="14" t="str">
        <f>IF(ISBLANK(I131),"",POWER(I131,2))</f>
        <v/>
      </c>
      <c r="AQ131" s="14" t="str">
        <f>IF(ISBLANK(J131),"",POWER(J131,2))</f>
        <v/>
      </c>
      <c r="AR131" s="14" t="str">
        <f>IF(ISBLANK(K131),"",POWER(K131,2))</f>
        <v/>
      </c>
      <c r="AS131" s="14" t="str">
        <f>IF(ISBLANK(L131),"",POWER(L131,2))</f>
        <v/>
      </c>
      <c r="AU131" s="14" t="str">
        <f>IF(ISBLANK(C131),"",POWER(C131,0.5))</f>
        <v/>
      </c>
      <c r="AV131" s="14" t="str">
        <f>IF(ISBLANK(D131),"",POWER(D131,0.5))</f>
        <v/>
      </c>
      <c r="AW131" s="14" t="str">
        <f>IF(ISBLANK(E131),"",POWER(E131,0.5))</f>
        <v/>
      </c>
      <c r="AX131" s="14" t="str">
        <f>IF(ISBLANK(F131),"",POWER(F131,0.5))</f>
        <v/>
      </c>
      <c r="AY131" s="14" t="str">
        <f>IF(ISBLANK(G131),"",POWER(G131,0.5))</f>
        <v/>
      </c>
      <c r="AZ131" s="14" t="str">
        <f>IF(ISBLANK(H131),"",POWER(H131,0.5))</f>
        <v/>
      </c>
      <c r="BA131" s="14" t="str">
        <f>IF(ISBLANK(I131),"",POWER(I131,0.5))</f>
        <v/>
      </c>
      <c r="BB131" s="14" t="str">
        <f>IF(ISBLANK(J131),"",POWER(J131,0.5))</f>
        <v/>
      </c>
      <c r="BC131" s="14" t="str">
        <f>IF(ISBLANK(K131),"",POWER(K131,0.5))</f>
        <v/>
      </c>
      <c r="BD131" s="14" t="str">
        <f>IF(ISBLANK(L131),"",POWER(L131,0.5))</f>
        <v/>
      </c>
      <c r="BF131" s="14" t="str">
        <f>IF(ISBLANK(C131),"",1/POWER(C131,0.5))</f>
        <v/>
      </c>
      <c r="BG131" s="14" t="str">
        <f>IF(ISBLANK(D131),"",1/POWER(D131,0.5))</f>
        <v/>
      </c>
      <c r="BH131" s="14" t="str">
        <f>IF(ISBLANK(E131),"",1/POWER(E131,0.5))</f>
        <v/>
      </c>
      <c r="BI131" s="14" t="str">
        <f>IF(ISBLANK(F131),"",1/POWER(F131,0.5))</f>
        <v/>
      </c>
      <c r="BJ131" s="14" t="str">
        <f>IF(ISBLANK(G131),"",1/POWER(G131,0.5))</f>
        <v/>
      </c>
      <c r="BK131" s="14" t="str">
        <f>IF(ISBLANK(H131),"",1/POWER(H131,0.5))</f>
        <v/>
      </c>
      <c r="BL131" s="14" t="str">
        <f>IF(ISBLANK(I131),"",1/POWER(I131,0.5))</f>
        <v/>
      </c>
      <c r="BM131" s="14" t="str">
        <f>IF(ISBLANK(J131),"",1/POWER(J131,0.5))</f>
        <v/>
      </c>
      <c r="BN131" s="14" t="str">
        <f>IF(ISBLANK(K131),"",1/POWER(K131,0.5))</f>
        <v/>
      </c>
      <c r="BO131" s="14" t="str">
        <f>IF(ISBLANK(L131),"",1/POWER(L131,0.5))</f>
        <v/>
      </c>
      <c r="BQ131" s="14" t="e">
        <f ca="1">IF(ISBLANK(INDIRECT('Data Exploration'!$B$6&amp;ROW(BQ131))),"",IF(ISBLANK(INDIRECT('Data Exploration'!$B$6&amp;ROW(BQ131)-1)),"",INDIRECT('Data Exploration'!$B$6&amp;ROW(BQ131)-1)))</f>
        <v>#REF!</v>
      </c>
      <c r="BR131" s="188"/>
      <c r="BS131" s="188"/>
      <c r="BT131" s="188"/>
      <c r="BU131" s="188"/>
      <c r="BV131" s="188"/>
      <c r="BW131" s="188"/>
      <c r="BX131" s="188"/>
      <c r="BY131" s="188"/>
    </row>
    <row r="132" spans="1:77">
      <c r="A132" s="141"/>
      <c r="B132" s="210"/>
      <c r="C132" s="19"/>
      <c r="D132" s="20"/>
      <c r="E132" s="20"/>
      <c r="F132" s="20"/>
      <c r="G132" s="150"/>
      <c r="H132" s="20"/>
      <c r="I132" s="20"/>
      <c r="J132" s="20"/>
      <c r="K132" s="20"/>
      <c r="L132" s="101"/>
      <c r="N132" s="14" t="str">
        <f>IF(ISBLANK(C132),"",LOG(C132))</f>
        <v/>
      </c>
      <c r="O132" s="14" t="str">
        <f>IF(ISBLANK(D132),"",LOG(D132))</f>
        <v/>
      </c>
      <c r="P132" s="14" t="str">
        <f>IF(ISBLANK(E132),"",LOG(E132))</f>
        <v/>
      </c>
      <c r="Q132" s="14" t="str">
        <f>IF(ISBLANK(F132),"",LOG(F132))</f>
        <v/>
      </c>
      <c r="R132" s="14" t="str">
        <f>IF(ISBLANK(G132),"",LOG(G132))</f>
        <v/>
      </c>
      <c r="S132" s="14" t="str">
        <f>IF(ISBLANK(H132),"",LOG(H132))</f>
        <v/>
      </c>
      <c r="T132" s="14" t="str">
        <f>IF(ISBLANK(I132),"",LOG(I132))</f>
        <v/>
      </c>
      <c r="U132" s="14" t="str">
        <f>IF(ISBLANK(J132),"",LOG(J132))</f>
        <v/>
      </c>
      <c r="V132" s="14" t="str">
        <f>IF(ISBLANK(K132),"",LOG(K132))</f>
        <v/>
      </c>
      <c r="W132" s="14" t="str">
        <f>IF(ISBLANK(L132),"",LOG(L132))</f>
        <v/>
      </c>
      <c r="Y132" s="14" t="str">
        <f>IF(ISBLANK(C132),"",LOG(C132+1))</f>
        <v/>
      </c>
      <c r="Z132" s="14" t="str">
        <f>IF(ISBLANK(D132),"",LOG(D132+1))</f>
        <v/>
      </c>
      <c r="AA132" s="14" t="str">
        <f>IF(ISBLANK(E132),"",LOG(E132+1))</f>
        <v/>
      </c>
      <c r="AB132" s="14" t="str">
        <f>IF(ISBLANK(F132),"",LOG(F132+1))</f>
        <v/>
      </c>
      <c r="AC132" s="14" t="str">
        <f>IF(ISBLANK(G132),"",LOG(G132+1))</f>
        <v/>
      </c>
      <c r="AD132" s="14" t="str">
        <f>IF(ISBLANK(H132),"",LOG(H132+1))</f>
        <v/>
      </c>
      <c r="AE132" s="14" t="str">
        <f>IF(ISBLANK(I132),"",LOG(I132+1))</f>
        <v/>
      </c>
      <c r="AF132" s="14" t="str">
        <f>IF(ISBLANK(J132),"",LOG(J132+1))</f>
        <v/>
      </c>
      <c r="AG132" s="14" t="str">
        <f>IF(ISBLANK(K132),"",LOG(K132+1))</f>
        <v/>
      </c>
      <c r="AH132" s="14" t="str">
        <f>IF(ISBLANK(L132),"",LOG(L132+1))</f>
        <v/>
      </c>
      <c r="AJ132" s="14" t="str">
        <f>IF(ISBLANK(C132),"",POWER(C132,2))</f>
        <v/>
      </c>
      <c r="AK132" s="14" t="str">
        <f>IF(ISBLANK(D132),"",POWER(D132,2))</f>
        <v/>
      </c>
      <c r="AL132" s="14" t="str">
        <f>IF(ISBLANK(E132),"",POWER(E132,2))</f>
        <v/>
      </c>
      <c r="AM132" s="14" t="str">
        <f>IF(ISBLANK(F132),"",POWER(F132,2))</f>
        <v/>
      </c>
      <c r="AN132" s="14" t="str">
        <f>IF(ISBLANK(G132),"",POWER(G132,2))</f>
        <v/>
      </c>
      <c r="AO132" s="14" t="str">
        <f>IF(ISBLANK(H132),"",POWER(H132,2))</f>
        <v/>
      </c>
      <c r="AP132" s="14" t="str">
        <f>IF(ISBLANK(I132),"",POWER(I132,2))</f>
        <v/>
      </c>
      <c r="AQ132" s="14" t="str">
        <f>IF(ISBLANK(J132),"",POWER(J132,2))</f>
        <v/>
      </c>
      <c r="AR132" s="14" t="str">
        <f>IF(ISBLANK(K132),"",POWER(K132,2))</f>
        <v/>
      </c>
      <c r="AS132" s="14" t="str">
        <f>IF(ISBLANK(L132),"",POWER(L132,2))</f>
        <v/>
      </c>
      <c r="AU132" s="14" t="str">
        <f>IF(ISBLANK(C132),"",POWER(C132,0.5))</f>
        <v/>
      </c>
      <c r="AV132" s="14" t="str">
        <f>IF(ISBLANK(D132),"",POWER(D132,0.5))</f>
        <v/>
      </c>
      <c r="AW132" s="14" t="str">
        <f>IF(ISBLANK(E132),"",POWER(E132,0.5))</f>
        <v/>
      </c>
      <c r="AX132" s="14" t="str">
        <f>IF(ISBLANK(F132),"",POWER(F132,0.5))</f>
        <v/>
      </c>
      <c r="AY132" s="14" t="str">
        <f>IF(ISBLANK(G132),"",POWER(G132,0.5))</f>
        <v/>
      </c>
      <c r="AZ132" s="14" t="str">
        <f>IF(ISBLANK(H132),"",POWER(H132,0.5))</f>
        <v/>
      </c>
      <c r="BA132" s="14" t="str">
        <f>IF(ISBLANK(I132),"",POWER(I132,0.5))</f>
        <v/>
      </c>
      <c r="BB132" s="14" t="str">
        <f>IF(ISBLANK(J132),"",POWER(J132,0.5))</f>
        <v/>
      </c>
      <c r="BC132" s="14" t="str">
        <f>IF(ISBLANK(K132),"",POWER(K132,0.5))</f>
        <v/>
      </c>
      <c r="BD132" s="14" t="str">
        <f>IF(ISBLANK(L132),"",POWER(L132,0.5))</f>
        <v/>
      </c>
      <c r="BF132" s="14" t="str">
        <f>IF(ISBLANK(C132),"",1/POWER(C132,0.5))</f>
        <v/>
      </c>
      <c r="BG132" s="14" t="str">
        <f>IF(ISBLANK(D132),"",1/POWER(D132,0.5))</f>
        <v/>
      </c>
      <c r="BH132" s="14" t="str">
        <f>IF(ISBLANK(E132),"",1/POWER(E132,0.5))</f>
        <v/>
      </c>
      <c r="BI132" s="14" t="str">
        <f>IF(ISBLANK(F132),"",1/POWER(F132,0.5))</f>
        <v/>
      </c>
      <c r="BJ132" s="14" t="str">
        <f>IF(ISBLANK(G132),"",1/POWER(G132,0.5))</f>
        <v/>
      </c>
      <c r="BK132" s="14" t="str">
        <f>IF(ISBLANK(H132),"",1/POWER(H132,0.5))</f>
        <v/>
      </c>
      <c r="BL132" s="14" t="str">
        <f>IF(ISBLANK(I132),"",1/POWER(I132,0.5))</f>
        <v/>
      </c>
      <c r="BM132" s="14" t="str">
        <f>IF(ISBLANK(J132),"",1/POWER(J132,0.5))</f>
        <v/>
      </c>
      <c r="BN132" s="14" t="str">
        <f>IF(ISBLANK(K132),"",1/POWER(K132,0.5))</f>
        <v/>
      </c>
      <c r="BO132" s="14" t="str">
        <f>IF(ISBLANK(L132),"",1/POWER(L132,0.5))</f>
        <v/>
      </c>
      <c r="BQ132" s="14" t="e">
        <f ca="1">IF(ISBLANK(INDIRECT('Data Exploration'!$B$6&amp;ROW(BQ132))),"",IF(ISBLANK(INDIRECT('Data Exploration'!$B$6&amp;ROW(BQ132)-1)),"",INDIRECT('Data Exploration'!$B$6&amp;ROW(BQ132)-1)))</f>
        <v>#REF!</v>
      </c>
      <c r="BR132" s="188"/>
      <c r="BS132" s="188"/>
      <c r="BT132" s="188"/>
      <c r="BU132" s="188"/>
      <c r="BV132" s="188"/>
      <c r="BW132" s="188"/>
      <c r="BX132" s="188"/>
      <c r="BY132" s="188"/>
    </row>
    <row r="133" spans="1:77">
      <c r="A133" s="141"/>
      <c r="B133" s="210"/>
      <c r="C133" s="19"/>
      <c r="D133" s="20"/>
      <c r="E133" s="20"/>
      <c r="F133" s="20"/>
      <c r="G133" s="150"/>
      <c r="H133" s="20"/>
      <c r="I133" s="20"/>
      <c r="J133" s="20"/>
      <c r="K133" s="20"/>
      <c r="L133" s="101"/>
      <c r="N133" s="14" t="str">
        <f>IF(ISBLANK(C133),"",LOG(C133))</f>
        <v/>
      </c>
      <c r="O133" s="14" t="str">
        <f>IF(ISBLANK(D133),"",LOG(D133))</f>
        <v/>
      </c>
      <c r="P133" s="14" t="str">
        <f>IF(ISBLANK(E133),"",LOG(E133))</f>
        <v/>
      </c>
      <c r="Q133" s="14" t="str">
        <f>IF(ISBLANK(F133),"",LOG(F133))</f>
        <v/>
      </c>
      <c r="R133" s="14" t="str">
        <f>IF(ISBLANK(G133),"",LOG(G133))</f>
        <v/>
      </c>
      <c r="S133" s="14" t="str">
        <f>IF(ISBLANK(H133),"",LOG(H133))</f>
        <v/>
      </c>
      <c r="T133" s="14" t="str">
        <f>IF(ISBLANK(I133),"",LOG(I133))</f>
        <v/>
      </c>
      <c r="U133" s="14" t="str">
        <f>IF(ISBLANK(J133),"",LOG(J133))</f>
        <v/>
      </c>
      <c r="V133" s="14" t="str">
        <f>IF(ISBLANK(K133),"",LOG(K133))</f>
        <v/>
      </c>
      <c r="W133" s="14" t="str">
        <f>IF(ISBLANK(L133),"",LOG(L133))</f>
        <v/>
      </c>
      <c r="Y133" s="14" t="str">
        <f>IF(ISBLANK(C133),"",LOG(C133+1))</f>
        <v/>
      </c>
      <c r="Z133" s="14" t="str">
        <f>IF(ISBLANK(D133),"",LOG(D133+1))</f>
        <v/>
      </c>
      <c r="AA133" s="14" t="str">
        <f>IF(ISBLANK(E133),"",LOG(E133+1))</f>
        <v/>
      </c>
      <c r="AB133" s="14" t="str">
        <f>IF(ISBLANK(F133),"",LOG(F133+1))</f>
        <v/>
      </c>
      <c r="AC133" s="14" t="str">
        <f>IF(ISBLANK(G133),"",LOG(G133+1))</f>
        <v/>
      </c>
      <c r="AD133" s="14" t="str">
        <f>IF(ISBLANK(H133),"",LOG(H133+1))</f>
        <v/>
      </c>
      <c r="AE133" s="14" t="str">
        <f>IF(ISBLANK(I133),"",LOG(I133+1))</f>
        <v/>
      </c>
      <c r="AF133" s="14" t="str">
        <f>IF(ISBLANK(J133),"",LOG(J133+1))</f>
        <v/>
      </c>
      <c r="AG133" s="14" t="str">
        <f>IF(ISBLANK(K133),"",LOG(K133+1))</f>
        <v/>
      </c>
      <c r="AH133" s="14" t="str">
        <f>IF(ISBLANK(L133),"",LOG(L133+1))</f>
        <v/>
      </c>
      <c r="AJ133" s="14" t="str">
        <f>IF(ISBLANK(C133),"",POWER(C133,2))</f>
        <v/>
      </c>
      <c r="AK133" s="14" t="str">
        <f>IF(ISBLANK(D133),"",POWER(D133,2))</f>
        <v/>
      </c>
      <c r="AL133" s="14" t="str">
        <f>IF(ISBLANK(E133),"",POWER(E133,2))</f>
        <v/>
      </c>
      <c r="AM133" s="14" t="str">
        <f>IF(ISBLANK(F133),"",POWER(F133,2))</f>
        <v/>
      </c>
      <c r="AN133" s="14" t="str">
        <f>IF(ISBLANK(G133),"",POWER(G133,2))</f>
        <v/>
      </c>
      <c r="AO133" s="14" t="str">
        <f>IF(ISBLANK(H133),"",POWER(H133,2))</f>
        <v/>
      </c>
      <c r="AP133" s="14" t="str">
        <f>IF(ISBLANK(I133),"",POWER(I133,2))</f>
        <v/>
      </c>
      <c r="AQ133" s="14" t="str">
        <f>IF(ISBLANK(J133),"",POWER(J133,2))</f>
        <v/>
      </c>
      <c r="AR133" s="14" t="str">
        <f>IF(ISBLANK(K133),"",POWER(K133,2))</f>
        <v/>
      </c>
      <c r="AS133" s="14" t="str">
        <f>IF(ISBLANK(L133),"",POWER(L133,2))</f>
        <v/>
      </c>
      <c r="AU133" s="14" t="str">
        <f>IF(ISBLANK(C133),"",POWER(C133,0.5))</f>
        <v/>
      </c>
      <c r="AV133" s="14" t="str">
        <f>IF(ISBLANK(D133),"",POWER(D133,0.5))</f>
        <v/>
      </c>
      <c r="AW133" s="14" t="str">
        <f>IF(ISBLANK(E133),"",POWER(E133,0.5))</f>
        <v/>
      </c>
      <c r="AX133" s="14" t="str">
        <f>IF(ISBLANK(F133),"",POWER(F133,0.5))</f>
        <v/>
      </c>
      <c r="AY133" s="14" t="str">
        <f>IF(ISBLANK(G133),"",POWER(G133,0.5))</f>
        <v/>
      </c>
      <c r="AZ133" s="14" t="str">
        <f>IF(ISBLANK(H133),"",POWER(H133,0.5))</f>
        <v/>
      </c>
      <c r="BA133" s="14" t="str">
        <f>IF(ISBLANK(I133),"",POWER(I133,0.5))</f>
        <v/>
      </c>
      <c r="BB133" s="14" t="str">
        <f>IF(ISBLANK(J133),"",POWER(J133,0.5))</f>
        <v/>
      </c>
      <c r="BC133" s="14" t="str">
        <f>IF(ISBLANK(K133),"",POWER(K133,0.5))</f>
        <v/>
      </c>
      <c r="BD133" s="14" t="str">
        <f>IF(ISBLANK(L133),"",POWER(L133,0.5))</f>
        <v/>
      </c>
      <c r="BF133" s="14" t="str">
        <f>IF(ISBLANK(C133),"",1/POWER(C133,0.5))</f>
        <v/>
      </c>
      <c r="BG133" s="14" t="str">
        <f>IF(ISBLANK(D133),"",1/POWER(D133,0.5))</f>
        <v/>
      </c>
      <c r="BH133" s="14" t="str">
        <f>IF(ISBLANK(E133),"",1/POWER(E133,0.5))</f>
        <v/>
      </c>
      <c r="BI133" s="14" t="str">
        <f>IF(ISBLANK(F133),"",1/POWER(F133,0.5))</f>
        <v/>
      </c>
      <c r="BJ133" s="14" t="str">
        <f>IF(ISBLANK(G133),"",1/POWER(G133,0.5))</f>
        <v/>
      </c>
      <c r="BK133" s="14" t="str">
        <f>IF(ISBLANK(H133),"",1/POWER(H133,0.5))</f>
        <v/>
      </c>
      <c r="BL133" s="14" t="str">
        <f>IF(ISBLANK(I133),"",1/POWER(I133,0.5))</f>
        <v/>
      </c>
      <c r="BM133" s="14" t="str">
        <f>IF(ISBLANK(J133),"",1/POWER(J133,0.5))</f>
        <v/>
      </c>
      <c r="BN133" s="14" t="str">
        <f>IF(ISBLANK(K133),"",1/POWER(K133,0.5))</f>
        <v/>
      </c>
      <c r="BO133" s="14" t="str">
        <f>IF(ISBLANK(L133),"",1/POWER(L133,0.5))</f>
        <v/>
      </c>
      <c r="BQ133" s="14" t="e">
        <f ca="1">IF(ISBLANK(INDIRECT('Data Exploration'!$B$6&amp;ROW(BQ133))),"",IF(ISBLANK(INDIRECT('Data Exploration'!$B$6&amp;ROW(BQ133)-1)),"",INDIRECT('Data Exploration'!$B$6&amp;ROW(BQ133)-1)))</f>
        <v>#REF!</v>
      </c>
      <c r="BR133" s="188"/>
      <c r="BS133" s="188"/>
      <c r="BT133" s="188"/>
      <c r="BU133" s="188"/>
      <c r="BV133" s="188"/>
      <c r="BW133" s="188"/>
      <c r="BX133" s="188"/>
      <c r="BY133" s="188"/>
    </row>
    <row r="134" spans="1:77">
      <c r="A134" s="141"/>
      <c r="B134" s="210"/>
      <c r="C134" s="19"/>
      <c r="D134" s="20"/>
      <c r="E134" s="20"/>
      <c r="F134" s="20"/>
      <c r="G134" s="150"/>
      <c r="H134" s="20"/>
      <c r="I134" s="20"/>
      <c r="J134" s="20"/>
      <c r="K134" s="20"/>
      <c r="L134" s="101"/>
      <c r="N134" s="14" t="str">
        <f>IF(ISBLANK(C134),"",LOG(C134))</f>
        <v/>
      </c>
      <c r="O134" s="14" t="str">
        <f>IF(ISBLANK(D134),"",LOG(D134))</f>
        <v/>
      </c>
      <c r="P134" s="14" t="str">
        <f>IF(ISBLANK(E134),"",LOG(E134))</f>
        <v/>
      </c>
      <c r="Q134" s="14" t="str">
        <f>IF(ISBLANK(F134),"",LOG(F134))</f>
        <v/>
      </c>
      <c r="R134" s="14" t="str">
        <f>IF(ISBLANK(G134),"",LOG(G134))</f>
        <v/>
      </c>
      <c r="S134" s="14" t="str">
        <f>IF(ISBLANK(H134),"",LOG(H134))</f>
        <v/>
      </c>
      <c r="T134" s="14" t="str">
        <f>IF(ISBLANK(I134),"",LOG(I134))</f>
        <v/>
      </c>
      <c r="U134" s="14" t="str">
        <f>IF(ISBLANK(J134),"",LOG(J134))</f>
        <v/>
      </c>
      <c r="V134" s="14" t="str">
        <f>IF(ISBLANK(K134),"",LOG(K134))</f>
        <v/>
      </c>
      <c r="W134" s="14" t="str">
        <f>IF(ISBLANK(L134),"",LOG(L134))</f>
        <v/>
      </c>
      <c r="Y134" s="14" t="str">
        <f>IF(ISBLANK(C134),"",LOG(C134+1))</f>
        <v/>
      </c>
      <c r="Z134" s="14" t="str">
        <f>IF(ISBLANK(D134),"",LOG(D134+1))</f>
        <v/>
      </c>
      <c r="AA134" s="14" t="str">
        <f>IF(ISBLANK(E134),"",LOG(E134+1))</f>
        <v/>
      </c>
      <c r="AB134" s="14" t="str">
        <f>IF(ISBLANK(F134),"",LOG(F134+1))</f>
        <v/>
      </c>
      <c r="AC134" s="14" t="str">
        <f>IF(ISBLANK(G134),"",LOG(G134+1))</f>
        <v/>
      </c>
      <c r="AD134" s="14" t="str">
        <f>IF(ISBLANK(H134),"",LOG(H134+1))</f>
        <v/>
      </c>
      <c r="AE134" s="14" t="str">
        <f>IF(ISBLANK(I134),"",LOG(I134+1))</f>
        <v/>
      </c>
      <c r="AF134" s="14" t="str">
        <f>IF(ISBLANK(J134),"",LOG(J134+1))</f>
        <v/>
      </c>
      <c r="AG134" s="14" t="str">
        <f>IF(ISBLANK(K134),"",LOG(K134+1))</f>
        <v/>
      </c>
      <c r="AH134" s="14" t="str">
        <f>IF(ISBLANK(L134),"",LOG(L134+1))</f>
        <v/>
      </c>
      <c r="AJ134" s="14" t="str">
        <f>IF(ISBLANK(C134),"",POWER(C134,2))</f>
        <v/>
      </c>
      <c r="AK134" s="14" t="str">
        <f>IF(ISBLANK(D134),"",POWER(D134,2))</f>
        <v/>
      </c>
      <c r="AL134" s="14" t="str">
        <f>IF(ISBLANK(E134),"",POWER(E134,2))</f>
        <v/>
      </c>
      <c r="AM134" s="14" t="str">
        <f>IF(ISBLANK(F134),"",POWER(F134,2))</f>
        <v/>
      </c>
      <c r="AN134" s="14" t="str">
        <f>IF(ISBLANK(G134),"",POWER(G134,2))</f>
        <v/>
      </c>
      <c r="AO134" s="14" t="str">
        <f>IF(ISBLANK(H134),"",POWER(H134,2))</f>
        <v/>
      </c>
      <c r="AP134" s="14" t="str">
        <f>IF(ISBLANK(I134),"",POWER(I134,2))</f>
        <v/>
      </c>
      <c r="AQ134" s="14" t="str">
        <f>IF(ISBLANK(J134),"",POWER(J134,2))</f>
        <v/>
      </c>
      <c r="AR134" s="14" t="str">
        <f>IF(ISBLANK(K134),"",POWER(K134,2))</f>
        <v/>
      </c>
      <c r="AS134" s="14" t="str">
        <f>IF(ISBLANK(L134),"",POWER(L134,2))</f>
        <v/>
      </c>
      <c r="AU134" s="14" t="str">
        <f>IF(ISBLANK(C134),"",POWER(C134,0.5))</f>
        <v/>
      </c>
      <c r="AV134" s="14" t="str">
        <f>IF(ISBLANK(D134),"",POWER(D134,0.5))</f>
        <v/>
      </c>
      <c r="AW134" s="14" t="str">
        <f>IF(ISBLANK(E134),"",POWER(E134,0.5))</f>
        <v/>
      </c>
      <c r="AX134" s="14" t="str">
        <f>IF(ISBLANK(F134),"",POWER(F134,0.5))</f>
        <v/>
      </c>
      <c r="AY134" s="14" t="str">
        <f>IF(ISBLANK(G134),"",POWER(G134,0.5))</f>
        <v/>
      </c>
      <c r="AZ134" s="14" t="str">
        <f>IF(ISBLANK(H134),"",POWER(H134,0.5))</f>
        <v/>
      </c>
      <c r="BA134" s="14" t="str">
        <f>IF(ISBLANK(I134),"",POWER(I134,0.5))</f>
        <v/>
      </c>
      <c r="BB134" s="14" t="str">
        <f>IF(ISBLANK(J134),"",POWER(J134,0.5))</f>
        <v/>
      </c>
      <c r="BC134" s="14" t="str">
        <f>IF(ISBLANK(K134),"",POWER(K134,0.5))</f>
        <v/>
      </c>
      <c r="BD134" s="14" t="str">
        <f>IF(ISBLANK(L134),"",POWER(L134,0.5))</f>
        <v/>
      </c>
      <c r="BF134" s="14" t="str">
        <f>IF(ISBLANK(C134),"",1/POWER(C134,0.5))</f>
        <v/>
      </c>
      <c r="BG134" s="14" t="str">
        <f>IF(ISBLANK(D134),"",1/POWER(D134,0.5))</f>
        <v/>
      </c>
      <c r="BH134" s="14" t="str">
        <f>IF(ISBLANK(E134),"",1/POWER(E134,0.5))</f>
        <v/>
      </c>
      <c r="BI134" s="14" t="str">
        <f>IF(ISBLANK(F134),"",1/POWER(F134,0.5))</f>
        <v/>
      </c>
      <c r="BJ134" s="14" t="str">
        <f>IF(ISBLANK(G134),"",1/POWER(G134,0.5))</f>
        <v/>
      </c>
      <c r="BK134" s="14" t="str">
        <f>IF(ISBLANK(H134),"",1/POWER(H134,0.5))</f>
        <v/>
      </c>
      <c r="BL134" s="14" t="str">
        <f>IF(ISBLANK(I134),"",1/POWER(I134,0.5))</f>
        <v/>
      </c>
      <c r="BM134" s="14" t="str">
        <f>IF(ISBLANK(J134),"",1/POWER(J134,0.5))</f>
        <v/>
      </c>
      <c r="BN134" s="14" t="str">
        <f>IF(ISBLANK(K134),"",1/POWER(K134,0.5))</f>
        <v/>
      </c>
      <c r="BO134" s="14" t="str">
        <f>IF(ISBLANK(L134),"",1/POWER(L134,0.5))</f>
        <v/>
      </c>
      <c r="BQ134" s="14" t="e">
        <f ca="1">IF(ISBLANK(INDIRECT('Data Exploration'!$B$6&amp;ROW(BQ134))),"",IF(ISBLANK(INDIRECT('Data Exploration'!$B$6&amp;ROW(BQ134)-1)),"",INDIRECT('Data Exploration'!$B$6&amp;ROW(BQ134)-1)))</f>
        <v>#REF!</v>
      </c>
      <c r="BR134" s="188"/>
      <c r="BS134" s="188"/>
      <c r="BT134" s="188"/>
      <c r="BU134" s="188"/>
      <c r="BV134" s="188"/>
      <c r="BW134" s="188"/>
      <c r="BX134" s="188"/>
      <c r="BY134" s="188"/>
    </row>
    <row r="135" spans="1:77">
      <c r="A135" s="141"/>
      <c r="B135" s="210"/>
      <c r="C135" s="19"/>
      <c r="D135" s="20"/>
      <c r="E135" s="20"/>
      <c r="F135" s="20"/>
      <c r="G135" s="150"/>
      <c r="H135" s="20"/>
      <c r="I135" s="20"/>
      <c r="J135" s="20"/>
      <c r="K135" s="20"/>
      <c r="L135" s="101"/>
      <c r="N135" s="14" t="str">
        <f>IF(ISBLANK(C135),"",LOG(C135))</f>
        <v/>
      </c>
      <c r="O135" s="14" t="str">
        <f>IF(ISBLANK(D135),"",LOG(D135))</f>
        <v/>
      </c>
      <c r="P135" s="14" t="str">
        <f>IF(ISBLANK(E135),"",LOG(E135))</f>
        <v/>
      </c>
      <c r="Q135" s="14" t="str">
        <f>IF(ISBLANK(F135),"",LOG(F135))</f>
        <v/>
      </c>
      <c r="R135" s="14" t="str">
        <f>IF(ISBLANK(G135),"",LOG(G135))</f>
        <v/>
      </c>
      <c r="S135" s="14" t="str">
        <f>IF(ISBLANK(H135),"",LOG(H135))</f>
        <v/>
      </c>
      <c r="T135" s="14" t="str">
        <f>IF(ISBLANK(I135),"",LOG(I135))</f>
        <v/>
      </c>
      <c r="U135" s="14" t="str">
        <f>IF(ISBLANK(J135),"",LOG(J135))</f>
        <v/>
      </c>
      <c r="V135" s="14" t="str">
        <f>IF(ISBLANK(K135),"",LOG(K135))</f>
        <v/>
      </c>
      <c r="W135" s="14" t="str">
        <f>IF(ISBLANK(L135),"",LOG(L135))</f>
        <v/>
      </c>
      <c r="Y135" s="14" t="str">
        <f>IF(ISBLANK(C135),"",LOG(C135+1))</f>
        <v/>
      </c>
      <c r="Z135" s="14" t="str">
        <f>IF(ISBLANK(D135),"",LOG(D135+1))</f>
        <v/>
      </c>
      <c r="AA135" s="14" t="str">
        <f>IF(ISBLANK(E135),"",LOG(E135+1))</f>
        <v/>
      </c>
      <c r="AB135" s="14" t="str">
        <f>IF(ISBLANK(F135),"",LOG(F135+1))</f>
        <v/>
      </c>
      <c r="AC135" s="14" t="str">
        <f>IF(ISBLANK(G135),"",LOG(G135+1))</f>
        <v/>
      </c>
      <c r="AD135" s="14" t="str">
        <f>IF(ISBLANK(H135),"",LOG(H135+1))</f>
        <v/>
      </c>
      <c r="AE135" s="14" t="str">
        <f>IF(ISBLANK(I135),"",LOG(I135+1))</f>
        <v/>
      </c>
      <c r="AF135" s="14" t="str">
        <f>IF(ISBLANK(J135),"",LOG(J135+1))</f>
        <v/>
      </c>
      <c r="AG135" s="14" t="str">
        <f>IF(ISBLANK(K135),"",LOG(K135+1))</f>
        <v/>
      </c>
      <c r="AH135" s="14" t="str">
        <f>IF(ISBLANK(L135),"",LOG(L135+1))</f>
        <v/>
      </c>
      <c r="AJ135" s="14" t="str">
        <f>IF(ISBLANK(C135),"",POWER(C135,2))</f>
        <v/>
      </c>
      <c r="AK135" s="14" t="str">
        <f>IF(ISBLANK(D135),"",POWER(D135,2))</f>
        <v/>
      </c>
      <c r="AL135" s="14" t="str">
        <f>IF(ISBLANK(E135),"",POWER(E135,2))</f>
        <v/>
      </c>
      <c r="AM135" s="14" t="str">
        <f>IF(ISBLANK(F135),"",POWER(F135,2))</f>
        <v/>
      </c>
      <c r="AN135" s="14" t="str">
        <f>IF(ISBLANK(G135),"",POWER(G135,2))</f>
        <v/>
      </c>
      <c r="AO135" s="14" t="str">
        <f>IF(ISBLANK(H135),"",POWER(H135,2))</f>
        <v/>
      </c>
      <c r="AP135" s="14" t="str">
        <f>IF(ISBLANK(I135),"",POWER(I135,2))</f>
        <v/>
      </c>
      <c r="AQ135" s="14" t="str">
        <f>IF(ISBLANK(J135),"",POWER(J135,2))</f>
        <v/>
      </c>
      <c r="AR135" s="14" t="str">
        <f>IF(ISBLANK(K135),"",POWER(K135,2))</f>
        <v/>
      </c>
      <c r="AS135" s="14" t="str">
        <f>IF(ISBLANK(L135),"",POWER(L135,2))</f>
        <v/>
      </c>
      <c r="AU135" s="14" t="str">
        <f>IF(ISBLANK(C135),"",POWER(C135,0.5))</f>
        <v/>
      </c>
      <c r="AV135" s="14" t="str">
        <f>IF(ISBLANK(D135),"",POWER(D135,0.5))</f>
        <v/>
      </c>
      <c r="AW135" s="14" t="str">
        <f>IF(ISBLANK(E135),"",POWER(E135,0.5))</f>
        <v/>
      </c>
      <c r="AX135" s="14" t="str">
        <f>IF(ISBLANK(F135),"",POWER(F135,0.5))</f>
        <v/>
      </c>
      <c r="AY135" s="14" t="str">
        <f>IF(ISBLANK(G135),"",POWER(G135,0.5))</f>
        <v/>
      </c>
      <c r="AZ135" s="14" t="str">
        <f>IF(ISBLANK(H135),"",POWER(H135,0.5))</f>
        <v/>
      </c>
      <c r="BA135" s="14" t="str">
        <f>IF(ISBLANK(I135),"",POWER(I135,0.5))</f>
        <v/>
      </c>
      <c r="BB135" s="14" t="str">
        <f>IF(ISBLANK(J135),"",POWER(J135,0.5))</f>
        <v/>
      </c>
      <c r="BC135" s="14" t="str">
        <f>IF(ISBLANK(K135),"",POWER(K135,0.5))</f>
        <v/>
      </c>
      <c r="BD135" s="14" t="str">
        <f>IF(ISBLANK(L135),"",POWER(L135,0.5))</f>
        <v/>
      </c>
      <c r="BF135" s="14" t="str">
        <f>IF(ISBLANK(C135),"",1/POWER(C135,0.5))</f>
        <v/>
      </c>
      <c r="BG135" s="14" t="str">
        <f>IF(ISBLANK(D135),"",1/POWER(D135,0.5))</f>
        <v/>
      </c>
      <c r="BH135" s="14" t="str">
        <f>IF(ISBLANK(E135),"",1/POWER(E135,0.5))</f>
        <v/>
      </c>
      <c r="BI135" s="14" t="str">
        <f>IF(ISBLANK(F135),"",1/POWER(F135,0.5))</f>
        <v/>
      </c>
      <c r="BJ135" s="14" t="str">
        <f>IF(ISBLANK(G135),"",1/POWER(G135,0.5))</f>
        <v/>
      </c>
      <c r="BK135" s="14" t="str">
        <f>IF(ISBLANK(H135),"",1/POWER(H135,0.5))</f>
        <v/>
      </c>
      <c r="BL135" s="14" t="str">
        <f>IF(ISBLANK(I135),"",1/POWER(I135,0.5))</f>
        <v/>
      </c>
      <c r="BM135" s="14" t="str">
        <f>IF(ISBLANK(J135),"",1/POWER(J135,0.5))</f>
        <v/>
      </c>
      <c r="BN135" s="14" t="str">
        <f>IF(ISBLANK(K135),"",1/POWER(K135,0.5))</f>
        <v/>
      </c>
      <c r="BO135" s="14" t="str">
        <f>IF(ISBLANK(L135),"",1/POWER(L135,0.5))</f>
        <v/>
      </c>
      <c r="BQ135" s="14" t="e">
        <f ca="1">IF(ISBLANK(INDIRECT('Data Exploration'!$B$6&amp;ROW(BQ135))),"",IF(ISBLANK(INDIRECT('Data Exploration'!$B$6&amp;ROW(BQ135)-1)),"",INDIRECT('Data Exploration'!$B$6&amp;ROW(BQ135)-1)))</f>
        <v>#REF!</v>
      </c>
      <c r="BR135" s="188"/>
      <c r="BS135" s="188"/>
      <c r="BT135" s="188"/>
      <c r="BU135" s="188"/>
      <c r="BV135" s="188"/>
      <c r="BW135" s="188"/>
      <c r="BX135" s="188"/>
      <c r="BY135" s="188"/>
    </row>
    <row r="136" spans="1:77">
      <c r="A136" s="141"/>
      <c r="B136" s="210"/>
      <c r="C136" s="19"/>
      <c r="D136" s="20"/>
      <c r="E136" s="20"/>
      <c r="F136" s="20"/>
      <c r="G136" s="150"/>
      <c r="H136" s="20"/>
      <c r="I136" s="20"/>
      <c r="J136" s="20"/>
      <c r="K136" s="20"/>
      <c r="L136" s="101"/>
      <c r="N136" s="14" t="str">
        <f>IF(ISBLANK(C136),"",LOG(C136))</f>
        <v/>
      </c>
      <c r="O136" s="14" t="str">
        <f>IF(ISBLANK(D136),"",LOG(D136))</f>
        <v/>
      </c>
      <c r="P136" s="14" t="str">
        <f>IF(ISBLANK(E136),"",LOG(E136))</f>
        <v/>
      </c>
      <c r="Q136" s="14" t="str">
        <f>IF(ISBLANK(F136),"",LOG(F136))</f>
        <v/>
      </c>
      <c r="R136" s="14" t="str">
        <f>IF(ISBLANK(G136),"",LOG(G136))</f>
        <v/>
      </c>
      <c r="S136" s="14" t="str">
        <f>IF(ISBLANK(H136),"",LOG(H136))</f>
        <v/>
      </c>
      <c r="T136" s="14" t="str">
        <f>IF(ISBLANK(I136),"",LOG(I136))</f>
        <v/>
      </c>
      <c r="U136" s="14" t="str">
        <f>IF(ISBLANK(J136),"",LOG(J136))</f>
        <v/>
      </c>
      <c r="V136" s="14" t="str">
        <f>IF(ISBLANK(K136),"",LOG(K136))</f>
        <v/>
      </c>
      <c r="W136" s="14" t="str">
        <f>IF(ISBLANK(L136),"",LOG(L136))</f>
        <v/>
      </c>
      <c r="Y136" s="14" t="str">
        <f>IF(ISBLANK(C136),"",LOG(C136+1))</f>
        <v/>
      </c>
      <c r="Z136" s="14" t="str">
        <f>IF(ISBLANK(D136),"",LOG(D136+1))</f>
        <v/>
      </c>
      <c r="AA136" s="14" t="str">
        <f>IF(ISBLANK(E136),"",LOG(E136+1))</f>
        <v/>
      </c>
      <c r="AB136" s="14" t="str">
        <f>IF(ISBLANK(F136),"",LOG(F136+1))</f>
        <v/>
      </c>
      <c r="AC136" s="14" t="str">
        <f>IF(ISBLANK(G136),"",LOG(G136+1))</f>
        <v/>
      </c>
      <c r="AD136" s="14" t="str">
        <f>IF(ISBLANK(H136),"",LOG(H136+1))</f>
        <v/>
      </c>
      <c r="AE136" s="14" t="str">
        <f>IF(ISBLANK(I136),"",LOG(I136+1))</f>
        <v/>
      </c>
      <c r="AF136" s="14" t="str">
        <f>IF(ISBLANK(J136),"",LOG(J136+1))</f>
        <v/>
      </c>
      <c r="AG136" s="14" t="str">
        <f>IF(ISBLANK(K136),"",LOG(K136+1))</f>
        <v/>
      </c>
      <c r="AH136" s="14" t="str">
        <f>IF(ISBLANK(L136),"",LOG(L136+1))</f>
        <v/>
      </c>
      <c r="AJ136" s="14" t="str">
        <f>IF(ISBLANK(C136),"",POWER(C136,2))</f>
        <v/>
      </c>
      <c r="AK136" s="14" t="str">
        <f>IF(ISBLANK(D136),"",POWER(D136,2))</f>
        <v/>
      </c>
      <c r="AL136" s="14" t="str">
        <f>IF(ISBLANK(E136),"",POWER(E136,2))</f>
        <v/>
      </c>
      <c r="AM136" s="14" t="str">
        <f>IF(ISBLANK(F136),"",POWER(F136,2))</f>
        <v/>
      </c>
      <c r="AN136" s="14" t="str">
        <f>IF(ISBLANK(G136),"",POWER(G136,2))</f>
        <v/>
      </c>
      <c r="AO136" s="14" t="str">
        <f>IF(ISBLANK(H136),"",POWER(H136,2))</f>
        <v/>
      </c>
      <c r="AP136" s="14" t="str">
        <f>IF(ISBLANK(I136),"",POWER(I136,2))</f>
        <v/>
      </c>
      <c r="AQ136" s="14" t="str">
        <f>IF(ISBLANK(J136),"",POWER(J136,2))</f>
        <v/>
      </c>
      <c r="AR136" s="14" t="str">
        <f>IF(ISBLANK(K136),"",POWER(K136,2))</f>
        <v/>
      </c>
      <c r="AS136" s="14" t="str">
        <f>IF(ISBLANK(L136),"",POWER(L136,2))</f>
        <v/>
      </c>
      <c r="AU136" s="14" t="str">
        <f>IF(ISBLANK(C136),"",POWER(C136,0.5))</f>
        <v/>
      </c>
      <c r="AV136" s="14" t="str">
        <f>IF(ISBLANK(D136),"",POWER(D136,0.5))</f>
        <v/>
      </c>
      <c r="AW136" s="14" t="str">
        <f>IF(ISBLANK(E136),"",POWER(E136,0.5))</f>
        <v/>
      </c>
      <c r="AX136" s="14" t="str">
        <f>IF(ISBLANK(F136),"",POWER(F136,0.5))</f>
        <v/>
      </c>
      <c r="AY136" s="14" t="str">
        <f>IF(ISBLANK(G136),"",POWER(G136,0.5))</f>
        <v/>
      </c>
      <c r="AZ136" s="14" t="str">
        <f>IF(ISBLANK(H136),"",POWER(H136,0.5))</f>
        <v/>
      </c>
      <c r="BA136" s="14" t="str">
        <f>IF(ISBLANK(I136),"",POWER(I136,0.5))</f>
        <v/>
      </c>
      <c r="BB136" s="14" t="str">
        <f>IF(ISBLANK(J136),"",POWER(J136,0.5))</f>
        <v/>
      </c>
      <c r="BC136" s="14" t="str">
        <f>IF(ISBLANK(K136),"",POWER(K136,0.5))</f>
        <v/>
      </c>
      <c r="BD136" s="14" t="str">
        <f>IF(ISBLANK(L136),"",POWER(L136,0.5))</f>
        <v/>
      </c>
      <c r="BF136" s="14" t="str">
        <f>IF(ISBLANK(C136),"",1/POWER(C136,0.5))</f>
        <v/>
      </c>
      <c r="BG136" s="14" t="str">
        <f>IF(ISBLANK(D136),"",1/POWER(D136,0.5))</f>
        <v/>
      </c>
      <c r="BH136" s="14" t="str">
        <f>IF(ISBLANK(E136),"",1/POWER(E136,0.5))</f>
        <v/>
      </c>
      <c r="BI136" s="14" t="str">
        <f>IF(ISBLANK(F136),"",1/POWER(F136,0.5))</f>
        <v/>
      </c>
      <c r="BJ136" s="14" t="str">
        <f>IF(ISBLANK(G136),"",1/POWER(G136,0.5))</f>
        <v/>
      </c>
      <c r="BK136" s="14" t="str">
        <f>IF(ISBLANK(H136),"",1/POWER(H136,0.5))</f>
        <v/>
      </c>
      <c r="BL136" s="14" t="str">
        <f>IF(ISBLANK(I136),"",1/POWER(I136,0.5))</f>
        <v/>
      </c>
      <c r="BM136" s="14" t="str">
        <f>IF(ISBLANK(J136),"",1/POWER(J136,0.5))</f>
        <v/>
      </c>
      <c r="BN136" s="14" t="str">
        <f>IF(ISBLANK(K136),"",1/POWER(K136,0.5))</f>
        <v/>
      </c>
      <c r="BO136" s="14" t="str">
        <f>IF(ISBLANK(L136),"",1/POWER(L136,0.5))</f>
        <v/>
      </c>
      <c r="BQ136" s="14" t="e">
        <f ca="1">IF(ISBLANK(INDIRECT('Data Exploration'!$B$6&amp;ROW(BQ136))),"",IF(ISBLANK(INDIRECT('Data Exploration'!$B$6&amp;ROW(BQ136)-1)),"",INDIRECT('Data Exploration'!$B$6&amp;ROW(BQ136)-1)))</f>
        <v>#REF!</v>
      </c>
      <c r="BR136" s="188"/>
      <c r="BS136" s="188"/>
      <c r="BT136" s="188"/>
      <c r="BU136" s="188"/>
      <c r="BV136" s="188"/>
      <c r="BW136" s="188"/>
      <c r="BX136" s="188"/>
      <c r="BY136" s="188"/>
    </row>
    <row r="137" spans="1:77">
      <c r="A137" s="141"/>
      <c r="B137" s="210"/>
      <c r="C137" s="19"/>
      <c r="D137" s="20"/>
      <c r="E137" s="20"/>
      <c r="F137" s="20"/>
      <c r="G137" s="150"/>
      <c r="H137" s="20"/>
      <c r="I137" s="20"/>
      <c r="J137" s="20"/>
      <c r="K137" s="20"/>
      <c r="L137" s="101"/>
      <c r="N137" s="14" t="str">
        <f>IF(ISBLANK(C137),"",LOG(C137))</f>
        <v/>
      </c>
      <c r="O137" s="14" t="str">
        <f>IF(ISBLANK(D137),"",LOG(D137))</f>
        <v/>
      </c>
      <c r="P137" s="14" t="str">
        <f>IF(ISBLANK(E137),"",LOG(E137))</f>
        <v/>
      </c>
      <c r="Q137" s="14" t="str">
        <f>IF(ISBLANK(F137),"",LOG(F137))</f>
        <v/>
      </c>
      <c r="R137" s="14" t="str">
        <f>IF(ISBLANK(G137),"",LOG(G137))</f>
        <v/>
      </c>
      <c r="S137" s="14" t="str">
        <f>IF(ISBLANK(H137),"",LOG(H137))</f>
        <v/>
      </c>
      <c r="T137" s="14" t="str">
        <f>IF(ISBLANK(I137),"",LOG(I137))</f>
        <v/>
      </c>
      <c r="U137" s="14" t="str">
        <f>IF(ISBLANK(J137),"",LOG(J137))</f>
        <v/>
      </c>
      <c r="V137" s="14" t="str">
        <f>IF(ISBLANK(K137),"",LOG(K137))</f>
        <v/>
      </c>
      <c r="W137" s="14" t="str">
        <f>IF(ISBLANK(L137),"",LOG(L137))</f>
        <v/>
      </c>
      <c r="Y137" s="14" t="str">
        <f>IF(ISBLANK(C137),"",LOG(C137+1))</f>
        <v/>
      </c>
      <c r="Z137" s="14" t="str">
        <f>IF(ISBLANK(D137),"",LOG(D137+1))</f>
        <v/>
      </c>
      <c r="AA137" s="14" t="str">
        <f>IF(ISBLANK(E137),"",LOG(E137+1))</f>
        <v/>
      </c>
      <c r="AB137" s="14" t="str">
        <f>IF(ISBLANK(F137),"",LOG(F137+1))</f>
        <v/>
      </c>
      <c r="AC137" s="14" t="str">
        <f>IF(ISBLANK(G137),"",LOG(G137+1))</f>
        <v/>
      </c>
      <c r="AD137" s="14" t="str">
        <f>IF(ISBLANK(H137),"",LOG(H137+1))</f>
        <v/>
      </c>
      <c r="AE137" s="14" t="str">
        <f>IF(ISBLANK(I137),"",LOG(I137+1))</f>
        <v/>
      </c>
      <c r="AF137" s="14" t="str">
        <f>IF(ISBLANK(J137),"",LOG(J137+1))</f>
        <v/>
      </c>
      <c r="AG137" s="14" t="str">
        <f>IF(ISBLANK(K137),"",LOG(K137+1))</f>
        <v/>
      </c>
      <c r="AH137" s="14" t="str">
        <f>IF(ISBLANK(L137),"",LOG(L137+1))</f>
        <v/>
      </c>
      <c r="AJ137" s="14" t="str">
        <f>IF(ISBLANK(C137),"",POWER(C137,2))</f>
        <v/>
      </c>
      <c r="AK137" s="14" t="str">
        <f>IF(ISBLANK(D137),"",POWER(D137,2))</f>
        <v/>
      </c>
      <c r="AL137" s="14" t="str">
        <f>IF(ISBLANK(E137),"",POWER(E137,2))</f>
        <v/>
      </c>
      <c r="AM137" s="14" t="str">
        <f>IF(ISBLANK(F137),"",POWER(F137,2))</f>
        <v/>
      </c>
      <c r="AN137" s="14" t="str">
        <f>IF(ISBLANK(G137),"",POWER(G137,2))</f>
        <v/>
      </c>
      <c r="AO137" s="14" t="str">
        <f>IF(ISBLANK(H137),"",POWER(H137,2))</f>
        <v/>
      </c>
      <c r="AP137" s="14" t="str">
        <f>IF(ISBLANK(I137),"",POWER(I137,2))</f>
        <v/>
      </c>
      <c r="AQ137" s="14" t="str">
        <f>IF(ISBLANK(J137),"",POWER(J137,2))</f>
        <v/>
      </c>
      <c r="AR137" s="14" t="str">
        <f>IF(ISBLANK(K137),"",POWER(K137,2))</f>
        <v/>
      </c>
      <c r="AS137" s="14" t="str">
        <f>IF(ISBLANK(L137),"",POWER(L137,2))</f>
        <v/>
      </c>
      <c r="AU137" s="14" t="str">
        <f>IF(ISBLANK(C137),"",POWER(C137,0.5))</f>
        <v/>
      </c>
      <c r="AV137" s="14" t="str">
        <f>IF(ISBLANK(D137),"",POWER(D137,0.5))</f>
        <v/>
      </c>
      <c r="AW137" s="14" t="str">
        <f>IF(ISBLANK(E137),"",POWER(E137,0.5))</f>
        <v/>
      </c>
      <c r="AX137" s="14" t="str">
        <f>IF(ISBLANK(F137),"",POWER(F137,0.5))</f>
        <v/>
      </c>
      <c r="AY137" s="14" t="str">
        <f>IF(ISBLANK(G137),"",POWER(G137,0.5))</f>
        <v/>
      </c>
      <c r="AZ137" s="14" t="str">
        <f>IF(ISBLANK(H137),"",POWER(H137,0.5))</f>
        <v/>
      </c>
      <c r="BA137" s="14" t="str">
        <f>IF(ISBLANK(I137),"",POWER(I137,0.5))</f>
        <v/>
      </c>
      <c r="BB137" s="14" t="str">
        <f>IF(ISBLANK(J137),"",POWER(J137,0.5))</f>
        <v/>
      </c>
      <c r="BC137" s="14" t="str">
        <f>IF(ISBLANK(K137),"",POWER(K137,0.5))</f>
        <v/>
      </c>
      <c r="BD137" s="14" t="str">
        <f>IF(ISBLANK(L137),"",POWER(L137,0.5))</f>
        <v/>
      </c>
      <c r="BF137" s="14" t="str">
        <f>IF(ISBLANK(C137),"",1/POWER(C137,0.5))</f>
        <v/>
      </c>
      <c r="BG137" s="14" t="str">
        <f>IF(ISBLANK(D137),"",1/POWER(D137,0.5))</f>
        <v/>
      </c>
      <c r="BH137" s="14" t="str">
        <f>IF(ISBLANK(E137),"",1/POWER(E137,0.5))</f>
        <v/>
      </c>
      <c r="BI137" s="14" t="str">
        <f>IF(ISBLANK(F137),"",1/POWER(F137,0.5))</f>
        <v/>
      </c>
      <c r="BJ137" s="14" t="str">
        <f>IF(ISBLANK(G137),"",1/POWER(G137,0.5))</f>
        <v/>
      </c>
      <c r="BK137" s="14" t="str">
        <f>IF(ISBLANK(H137),"",1/POWER(H137,0.5))</f>
        <v/>
      </c>
      <c r="BL137" s="14" t="str">
        <f>IF(ISBLANK(I137),"",1/POWER(I137,0.5))</f>
        <v/>
      </c>
      <c r="BM137" s="14" t="str">
        <f>IF(ISBLANK(J137),"",1/POWER(J137,0.5))</f>
        <v/>
      </c>
      <c r="BN137" s="14" t="str">
        <f>IF(ISBLANK(K137),"",1/POWER(K137,0.5))</f>
        <v/>
      </c>
      <c r="BO137" s="14" t="str">
        <f>IF(ISBLANK(L137),"",1/POWER(L137,0.5))</f>
        <v/>
      </c>
      <c r="BQ137" s="14" t="e">
        <f ca="1">IF(ISBLANK(INDIRECT('Data Exploration'!$B$6&amp;ROW(BQ137))),"",IF(ISBLANK(INDIRECT('Data Exploration'!$B$6&amp;ROW(BQ137)-1)),"",INDIRECT('Data Exploration'!$B$6&amp;ROW(BQ137)-1)))</f>
        <v>#REF!</v>
      </c>
      <c r="BR137" s="188"/>
      <c r="BS137" s="188"/>
      <c r="BT137" s="188"/>
      <c r="BU137" s="188"/>
      <c r="BV137" s="188"/>
      <c r="BW137" s="188"/>
      <c r="BX137" s="188"/>
      <c r="BY137" s="188"/>
    </row>
    <row r="138" spans="1:77">
      <c r="A138" s="141"/>
      <c r="B138" s="210"/>
      <c r="C138" s="19"/>
      <c r="D138" s="20"/>
      <c r="E138" s="20"/>
      <c r="F138" s="20"/>
      <c r="G138" s="150"/>
      <c r="H138" s="20"/>
      <c r="I138" s="20"/>
      <c r="J138" s="20"/>
      <c r="K138" s="20"/>
      <c r="L138" s="101"/>
      <c r="N138" s="14" t="str">
        <f>IF(ISBLANK(C138),"",LOG(C138))</f>
        <v/>
      </c>
      <c r="O138" s="14" t="str">
        <f>IF(ISBLANK(D138),"",LOG(D138))</f>
        <v/>
      </c>
      <c r="P138" s="14" t="str">
        <f>IF(ISBLANK(E138),"",LOG(E138))</f>
        <v/>
      </c>
      <c r="Q138" s="14" t="str">
        <f>IF(ISBLANK(F138),"",LOG(F138))</f>
        <v/>
      </c>
      <c r="R138" s="14" t="str">
        <f>IF(ISBLANK(G138),"",LOG(G138))</f>
        <v/>
      </c>
      <c r="S138" s="14" t="str">
        <f>IF(ISBLANK(H138),"",LOG(H138))</f>
        <v/>
      </c>
      <c r="T138" s="14" t="str">
        <f>IF(ISBLANK(I138),"",LOG(I138))</f>
        <v/>
      </c>
      <c r="U138" s="14" t="str">
        <f>IF(ISBLANK(J138),"",LOG(J138))</f>
        <v/>
      </c>
      <c r="V138" s="14" t="str">
        <f>IF(ISBLANK(K138),"",LOG(K138))</f>
        <v/>
      </c>
      <c r="W138" s="14" t="str">
        <f>IF(ISBLANK(L138),"",LOG(L138))</f>
        <v/>
      </c>
      <c r="Y138" s="14" t="str">
        <f>IF(ISBLANK(C138),"",LOG(C138+1))</f>
        <v/>
      </c>
      <c r="Z138" s="14" t="str">
        <f>IF(ISBLANK(D138),"",LOG(D138+1))</f>
        <v/>
      </c>
      <c r="AA138" s="14" t="str">
        <f>IF(ISBLANK(E138),"",LOG(E138+1))</f>
        <v/>
      </c>
      <c r="AB138" s="14" t="str">
        <f>IF(ISBLANK(F138),"",LOG(F138+1))</f>
        <v/>
      </c>
      <c r="AC138" s="14" t="str">
        <f>IF(ISBLANK(G138),"",LOG(G138+1))</f>
        <v/>
      </c>
      <c r="AD138" s="14" t="str">
        <f>IF(ISBLANK(H138),"",LOG(H138+1))</f>
        <v/>
      </c>
      <c r="AE138" s="14" t="str">
        <f>IF(ISBLANK(I138),"",LOG(I138+1))</f>
        <v/>
      </c>
      <c r="AF138" s="14" t="str">
        <f>IF(ISBLANK(J138),"",LOG(J138+1))</f>
        <v/>
      </c>
      <c r="AG138" s="14" t="str">
        <f>IF(ISBLANK(K138),"",LOG(K138+1))</f>
        <v/>
      </c>
      <c r="AH138" s="14" t="str">
        <f>IF(ISBLANK(L138),"",LOG(L138+1))</f>
        <v/>
      </c>
      <c r="AJ138" s="14" t="str">
        <f>IF(ISBLANK(C138),"",POWER(C138,2))</f>
        <v/>
      </c>
      <c r="AK138" s="14" t="str">
        <f>IF(ISBLANK(D138),"",POWER(D138,2))</f>
        <v/>
      </c>
      <c r="AL138" s="14" t="str">
        <f>IF(ISBLANK(E138),"",POWER(E138,2))</f>
        <v/>
      </c>
      <c r="AM138" s="14" t="str">
        <f>IF(ISBLANK(F138),"",POWER(F138,2))</f>
        <v/>
      </c>
      <c r="AN138" s="14" t="str">
        <f>IF(ISBLANK(G138),"",POWER(G138,2))</f>
        <v/>
      </c>
      <c r="AO138" s="14" t="str">
        <f>IF(ISBLANK(H138),"",POWER(H138,2))</f>
        <v/>
      </c>
      <c r="AP138" s="14" t="str">
        <f>IF(ISBLANK(I138),"",POWER(I138,2))</f>
        <v/>
      </c>
      <c r="AQ138" s="14" t="str">
        <f>IF(ISBLANK(J138),"",POWER(J138,2))</f>
        <v/>
      </c>
      <c r="AR138" s="14" t="str">
        <f>IF(ISBLANK(K138),"",POWER(K138,2))</f>
        <v/>
      </c>
      <c r="AS138" s="14" t="str">
        <f>IF(ISBLANK(L138),"",POWER(L138,2))</f>
        <v/>
      </c>
      <c r="AU138" s="14" t="str">
        <f>IF(ISBLANK(C138),"",POWER(C138,0.5))</f>
        <v/>
      </c>
      <c r="AV138" s="14" t="str">
        <f>IF(ISBLANK(D138),"",POWER(D138,0.5))</f>
        <v/>
      </c>
      <c r="AW138" s="14" t="str">
        <f>IF(ISBLANK(E138),"",POWER(E138,0.5))</f>
        <v/>
      </c>
      <c r="AX138" s="14" t="str">
        <f>IF(ISBLANK(F138),"",POWER(F138,0.5))</f>
        <v/>
      </c>
      <c r="AY138" s="14" t="str">
        <f>IF(ISBLANK(G138),"",POWER(G138,0.5))</f>
        <v/>
      </c>
      <c r="AZ138" s="14" t="str">
        <f>IF(ISBLANK(H138),"",POWER(H138,0.5))</f>
        <v/>
      </c>
      <c r="BA138" s="14" t="str">
        <f>IF(ISBLANK(I138),"",POWER(I138,0.5))</f>
        <v/>
      </c>
      <c r="BB138" s="14" t="str">
        <f>IF(ISBLANK(J138),"",POWER(J138,0.5))</f>
        <v/>
      </c>
      <c r="BC138" s="14" t="str">
        <f>IF(ISBLANK(K138),"",POWER(K138,0.5))</f>
        <v/>
      </c>
      <c r="BD138" s="14" t="str">
        <f>IF(ISBLANK(L138),"",POWER(L138,0.5))</f>
        <v/>
      </c>
      <c r="BF138" s="14" t="str">
        <f>IF(ISBLANK(C138),"",1/POWER(C138,0.5))</f>
        <v/>
      </c>
      <c r="BG138" s="14" t="str">
        <f>IF(ISBLANK(D138),"",1/POWER(D138,0.5))</f>
        <v/>
      </c>
      <c r="BH138" s="14" t="str">
        <f>IF(ISBLANK(E138),"",1/POWER(E138,0.5))</f>
        <v/>
      </c>
      <c r="BI138" s="14" t="str">
        <f>IF(ISBLANK(F138),"",1/POWER(F138,0.5))</f>
        <v/>
      </c>
      <c r="BJ138" s="14" t="str">
        <f>IF(ISBLANK(G138),"",1/POWER(G138,0.5))</f>
        <v/>
      </c>
      <c r="BK138" s="14" t="str">
        <f>IF(ISBLANK(H138),"",1/POWER(H138,0.5))</f>
        <v/>
      </c>
      <c r="BL138" s="14" t="str">
        <f>IF(ISBLANK(I138),"",1/POWER(I138,0.5))</f>
        <v/>
      </c>
      <c r="BM138" s="14" t="str">
        <f>IF(ISBLANK(J138),"",1/POWER(J138,0.5))</f>
        <v/>
      </c>
      <c r="BN138" s="14" t="str">
        <f>IF(ISBLANK(K138),"",1/POWER(K138,0.5))</f>
        <v/>
      </c>
      <c r="BO138" s="14" t="str">
        <f>IF(ISBLANK(L138),"",1/POWER(L138,0.5))</f>
        <v/>
      </c>
      <c r="BQ138" s="14" t="e">
        <f ca="1">IF(ISBLANK(INDIRECT('Data Exploration'!$B$6&amp;ROW(BQ138))),"",IF(ISBLANK(INDIRECT('Data Exploration'!$B$6&amp;ROW(BQ138)-1)),"",INDIRECT('Data Exploration'!$B$6&amp;ROW(BQ138)-1)))</f>
        <v>#REF!</v>
      </c>
      <c r="BR138" s="188"/>
      <c r="BS138" s="188"/>
      <c r="BT138" s="188"/>
      <c r="BU138" s="188"/>
      <c r="BV138" s="188"/>
      <c r="BW138" s="188"/>
      <c r="BX138" s="188"/>
      <c r="BY138" s="188"/>
    </row>
    <row r="139" spans="1:77">
      <c r="A139" s="141"/>
      <c r="B139" s="210"/>
      <c r="C139" s="19"/>
      <c r="D139" s="20"/>
      <c r="E139" s="20"/>
      <c r="F139" s="20"/>
      <c r="G139" s="150"/>
      <c r="H139" s="20"/>
      <c r="I139" s="20"/>
      <c r="J139" s="20"/>
      <c r="K139" s="20"/>
      <c r="L139" s="101"/>
      <c r="N139" s="14" t="str">
        <f>IF(ISBLANK(C139),"",LOG(C139))</f>
        <v/>
      </c>
      <c r="O139" s="14" t="str">
        <f>IF(ISBLANK(D139),"",LOG(D139))</f>
        <v/>
      </c>
      <c r="P139" s="14" t="str">
        <f>IF(ISBLANK(E139),"",LOG(E139))</f>
        <v/>
      </c>
      <c r="Q139" s="14" t="str">
        <f>IF(ISBLANK(F139),"",LOG(F139))</f>
        <v/>
      </c>
      <c r="R139" s="14" t="str">
        <f>IF(ISBLANK(G139),"",LOG(G139))</f>
        <v/>
      </c>
      <c r="S139" s="14" t="str">
        <f>IF(ISBLANK(H139),"",LOG(H139))</f>
        <v/>
      </c>
      <c r="T139" s="14" t="str">
        <f>IF(ISBLANK(I139),"",LOG(I139))</f>
        <v/>
      </c>
      <c r="U139" s="14" t="str">
        <f>IF(ISBLANK(J139),"",LOG(J139))</f>
        <v/>
      </c>
      <c r="V139" s="14" t="str">
        <f>IF(ISBLANK(K139),"",LOG(K139))</f>
        <v/>
      </c>
      <c r="W139" s="14" t="str">
        <f>IF(ISBLANK(L139),"",LOG(L139))</f>
        <v/>
      </c>
      <c r="Y139" s="14" t="str">
        <f>IF(ISBLANK(C139),"",LOG(C139+1))</f>
        <v/>
      </c>
      <c r="Z139" s="14" t="str">
        <f>IF(ISBLANK(D139),"",LOG(D139+1))</f>
        <v/>
      </c>
      <c r="AA139" s="14" t="str">
        <f>IF(ISBLANK(E139),"",LOG(E139+1))</f>
        <v/>
      </c>
      <c r="AB139" s="14" t="str">
        <f>IF(ISBLANK(F139),"",LOG(F139+1))</f>
        <v/>
      </c>
      <c r="AC139" s="14" t="str">
        <f>IF(ISBLANK(G139),"",LOG(G139+1))</f>
        <v/>
      </c>
      <c r="AD139" s="14" t="str">
        <f>IF(ISBLANK(H139),"",LOG(H139+1))</f>
        <v/>
      </c>
      <c r="AE139" s="14" t="str">
        <f>IF(ISBLANK(I139),"",LOG(I139+1))</f>
        <v/>
      </c>
      <c r="AF139" s="14" t="str">
        <f>IF(ISBLANK(J139),"",LOG(J139+1))</f>
        <v/>
      </c>
      <c r="AG139" s="14" t="str">
        <f>IF(ISBLANK(K139),"",LOG(K139+1))</f>
        <v/>
      </c>
      <c r="AH139" s="14" t="str">
        <f>IF(ISBLANK(L139),"",LOG(L139+1))</f>
        <v/>
      </c>
      <c r="AJ139" s="14" t="str">
        <f>IF(ISBLANK(C139),"",POWER(C139,2))</f>
        <v/>
      </c>
      <c r="AK139" s="14" t="str">
        <f>IF(ISBLANK(D139),"",POWER(D139,2))</f>
        <v/>
      </c>
      <c r="AL139" s="14" t="str">
        <f>IF(ISBLANK(E139),"",POWER(E139,2))</f>
        <v/>
      </c>
      <c r="AM139" s="14" t="str">
        <f>IF(ISBLANK(F139),"",POWER(F139,2))</f>
        <v/>
      </c>
      <c r="AN139" s="14" t="str">
        <f>IF(ISBLANK(G139),"",POWER(G139,2))</f>
        <v/>
      </c>
      <c r="AO139" s="14" t="str">
        <f>IF(ISBLANK(H139),"",POWER(H139,2))</f>
        <v/>
      </c>
      <c r="AP139" s="14" t="str">
        <f>IF(ISBLANK(I139),"",POWER(I139,2))</f>
        <v/>
      </c>
      <c r="AQ139" s="14" t="str">
        <f>IF(ISBLANK(J139),"",POWER(J139,2))</f>
        <v/>
      </c>
      <c r="AR139" s="14" t="str">
        <f>IF(ISBLANK(K139),"",POWER(K139,2))</f>
        <v/>
      </c>
      <c r="AS139" s="14" t="str">
        <f>IF(ISBLANK(L139),"",POWER(L139,2))</f>
        <v/>
      </c>
      <c r="AU139" s="14" t="str">
        <f>IF(ISBLANK(C139),"",POWER(C139,0.5))</f>
        <v/>
      </c>
      <c r="AV139" s="14" t="str">
        <f>IF(ISBLANK(D139),"",POWER(D139,0.5))</f>
        <v/>
      </c>
      <c r="AW139" s="14" t="str">
        <f>IF(ISBLANK(E139),"",POWER(E139,0.5))</f>
        <v/>
      </c>
      <c r="AX139" s="14" t="str">
        <f>IF(ISBLANK(F139),"",POWER(F139,0.5))</f>
        <v/>
      </c>
      <c r="AY139" s="14" t="str">
        <f>IF(ISBLANK(G139),"",POWER(G139,0.5))</f>
        <v/>
      </c>
      <c r="AZ139" s="14" t="str">
        <f>IF(ISBLANK(H139),"",POWER(H139,0.5))</f>
        <v/>
      </c>
      <c r="BA139" s="14" t="str">
        <f>IF(ISBLANK(I139),"",POWER(I139,0.5))</f>
        <v/>
      </c>
      <c r="BB139" s="14" t="str">
        <f>IF(ISBLANK(J139),"",POWER(J139,0.5))</f>
        <v/>
      </c>
      <c r="BC139" s="14" t="str">
        <f>IF(ISBLANK(K139),"",POWER(K139,0.5))</f>
        <v/>
      </c>
      <c r="BD139" s="14" t="str">
        <f>IF(ISBLANK(L139),"",POWER(L139,0.5))</f>
        <v/>
      </c>
      <c r="BF139" s="14" t="str">
        <f>IF(ISBLANK(C139),"",1/POWER(C139,0.5))</f>
        <v/>
      </c>
      <c r="BG139" s="14" t="str">
        <f>IF(ISBLANK(D139),"",1/POWER(D139,0.5))</f>
        <v/>
      </c>
      <c r="BH139" s="14" t="str">
        <f>IF(ISBLANK(E139),"",1/POWER(E139,0.5))</f>
        <v/>
      </c>
      <c r="BI139" s="14" t="str">
        <f>IF(ISBLANK(F139),"",1/POWER(F139,0.5))</f>
        <v/>
      </c>
      <c r="BJ139" s="14" t="str">
        <f>IF(ISBLANK(G139),"",1/POWER(G139,0.5))</f>
        <v/>
      </c>
      <c r="BK139" s="14" t="str">
        <f>IF(ISBLANK(H139),"",1/POWER(H139,0.5))</f>
        <v/>
      </c>
      <c r="BL139" s="14" t="str">
        <f>IF(ISBLANK(I139),"",1/POWER(I139,0.5))</f>
        <v/>
      </c>
      <c r="BM139" s="14" t="str">
        <f>IF(ISBLANK(J139),"",1/POWER(J139,0.5))</f>
        <v/>
      </c>
      <c r="BN139" s="14" t="str">
        <f>IF(ISBLANK(K139),"",1/POWER(K139,0.5))</f>
        <v/>
      </c>
      <c r="BO139" s="14" t="str">
        <f>IF(ISBLANK(L139),"",1/POWER(L139,0.5))</f>
        <v/>
      </c>
      <c r="BQ139" s="14" t="e">
        <f ca="1">IF(ISBLANK(INDIRECT('Data Exploration'!$B$6&amp;ROW(BQ139))),"",IF(ISBLANK(INDIRECT('Data Exploration'!$B$6&amp;ROW(BQ139)-1)),"",INDIRECT('Data Exploration'!$B$6&amp;ROW(BQ139)-1)))</f>
        <v>#REF!</v>
      </c>
      <c r="BR139" s="188"/>
      <c r="BS139" s="188"/>
      <c r="BT139" s="188"/>
      <c r="BU139" s="188"/>
      <c r="BV139" s="188"/>
      <c r="BW139" s="188"/>
      <c r="BX139" s="188"/>
      <c r="BY139" s="188"/>
    </row>
    <row r="140" spans="1:77">
      <c r="A140" s="141"/>
      <c r="B140" s="210"/>
      <c r="C140" s="19"/>
      <c r="D140" s="20"/>
      <c r="E140" s="20"/>
      <c r="F140" s="20"/>
      <c r="G140" s="150"/>
      <c r="H140" s="20"/>
      <c r="I140" s="20"/>
      <c r="J140" s="20"/>
      <c r="K140" s="20"/>
      <c r="L140" s="101"/>
      <c r="N140" s="14" t="str">
        <f>IF(ISBLANK(C140),"",LOG(C140))</f>
        <v/>
      </c>
      <c r="O140" s="14" t="str">
        <f>IF(ISBLANK(D140),"",LOG(D140))</f>
        <v/>
      </c>
      <c r="P140" s="14" t="str">
        <f>IF(ISBLANK(E140),"",LOG(E140))</f>
        <v/>
      </c>
      <c r="Q140" s="14" t="str">
        <f>IF(ISBLANK(F140),"",LOG(F140))</f>
        <v/>
      </c>
      <c r="R140" s="14" t="str">
        <f>IF(ISBLANK(G140),"",LOG(G140))</f>
        <v/>
      </c>
      <c r="S140" s="14" t="str">
        <f>IF(ISBLANK(H140),"",LOG(H140))</f>
        <v/>
      </c>
      <c r="T140" s="14" t="str">
        <f>IF(ISBLANK(I140),"",LOG(I140))</f>
        <v/>
      </c>
      <c r="U140" s="14" t="str">
        <f>IF(ISBLANK(J140),"",LOG(J140))</f>
        <v/>
      </c>
      <c r="V140" s="14" t="str">
        <f>IF(ISBLANK(K140),"",LOG(K140))</f>
        <v/>
      </c>
      <c r="W140" s="14" t="str">
        <f>IF(ISBLANK(L140),"",LOG(L140))</f>
        <v/>
      </c>
      <c r="Y140" s="14" t="str">
        <f>IF(ISBLANK(C140),"",LOG(C140+1))</f>
        <v/>
      </c>
      <c r="Z140" s="14" t="str">
        <f>IF(ISBLANK(D140),"",LOG(D140+1))</f>
        <v/>
      </c>
      <c r="AA140" s="14" t="str">
        <f>IF(ISBLANK(E140),"",LOG(E140+1))</f>
        <v/>
      </c>
      <c r="AB140" s="14" t="str">
        <f>IF(ISBLANK(F140),"",LOG(F140+1))</f>
        <v/>
      </c>
      <c r="AC140" s="14" t="str">
        <f>IF(ISBLANK(G140),"",LOG(G140+1))</f>
        <v/>
      </c>
      <c r="AD140" s="14" t="str">
        <f>IF(ISBLANK(H140),"",LOG(H140+1))</f>
        <v/>
      </c>
      <c r="AE140" s="14" t="str">
        <f>IF(ISBLANK(I140),"",LOG(I140+1))</f>
        <v/>
      </c>
      <c r="AF140" s="14" t="str">
        <f>IF(ISBLANK(J140),"",LOG(J140+1))</f>
        <v/>
      </c>
      <c r="AG140" s="14" t="str">
        <f>IF(ISBLANK(K140),"",LOG(K140+1))</f>
        <v/>
      </c>
      <c r="AH140" s="14" t="str">
        <f>IF(ISBLANK(L140),"",LOG(L140+1))</f>
        <v/>
      </c>
      <c r="AJ140" s="14" t="str">
        <f>IF(ISBLANK(C140),"",POWER(C140,2))</f>
        <v/>
      </c>
      <c r="AK140" s="14" t="str">
        <f>IF(ISBLANK(D140),"",POWER(D140,2))</f>
        <v/>
      </c>
      <c r="AL140" s="14" t="str">
        <f>IF(ISBLANK(E140),"",POWER(E140,2))</f>
        <v/>
      </c>
      <c r="AM140" s="14" t="str">
        <f>IF(ISBLANK(F140),"",POWER(F140,2))</f>
        <v/>
      </c>
      <c r="AN140" s="14" t="str">
        <f>IF(ISBLANK(G140),"",POWER(G140,2))</f>
        <v/>
      </c>
      <c r="AO140" s="14" t="str">
        <f>IF(ISBLANK(H140),"",POWER(H140,2))</f>
        <v/>
      </c>
      <c r="AP140" s="14" t="str">
        <f>IF(ISBLANK(I140),"",POWER(I140,2))</f>
        <v/>
      </c>
      <c r="AQ140" s="14" t="str">
        <f>IF(ISBLANK(J140),"",POWER(J140,2))</f>
        <v/>
      </c>
      <c r="AR140" s="14" t="str">
        <f>IF(ISBLANK(K140),"",POWER(K140,2))</f>
        <v/>
      </c>
      <c r="AS140" s="14" t="str">
        <f>IF(ISBLANK(L140),"",POWER(L140,2))</f>
        <v/>
      </c>
      <c r="AU140" s="14" t="str">
        <f>IF(ISBLANK(C140),"",POWER(C140,0.5))</f>
        <v/>
      </c>
      <c r="AV140" s="14" t="str">
        <f>IF(ISBLANK(D140),"",POWER(D140,0.5))</f>
        <v/>
      </c>
      <c r="AW140" s="14" t="str">
        <f>IF(ISBLANK(E140),"",POWER(E140,0.5))</f>
        <v/>
      </c>
      <c r="AX140" s="14" t="str">
        <f>IF(ISBLANK(F140),"",POWER(F140,0.5))</f>
        <v/>
      </c>
      <c r="AY140" s="14" t="str">
        <f>IF(ISBLANK(G140),"",POWER(G140,0.5))</f>
        <v/>
      </c>
      <c r="AZ140" s="14" t="str">
        <f>IF(ISBLANK(H140),"",POWER(H140,0.5))</f>
        <v/>
      </c>
      <c r="BA140" s="14" t="str">
        <f>IF(ISBLANK(I140),"",POWER(I140,0.5))</f>
        <v/>
      </c>
      <c r="BB140" s="14" t="str">
        <f>IF(ISBLANK(J140),"",POWER(J140,0.5))</f>
        <v/>
      </c>
      <c r="BC140" s="14" t="str">
        <f>IF(ISBLANK(K140),"",POWER(K140,0.5))</f>
        <v/>
      </c>
      <c r="BD140" s="14" t="str">
        <f>IF(ISBLANK(L140),"",POWER(L140,0.5))</f>
        <v/>
      </c>
      <c r="BF140" s="14" t="str">
        <f>IF(ISBLANK(C140),"",1/POWER(C140,0.5))</f>
        <v/>
      </c>
      <c r="BG140" s="14" t="str">
        <f>IF(ISBLANK(D140),"",1/POWER(D140,0.5))</f>
        <v/>
      </c>
      <c r="BH140" s="14" t="str">
        <f>IF(ISBLANK(E140),"",1/POWER(E140,0.5))</f>
        <v/>
      </c>
      <c r="BI140" s="14" t="str">
        <f>IF(ISBLANK(F140),"",1/POWER(F140,0.5))</f>
        <v/>
      </c>
      <c r="BJ140" s="14" t="str">
        <f>IF(ISBLANK(G140),"",1/POWER(G140,0.5))</f>
        <v/>
      </c>
      <c r="BK140" s="14" t="str">
        <f>IF(ISBLANK(H140),"",1/POWER(H140,0.5))</f>
        <v/>
      </c>
      <c r="BL140" s="14" t="str">
        <f>IF(ISBLANK(I140),"",1/POWER(I140,0.5))</f>
        <v/>
      </c>
      <c r="BM140" s="14" t="str">
        <f>IF(ISBLANK(J140),"",1/POWER(J140,0.5))</f>
        <v/>
      </c>
      <c r="BN140" s="14" t="str">
        <f>IF(ISBLANK(K140),"",1/POWER(K140,0.5))</f>
        <v/>
      </c>
      <c r="BO140" s="14" t="str">
        <f>IF(ISBLANK(L140),"",1/POWER(L140,0.5))</f>
        <v/>
      </c>
      <c r="BQ140" s="14" t="e">
        <f ca="1">IF(ISBLANK(INDIRECT('Data Exploration'!$B$6&amp;ROW(BQ140))),"",IF(ISBLANK(INDIRECT('Data Exploration'!$B$6&amp;ROW(BQ140)-1)),"",INDIRECT('Data Exploration'!$B$6&amp;ROW(BQ140)-1)))</f>
        <v>#REF!</v>
      </c>
      <c r="BR140" s="188"/>
      <c r="BS140" s="188"/>
      <c r="BT140" s="188"/>
      <c r="BU140" s="188"/>
      <c r="BV140" s="188"/>
      <c r="BW140" s="188"/>
      <c r="BX140" s="188"/>
      <c r="BY140" s="188"/>
    </row>
    <row r="141" spans="1:77">
      <c r="A141" s="141"/>
      <c r="B141" s="210"/>
      <c r="C141" s="19"/>
      <c r="D141" s="20"/>
      <c r="E141" s="20"/>
      <c r="F141" s="20"/>
      <c r="G141" s="150"/>
      <c r="H141" s="20"/>
      <c r="I141" s="20"/>
      <c r="J141" s="20"/>
      <c r="K141" s="20"/>
      <c r="L141" s="101"/>
      <c r="N141" s="14" t="str">
        <f>IF(ISBLANK(C141),"",LOG(C141))</f>
        <v/>
      </c>
      <c r="O141" s="14" t="str">
        <f>IF(ISBLANK(D141),"",LOG(D141))</f>
        <v/>
      </c>
      <c r="P141" s="14" t="str">
        <f>IF(ISBLANK(E141),"",LOG(E141))</f>
        <v/>
      </c>
      <c r="Q141" s="14" t="str">
        <f>IF(ISBLANK(F141),"",LOG(F141))</f>
        <v/>
      </c>
      <c r="R141" s="14" t="str">
        <f>IF(ISBLANK(G141),"",LOG(G141))</f>
        <v/>
      </c>
      <c r="S141" s="14" t="str">
        <f>IF(ISBLANK(H141),"",LOG(H141))</f>
        <v/>
      </c>
      <c r="T141" s="14" t="str">
        <f>IF(ISBLANK(I141),"",LOG(I141))</f>
        <v/>
      </c>
      <c r="U141" s="14" t="str">
        <f>IF(ISBLANK(J141),"",LOG(J141))</f>
        <v/>
      </c>
      <c r="V141" s="14" t="str">
        <f>IF(ISBLANK(K141),"",LOG(K141))</f>
        <v/>
      </c>
      <c r="W141" s="14" t="str">
        <f>IF(ISBLANK(L141),"",LOG(L141))</f>
        <v/>
      </c>
      <c r="Y141" s="14" t="str">
        <f>IF(ISBLANK(C141),"",LOG(C141+1))</f>
        <v/>
      </c>
      <c r="Z141" s="14" t="str">
        <f>IF(ISBLANK(D141),"",LOG(D141+1))</f>
        <v/>
      </c>
      <c r="AA141" s="14" t="str">
        <f>IF(ISBLANK(E141),"",LOG(E141+1))</f>
        <v/>
      </c>
      <c r="AB141" s="14" t="str">
        <f>IF(ISBLANK(F141),"",LOG(F141+1))</f>
        <v/>
      </c>
      <c r="AC141" s="14" t="str">
        <f>IF(ISBLANK(G141),"",LOG(G141+1))</f>
        <v/>
      </c>
      <c r="AD141" s="14" t="str">
        <f>IF(ISBLANK(H141),"",LOG(H141+1))</f>
        <v/>
      </c>
      <c r="AE141" s="14" t="str">
        <f>IF(ISBLANK(I141),"",LOG(I141+1))</f>
        <v/>
      </c>
      <c r="AF141" s="14" t="str">
        <f>IF(ISBLANK(J141),"",LOG(J141+1))</f>
        <v/>
      </c>
      <c r="AG141" s="14" t="str">
        <f>IF(ISBLANK(K141),"",LOG(K141+1))</f>
        <v/>
      </c>
      <c r="AH141" s="14" t="str">
        <f>IF(ISBLANK(L141),"",LOG(L141+1))</f>
        <v/>
      </c>
      <c r="AJ141" s="14" t="str">
        <f>IF(ISBLANK(C141),"",POWER(C141,2))</f>
        <v/>
      </c>
      <c r="AK141" s="14" t="str">
        <f>IF(ISBLANK(D141),"",POWER(D141,2))</f>
        <v/>
      </c>
      <c r="AL141" s="14" t="str">
        <f>IF(ISBLANK(E141),"",POWER(E141,2))</f>
        <v/>
      </c>
      <c r="AM141" s="14" t="str">
        <f>IF(ISBLANK(F141),"",POWER(F141,2))</f>
        <v/>
      </c>
      <c r="AN141" s="14" t="str">
        <f>IF(ISBLANK(G141),"",POWER(G141,2))</f>
        <v/>
      </c>
      <c r="AO141" s="14" t="str">
        <f>IF(ISBLANK(H141),"",POWER(H141,2))</f>
        <v/>
      </c>
      <c r="AP141" s="14" t="str">
        <f>IF(ISBLANK(I141),"",POWER(I141,2))</f>
        <v/>
      </c>
      <c r="AQ141" s="14" t="str">
        <f>IF(ISBLANK(J141),"",POWER(J141,2))</f>
        <v/>
      </c>
      <c r="AR141" s="14" t="str">
        <f>IF(ISBLANK(K141),"",POWER(K141,2))</f>
        <v/>
      </c>
      <c r="AS141" s="14" t="str">
        <f>IF(ISBLANK(L141),"",POWER(L141,2))</f>
        <v/>
      </c>
      <c r="AU141" s="14" t="str">
        <f>IF(ISBLANK(C141),"",POWER(C141,0.5))</f>
        <v/>
      </c>
      <c r="AV141" s="14" t="str">
        <f>IF(ISBLANK(D141),"",POWER(D141,0.5))</f>
        <v/>
      </c>
      <c r="AW141" s="14" t="str">
        <f>IF(ISBLANK(E141),"",POWER(E141,0.5))</f>
        <v/>
      </c>
      <c r="AX141" s="14" t="str">
        <f>IF(ISBLANK(F141),"",POWER(F141,0.5))</f>
        <v/>
      </c>
      <c r="AY141" s="14" t="str">
        <f>IF(ISBLANK(G141),"",POWER(G141,0.5))</f>
        <v/>
      </c>
      <c r="AZ141" s="14" t="str">
        <f>IF(ISBLANK(H141),"",POWER(H141,0.5))</f>
        <v/>
      </c>
      <c r="BA141" s="14" t="str">
        <f>IF(ISBLANK(I141),"",POWER(I141,0.5))</f>
        <v/>
      </c>
      <c r="BB141" s="14" t="str">
        <f>IF(ISBLANK(J141),"",POWER(J141,0.5))</f>
        <v/>
      </c>
      <c r="BC141" s="14" t="str">
        <f>IF(ISBLANK(K141),"",POWER(K141,0.5))</f>
        <v/>
      </c>
      <c r="BD141" s="14" t="str">
        <f>IF(ISBLANK(L141),"",POWER(L141,0.5))</f>
        <v/>
      </c>
      <c r="BF141" s="14" t="str">
        <f>IF(ISBLANK(C141),"",1/POWER(C141,0.5))</f>
        <v/>
      </c>
      <c r="BG141" s="14" t="str">
        <f>IF(ISBLANK(D141),"",1/POWER(D141,0.5))</f>
        <v/>
      </c>
      <c r="BH141" s="14" t="str">
        <f>IF(ISBLANK(E141),"",1/POWER(E141,0.5))</f>
        <v/>
      </c>
      <c r="BI141" s="14" t="str">
        <f>IF(ISBLANK(F141),"",1/POWER(F141,0.5))</f>
        <v/>
      </c>
      <c r="BJ141" s="14" t="str">
        <f>IF(ISBLANK(G141),"",1/POWER(G141,0.5))</f>
        <v/>
      </c>
      <c r="BK141" s="14" t="str">
        <f>IF(ISBLANK(H141),"",1/POWER(H141,0.5))</f>
        <v/>
      </c>
      <c r="BL141" s="14" t="str">
        <f>IF(ISBLANK(I141),"",1/POWER(I141,0.5))</f>
        <v/>
      </c>
      <c r="BM141" s="14" t="str">
        <f>IF(ISBLANK(J141),"",1/POWER(J141,0.5))</f>
        <v/>
      </c>
      <c r="BN141" s="14" t="str">
        <f>IF(ISBLANK(K141),"",1/POWER(K141,0.5))</f>
        <v/>
      </c>
      <c r="BO141" s="14" t="str">
        <f>IF(ISBLANK(L141),"",1/POWER(L141,0.5))</f>
        <v/>
      </c>
      <c r="BQ141" s="14" t="e">
        <f ca="1">IF(ISBLANK(INDIRECT('Data Exploration'!$B$6&amp;ROW(BQ141))),"",IF(ISBLANK(INDIRECT('Data Exploration'!$B$6&amp;ROW(BQ141)-1)),"",INDIRECT('Data Exploration'!$B$6&amp;ROW(BQ141)-1)))</f>
        <v>#REF!</v>
      </c>
      <c r="BR141" s="188"/>
      <c r="BS141" s="188"/>
      <c r="BT141" s="188"/>
      <c r="BU141" s="188"/>
      <c r="BV141" s="188"/>
      <c r="BW141" s="188"/>
      <c r="BX141" s="188"/>
      <c r="BY141" s="188"/>
    </row>
    <row r="142" spans="1:77">
      <c r="A142" s="141"/>
      <c r="B142" s="210"/>
      <c r="C142" s="19"/>
      <c r="D142" s="20"/>
      <c r="E142" s="20"/>
      <c r="F142" s="20"/>
      <c r="G142" s="150"/>
      <c r="H142" s="20"/>
      <c r="I142" s="20"/>
      <c r="J142" s="20"/>
      <c r="K142" s="20"/>
      <c r="L142" s="101"/>
      <c r="N142" s="14" t="str">
        <f>IF(ISBLANK(C142),"",LOG(C142))</f>
        <v/>
      </c>
      <c r="O142" s="14" t="str">
        <f>IF(ISBLANK(D142),"",LOG(D142))</f>
        <v/>
      </c>
      <c r="P142" s="14" t="str">
        <f>IF(ISBLANK(E142),"",LOG(E142))</f>
        <v/>
      </c>
      <c r="Q142" s="14" t="str">
        <f>IF(ISBLANK(F142),"",LOG(F142))</f>
        <v/>
      </c>
      <c r="R142" s="14" t="str">
        <f>IF(ISBLANK(G142),"",LOG(G142))</f>
        <v/>
      </c>
      <c r="S142" s="14" t="str">
        <f>IF(ISBLANK(H142),"",LOG(H142))</f>
        <v/>
      </c>
      <c r="T142" s="14" t="str">
        <f>IF(ISBLANK(I142),"",LOG(I142))</f>
        <v/>
      </c>
      <c r="U142" s="14" t="str">
        <f>IF(ISBLANK(J142),"",LOG(J142))</f>
        <v/>
      </c>
      <c r="V142" s="14" t="str">
        <f>IF(ISBLANK(K142),"",LOG(K142))</f>
        <v/>
      </c>
      <c r="W142" s="14" t="str">
        <f>IF(ISBLANK(L142),"",LOG(L142))</f>
        <v/>
      </c>
      <c r="Y142" s="14" t="str">
        <f>IF(ISBLANK(C142),"",LOG(C142+1))</f>
        <v/>
      </c>
      <c r="Z142" s="14" t="str">
        <f>IF(ISBLANK(D142),"",LOG(D142+1))</f>
        <v/>
      </c>
      <c r="AA142" s="14" t="str">
        <f>IF(ISBLANK(E142),"",LOG(E142+1))</f>
        <v/>
      </c>
      <c r="AB142" s="14" t="str">
        <f>IF(ISBLANK(F142),"",LOG(F142+1))</f>
        <v/>
      </c>
      <c r="AC142" s="14" t="str">
        <f>IF(ISBLANK(G142),"",LOG(G142+1))</f>
        <v/>
      </c>
      <c r="AD142" s="14" t="str">
        <f>IF(ISBLANK(H142),"",LOG(H142+1))</f>
        <v/>
      </c>
      <c r="AE142" s="14" t="str">
        <f>IF(ISBLANK(I142),"",LOG(I142+1))</f>
        <v/>
      </c>
      <c r="AF142" s="14" t="str">
        <f>IF(ISBLANK(J142),"",LOG(J142+1))</f>
        <v/>
      </c>
      <c r="AG142" s="14" t="str">
        <f>IF(ISBLANK(K142),"",LOG(K142+1))</f>
        <v/>
      </c>
      <c r="AH142" s="14" t="str">
        <f>IF(ISBLANK(L142),"",LOG(L142+1))</f>
        <v/>
      </c>
      <c r="AJ142" s="14" t="str">
        <f>IF(ISBLANK(C142),"",POWER(C142,2))</f>
        <v/>
      </c>
      <c r="AK142" s="14" t="str">
        <f>IF(ISBLANK(D142),"",POWER(D142,2))</f>
        <v/>
      </c>
      <c r="AL142" s="14" t="str">
        <f>IF(ISBLANK(E142),"",POWER(E142,2))</f>
        <v/>
      </c>
      <c r="AM142" s="14" t="str">
        <f>IF(ISBLANK(F142),"",POWER(F142,2))</f>
        <v/>
      </c>
      <c r="AN142" s="14" t="str">
        <f>IF(ISBLANK(G142),"",POWER(G142,2))</f>
        <v/>
      </c>
      <c r="AO142" s="14" t="str">
        <f>IF(ISBLANK(H142),"",POWER(H142,2))</f>
        <v/>
      </c>
      <c r="AP142" s="14" t="str">
        <f>IF(ISBLANK(I142),"",POWER(I142,2))</f>
        <v/>
      </c>
      <c r="AQ142" s="14" t="str">
        <f>IF(ISBLANK(J142),"",POWER(J142,2))</f>
        <v/>
      </c>
      <c r="AR142" s="14" t="str">
        <f>IF(ISBLANK(K142),"",POWER(K142,2))</f>
        <v/>
      </c>
      <c r="AS142" s="14" t="str">
        <f>IF(ISBLANK(L142),"",POWER(L142,2))</f>
        <v/>
      </c>
      <c r="AU142" s="14" t="str">
        <f>IF(ISBLANK(C142),"",POWER(C142,0.5))</f>
        <v/>
      </c>
      <c r="AV142" s="14" t="str">
        <f>IF(ISBLANK(D142),"",POWER(D142,0.5))</f>
        <v/>
      </c>
      <c r="AW142" s="14" t="str">
        <f>IF(ISBLANK(E142),"",POWER(E142,0.5))</f>
        <v/>
      </c>
      <c r="AX142" s="14" t="str">
        <f>IF(ISBLANK(F142),"",POWER(F142,0.5))</f>
        <v/>
      </c>
      <c r="AY142" s="14" t="str">
        <f>IF(ISBLANK(G142),"",POWER(G142,0.5))</f>
        <v/>
      </c>
      <c r="AZ142" s="14" t="str">
        <f>IF(ISBLANK(H142),"",POWER(H142,0.5))</f>
        <v/>
      </c>
      <c r="BA142" s="14" t="str">
        <f>IF(ISBLANK(I142),"",POWER(I142,0.5))</f>
        <v/>
      </c>
      <c r="BB142" s="14" t="str">
        <f>IF(ISBLANK(J142),"",POWER(J142,0.5))</f>
        <v/>
      </c>
      <c r="BC142" s="14" t="str">
        <f>IF(ISBLANK(K142),"",POWER(K142,0.5))</f>
        <v/>
      </c>
      <c r="BD142" s="14" t="str">
        <f>IF(ISBLANK(L142),"",POWER(L142,0.5))</f>
        <v/>
      </c>
      <c r="BF142" s="14" t="str">
        <f>IF(ISBLANK(C142),"",1/POWER(C142,0.5))</f>
        <v/>
      </c>
      <c r="BG142" s="14" t="str">
        <f>IF(ISBLANK(D142),"",1/POWER(D142,0.5))</f>
        <v/>
      </c>
      <c r="BH142" s="14" t="str">
        <f>IF(ISBLANK(E142),"",1/POWER(E142,0.5))</f>
        <v/>
      </c>
      <c r="BI142" s="14" t="str">
        <f>IF(ISBLANK(F142),"",1/POWER(F142,0.5))</f>
        <v/>
      </c>
      <c r="BJ142" s="14" t="str">
        <f>IF(ISBLANK(G142),"",1/POWER(G142,0.5))</f>
        <v/>
      </c>
      <c r="BK142" s="14" t="str">
        <f>IF(ISBLANK(H142),"",1/POWER(H142,0.5))</f>
        <v/>
      </c>
      <c r="BL142" s="14" t="str">
        <f>IF(ISBLANK(I142),"",1/POWER(I142,0.5))</f>
        <v/>
      </c>
      <c r="BM142" s="14" t="str">
        <f>IF(ISBLANK(J142),"",1/POWER(J142,0.5))</f>
        <v/>
      </c>
      <c r="BN142" s="14" t="str">
        <f>IF(ISBLANK(K142),"",1/POWER(K142,0.5))</f>
        <v/>
      </c>
      <c r="BO142" s="14" t="str">
        <f>IF(ISBLANK(L142),"",1/POWER(L142,0.5))</f>
        <v/>
      </c>
      <c r="BQ142" s="14" t="e">
        <f ca="1">IF(ISBLANK(INDIRECT('Data Exploration'!$B$6&amp;ROW(BQ142))),"",IF(ISBLANK(INDIRECT('Data Exploration'!$B$6&amp;ROW(BQ142)-1)),"",INDIRECT('Data Exploration'!$B$6&amp;ROW(BQ142)-1)))</f>
        <v>#REF!</v>
      </c>
      <c r="BR142" s="188"/>
      <c r="BS142" s="188"/>
      <c r="BT142" s="188"/>
      <c r="BU142" s="188"/>
      <c r="BV142" s="188"/>
      <c r="BW142" s="188"/>
      <c r="BX142" s="188"/>
      <c r="BY142" s="188"/>
    </row>
    <row r="143" spans="1:77">
      <c r="A143" s="141"/>
      <c r="B143" s="210"/>
      <c r="C143" s="19"/>
      <c r="D143" s="20"/>
      <c r="E143" s="20"/>
      <c r="F143" s="20"/>
      <c r="G143" s="150"/>
      <c r="H143" s="20"/>
      <c r="I143" s="20"/>
      <c r="J143" s="20"/>
      <c r="K143" s="20"/>
      <c r="L143" s="101"/>
      <c r="N143" s="14" t="str">
        <f>IF(ISBLANK(C143),"",LOG(C143))</f>
        <v/>
      </c>
      <c r="O143" s="14" t="str">
        <f>IF(ISBLANK(D143),"",LOG(D143))</f>
        <v/>
      </c>
      <c r="P143" s="14" t="str">
        <f>IF(ISBLANK(E143),"",LOG(E143))</f>
        <v/>
      </c>
      <c r="Q143" s="14" t="str">
        <f>IF(ISBLANK(F143),"",LOG(F143))</f>
        <v/>
      </c>
      <c r="R143" s="14" t="str">
        <f>IF(ISBLANK(G143),"",LOG(G143))</f>
        <v/>
      </c>
      <c r="S143" s="14" t="str">
        <f>IF(ISBLANK(H143),"",LOG(H143))</f>
        <v/>
      </c>
      <c r="T143" s="14" t="str">
        <f>IF(ISBLANK(I143),"",LOG(I143))</f>
        <v/>
      </c>
      <c r="U143" s="14" t="str">
        <f>IF(ISBLANK(J143),"",LOG(J143))</f>
        <v/>
      </c>
      <c r="V143" s="14" t="str">
        <f>IF(ISBLANK(K143),"",LOG(K143))</f>
        <v/>
      </c>
      <c r="W143" s="14" t="str">
        <f>IF(ISBLANK(L143),"",LOG(L143))</f>
        <v/>
      </c>
      <c r="Y143" s="14" t="str">
        <f>IF(ISBLANK(C143),"",LOG(C143+1))</f>
        <v/>
      </c>
      <c r="Z143" s="14" t="str">
        <f>IF(ISBLANK(D143),"",LOG(D143+1))</f>
        <v/>
      </c>
      <c r="AA143" s="14" t="str">
        <f>IF(ISBLANK(E143),"",LOG(E143+1))</f>
        <v/>
      </c>
      <c r="AB143" s="14" t="str">
        <f>IF(ISBLANK(F143),"",LOG(F143+1))</f>
        <v/>
      </c>
      <c r="AC143" s="14" t="str">
        <f>IF(ISBLANK(G143),"",LOG(G143+1))</f>
        <v/>
      </c>
      <c r="AD143" s="14" t="str">
        <f>IF(ISBLANK(H143),"",LOG(H143+1))</f>
        <v/>
      </c>
      <c r="AE143" s="14" t="str">
        <f>IF(ISBLANK(I143),"",LOG(I143+1))</f>
        <v/>
      </c>
      <c r="AF143" s="14" t="str">
        <f>IF(ISBLANK(J143),"",LOG(J143+1))</f>
        <v/>
      </c>
      <c r="AG143" s="14" t="str">
        <f>IF(ISBLANK(K143),"",LOG(K143+1))</f>
        <v/>
      </c>
      <c r="AH143" s="14" t="str">
        <f>IF(ISBLANK(L143),"",LOG(L143+1))</f>
        <v/>
      </c>
      <c r="AJ143" s="14" t="str">
        <f>IF(ISBLANK(C143),"",POWER(C143,2))</f>
        <v/>
      </c>
      <c r="AK143" s="14" t="str">
        <f>IF(ISBLANK(D143),"",POWER(D143,2))</f>
        <v/>
      </c>
      <c r="AL143" s="14" t="str">
        <f>IF(ISBLANK(E143),"",POWER(E143,2))</f>
        <v/>
      </c>
      <c r="AM143" s="14" t="str">
        <f>IF(ISBLANK(F143),"",POWER(F143,2))</f>
        <v/>
      </c>
      <c r="AN143" s="14" t="str">
        <f>IF(ISBLANK(G143),"",POWER(G143,2))</f>
        <v/>
      </c>
      <c r="AO143" s="14" t="str">
        <f>IF(ISBLANK(H143),"",POWER(H143,2))</f>
        <v/>
      </c>
      <c r="AP143" s="14" t="str">
        <f>IF(ISBLANK(I143),"",POWER(I143,2))</f>
        <v/>
      </c>
      <c r="AQ143" s="14" t="str">
        <f>IF(ISBLANK(J143),"",POWER(J143,2))</f>
        <v/>
      </c>
      <c r="AR143" s="14" t="str">
        <f>IF(ISBLANK(K143),"",POWER(K143,2))</f>
        <v/>
      </c>
      <c r="AS143" s="14" t="str">
        <f>IF(ISBLANK(L143),"",POWER(L143,2))</f>
        <v/>
      </c>
      <c r="AU143" s="14" t="str">
        <f>IF(ISBLANK(C143),"",POWER(C143,0.5))</f>
        <v/>
      </c>
      <c r="AV143" s="14" t="str">
        <f>IF(ISBLANK(D143),"",POWER(D143,0.5))</f>
        <v/>
      </c>
      <c r="AW143" s="14" t="str">
        <f>IF(ISBLANK(E143),"",POWER(E143,0.5))</f>
        <v/>
      </c>
      <c r="AX143" s="14" t="str">
        <f>IF(ISBLANK(F143),"",POWER(F143,0.5))</f>
        <v/>
      </c>
      <c r="AY143" s="14" t="str">
        <f>IF(ISBLANK(G143),"",POWER(G143,0.5))</f>
        <v/>
      </c>
      <c r="AZ143" s="14" t="str">
        <f>IF(ISBLANK(H143),"",POWER(H143,0.5))</f>
        <v/>
      </c>
      <c r="BA143" s="14" t="str">
        <f>IF(ISBLANK(I143),"",POWER(I143,0.5))</f>
        <v/>
      </c>
      <c r="BB143" s="14" t="str">
        <f>IF(ISBLANK(J143),"",POWER(J143,0.5))</f>
        <v/>
      </c>
      <c r="BC143" s="14" t="str">
        <f>IF(ISBLANK(K143),"",POWER(K143,0.5))</f>
        <v/>
      </c>
      <c r="BD143" s="14" t="str">
        <f>IF(ISBLANK(L143),"",POWER(L143,0.5))</f>
        <v/>
      </c>
      <c r="BF143" s="14" t="str">
        <f>IF(ISBLANK(C143),"",1/POWER(C143,0.5))</f>
        <v/>
      </c>
      <c r="BG143" s="14" t="str">
        <f>IF(ISBLANK(D143),"",1/POWER(D143,0.5))</f>
        <v/>
      </c>
      <c r="BH143" s="14" t="str">
        <f>IF(ISBLANK(E143),"",1/POWER(E143,0.5))</f>
        <v/>
      </c>
      <c r="BI143" s="14" t="str">
        <f>IF(ISBLANK(F143),"",1/POWER(F143,0.5))</f>
        <v/>
      </c>
      <c r="BJ143" s="14" t="str">
        <f>IF(ISBLANK(G143),"",1/POWER(G143,0.5))</f>
        <v/>
      </c>
      <c r="BK143" s="14" t="str">
        <f>IF(ISBLANK(H143),"",1/POWER(H143,0.5))</f>
        <v/>
      </c>
      <c r="BL143" s="14" t="str">
        <f>IF(ISBLANK(I143),"",1/POWER(I143,0.5))</f>
        <v/>
      </c>
      <c r="BM143" s="14" t="str">
        <f>IF(ISBLANK(J143),"",1/POWER(J143,0.5))</f>
        <v/>
      </c>
      <c r="BN143" s="14" t="str">
        <f>IF(ISBLANK(K143),"",1/POWER(K143,0.5))</f>
        <v/>
      </c>
      <c r="BO143" s="14" t="str">
        <f>IF(ISBLANK(L143),"",1/POWER(L143,0.5))</f>
        <v/>
      </c>
      <c r="BQ143" s="14" t="e">
        <f ca="1">IF(ISBLANK(INDIRECT('Data Exploration'!$B$6&amp;ROW(BQ143))),"",IF(ISBLANK(INDIRECT('Data Exploration'!$B$6&amp;ROW(BQ143)-1)),"",INDIRECT('Data Exploration'!$B$6&amp;ROW(BQ143)-1)))</f>
        <v>#REF!</v>
      </c>
      <c r="BR143" s="188"/>
      <c r="BS143" s="188"/>
      <c r="BT143" s="188"/>
      <c r="BU143" s="188"/>
      <c r="BV143" s="188"/>
      <c r="BW143" s="188"/>
      <c r="BX143" s="188"/>
      <c r="BY143" s="188"/>
    </row>
    <row r="144" spans="1:77">
      <c r="A144" s="141"/>
      <c r="B144" s="210"/>
      <c r="C144" s="19"/>
      <c r="D144" s="20"/>
      <c r="E144" s="20"/>
      <c r="F144" s="20"/>
      <c r="G144" s="150"/>
      <c r="H144" s="20"/>
      <c r="I144" s="20"/>
      <c r="J144" s="20"/>
      <c r="K144" s="20"/>
      <c r="L144" s="101"/>
      <c r="N144" s="14" t="str">
        <f>IF(ISBLANK(C144),"",LOG(C144))</f>
        <v/>
      </c>
      <c r="O144" s="14" t="str">
        <f>IF(ISBLANK(D144),"",LOG(D144))</f>
        <v/>
      </c>
      <c r="P144" s="14" t="str">
        <f>IF(ISBLANK(E144),"",LOG(E144))</f>
        <v/>
      </c>
      <c r="Q144" s="14" t="str">
        <f>IF(ISBLANK(F144),"",LOG(F144))</f>
        <v/>
      </c>
      <c r="R144" s="14" t="str">
        <f>IF(ISBLANK(G144),"",LOG(G144))</f>
        <v/>
      </c>
      <c r="S144" s="14" t="str">
        <f>IF(ISBLANK(H144),"",LOG(H144))</f>
        <v/>
      </c>
      <c r="T144" s="14" t="str">
        <f>IF(ISBLANK(I144),"",LOG(I144))</f>
        <v/>
      </c>
      <c r="U144" s="14" t="str">
        <f>IF(ISBLANK(J144),"",LOG(J144))</f>
        <v/>
      </c>
      <c r="V144" s="14" t="str">
        <f>IF(ISBLANK(K144),"",LOG(K144))</f>
        <v/>
      </c>
      <c r="W144" s="14" t="str">
        <f>IF(ISBLANK(L144),"",LOG(L144))</f>
        <v/>
      </c>
      <c r="Y144" s="14" t="str">
        <f>IF(ISBLANK(C144),"",LOG(C144+1))</f>
        <v/>
      </c>
      <c r="Z144" s="14" t="str">
        <f>IF(ISBLANK(D144),"",LOG(D144+1))</f>
        <v/>
      </c>
      <c r="AA144" s="14" t="str">
        <f>IF(ISBLANK(E144),"",LOG(E144+1))</f>
        <v/>
      </c>
      <c r="AB144" s="14" t="str">
        <f>IF(ISBLANK(F144),"",LOG(F144+1))</f>
        <v/>
      </c>
      <c r="AC144" s="14" t="str">
        <f>IF(ISBLANK(G144),"",LOG(G144+1))</f>
        <v/>
      </c>
      <c r="AD144" s="14" t="str">
        <f>IF(ISBLANK(H144),"",LOG(H144+1))</f>
        <v/>
      </c>
      <c r="AE144" s="14" t="str">
        <f>IF(ISBLANK(I144),"",LOG(I144+1))</f>
        <v/>
      </c>
      <c r="AF144" s="14" t="str">
        <f>IF(ISBLANK(J144),"",LOG(J144+1))</f>
        <v/>
      </c>
      <c r="AG144" s="14" t="str">
        <f>IF(ISBLANK(K144),"",LOG(K144+1))</f>
        <v/>
      </c>
      <c r="AH144" s="14" t="str">
        <f>IF(ISBLANK(L144),"",LOG(L144+1))</f>
        <v/>
      </c>
      <c r="AJ144" s="14" t="str">
        <f>IF(ISBLANK(C144),"",POWER(C144,2))</f>
        <v/>
      </c>
      <c r="AK144" s="14" t="str">
        <f>IF(ISBLANK(D144),"",POWER(D144,2))</f>
        <v/>
      </c>
      <c r="AL144" s="14" t="str">
        <f>IF(ISBLANK(E144),"",POWER(E144,2))</f>
        <v/>
      </c>
      <c r="AM144" s="14" t="str">
        <f>IF(ISBLANK(F144),"",POWER(F144,2))</f>
        <v/>
      </c>
      <c r="AN144" s="14" t="str">
        <f>IF(ISBLANK(G144),"",POWER(G144,2))</f>
        <v/>
      </c>
      <c r="AO144" s="14" t="str">
        <f>IF(ISBLANK(H144),"",POWER(H144,2))</f>
        <v/>
      </c>
      <c r="AP144" s="14" t="str">
        <f>IF(ISBLANK(I144),"",POWER(I144,2))</f>
        <v/>
      </c>
      <c r="AQ144" s="14" t="str">
        <f>IF(ISBLANK(J144),"",POWER(J144,2))</f>
        <v/>
      </c>
      <c r="AR144" s="14" t="str">
        <f>IF(ISBLANK(K144),"",POWER(K144,2))</f>
        <v/>
      </c>
      <c r="AS144" s="14" t="str">
        <f>IF(ISBLANK(L144),"",POWER(L144,2))</f>
        <v/>
      </c>
      <c r="AU144" s="14" t="str">
        <f>IF(ISBLANK(C144),"",POWER(C144,0.5))</f>
        <v/>
      </c>
      <c r="AV144" s="14" t="str">
        <f>IF(ISBLANK(D144),"",POWER(D144,0.5))</f>
        <v/>
      </c>
      <c r="AW144" s="14" t="str">
        <f>IF(ISBLANK(E144),"",POWER(E144,0.5))</f>
        <v/>
      </c>
      <c r="AX144" s="14" t="str">
        <f>IF(ISBLANK(F144),"",POWER(F144,0.5))</f>
        <v/>
      </c>
      <c r="AY144" s="14" t="str">
        <f>IF(ISBLANK(G144),"",POWER(G144,0.5))</f>
        <v/>
      </c>
      <c r="AZ144" s="14" t="str">
        <f>IF(ISBLANK(H144),"",POWER(H144,0.5))</f>
        <v/>
      </c>
      <c r="BA144" s="14" t="str">
        <f>IF(ISBLANK(I144),"",POWER(I144,0.5))</f>
        <v/>
      </c>
      <c r="BB144" s="14" t="str">
        <f>IF(ISBLANK(J144),"",POWER(J144,0.5))</f>
        <v/>
      </c>
      <c r="BC144" s="14" t="str">
        <f>IF(ISBLANK(K144),"",POWER(K144,0.5))</f>
        <v/>
      </c>
      <c r="BD144" s="14" t="str">
        <f>IF(ISBLANK(L144),"",POWER(L144,0.5))</f>
        <v/>
      </c>
      <c r="BF144" s="14" t="str">
        <f>IF(ISBLANK(C144),"",1/POWER(C144,0.5))</f>
        <v/>
      </c>
      <c r="BG144" s="14" t="str">
        <f>IF(ISBLANK(D144),"",1/POWER(D144,0.5))</f>
        <v/>
      </c>
      <c r="BH144" s="14" t="str">
        <f>IF(ISBLANK(E144),"",1/POWER(E144,0.5))</f>
        <v/>
      </c>
      <c r="BI144" s="14" t="str">
        <f>IF(ISBLANK(F144),"",1/POWER(F144,0.5))</f>
        <v/>
      </c>
      <c r="BJ144" s="14" t="str">
        <f>IF(ISBLANK(G144),"",1/POWER(G144,0.5))</f>
        <v/>
      </c>
      <c r="BK144" s="14" t="str">
        <f>IF(ISBLANK(H144),"",1/POWER(H144,0.5))</f>
        <v/>
      </c>
      <c r="BL144" s="14" t="str">
        <f>IF(ISBLANK(I144),"",1/POWER(I144,0.5))</f>
        <v/>
      </c>
      <c r="BM144" s="14" t="str">
        <f>IF(ISBLANK(J144),"",1/POWER(J144,0.5))</f>
        <v/>
      </c>
      <c r="BN144" s="14" t="str">
        <f>IF(ISBLANK(K144),"",1/POWER(K144,0.5))</f>
        <v/>
      </c>
      <c r="BO144" s="14" t="str">
        <f>IF(ISBLANK(L144),"",1/POWER(L144,0.5))</f>
        <v/>
      </c>
      <c r="BQ144" s="14" t="e">
        <f ca="1">IF(ISBLANK(INDIRECT('Data Exploration'!$B$6&amp;ROW(BQ144))),"",IF(ISBLANK(INDIRECT('Data Exploration'!$B$6&amp;ROW(BQ144)-1)),"",INDIRECT('Data Exploration'!$B$6&amp;ROW(BQ144)-1)))</f>
        <v>#REF!</v>
      </c>
      <c r="BR144" s="188"/>
      <c r="BS144" s="188"/>
      <c r="BT144" s="188"/>
      <c r="BU144" s="188"/>
      <c r="BV144" s="188"/>
      <c r="BW144" s="188"/>
      <c r="BX144" s="188"/>
      <c r="BY144" s="188"/>
    </row>
    <row r="145" spans="1:77">
      <c r="A145" s="141"/>
      <c r="B145" s="210"/>
      <c r="C145" s="19"/>
      <c r="D145" s="20"/>
      <c r="E145" s="20"/>
      <c r="F145" s="20"/>
      <c r="G145" s="150"/>
      <c r="H145" s="20"/>
      <c r="I145" s="20"/>
      <c r="J145" s="20"/>
      <c r="K145" s="20"/>
      <c r="L145" s="101"/>
      <c r="N145" s="14" t="str">
        <f>IF(ISBLANK(C145),"",LOG(C145))</f>
        <v/>
      </c>
      <c r="O145" s="14" t="str">
        <f>IF(ISBLANK(D145),"",LOG(D145))</f>
        <v/>
      </c>
      <c r="P145" s="14" t="str">
        <f>IF(ISBLANK(E145),"",LOG(E145))</f>
        <v/>
      </c>
      <c r="Q145" s="14" t="str">
        <f>IF(ISBLANK(F145),"",LOG(F145))</f>
        <v/>
      </c>
      <c r="R145" s="14" t="str">
        <f>IF(ISBLANK(G145),"",LOG(G145))</f>
        <v/>
      </c>
      <c r="S145" s="14" t="str">
        <f>IF(ISBLANK(H145),"",LOG(H145))</f>
        <v/>
      </c>
      <c r="T145" s="14" t="str">
        <f>IF(ISBLANK(I145),"",LOG(I145))</f>
        <v/>
      </c>
      <c r="U145" s="14" t="str">
        <f>IF(ISBLANK(J145),"",LOG(J145))</f>
        <v/>
      </c>
      <c r="V145" s="14" t="str">
        <f>IF(ISBLANK(K145),"",LOG(K145))</f>
        <v/>
      </c>
      <c r="W145" s="14" t="str">
        <f>IF(ISBLANK(L145),"",LOG(L145))</f>
        <v/>
      </c>
      <c r="Y145" s="14" t="str">
        <f>IF(ISBLANK(C145),"",LOG(C145+1))</f>
        <v/>
      </c>
      <c r="Z145" s="14" t="str">
        <f>IF(ISBLANK(D145),"",LOG(D145+1))</f>
        <v/>
      </c>
      <c r="AA145" s="14" t="str">
        <f>IF(ISBLANK(E145),"",LOG(E145+1))</f>
        <v/>
      </c>
      <c r="AB145" s="14" t="str">
        <f>IF(ISBLANK(F145),"",LOG(F145+1))</f>
        <v/>
      </c>
      <c r="AC145" s="14" t="str">
        <f>IF(ISBLANK(G145),"",LOG(G145+1))</f>
        <v/>
      </c>
      <c r="AD145" s="14" t="str">
        <f>IF(ISBLANK(H145),"",LOG(H145+1))</f>
        <v/>
      </c>
      <c r="AE145" s="14" t="str">
        <f>IF(ISBLANK(I145),"",LOG(I145+1))</f>
        <v/>
      </c>
      <c r="AF145" s="14" t="str">
        <f>IF(ISBLANK(J145),"",LOG(J145+1))</f>
        <v/>
      </c>
      <c r="AG145" s="14" t="str">
        <f>IF(ISBLANK(K145),"",LOG(K145+1))</f>
        <v/>
      </c>
      <c r="AH145" s="14" t="str">
        <f>IF(ISBLANK(L145),"",LOG(L145+1))</f>
        <v/>
      </c>
      <c r="AJ145" s="14" t="str">
        <f>IF(ISBLANK(C145),"",POWER(C145,2))</f>
        <v/>
      </c>
      <c r="AK145" s="14" t="str">
        <f>IF(ISBLANK(D145),"",POWER(D145,2))</f>
        <v/>
      </c>
      <c r="AL145" s="14" t="str">
        <f>IF(ISBLANK(E145),"",POWER(E145,2))</f>
        <v/>
      </c>
      <c r="AM145" s="14" t="str">
        <f>IF(ISBLANK(F145),"",POWER(F145,2))</f>
        <v/>
      </c>
      <c r="AN145" s="14" t="str">
        <f>IF(ISBLANK(G145),"",POWER(G145,2))</f>
        <v/>
      </c>
      <c r="AO145" s="14" t="str">
        <f>IF(ISBLANK(H145),"",POWER(H145,2))</f>
        <v/>
      </c>
      <c r="AP145" s="14" t="str">
        <f>IF(ISBLANK(I145),"",POWER(I145,2))</f>
        <v/>
      </c>
      <c r="AQ145" s="14" t="str">
        <f>IF(ISBLANK(J145),"",POWER(J145,2))</f>
        <v/>
      </c>
      <c r="AR145" s="14" t="str">
        <f>IF(ISBLANK(K145),"",POWER(K145,2))</f>
        <v/>
      </c>
      <c r="AS145" s="14" t="str">
        <f>IF(ISBLANK(L145),"",POWER(L145,2))</f>
        <v/>
      </c>
      <c r="AU145" s="14" t="str">
        <f>IF(ISBLANK(C145),"",POWER(C145,0.5))</f>
        <v/>
      </c>
      <c r="AV145" s="14" t="str">
        <f>IF(ISBLANK(D145),"",POWER(D145,0.5))</f>
        <v/>
      </c>
      <c r="AW145" s="14" t="str">
        <f>IF(ISBLANK(E145),"",POWER(E145,0.5))</f>
        <v/>
      </c>
      <c r="AX145" s="14" t="str">
        <f>IF(ISBLANK(F145),"",POWER(F145,0.5))</f>
        <v/>
      </c>
      <c r="AY145" s="14" t="str">
        <f>IF(ISBLANK(G145),"",POWER(G145,0.5))</f>
        <v/>
      </c>
      <c r="AZ145" s="14" t="str">
        <f>IF(ISBLANK(H145),"",POWER(H145,0.5))</f>
        <v/>
      </c>
      <c r="BA145" s="14" t="str">
        <f>IF(ISBLANK(I145),"",POWER(I145,0.5))</f>
        <v/>
      </c>
      <c r="BB145" s="14" t="str">
        <f>IF(ISBLANK(J145),"",POWER(J145,0.5))</f>
        <v/>
      </c>
      <c r="BC145" s="14" t="str">
        <f>IF(ISBLANK(K145),"",POWER(K145,0.5))</f>
        <v/>
      </c>
      <c r="BD145" s="14" t="str">
        <f>IF(ISBLANK(L145),"",POWER(L145,0.5))</f>
        <v/>
      </c>
      <c r="BF145" s="14" t="str">
        <f>IF(ISBLANK(C145),"",1/POWER(C145,0.5))</f>
        <v/>
      </c>
      <c r="BG145" s="14" t="str">
        <f>IF(ISBLANK(D145),"",1/POWER(D145,0.5))</f>
        <v/>
      </c>
      <c r="BH145" s="14" t="str">
        <f>IF(ISBLANK(E145),"",1/POWER(E145,0.5))</f>
        <v/>
      </c>
      <c r="BI145" s="14" t="str">
        <f>IF(ISBLANK(F145),"",1/POWER(F145,0.5))</f>
        <v/>
      </c>
      <c r="BJ145" s="14" t="str">
        <f>IF(ISBLANK(G145),"",1/POWER(G145,0.5))</f>
        <v/>
      </c>
      <c r="BK145" s="14" t="str">
        <f>IF(ISBLANK(H145),"",1/POWER(H145,0.5))</f>
        <v/>
      </c>
      <c r="BL145" s="14" t="str">
        <f>IF(ISBLANK(I145),"",1/POWER(I145,0.5))</f>
        <v/>
      </c>
      <c r="BM145" s="14" t="str">
        <f>IF(ISBLANK(J145),"",1/POWER(J145,0.5))</f>
        <v/>
      </c>
      <c r="BN145" s="14" t="str">
        <f>IF(ISBLANK(K145),"",1/POWER(K145,0.5))</f>
        <v/>
      </c>
      <c r="BO145" s="14" t="str">
        <f>IF(ISBLANK(L145),"",1/POWER(L145,0.5))</f>
        <v/>
      </c>
      <c r="BQ145" s="14" t="e">
        <f ca="1">IF(ISBLANK(INDIRECT('Data Exploration'!$B$6&amp;ROW(BQ145))),"",IF(ISBLANK(INDIRECT('Data Exploration'!$B$6&amp;ROW(BQ145)-1)),"",INDIRECT('Data Exploration'!$B$6&amp;ROW(BQ145)-1)))</f>
        <v>#REF!</v>
      </c>
      <c r="BR145" s="188"/>
      <c r="BS145" s="188"/>
      <c r="BT145" s="188"/>
      <c r="BU145" s="188"/>
      <c r="BV145" s="188"/>
      <c r="BW145" s="188"/>
      <c r="BX145" s="188"/>
      <c r="BY145" s="188"/>
    </row>
    <row r="146" spans="1:77">
      <c r="A146" s="141"/>
      <c r="B146" s="210"/>
      <c r="C146" s="19"/>
      <c r="D146" s="20"/>
      <c r="E146" s="20"/>
      <c r="F146" s="20"/>
      <c r="G146" s="150"/>
      <c r="H146" s="20"/>
      <c r="I146" s="20"/>
      <c r="J146" s="20"/>
      <c r="K146" s="20"/>
      <c r="L146" s="101"/>
      <c r="N146" s="14" t="str">
        <f>IF(ISBLANK(C146),"",LOG(C146))</f>
        <v/>
      </c>
      <c r="O146" s="14" t="str">
        <f>IF(ISBLANK(D146),"",LOG(D146))</f>
        <v/>
      </c>
      <c r="P146" s="14" t="str">
        <f>IF(ISBLANK(E146),"",LOG(E146))</f>
        <v/>
      </c>
      <c r="Q146" s="14" t="str">
        <f>IF(ISBLANK(F146),"",LOG(F146))</f>
        <v/>
      </c>
      <c r="R146" s="14" t="str">
        <f>IF(ISBLANK(G146),"",LOG(G146))</f>
        <v/>
      </c>
      <c r="S146" s="14" t="str">
        <f>IF(ISBLANK(H146),"",LOG(H146))</f>
        <v/>
      </c>
      <c r="T146" s="14" t="str">
        <f>IF(ISBLANK(I146),"",LOG(I146))</f>
        <v/>
      </c>
      <c r="U146" s="14" t="str">
        <f>IF(ISBLANK(J146),"",LOG(J146))</f>
        <v/>
      </c>
      <c r="V146" s="14" t="str">
        <f>IF(ISBLANK(K146),"",LOG(K146))</f>
        <v/>
      </c>
      <c r="W146" s="14" t="str">
        <f>IF(ISBLANK(L146),"",LOG(L146))</f>
        <v/>
      </c>
      <c r="Y146" s="14" t="str">
        <f>IF(ISBLANK(C146),"",LOG(C146+1))</f>
        <v/>
      </c>
      <c r="Z146" s="14" t="str">
        <f>IF(ISBLANK(D146),"",LOG(D146+1))</f>
        <v/>
      </c>
      <c r="AA146" s="14" t="str">
        <f>IF(ISBLANK(E146),"",LOG(E146+1))</f>
        <v/>
      </c>
      <c r="AB146" s="14" t="str">
        <f>IF(ISBLANK(F146),"",LOG(F146+1))</f>
        <v/>
      </c>
      <c r="AC146" s="14" t="str">
        <f>IF(ISBLANK(G146),"",LOG(G146+1))</f>
        <v/>
      </c>
      <c r="AD146" s="14" t="str">
        <f>IF(ISBLANK(H146),"",LOG(H146+1))</f>
        <v/>
      </c>
      <c r="AE146" s="14" t="str">
        <f>IF(ISBLANK(I146),"",LOG(I146+1))</f>
        <v/>
      </c>
      <c r="AF146" s="14" t="str">
        <f>IF(ISBLANK(J146),"",LOG(J146+1))</f>
        <v/>
      </c>
      <c r="AG146" s="14" t="str">
        <f>IF(ISBLANK(K146),"",LOG(K146+1))</f>
        <v/>
      </c>
      <c r="AH146" s="14" t="str">
        <f>IF(ISBLANK(L146),"",LOG(L146+1))</f>
        <v/>
      </c>
      <c r="AJ146" s="14" t="str">
        <f>IF(ISBLANK(C146),"",POWER(C146,2))</f>
        <v/>
      </c>
      <c r="AK146" s="14" t="str">
        <f>IF(ISBLANK(D146),"",POWER(D146,2))</f>
        <v/>
      </c>
      <c r="AL146" s="14" t="str">
        <f>IF(ISBLANK(E146),"",POWER(E146,2))</f>
        <v/>
      </c>
      <c r="AM146" s="14" t="str">
        <f>IF(ISBLANK(F146),"",POWER(F146,2))</f>
        <v/>
      </c>
      <c r="AN146" s="14" t="str">
        <f>IF(ISBLANK(G146),"",POWER(G146,2))</f>
        <v/>
      </c>
      <c r="AO146" s="14" t="str">
        <f>IF(ISBLANK(H146),"",POWER(H146,2))</f>
        <v/>
      </c>
      <c r="AP146" s="14" t="str">
        <f>IF(ISBLANK(I146),"",POWER(I146,2))</f>
        <v/>
      </c>
      <c r="AQ146" s="14" t="str">
        <f>IF(ISBLANK(J146),"",POWER(J146,2))</f>
        <v/>
      </c>
      <c r="AR146" s="14" t="str">
        <f>IF(ISBLANK(K146),"",POWER(K146,2))</f>
        <v/>
      </c>
      <c r="AS146" s="14" t="str">
        <f>IF(ISBLANK(L146),"",POWER(L146,2))</f>
        <v/>
      </c>
      <c r="AU146" s="14" t="str">
        <f>IF(ISBLANK(C146),"",POWER(C146,0.5))</f>
        <v/>
      </c>
      <c r="AV146" s="14" t="str">
        <f>IF(ISBLANK(D146),"",POWER(D146,0.5))</f>
        <v/>
      </c>
      <c r="AW146" s="14" t="str">
        <f>IF(ISBLANK(E146),"",POWER(E146,0.5))</f>
        <v/>
      </c>
      <c r="AX146" s="14" t="str">
        <f>IF(ISBLANK(F146),"",POWER(F146,0.5))</f>
        <v/>
      </c>
      <c r="AY146" s="14" t="str">
        <f>IF(ISBLANK(G146),"",POWER(G146,0.5))</f>
        <v/>
      </c>
      <c r="AZ146" s="14" t="str">
        <f>IF(ISBLANK(H146),"",POWER(H146,0.5))</f>
        <v/>
      </c>
      <c r="BA146" s="14" t="str">
        <f>IF(ISBLANK(I146),"",POWER(I146,0.5))</f>
        <v/>
      </c>
      <c r="BB146" s="14" t="str">
        <f>IF(ISBLANK(J146),"",POWER(J146,0.5))</f>
        <v/>
      </c>
      <c r="BC146" s="14" t="str">
        <f>IF(ISBLANK(K146),"",POWER(K146,0.5))</f>
        <v/>
      </c>
      <c r="BD146" s="14" t="str">
        <f>IF(ISBLANK(L146),"",POWER(L146,0.5))</f>
        <v/>
      </c>
      <c r="BF146" s="14" t="str">
        <f>IF(ISBLANK(C146),"",1/POWER(C146,0.5))</f>
        <v/>
      </c>
      <c r="BG146" s="14" t="str">
        <f>IF(ISBLANK(D146),"",1/POWER(D146,0.5))</f>
        <v/>
      </c>
      <c r="BH146" s="14" t="str">
        <f>IF(ISBLANK(E146),"",1/POWER(E146,0.5))</f>
        <v/>
      </c>
      <c r="BI146" s="14" t="str">
        <f>IF(ISBLANK(F146),"",1/POWER(F146,0.5))</f>
        <v/>
      </c>
      <c r="BJ146" s="14" t="str">
        <f>IF(ISBLANK(G146),"",1/POWER(G146,0.5))</f>
        <v/>
      </c>
      <c r="BK146" s="14" t="str">
        <f>IF(ISBLANK(H146),"",1/POWER(H146,0.5))</f>
        <v/>
      </c>
      <c r="BL146" s="14" t="str">
        <f>IF(ISBLANK(I146),"",1/POWER(I146,0.5))</f>
        <v/>
      </c>
      <c r="BM146" s="14" t="str">
        <f>IF(ISBLANK(J146),"",1/POWER(J146,0.5))</f>
        <v/>
      </c>
      <c r="BN146" s="14" t="str">
        <f>IF(ISBLANK(K146),"",1/POWER(K146,0.5))</f>
        <v/>
      </c>
      <c r="BO146" s="14" t="str">
        <f>IF(ISBLANK(L146),"",1/POWER(L146,0.5))</f>
        <v/>
      </c>
      <c r="BQ146" s="14" t="e">
        <f ca="1">IF(ISBLANK(INDIRECT('Data Exploration'!$B$6&amp;ROW(BQ146))),"",IF(ISBLANK(INDIRECT('Data Exploration'!$B$6&amp;ROW(BQ146)-1)),"",INDIRECT('Data Exploration'!$B$6&amp;ROW(BQ146)-1)))</f>
        <v>#REF!</v>
      </c>
      <c r="BR146" s="188"/>
      <c r="BS146" s="188"/>
      <c r="BT146" s="188"/>
      <c r="BU146" s="188"/>
      <c r="BV146" s="188"/>
      <c r="BW146" s="188"/>
      <c r="BX146" s="188"/>
      <c r="BY146" s="188"/>
    </row>
    <row r="147" spans="1:77">
      <c r="A147" s="141"/>
      <c r="B147" s="210"/>
      <c r="C147" s="19"/>
      <c r="D147" s="20"/>
      <c r="E147" s="20"/>
      <c r="F147" s="20"/>
      <c r="G147" s="150"/>
      <c r="H147" s="20"/>
      <c r="I147" s="20"/>
      <c r="J147" s="20"/>
      <c r="K147" s="20"/>
      <c r="L147" s="101"/>
      <c r="N147" s="14" t="str">
        <f>IF(ISBLANK(C147),"",LOG(C147))</f>
        <v/>
      </c>
      <c r="O147" s="14" t="str">
        <f>IF(ISBLANK(D147),"",LOG(D147))</f>
        <v/>
      </c>
      <c r="P147" s="14" t="str">
        <f>IF(ISBLANK(E147),"",LOG(E147))</f>
        <v/>
      </c>
      <c r="Q147" s="14" t="str">
        <f>IF(ISBLANK(F147),"",LOG(F147))</f>
        <v/>
      </c>
      <c r="R147" s="14" t="str">
        <f>IF(ISBLANK(G147),"",LOG(G147))</f>
        <v/>
      </c>
      <c r="S147" s="14" t="str">
        <f>IF(ISBLANK(H147),"",LOG(H147))</f>
        <v/>
      </c>
      <c r="T147" s="14" t="str">
        <f>IF(ISBLANK(I147),"",LOG(I147))</f>
        <v/>
      </c>
      <c r="U147" s="14" t="str">
        <f>IF(ISBLANK(J147),"",LOG(J147))</f>
        <v/>
      </c>
      <c r="V147" s="14" t="str">
        <f>IF(ISBLANK(K147),"",LOG(K147))</f>
        <v/>
      </c>
      <c r="W147" s="14" t="str">
        <f>IF(ISBLANK(L147),"",LOG(L147))</f>
        <v/>
      </c>
      <c r="Y147" s="14" t="str">
        <f>IF(ISBLANK(C147),"",LOG(C147+1))</f>
        <v/>
      </c>
      <c r="Z147" s="14" t="str">
        <f>IF(ISBLANK(D147),"",LOG(D147+1))</f>
        <v/>
      </c>
      <c r="AA147" s="14" t="str">
        <f>IF(ISBLANK(E147),"",LOG(E147+1))</f>
        <v/>
      </c>
      <c r="AB147" s="14" t="str">
        <f>IF(ISBLANK(F147),"",LOG(F147+1))</f>
        <v/>
      </c>
      <c r="AC147" s="14" t="str">
        <f>IF(ISBLANK(G147),"",LOG(G147+1))</f>
        <v/>
      </c>
      <c r="AD147" s="14" t="str">
        <f>IF(ISBLANK(H147),"",LOG(H147+1))</f>
        <v/>
      </c>
      <c r="AE147" s="14" t="str">
        <f>IF(ISBLANK(I147),"",LOG(I147+1))</f>
        <v/>
      </c>
      <c r="AF147" s="14" t="str">
        <f>IF(ISBLANK(J147),"",LOG(J147+1))</f>
        <v/>
      </c>
      <c r="AG147" s="14" t="str">
        <f>IF(ISBLANK(K147),"",LOG(K147+1))</f>
        <v/>
      </c>
      <c r="AH147" s="14" t="str">
        <f>IF(ISBLANK(L147),"",LOG(L147+1))</f>
        <v/>
      </c>
      <c r="AJ147" s="14" t="str">
        <f>IF(ISBLANK(C147),"",POWER(C147,2))</f>
        <v/>
      </c>
      <c r="AK147" s="14" t="str">
        <f>IF(ISBLANK(D147),"",POWER(D147,2))</f>
        <v/>
      </c>
      <c r="AL147" s="14" t="str">
        <f>IF(ISBLANK(E147),"",POWER(E147,2))</f>
        <v/>
      </c>
      <c r="AM147" s="14" t="str">
        <f>IF(ISBLANK(F147),"",POWER(F147,2))</f>
        <v/>
      </c>
      <c r="AN147" s="14" t="str">
        <f>IF(ISBLANK(G147),"",POWER(G147,2))</f>
        <v/>
      </c>
      <c r="AO147" s="14" t="str">
        <f>IF(ISBLANK(H147),"",POWER(H147,2))</f>
        <v/>
      </c>
      <c r="AP147" s="14" t="str">
        <f>IF(ISBLANK(I147),"",POWER(I147,2))</f>
        <v/>
      </c>
      <c r="AQ147" s="14" t="str">
        <f>IF(ISBLANK(J147),"",POWER(J147,2))</f>
        <v/>
      </c>
      <c r="AR147" s="14" t="str">
        <f>IF(ISBLANK(K147),"",POWER(K147,2))</f>
        <v/>
      </c>
      <c r="AS147" s="14" t="str">
        <f>IF(ISBLANK(L147),"",POWER(L147,2))</f>
        <v/>
      </c>
      <c r="AU147" s="14" t="str">
        <f>IF(ISBLANK(C147),"",POWER(C147,0.5))</f>
        <v/>
      </c>
      <c r="AV147" s="14" t="str">
        <f>IF(ISBLANK(D147),"",POWER(D147,0.5))</f>
        <v/>
      </c>
      <c r="AW147" s="14" t="str">
        <f>IF(ISBLANK(E147),"",POWER(E147,0.5))</f>
        <v/>
      </c>
      <c r="AX147" s="14" t="str">
        <f>IF(ISBLANK(F147),"",POWER(F147,0.5))</f>
        <v/>
      </c>
      <c r="AY147" s="14" t="str">
        <f>IF(ISBLANK(G147),"",POWER(G147,0.5))</f>
        <v/>
      </c>
      <c r="AZ147" s="14" t="str">
        <f>IF(ISBLANK(H147),"",POWER(H147,0.5))</f>
        <v/>
      </c>
      <c r="BA147" s="14" t="str">
        <f>IF(ISBLANK(I147),"",POWER(I147,0.5))</f>
        <v/>
      </c>
      <c r="BB147" s="14" t="str">
        <f>IF(ISBLANK(J147),"",POWER(J147,0.5))</f>
        <v/>
      </c>
      <c r="BC147" s="14" t="str">
        <f>IF(ISBLANK(K147),"",POWER(K147,0.5))</f>
        <v/>
      </c>
      <c r="BD147" s="14" t="str">
        <f>IF(ISBLANK(L147),"",POWER(L147,0.5))</f>
        <v/>
      </c>
      <c r="BF147" s="14" t="str">
        <f>IF(ISBLANK(C147),"",1/POWER(C147,0.5))</f>
        <v/>
      </c>
      <c r="BG147" s="14" t="str">
        <f>IF(ISBLANK(D147),"",1/POWER(D147,0.5))</f>
        <v/>
      </c>
      <c r="BH147" s="14" t="str">
        <f>IF(ISBLANK(E147),"",1/POWER(E147,0.5))</f>
        <v/>
      </c>
      <c r="BI147" s="14" t="str">
        <f>IF(ISBLANK(F147),"",1/POWER(F147,0.5))</f>
        <v/>
      </c>
      <c r="BJ147" s="14" t="str">
        <f>IF(ISBLANK(G147),"",1/POWER(G147,0.5))</f>
        <v/>
      </c>
      <c r="BK147" s="14" t="str">
        <f>IF(ISBLANK(H147),"",1/POWER(H147,0.5))</f>
        <v/>
      </c>
      <c r="BL147" s="14" t="str">
        <f>IF(ISBLANK(I147),"",1/POWER(I147,0.5))</f>
        <v/>
      </c>
      <c r="BM147" s="14" t="str">
        <f>IF(ISBLANK(J147),"",1/POWER(J147,0.5))</f>
        <v/>
      </c>
      <c r="BN147" s="14" t="str">
        <f>IF(ISBLANK(K147),"",1/POWER(K147,0.5))</f>
        <v/>
      </c>
      <c r="BO147" s="14" t="str">
        <f>IF(ISBLANK(L147),"",1/POWER(L147,0.5))</f>
        <v/>
      </c>
      <c r="BQ147" s="14" t="e">
        <f ca="1">IF(ISBLANK(INDIRECT('Data Exploration'!$B$6&amp;ROW(BQ147))),"",IF(ISBLANK(INDIRECT('Data Exploration'!$B$6&amp;ROW(BQ147)-1)),"",INDIRECT('Data Exploration'!$B$6&amp;ROW(BQ147)-1)))</f>
        <v>#REF!</v>
      </c>
      <c r="BR147" s="188"/>
      <c r="BS147" s="188"/>
      <c r="BT147" s="188"/>
      <c r="BU147" s="188"/>
      <c r="BV147" s="188"/>
      <c r="BW147" s="188"/>
      <c r="BX147" s="188"/>
      <c r="BY147" s="188"/>
    </row>
    <row r="148" spans="1:77">
      <c r="A148" s="141"/>
      <c r="B148" s="210"/>
      <c r="C148" s="19"/>
      <c r="D148" s="20"/>
      <c r="E148" s="20"/>
      <c r="F148" s="20"/>
      <c r="G148" s="150"/>
      <c r="H148" s="20"/>
      <c r="I148" s="20"/>
      <c r="J148" s="20"/>
      <c r="K148" s="20"/>
      <c r="L148" s="101"/>
      <c r="N148" s="14" t="str">
        <f>IF(ISBLANK(C148),"",LOG(C148))</f>
        <v/>
      </c>
      <c r="O148" s="14" t="str">
        <f>IF(ISBLANK(D148),"",LOG(D148))</f>
        <v/>
      </c>
      <c r="P148" s="14" t="str">
        <f>IF(ISBLANK(E148),"",LOG(E148))</f>
        <v/>
      </c>
      <c r="Q148" s="14" t="str">
        <f>IF(ISBLANK(F148),"",LOG(F148))</f>
        <v/>
      </c>
      <c r="R148" s="14" t="str">
        <f>IF(ISBLANK(G148),"",LOG(G148))</f>
        <v/>
      </c>
      <c r="S148" s="14" t="str">
        <f>IF(ISBLANK(H148),"",LOG(H148))</f>
        <v/>
      </c>
      <c r="T148" s="14" t="str">
        <f>IF(ISBLANK(I148),"",LOG(I148))</f>
        <v/>
      </c>
      <c r="U148" s="14" t="str">
        <f>IF(ISBLANK(J148),"",LOG(J148))</f>
        <v/>
      </c>
      <c r="V148" s="14" t="str">
        <f>IF(ISBLANK(K148),"",LOG(K148))</f>
        <v/>
      </c>
      <c r="W148" s="14" t="str">
        <f>IF(ISBLANK(L148),"",LOG(L148))</f>
        <v/>
      </c>
      <c r="Y148" s="14" t="str">
        <f>IF(ISBLANK(C148),"",LOG(C148+1))</f>
        <v/>
      </c>
      <c r="Z148" s="14" t="str">
        <f>IF(ISBLANK(D148),"",LOG(D148+1))</f>
        <v/>
      </c>
      <c r="AA148" s="14" t="str">
        <f>IF(ISBLANK(E148),"",LOG(E148+1))</f>
        <v/>
      </c>
      <c r="AB148" s="14" t="str">
        <f>IF(ISBLANK(F148),"",LOG(F148+1))</f>
        <v/>
      </c>
      <c r="AC148" s="14" t="str">
        <f>IF(ISBLANK(G148),"",LOG(G148+1))</f>
        <v/>
      </c>
      <c r="AD148" s="14" t="str">
        <f>IF(ISBLANK(H148),"",LOG(H148+1))</f>
        <v/>
      </c>
      <c r="AE148" s="14" t="str">
        <f>IF(ISBLANK(I148),"",LOG(I148+1))</f>
        <v/>
      </c>
      <c r="AF148" s="14" t="str">
        <f>IF(ISBLANK(J148),"",LOG(J148+1))</f>
        <v/>
      </c>
      <c r="AG148" s="14" t="str">
        <f>IF(ISBLANK(K148),"",LOG(K148+1))</f>
        <v/>
      </c>
      <c r="AH148" s="14" t="str">
        <f>IF(ISBLANK(L148),"",LOG(L148+1))</f>
        <v/>
      </c>
      <c r="AJ148" s="14" t="str">
        <f>IF(ISBLANK(C148),"",POWER(C148,2))</f>
        <v/>
      </c>
      <c r="AK148" s="14" t="str">
        <f>IF(ISBLANK(D148),"",POWER(D148,2))</f>
        <v/>
      </c>
      <c r="AL148" s="14" t="str">
        <f>IF(ISBLANK(E148),"",POWER(E148,2))</f>
        <v/>
      </c>
      <c r="AM148" s="14" t="str">
        <f>IF(ISBLANK(F148),"",POWER(F148,2))</f>
        <v/>
      </c>
      <c r="AN148" s="14" t="str">
        <f>IF(ISBLANK(G148),"",POWER(G148,2))</f>
        <v/>
      </c>
      <c r="AO148" s="14" t="str">
        <f>IF(ISBLANK(H148),"",POWER(H148,2))</f>
        <v/>
      </c>
      <c r="AP148" s="14" t="str">
        <f>IF(ISBLANK(I148),"",POWER(I148,2))</f>
        <v/>
      </c>
      <c r="AQ148" s="14" t="str">
        <f>IF(ISBLANK(J148),"",POWER(J148,2))</f>
        <v/>
      </c>
      <c r="AR148" s="14" t="str">
        <f>IF(ISBLANK(K148),"",POWER(K148,2))</f>
        <v/>
      </c>
      <c r="AS148" s="14" t="str">
        <f>IF(ISBLANK(L148),"",POWER(L148,2))</f>
        <v/>
      </c>
      <c r="AU148" s="14" t="str">
        <f>IF(ISBLANK(C148),"",POWER(C148,0.5))</f>
        <v/>
      </c>
      <c r="AV148" s="14" t="str">
        <f>IF(ISBLANK(D148),"",POWER(D148,0.5))</f>
        <v/>
      </c>
      <c r="AW148" s="14" t="str">
        <f>IF(ISBLANK(E148),"",POWER(E148,0.5))</f>
        <v/>
      </c>
      <c r="AX148" s="14" t="str">
        <f>IF(ISBLANK(F148),"",POWER(F148,0.5))</f>
        <v/>
      </c>
      <c r="AY148" s="14" t="str">
        <f>IF(ISBLANK(G148),"",POWER(G148,0.5))</f>
        <v/>
      </c>
      <c r="AZ148" s="14" t="str">
        <f>IF(ISBLANK(H148),"",POWER(H148,0.5))</f>
        <v/>
      </c>
      <c r="BA148" s="14" t="str">
        <f>IF(ISBLANK(I148),"",POWER(I148,0.5))</f>
        <v/>
      </c>
      <c r="BB148" s="14" t="str">
        <f>IF(ISBLANK(J148),"",POWER(J148,0.5))</f>
        <v/>
      </c>
      <c r="BC148" s="14" t="str">
        <f>IF(ISBLANK(K148),"",POWER(K148,0.5))</f>
        <v/>
      </c>
      <c r="BD148" s="14" t="str">
        <f>IF(ISBLANK(L148),"",POWER(L148,0.5))</f>
        <v/>
      </c>
      <c r="BF148" s="14" t="str">
        <f>IF(ISBLANK(C148),"",1/POWER(C148,0.5))</f>
        <v/>
      </c>
      <c r="BG148" s="14" t="str">
        <f>IF(ISBLANK(D148),"",1/POWER(D148,0.5))</f>
        <v/>
      </c>
      <c r="BH148" s="14" t="str">
        <f>IF(ISBLANK(E148),"",1/POWER(E148,0.5))</f>
        <v/>
      </c>
      <c r="BI148" s="14" t="str">
        <f>IF(ISBLANK(F148),"",1/POWER(F148,0.5))</f>
        <v/>
      </c>
      <c r="BJ148" s="14" t="str">
        <f>IF(ISBLANK(G148),"",1/POWER(G148,0.5))</f>
        <v/>
      </c>
      <c r="BK148" s="14" t="str">
        <f>IF(ISBLANK(H148),"",1/POWER(H148,0.5))</f>
        <v/>
      </c>
      <c r="BL148" s="14" t="str">
        <f>IF(ISBLANK(I148),"",1/POWER(I148,0.5))</f>
        <v/>
      </c>
      <c r="BM148" s="14" t="str">
        <f>IF(ISBLANK(J148),"",1/POWER(J148,0.5))</f>
        <v/>
      </c>
      <c r="BN148" s="14" t="str">
        <f>IF(ISBLANK(K148),"",1/POWER(K148,0.5))</f>
        <v/>
      </c>
      <c r="BO148" s="14" t="str">
        <f>IF(ISBLANK(L148),"",1/POWER(L148,0.5))</f>
        <v/>
      </c>
      <c r="BQ148" s="14" t="e">
        <f ca="1">IF(ISBLANK(INDIRECT('Data Exploration'!$B$6&amp;ROW(BQ148))),"",IF(ISBLANK(INDIRECT('Data Exploration'!$B$6&amp;ROW(BQ148)-1)),"",INDIRECT('Data Exploration'!$B$6&amp;ROW(BQ148)-1)))</f>
        <v>#REF!</v>
      </c>
      <c r="BR148" s="188"/>
      <c r="BS148" s="188"/>
      <c r="BT148" s="188"/>
      <c r="BU148" s="188"/>
      <c r="BV148" s="188"/>
      <c r="BW148" s="188"/>
      <c r="BX148" s="188"/>
      <c r="BY148" s="188"/>
    </row>
    <row r="149" spans="1:77">
      <c r="A149" s="141"/>
      <c r="B149" s="210"/>
      <c r="C149" s="19"/>
      <c r="D149" s="20"/>
      <c r="E149" s="20"/>
      <c r="F149" s="20"/>
      <c r="G149" s="150"/>
      <c r="H149" s="20"/>
      <c r="I149" s="20"/>
      <c r="J149" s="20"/>
      <c r="K149" s="20"/>
      <c r="L149" s="101"/>
      <c r="N149" s="14" t="str">
        <f>IF(ISBLANK(C149),"",LOG(C149))</f>
        <v/>
      </c>
      <c r="O149" s="14" t="str">
        <f>IF(ISBLANK(D149),"",LOG(D149))</f>
        <v/>
      </c>
      <c r="P149" s="14" t="str">
        <f>IF(ISBLANK(E149),"",LOG(E149))</f>
        <v/>
      </c>
      <c r="Q149" s="14" t="str">
        <f>IF(ISBLANK(F149),"",LOG(F149))</f>
        <v/>
      </c>
      <c r="R149" s="14" t="str">
        <f>IF(ISBLANK(G149),"",LOG(G149))</f>
        <v/>
      </c>
      <c r="S149" s="14" t="str">
        <f>IF(ISBLANK(H149),"",LOG(H149))</f>
        <v/>
      </c>
      <c r="T149" s="14" t="str">
        <f>IF(ISBLANK(I149),"",LOG(I149))</f>
        <v/>
      </c>
      <c r="U149" s="14" t="str">
        <f>IF(ISBLANK(J149),"",LOG(J149))</f>
        <v/>
      </c>
      <c r="V149" s="14" t="str">
        <f>IF(ISBLANK(K149),"",LOG(K149))</f>
        <v/>
      </c>
      <c r="W149" s="14" t="str">
        <f>IF(ISBLANK(L149),"",LOG(L149))</f>
        <v/>
      </c>
      <c r="Y149" s="14" t="str">
        <f>IF(ISBLANK(C149),"",LOG(C149+1))</f>
        <v/>
      </c>
      <c r="Z149" s="14" t="str">
        <f>IF(ISBLANK(D149),"",LOG(D149+1))</f>
        <v/>
      </c>
      <c r="AA149" s="14" t="str">
        <f>IF(ISBLANK(E149),"",LOG(E149+1))</f>
        <v/>
      </c>
      <c r="AB149" s="14" t="str">
        <f>IF(ISBLANK(F149),"",LOG(F149+1))</f>
        <v/>
      </c>
      <c r="AC149" s="14" t="str">
        <f>IF(ISBLANK(G149),"",LOG(G149+1))</f>
        <v/>
      </c>
      <c r="AD149" s="14" t="str">
        <f>IF(ISBLANK(H149),"",LOG(H149+1))</f>
        <v/>
      </c>
      <c r="AE149" s="14" t="str">
        <f>IF(ISBLANK(I149),"",LOG(I149+1))</f>
        <v/>
      </c>
      <c r="AF149" s="14" t="str">
        <f>IF(ISBLANK(J149),"",LOG(J149+1))</f>
        <v/>
      </c>
      <c r="AG149" s="14" t="str">
        <f>IF(ISBLANK(K149),"",LOG(K149+1))</f>
        <v/>
      </c>
      <c r="AH149" s="14" t="str">
        <f>IF(ISBLANK(L149),"",LOG(L149+1))</f>
        <v/>
      </c>
      <c r="AJ149" s="14" t="str">
        <f>IF(ISBLANK(C149),"",POWER(C149,2))</f>
        <v/>
      </c>
      <c r="AK149" s="14" t="str">
        <f>IF(ISBLANK(D149),"",POWER(D149,2))</f>
        <v/>
      </c>
      <c r="AL149" s="14" t="str">
        <f>IF(ISBLANK(E149),"",POWER(E149,2))</f>
        <v/>
      </c>
      <c r="AM149" s="14" t="str">
        <f>IF(ISBLANK(F149),"",POWER(F149,2))</f>
        <v/>
      </c>
      <c r="AN149" s="14" t="str">
        <f>IF(ISBLANK(G149),"",POWER(G149,2))</f>
        <v/>
      </c>
      <c r="AO149" s="14" t="str">
        <f>IF(ISBLANK(H149),"",POWER(H149,2))</f>
        <v/>
      </c>
      <c r="AP149" s="14" t="str">
        <f>IF(ISBLANK(I149),"",POWER(I149,2))</f>
        <v/>
      </c>
      <c r="AQ149" s="14" t="str">
        <f>IF(ISBLANK(J149),"",POWER(J149,2))</f>
        <v/>
      </c>
      <c r="AR149" s="14" t="str">
        <f>IF(ISBLANK(K149),"",POWER(K149,2))</f>
        <v/>
      </c>
      <c r="AS149" s="14" t="str">
        <f>IF(ISBLANK(L149),"",POWER(L149,2))</f>
        <v/>
      </c>
      <c r="AU149" s="14" t="str">
        <f>IF(ISBLANK(C149),"",POWER(C149,0.5))</f>
        <v/>
      </c>
      <c r="AV149" s="14" t="str">
        <f>IF(ISBLANK(D149),"",POWER(D149,0.5))</f>
        <v/>
      </c>
      <c r="AW149" s="14" t="str">
        <f>IF(ISBLANK(E149),"",POWER(E149,0.5))</f>
        <v/>
      </c>
      <c r="AX149" s="14" t="str">
        <f>IF(ISBLANK(F149),"",POWER(F149,0.5))</f>
        <v/>
      </c>
      <c r="AY149" s="14" t="str">
        <f>IF(ISBLANK(G149),"",POWER(G149,0.5))</f>
        <v/>
      </c>
      <c r="AZ149" s="14" t="str">
        <f>IF(ISBLANK(H149),"",POWER(H149,0.5))</f>
        <v/>
      </c>
      <c r="BA149" s="14" t="str">
        <f>IF(ISBLANK(I149),"",POWER(I149,0.5))</f>
        <v/>
      </c>
      <c r="BB149" s="14" t="str">
        <f>IF(ISBLANK(J149),"",POWER(J149,0.5))</f>
        <v/>
      </c>
      <c r="BC149" s="14" t="str">
        <f>IF(ISBLANK(K149),"",POWER(K149,0.5))</f>
        <v/>
      </c>
      <c r="BD149" s="14" t="str">
        <f>IF(ISBLANK(L149),"",POWER(L149,0.5))</f>
        <v/>
      </c>
      <c r="BF149" s="14" t="str">
        <f>IF(ISBLANK(C149),"",1/POWER(C149,0.5))</f>
        <v/>
      </c>
      <c r="BG149" s="14" t="str">
        <f>IF(ISBLANK(D149),"",1/POWER(D149,0.5))</f>
        <v/>
      </c>
      <c r="BH149" s="14" t="str">
        <f>IF(ISBLANK(E149),"",1/POWER(E149,0.5))</f>
        <v/>
      </c>
      <c r="BI149" s="14" t="str">
        <f>IF(ISBLANK(F149),"",1/POWER(F149,0.5))</f>
        <v/>
      </c>
      <c r="BJ149" s="14" t="str">
        <f>IF(ISBLANK(G149),"",1/POWER(G149,0.5))</f>
        <v/>
      </c>
      <c r="BK149" s="14" t="str">
        <f>IF(ISBLANK(H149),"",1/POWER(H149,0.5))</f>
        <v/>
      </c>
      <c r="BL149" s="14" t="str">
        <f>IF(ISBLANK(I149),"",1/POWER(I149,0.5))</f>
        <v/>
      </c>
      <c r="BM149" s="14" t="str">
        <f>IF(ISBLANK(J149),"",1/POWER(J149,0.5))</f>
        <v/>
      </c>
      <c r="BN149" s="14" t="str">
        <f>IF(ISBLANK(K149),"",1/POWER(K149,0.5))</f>
        <v/>
      </c>
      <c r="BO149" s="14" t="str">
        <f>IF(ISBLANK(L149),"",1/POWER(L149,0.5))</f>
        <v/>
      </c>
      <c r="BQ149" s="14" t="e">
        <f ca="1">IF(ISBLANK(INDIRECT('Data Exploration'!$B$6&amp;ROW(BQ149))),"",IF(ISBLANK(INDIRECT('Data Exploration'!$B$6&amp;ROW(BQ149)-1)),"",INDIRECT('Data Exploration'!$B$6&amp;ROW(BQ149)-1)))</f>
        <v>#REF!</v>
      </c>
      <c r="BR149" s="188"/>
      <c r="BS149" s="188"/>
      <c r="BT149" s="188"/>
      <c r="BU149" s="188"/>
      <c r="BV149" s="188"/>
      <c r="BW149" s="188"/>
      <c r="BX149" s="188"/>
      <c r="BY149" s="188"/>
    </row>
    <row r="150" spans="1:77">
      <c r="A150" s="141"/>
      <c r="B150" s="210"/>
      <c r="C150" s="19"/>
      <c r="D150" s="20"/>
      <c r="E150" s="20"/>
      <c r="F150" s="20"/>
      <c r="G150" s="150"/>
      <c r="H150" s="20"/>
      <c r="I150" s="20"/>
      <c r="J150" s="20"/>
      <c r="K150" s="20"/>
      <c r="L150" s="101"/>
      <c r="N150" s="14" t="str">
        <f>IF(ISBLANK(C150),"",LOG(C150))</f>
        <v/>
      </c>
      <c r="O150" s="14" t="str">
        <f>IF(ISBLANK(D150),"",LOG(D150))</f>
        <v/>
      </c>
      <c r="P150" s="14" t="str">
        <f>IF(ISBLANK(E150),"",LOG(E150))</f>
        <v/>
      </c>
      <c r="Q150" s="14" t="str">
        <f>IF(ISBLANK(F150),"",LOG(F150))</f>
        <v/>
      </c>
      <c r="R150" s="14" t="str">
        <f>IF(ISBLANK(G150),"",LOG(G150))</f>
        <v/>
      </c>
      <c r="S150" s="14" t="str">
        <f>IF(ISBLANK(H150),"",LOG(H150))</f>
        <v/>
      </c>
      <c r="T150" s="14" t="str">
        <f>IF(ISBLANK(I150),"",LOG(I150))</f>
        <v/>
      </c>
      <c r="U150" s="14" t="str">
        <f>IF(ISBLANK(J150),"",LOG(J150))</f>
        <v/>
      </c>
      <c r="V150" s="14" t="str">
        <f>IF(ISBLANK(K150),"",LOG(K150))</f>
        <v/>
      </c>
      <c r="W150" s="14" t="str">
        <f>IF(ISBLANK(L150),"",LOG(L150))</f>
        <v/>
      </c>
      <c r="Y150" s="14" t="str">
        <f>IF(ISBLANK(C150),"",LOG(C150+1))</f>
        <v/>
      </c>
      <c r="Z150" s="14" t="str">
        <f>IF(ISBLANK(D150),"",LOG(D150+1))</f>
        <v/>
      </c>
      <c r="AA150" s="14" t="str">
        <f>IF(ISBLANK(E150),"",LOG(E150+1))</f>
        <v/>
      </c>
      <c r="AB150" s="14" t="str">
        <f>IF(ISBLANK(F150),"",LOG(F150+1))</f>
        <v/>
      </c>
      <c r="AC150" s="14" t="str">
        <f>IF(ISBLANK(G150),"",LOG(G150+1))</f>
        <v/>
      </c>
      <c r="AD150" s="14" t="str">
        <f>IF(ISBLANK(H150),"",LOG(H150+1))</f>
        <v/>
      </c>
      <c r="AE150" s="14" t="str">
        <f>IF(ISBLANK(I150),"",LOG(I150+1))</f>
        <v/>
      </c>
      <c r="AF150" s="14" t="str">
        <f>IF(ISBLANK(J150),"",LOG(J150+1))</f>
        <v/>
      </c>
      <c r="AG150" s="14" t="str">
        <f>IF(ISBLANK(K150),"",LOG(K150+1))</f>
        <v/>
      </c>
      <c r="AH150" s="14" t="str">
        <f>IF(ISBLANK(L150),"",LOG(L150+1))</f>
        <v/>
      </c>
      <c r="AJ150" s="14" t="str">
        <f>IF(ISBLANK(C150),"",POWER(C150,2))</f>
        <v/>
      </c>
      <c r="AK150" s="14" t="str">
        <f>IF(ISBLANK(D150),"",POWER(D150,2))</f>
        <v/>
      </c>
      <c r="AL150" s="14" t="str">
        <f>IF(ISBLANK(E150),"",POWER(E150,2))</f>
        <v/>
      </c>
      <c r="AM150" s="14" t="str">
        <f>IF(ISBLANK(F150),"",POWER(F150,2))</f>
        <v/>
      </c>
      <c r="AN150" s="14" t="str">
        <f>IF(ISBLANK(G150),"",POWER(G150,2))</f>
        <v/>
      </c>
      <c r="AO150" s="14" t="str">
        <f>IF(ISBLANK(H150),"",POWER(H150,2))</f>
        <v/>
      </c>
      <c r="AP150" s="14" t="str">
        <f>IF(ISBLANK(I150),"",POWER(I150,2))</f>
        <v/>
      </c>
      <c r="AQ150" s="14" t="str">
        <f>IF(ISBLANK(J150),"",POWER(J150,2))</f>
        <v/>
      </c>
      <c r="AR150" s="14" t="str">
        <f>IF(ISBLANK(K150),"",POWER(K150,2))</f>
        <v/>
      </c>
      <c r="AS150" s="14" t="str">
        <f>IF(ISBLANK(L150),"",POWER(L150,2))</f>
        <v/>
      </c>
      <c r="AU150" s="14" t="str">
        <f>IF(ISBLANK(C150),"",POWER(C150,0.5))</f>
        <v/>
      </c>
      <c r="AV150" s="14" t="str">
        <f>IF(ISBLANK(D150),"",POWER(D150,0.5))</f>
        <v/>
      </c>
      <c r="AW150" s="14" t="str">
        <f>IF(ISBLANK(E150),"",POWER(E150,0.5))</f>
        <v/>
      </c>
      <c r="AX150" s="14" t="str">
        <f>IF(ISBLANK(F150),"",POWER(F150,0.5))</f>
        <v/>
      </c>
      <c r="AY150" s="14" t="str">
        <f>IF(ISBLANK(G150),"",POWER(G150,0.5))</f>
        <v/>
      </c>
      <c r="AZ150" s="14" t="str">
        <f>IF(ISBLANK(H150),"",POWER(H150,0.5))</f>
        <v/>
      </c>
      <c r="BA150" s="14" t="str">
        <f>IF(ISBLANK(I150),"",POWER(I150,0.5))</f>
        <v/>
      </c>
      <c r="BB150" s="14" t="str">
        <f>IF(ISBLANK(J150),"",POWER(J150,0.5))</f>
        <v/>
      </c>
      <c r="BC150" s="14" t="str">
        <f>IF(ISBLANK(K150),"",POWER(K150,0.5))</f>
        <v/>
      </c>
      <c r="BD150" s="14" t="str">
        <f>IF(ISBLANK(L150),"",POWER(L150,0.5))</f>
        <v/>
      </c>
      <c r="BF150" s="14" t="str">
        <f>IF(ISBLANK(C150),"",1/POWER(C150,0.5))</f>
        <v/>
      </c>
      <c r="BG150" s="14" t="str">
        <f>IF(ISBLANK(D150),"",1/POWER(D150,0.5))</f>
        <v/>
      </c>
      <c r="BH150" s="14" t="str">
        <f>IF(ISBLANK(E150),"",1/POWER(E150,0.5))</f>
        <v/>
      </c>
      <c r="BI150" s="14" t="str">
        <f>IF(ISBLANK(F150),"",1/POWER(F150,0.5))</f>
        <v/>
      </c>
      <c r="BJ150" s="14" t="str">
        <f>IF(ISBLANK(G150),"",1/POWER(G150,0.5))</f>
        <v/>
      </c>
      <c r="BK150" s="14" t="str">
        <f>IF(ISBLANK(H150),"",1/POWER(H150,0.5))</f>
        <v/>
      </c>
      <c r="BL150" s="14" t="str">
        <f>IF(ISBLANK(I150),"",1/POWER(I150,0.5))</f>
        <v/>
      </c>
      <c r="BM150" s="14" t="str">
        <f>IF(ISBLANK(J150),"",1/POWER(J150,0.5))</f>
        <v/>
      </c>
      <c r="BN150" s="14" t="str">
        <f>IF(ISBLANK(K150),"",1/POWER(K150,0.5))</f>
        <v/>
      </c>
      <c r="BO150" s="14" t="str">
        <f>IF(ISBLANK(L150),"",1/POWER(L150,0.5))</f>
        <v/>
      </c>
      <c r="BQ150" s="14" t="e">
        <f ca="1">IF(ISBLANK(INDIRECT('Data Exploration'!$B$6&amp;ROW(BQ150))),"",IF(ISBLANK(INDIRECT('Data Exploration'!$B$6&amp;ROW(BQ150)-1)),"",INDIRECT('Data Exploration'!$B$6&amp;ROW(BQ150)-1)))</f>
        <v>#REF!</v>
      </c>
      <c r="BR150" s="188"/>
      <c r="BS150" s="188"/>
      <c r="BT150" s="188"/>
      <c r="BU150" s="188"/>
      <c r="BV150" s="188"/>
      <c r="BW150" s="188"/>
      <c r="BX150" s="188"/>
      <c r="BY150" s="188"/>
    </row>
    <row r="151" spans="1:77">
      <c r="A151" s="141"/>
      <c r="B151" s="210"/>
      <c r="C151" s="19"/>
      <c r="D151" s="20"/>
      <c r="E151" s="20"/>
      <c r="F151" s="20"/>
      <c r="G151" s="150"/>
      <c r="H151" s="20"/>
      <c r="I151" s="20"/>
      <c r="J151" s="20"/>
      <c r="K151" s="20"/>
      <c r="L151" s="101"/>
      <c r="N151" s="14" t="str">
        <f>IF(ISBLANK(C151),"",LOG(C151))</f>
        <v/>
      </c>
      <c r="O151" s="14" t="str">
        <f>IF(ISBLANK(D151),"",LOG(D151))</f>
        <v/>
      </c>
      <c r="P151" s="14" t="str">
        <f>IF(ISBLANK(E151),"",LOG(E151))</f>
        <v/>
      </c>
      <c r="Q151" s="14" t="str">
        <f>IF(ISBLANK(F151),"",LOG(F151))</f>
        <v/>
      </c>
      <c r="R151" s="14" t="str">
        <f>IF(ISBLANK(G151),"",LOG(G151))</f>
        <v/>
      </c>
      <c r="S151" s="14" t="str">
        <f>IF(ISBLANK(H151),"",LOG(H151))</f>
        <v/>
      </c>
      <c r="T151" s="14" t="str">
        <f>IF(ISBLANK(I151),"",LOG(I151))</f>
        <v/>
      </c>
      <c r="U151" s="14" t="str">
        <f>IF(ISBLANK(J151),"",LOG(J151))</f>
        <v/>
      </c>
      <c r="V151" s="14" t="str">
        <f>IF(ISBLANK(K151),"",LOG(K151))</f>
        <v/>
      </c>
      <c r="W151" s="14" t="str">
        <f>IF(ISBLANK(L151),"",LOG(L151))</f>
        <v/>
      </c>
      <c r="Y151" s="14" t="str">
        <f>IF(ISBLANK(C151),"",LOG(C151+1))</f>
        <v/>
      </c>
      <c r="Z151" s="14" t="str">
        <f>IF(ISBLANK(D151),"",LOG(D151+1))</f>
        <v/>
      </c>
      <c r="AA151" s="14" t="str">
        <f>IF(ISBLANK(E151),"",LOG(E151+1))</f>
        <v/>
      </c>
      <c r="AB151" s="14" t="str">
        <f>IF(ISBLANK(F151),"",LOG(F151+1))</f>
        <v/>
      </c>
      <c r="AC151" s="14" t="str">
        <f>IF(ISBLANK(G151),"",LOG(G151+1))</f>
        <v/>
      </c>
      <c r="AD151" s="14" t="str">
        <f>IF(ISBLANK(H151),"",LOG(H151+1))</f>
        <v/>
      </c>
      <c r="AE151" s="14" t="str">
        <f>IF(ISBLANK(I151),"",LOG(I151+1))</f>
        <v/>
      </c>
      <c r="AF151" s="14" t="str">
        <f>IF(ISBLANK(J151),"",LOG(J151+1))</f>
        <v/>
      </c>
      <c r="AG151" s="14" t="str">
        <f>IF(ISBLANK(K151),"",LOG(K151+1))</f>
        <v/>
      </c>
      <c r="AH151" s="14" t="str">
        <f>IF(ISBLANK(L151),"",LOG(L151+1))</f>
        <v/>
      </c>
      <c r="AJ151" s="14" t="str">
        <f>IF(ISBLANK(C151),"",POWER(C151,2))</f>
        <v/>
      </c>
      <c r="AK151" s="14" t="str">
        <f>IF(ISBLANK(D151),"",POWER(D151,2))</f>
        <v/>
      </c>
      <c r="AL151" s="14" t="str">
        <f>IF(ISBLANK(E151),"",POWER(E151,2))</f>
        <v/>
      </c>
      <c r="AM151" s="14" t="str">
        <f>IF(ISBLANK(F151),"",POWER(F151,2))</f>
        <v/>
      </c>
      <c r="AN151" s="14" t="str">
        <f>IF(ISBLANK(G151),"",POWER(G151,2))</f>
        <v/>
      </c>
      <c r="AO151" s="14" t="str">
        <f>IF(ISBLANK(H151),"",POWER(H151,2))</f>
        <v/>
      </c>
      <c r="AP151" s="14" t="str">
        <f>IF(ISBLANK(I151),"",POWER(I151,2))</f>
        <v/>
      </c>
      <c r="AQ151" s="14" t="str">
        <f>IF(ISBLANK(J151),"",POWER(J151,2))</f>
        <v/>
      </c>
      <c r="AR151" s="14" t="str">
        <f>IF(ISBLANK(K151),"",POWER(K151,2))</f>
        <v/>
      </c>
      <c r="AS151" s="14" t="str">
        <f>IF(ISBLANK(L151),"",POWER(L151,2))</f>
        <v/>
      </c>
      <c r="AU151" s="14" t="str">
        <f>IF(ISBLANK(C151),"",POWER(C151,0.5))</f>
        <v/>
      </c>
      <c r="AV151" s="14" t="str">
        <f>IF(ISBLANK(D151),"",POWER(D151,0.5))</f>
        <v/>
      </c>
      <c r="AW151" s="14" t="str">
        <f>IF(ISBLANK(E151),"",POWER(E151,0.5))</f>
        <v/>
      </c>
      <c r="AX151" s="14" t="str">
        <f>IF(ISBLANK(F151),"",POWER(F151,0.5))</f>
        <v/>
      </c>
      <c r="AY151" s="14" t="str">
        <f>IF(ISBLANK(G151),"",POWER(G151,0.5))</f>
        <v/>
      </c>
      <c r="AZ151" s="14" t="str">
        <f>IF(ISBLANK(H151),"",POWER(H151,0.5))</f>
        <v/>
      </c>
      <c r="BA151" s="14" t="str">
        <f>IF(ISBLANK(I151),"",POWER(I151,0.5))</f>
        <v/>
      </c>
      <c r="BB151" s="14" t="str">
        <f>IF(ISBLANK(J151),"",POWER(J151,0.5))</f>
        <v/>
      </c>
      <c r="BC151" s="14" t="str">
        <f>IF(ISBLANK(K151),"",POWER(K151,0.5))</f>
        <v/>
      </c>
      <c r="BD151" s="14" t="str">
        <f>IF(ISBLANK(L151),"",POWER(L151,0.5))</f>
        <v/>
      </c>
      <c r="BF151" s="14" t="str">
        <f>IF(ISBLANK(C151),"",1/POWER(C151,0.5))</f>
        <v/>
      </c>
      <c r="BG151" s="14" t="str">
        <f>IF(ISBLANK(D151),"",1/POWER(D151,0.5))</f>
        <v/>
      </c>
      <c r="BH151" s="14" t="str">
        <f>IF(ISBLANK(E151),"",1/POWER(E151,0.5))</f>
        <v/>
      </c>
      <c r="BI151" s="14" t="str">
        <f>IF(ISBLANK(F151),"",1/POWER(F151,0.5))</f>
        <v/>
      </c>
      <c r="BJ151" s="14" t="str">
        <f>IF(ISBLANK(G151),"",1/POWER(G151,0.5))</f>
        <v/>
      </c>
      <c r="BK151" s="14" t="str">
        <f>IF(ISBLANK(H151),"",1/POWER(H151,0.5))</f>
        <v/>
      </c>
      <c r="BL151" s="14" t="str">
        <f>IF(ISBLANK(I151),"",1/POWER(I151,0.5))</f>
        <v/>
      </c>
      <c r="BM151" s="14" t="str">
        <f>IF(ISBLANK(J151),"",1/POWER(J151,0.5))</f>
        <v/>
      </c>
      <c r="BN151" s="14" t="str">
        <f>IF(ISBLANK(K151),"",1/POWER(K151,0.5))</f>
        <v/>
      </c>
      <c r="BO151" s="14" t="str">
        <f>IF(ISBLANK(L151),"",1/POWER(L151,0.5))</f>
        <v/>
      </c>
      <c r="BQ151" s="14" t="e">
        <f ca="1">IF(ISBLANK(INDIRECT('Data Exploration'!$B$6&amp;ROW(BQ151))),"",IF(ISBLANK(INDIRECT('Data Exploration'!$B$6&amp;ROW(BQ151)-1)),"",INDIRECT('Data Exploration'!$B$6&amp;ROW(BQ151)-1)))</f>
        <v>#REF!</v>
      </c>
      <c r="BR151" s="188"/>
      <c r="BS151" s="188"/>
      <c r="BT151" s="188"/>
      <c r="BU151" s="188"/>
      <c r="BV151" s="188"/>
      <c r="BW151" s="188"/>
      <c r="BX151" s="188"/>
      <c r="BY151" s="188"/>
    </row>
    <row r="152" spans="1:77">
      <c r="A152" s="141"/>
      <c r="B152" s="210"/>
      <c r="C152" s="19"/>
      <c r="D152" s="20"/>
      <c r="E152" s="20"/>
      <c r="F152" s="20"/>
      <c r="G152" s="150"/>
      <c r="H152" s="20"/>
      <c r="I152" s="20"/>
      <c r="J152" s="20"/>
      <c r="K152" s="20"/>
      <c r="L152" s="101"/>
      <c r="N152" s="14" t="str">
        <f>IF(ISBLANK(C152),"",LOG(C152))</f>
        <v/>
      </c>
      <c r="O152" s="14" t="str">
        <f>IF(ISBLANK(D152),"",LOG(D152))</f>
        <v/>
      </c>
      <c r="P152" s="14" t="str">
        <f>IF(ISBLANK(E152),"",LOG(E152))</f>
        <v/>
      </c>
      <c r="Q152" s="14" t="str">
        <f>IF(ISBLANK(F152),"",LOG(F152))</f>
        <v/>
      </c>
      <c r="R152" s="14" t="str">
        <f>IF(ISBLANK(G152),"",LOG(G152))</f>
        <v/>
      </c>
      <c r="S152" s="14" t="str">
        <f>IF(ISBLANK(H152),"",LOG(H152))</f>
        <v/>
      </c>
      <c r="T152" s="14" t="str">
        <f>IF(ISBLANK(I152),"",LOG(I152))</f>
        <v/>
      </c>
      <c r="U152" s="14" t="str">
        <f>IF(ISBLANK(J152),"",LOG(J152))</f>
        <v/>
      </c>
      <c r="V152" s="14" t="str">
        <f>IF(ISBLANK(K152),"",LOG(K152))</f>
        <v/>
      </c>
      <c r="W152" s="14" t="str">
        <f>IF(ISBLANK(L152),"",LOG(L152))</f>
        <v/>
      </c>
      <c r="Y152" s="14" t="str">
        <f>IF(ISBLANK(C152),"",LOG(C152+1))</f>
        <v/>
      </c>
      <c r="Z152" s="14" t="str">
        <f>IF(ISBLANK(D152),"",LOG(D152+1))</f>
        <v/>
      </c>
      <c r="AA152" s="14" t="str">
        <f>IF(ISBLANK(E152),"",LOG(E152+1))</f>
        <v/>
      </c>
      <c r="AB152" s="14" t="str">
        <f>IF(ISBLANK(F152),"",LOG(F152+1))</f>
        <v/>
      </c>
      <c r="AC152" s="14" t="str">
        <f>IF(ISBLANK(G152),"",LOG(G152+1))</f>
        <v/>
      </c>
      <c r="AD152" s="14" t="str">
        <f>IF(ISBLANK(H152),"",LOG(H152+1))</f>
        <v/>
      </c>
      <c r="AE152" s="14" t="str">
        <f>IF(ISBLANK(I152),"",LOG(I152+1))</f>
        <v/>
      </c>
      <c r="AF152" s="14" t="str">
        <f>IF(ISBLANK(J152),"",LOG(J152+1))</f>
        <v/>
      </c>
      <c r="AG152" s="14" t="str">
        <f>IF(ISBLANK(K152),"",LOG(K152+1))</f>
        <v/>
      </c>
      <c r="AH152" s="14" t="str">
        <f>IF(ISBLANK(L152),"",LOG(L152+1))</f>
        <v/>
      </c>
      <c r="AJ152" s="14" t="str">
        <f>IF(ISBLANK(C152),"",POWER(C152,2))</f>
        <v/>
      </c>
      <c r="AK152" s="14" t="str">
        <f>IF(ISBLANK(D152),"",POWER(D152,2))</f>
        <v/>
      </c>
      <c r="AL152" s="14" t="str">
        <f>IF(ISBLANK(E152),"",POWER(E152,2))</f>
        <v/>
      </c>
      <c r="AM152" s="14" t="str">
        <f>IF(ISBLANK(F152),"",POWER(F152,2))</f>
        <v/>
      </c>
      <c r="AN152" s="14" t="str">
        <f>IF(ISBLANK(G152),"",POWER(G152,2))</f>
        <v/>
      </c>
      <c r="AO152" s="14" t="str">
        <f>IF(ISBLANK(H152),"",POWER(H152,2))</f>
        <v/>
      </c>
      <c r="AP152" s="14" t="str">
        <f>IF(ISBLANK(I152),"",POWER(I152,2))</f>
        <v/>
      </c>
      <c r="AQ152" s="14" t="str">
        <f>IF(ISBLANK(J152),"",POWER(J152,2))</f>
        <v/>
      </c>
      <c r="AR152" s="14" t="str">
        <f>IF(ISBLANK(K152),"",POWER(K152,2))</f>
        <v/>
      </c>
      <c r="AS152" s="14" t="str">
        <f>IF(ISBLANK(L152),"",POWER(L152,2))</f>
        <v/>
      </c>
      <c r="AU152" s="14" t="str">
        <f>IF(ISBLANK(C152),"",POWER(C152,0.5))</f>
        <v/>
      </c>
      <c r="AV152" s="14" t="str">
        <f>IF(ISBLANK(D152),"",POWER(D152,0.5))</f>
        <v/>
      </c>
      <c r="AW152" s="14" t="str">
        <f>IF(ISBLANK(E152),"",POWER(E152,0.5))</f>
        <v/>
      </c>
      <c r="AX152" s="14" t="str">
        <f>IF(ISBLANK(F152),"",POWER(F152,0.5))</f>
        <v/>
      </c>
      <c r="AY152" s="14" t="str">
        <f>IF(ISBLANK(G152),"",POWER(G152,0.5))</f>
        <v/>
      </c>
      <c r="AZ152" s="14" t="str">
        <f>IF(ISBLANK(H152),"",POWER(H152,0.5))</f>
        <v/>
      </c>
      <c r="BA152" s="14" t="str">
        <f>IF(ISBLANK(I152),"",POWER(I152,0.5))</f>
        <v/>
      </c>
      <c r="BB152" s="14" t="str">
        <f>IF(ISBLANK(J152),"",POWER(J152,0.5))</f>
        <v/>
      </c>
      <c r="BC152" s="14" t="str">
        <f>IF(ISBLANK(K152),"",POWER(K152,0.5))</f>
        <v/>
      </c>
      <c r="BD152" s="14" t="str">
        <f>IF(ISBLANK(L152),"",POWER(L152,0.5))</f>
        <v/>
      </c>
      <c r="BF152" s="14" t="str">
        <f>IF(ISBLANK(C152),"",1/POWER(C152,0.5))</f>
        <v/>
      </c>
      <c r="BG152" s="14" t="str">
        <f>IF(ISBLANK(D152),"",1/POWER(D152,0.5))</f>
        <v/>
      </c>
      <c r="BH152" s="14" t="str">
        <f>IF(ISBLANK(E152),"",1/POWER(E152,0.5))</f>
        <v/>
      </c>
      <c r="BI152" s="14" t="str">
        <f>IF(ISBLANK(F152),"",1/POWER(F152,0.5))</f>
        <v/>
      </c>
      <c r="BJ152" s="14" t="str">
        <f>IF(ISBLANK(G152),"",1/POWER(G152,0.5))</f>
        <v/>
      </c>
      <c r="BK152" s="14" t="str">
        <f>IF(ISBLANK(H152),"",1/POWER(H152,0.5))</f>
        <v/>
      </c>
      <c r="BL152" s="14" t="str">
        <f>IF(ISBLANK(I152),"",1/POWER(I152,0.5))</f>
        <v/>
      </c>
      <c r="BM152" s="14" t="str">
        <f>IF(ISBLANK(J152),"",1/POWER(J152,0.5))</f>
        <v/>
      </c>
      <c r="BN152" s="14" t="str">
        <f>IF(ISBLANK(K152),"",1/POWER(K152,0.5))</f>
        <v/>
      </c>
      <c r="BO152" s="14" t="str">
        <f>IF(ISBLANK(L152),"",1/POWER(L152,0.5))</f>
        <v/>
      </c>
      <c r="BQ152" s="14" t="e">
        <f ca="1">IF(ISBLANK(INDIRECT('Data Exploration'!$B$6&amp;ROW(BQ152))),"",IF(ISBLANK(INDIRECT('Data Exploration'!$B$6&amp;ROW(BQ152)-1)),"",INDIRECT('Data Exploration'!$B$6&amp;ROW(BQ152)-1)))</f>
        <v>#REF!</v>
      </c>
      <c r="BR152" s="188"/>
      <c r="BS152" s="188"/>
      <c r="BT152" s="188"/>
      <c r="BU152" s="188"/>
      <c r="BV152" s="188"/>
      <c r="BW152" s="188"/>
      <c r="BX152" s="188"/>
      <c r="BY152" s="188"/>
    </row>
    <row r="153" spans="1:77">
      <c r="A153" s="141"/>
      <c r="B153" s="210"/>
      <c r="C153" s="19"/>
      <c r="D153" s="20"/>
      <c r="E153" s="20"/>
      <c r="F153" s="20"/>
      <c r="G153" s="150"/>
      <c r="H153" s="20"/>
      <c r="I153" s="20"/>
      <c r="J153" s="20"/>
      <c r="K153" s="20"/>
      <c r="L153" s="101"/>
      <c r="N153" s="14" t="str">
        <f>IF(ISBLANK(C153),"",LOG(C153))</f>
        <v/>
      </c>
      <c r="O153" s="14" t="str">
        <f>IF(ISBLANK(D153),"",LOG(D153))</f>
        <v/>
      </c>
      <c r="P153" s="14" t="str">
        <f>IF(ISBLANK(E153),"",LOG(E153))</f>
        <v/>
      </c>
      <c r="Q153" s="14" t="str">
        <f>IF(ISBLANK(F153),"",LOG(F153))</f>
        <v/>
      </c>
      <c r="R153" s="14" t="str">
        <f>IF(ISBLANK(G153),"",LOG(G153))</f>
        <v/>
      </c>
      <c r="S153" s="14" t="str">
        <f>IF(ISBLANK(H153),"",LOG(H153))</f>
        <v/>
      </c>
      <c r="T153" s="14" t="str">
        <f>IF(ISBLANK(I153),"",LOG(I153))</f>
        <v/>
      </c>
      <c r="U153" s="14" t="str">
        <f>IF(ISBLANK(J153),"",LOG(J153))</f>
        <v/>
      </c>
      <c r="V153" s="14" t="str">
        <f>IF(ISBLANK(K153),"",LOG(K153))</f>
        <v/>
      </c>
      <c r="W153" s="14" t="str">
        <f>IF(ISBLANK(L153),"",LOG(L153))</f>
        <v/>
      </c>
      <c r="Y153" s="14" t="str">
        <f>IF(ISBLANK(C153),"",LOG(C153+1))</f>
        <v/>
      </c>
      <c r="Z153" s="14" t="str">
        <f>IF(ISBLANK(D153),"",LOG(D153+1))</f>
        <v/>
      </c>
      <c r="AA153" s="14" t="str">
        <f>IF(ISBLANK(E153),"",LOG(E153+1))</f>
        <v/>
      </c>
      <c r="AB153" s="14" t="str">
        <f>IF(ISBLANK(F153),"",LOG(F153+1))</f>
        <v/>
      </c>
      <c r="AC153" s="14" t="str">
        <f>IF(ISBLANK(G153),"",LOG(G153+1))</f>
        <v/>
      </c>
      <c r="AD153" s="14" t="str">
        <f>IF(ISBLANK(H153),"",LOG(H153+1))</f>
        <v/>
      </c>
      <c r="AE153" s="14" t="str">
        <f>IF(ISBLANK(I153),"",LOG(I153+1))</f>
        <v/>
      </c>
      <c r="AF153" s="14" t="str">
        <f>IF(ISBLANK(J153),"",LOG(J153+1))</f>
        <v/>
      </c>
      <c r="AG153" s="14" t="str">
        <f>IF(ISBLANK(K153),"",LOG(K153+1))</f>
        <v/>
      </c>
      <c r="AH153" s="14" t="str">
        <f>IF(ISBLANK(L153),"",LOG(L153+1))</f>
        <v/>
      </c>
      <c r="AJ153" s="14" t="str">
        <f>IF(ISBLANK(C153),"",POWER(C153,2))</f>
        <v/>
      </c>
      <c r="AK153" s="14" t="str">
        <f>IF(ISBLANK(D153),"",POWER(D153,2))</f>
        <v/>
      </c>
      <c r="AL153" s="14" t="str">
        <f>IF(ISBLANK(E153),"",POWER(E153,2))</f>
        <v/>
      </c>
      <c r="AM153" s="14" t="str">
        <f>IF(ISBLANK(F153),"",POWER(F153,2))</f>
        <v/>
      </c>
      <c r="AN153" s="14" t="str">
        <f>IF(ISBLANK(G153),"",POWER(G153,2))</f>
        <v/>
      </c>
      <c r="AO153" s="14" t="str">
        <f>IF(ISBLANK(H153),"",POWER(H153,2))</f>
        <v/>
      </c>
      <c r="AP153" s="14" t="str">
        <f>IF(ISBLANK(I153),"",POWER(I153,2))</f>
        <v/>
      </c>
      <c r="AQ153" s="14" t="str">
        <f>IF(ISBLANK(J153),"",POWER(J153,2))</f>
        <v/>
      </c>
      <c r="AR153" s="14" t="str">
        <f>IF(ISBLANK(K153),"",POWER(K153,2))</f>
        <v/>
      </c>
      <c r="AS153" s="14" t="str">
        <f>IF(ISBLANK(L153),"",POWER(L153,2))</f>
        <v/>
      </c>
      <c r="AU153" s="14" t="str">
        <f>IF(ISBLANK(C153),"",POWER(C153,0.5))</f>
        <v/>
      </c>
      <c r="AV153" s="14" t="str">
        <f>IF(ISBLANK(D153),"",POWER(D153,0.5))</f>
        <v/>
      </c>
      <c r="AW153" s="14" t="str">
        <f>IF(ISBLANK(E153),"",POWER(E153,0.5))</f>
        <v/>
      </c>
      <c r="AX153" s="14" t="str">
        <f>IF(ISBLANK(F153),"",POWER(F153,0.5))</f>
        <v/>
      </c>
      <c r="AY153" s="14" t="str">
        <f>IF(ISBLANK(G153),"",POWER(G153,0.5))</f>
        <v/>
      </c>
      <c r="AZ153" s="14" t="str">
        <f>IF(ISBLANK(H153),"",POWER(H153,0.5))</f>
        <v/>
      </c>
      <c r="BA153" s="14" t="str">
        <f>IF(ISBLANK(I153),"",POWER(I153,0.5))</f>
        <v/>
      </c>
      <c r="BB153" s="14" t="str">
        <f>IF(ISBLANK(J153),"",POWER(J153,0.5))</f>
        <v/>
      </c>
      <c r="BC153" s="14" t="str">
        <f>IF(ISBLANK(K153),"",POWER(K153,0.5))</f>
        <v/>
      </c>
      <c r="BD153" s="14" t="str">
        <f>IF(ISBLANK(L153),"",POWER(L153,0.5))</f>
        <v/>
      </c>
      <c r="BF153" s="14" t="str">
        <f>IF(ISBLANK(C153),"",1/POWER(C153,0.5))</f>
        <v/>
      </c>
      <c r="BG153" s="14" t="str">
        <f>IF(ISBLANK(D153),"",1/POWER(D153,0.5))</f>
        <v/>
      </c>
      <c r="BH153" s="14" t="str">
        <f>IF(ISBLANK(E153),"",1/POWER(E153,0.5))</f>
        <v/>
      </c>
      <c r="BI153" s="14" t="str">
        <f>IF(ISBLANK(F153),"",1/POWER(F153,0.5))</f>
        <v/>
      </c>
      <c r="BJ153" s="14" t="str">
        <f>IF(ISBLANK(G153),"",1/POWER(G153,0.5))</f>
        <v/>
      </c>
      <c r="BK153" s="14" t="str">
        <f>IF(ISBLANK(H153),"",1/POWER(H153,0.5))</f>
        <v/>
      </c>
      <c r="BL153" s="14" t="str">
        <f>IF(ISBLANK(I153),"",1/POWER(I153,0.5))</f>
        <v/>
      </c>
      <c r="BM153" s="14" t="str">
        <f>IF(ISBLANK(J153),"",1/POWER(J153,0.5))</f>
        <v/>
      </c>
      <c r="BN153" s="14" t="str">
        <f>IF(ISBLANK(K153),"",1/POWER(K153,0.5))</f>
        <v/>
      </c>
      <c r="BO153" s="14" t="str">
        <f>IF(ISBLANK(L153),"",1/POWER(L153,0.5))</f>
        <v/>
      </c>
      <c r="BQ153" s="14" t="e">
        <f ca="1">IF(ISBLANK(INDIRECT('Data Exploration'!$B$6&amp;ROW(BQ153))),"",IF(ISBLANK(INDIRECT('Data Exploration'!$B$6&amp;ROW(BQ153)-1)),"",INDIRECT('Data Exploration'!$B$6&amp;ROW(BQ153)-1)))</f>
        <v>#REF!</v>
      </c>
      <c r="BR153" s="188"/>
      <c r="BS153" s="188"/>
      <c r="BT153" s="188"/>
      <c r="BU153" s="188"/>
      <c r="BV153" s="188"/>
      <c r="BW153" s="188"/>
      <c r="BX153" s="188"/>
      <c r="BY153" s="188"/>
    </row>
    <row r="154" spans="1:77">
      <c r="A154" s="141"/>
      <c r="B154" s="210"/>
      <c r="C154" s="19"/>
      <c r="D154" s="20"/>
      <c r="E154" s="20"/>
      <c r="F154" s="20"/>
      <c r="G154" s="150"/>
      <c r="H154" s="20"/>
      <c r="I154" s="20"/>
      <c r="J154" s="20"/>
      <c r="K154" s="20"/>
      <c r="L154" s="101"/>
      <c r="N154" s="14" t="str">
        <f>IF(ISBLANK(C154),"",LOG(C154))</f>
        <v/>
      </c>
      <c r="O154" s="14" t="str">
        <f>IF(ISBLANK(D154),"",LOG(D154))</f>
        <v/>
      </c>
      <c r="P154" s="14" t="str">
        <f>IF(ISBLANK(E154),"",LOG(E154))</f>
        <v/>
      </c>
      <c r="Q154" s="14" t="str">
        <f>IF(ISBLANK(F154),"",LOG(F154))</f>
        <v/>
      </c>
      <c r="R154" s="14" t="str">
        <f>IF(ISBLANK(G154),"",LOG(G154))</f>
        <v/>
      </c>
      <c r="S154" s="14" t="str">
        <f>IF(ISBLANK(H154),"",LOG(H154))</f>
        <v/>
      </c>
      <c r="T154" s="14" t="str">
        <f>IF(ISBLANK(I154),"",LOG(I154))</f>
        <v/>
      </c>
      <c r="U154" s="14" t="str">
        <f>IF(ISBLANK(J154),"",LOG(J154))</f>
        <v/>
      </c>
      <c r="V154" s="14" t="str">
        <f>IF(ISBLANK(K154),"",LOG(K154))</f>
        <v/>
      </c>
      <c r="W154" s="14" t="str">
        <f>IF(ISBLANK(L154),"",LOG(L154))</f>
        <v/>
      </c>
      <c r="Y154" s="14" t="str">
        <f>IF(ISBLANK(C154),"",LOG(C154+1))</f>
        <v/>
      </c>
      <c r="Z154" s="14" t="str">
        <f>IF(ISBLANK(D154),"",LOG(D154+1))</f>
        <v/>
      </c>
      <c r="AA154" s="14" t="str">
        <f>IF(ISBLANK(E154),"",LOG(E154+1))</f>
        <v/>
      </c>
      <c r="AB154" s="14" t="str">
        <f>IF(ISBLANK(F154),"",LOG(F154+1))</f>
        <v/>
      </c>
      <c r="AC154" s="14" t="str">
        <f>IF(ISBLANK(G154),"",LOG(G154+1))</f>
        <v/>
      </c>
      <c r="AD154" s="14" t="str">
        <f>IF(ISBLANK(H154),"",LOG(H154+1))</f>
        <v/>
      </c>
      <c r="AE154" s="14" t="str">
        <f>IF(ISBLANK(I154),"",LOG(I154+1))</f>
        <v/>
      </c>
      <c r="AF154" s="14" t="str">
        <f>IF(ISBLANK(J154),"",LOG(J154+1))</f>
        <v/>
      </c>
      <c r="AG154" s="14" t="str">
        <f>IF(ISBLANK(K154),"",LOG(K154+1))</f>
        <v/>
      </c>
      <c r="AH154" s="14" t="str">
        <f>IF(ISBLANK(L154),"",LOG(L154+1))</f>
        <v/>
      </c>
      <c r="AJ154" s="14" t="str">
        <f>IF(ISBLANK(C154),"",POWER(C154,2))</f>
        <v/>
      </c>
      <c r="AK154" s="14" t="str">
        <f>IF(ISBLANK(D154),"",POWER(D154,2))</f>
        <v/>
      </c>
      <c r="AL154" s="14" t="str">
        <f>IF(ISBLANK(E154),"",POWER(E154,2))</f>
        <v/>
      </c>
      <c r="AM154" s="14" t="str">
        <f>IF(ISBLANK(F154),"",POWER(F154,2))</f>
        <v/>
      </c>
      <c r="AN154" s="14" t="str">
        <f>IF(ISBLANK(G154),"",POWER(G154,2))</f>
        <v/>
      </c>
      <c r="AO154" s="14" t="str">
        <f>IF(ISBLANK(H154),"",POWER(H154,2))</f>
        <v/>
      </c>
      <c r="AP154" s="14" t="str">
        <f>IF(ISBLANK(I154),"",POWER(I154,2))</f>
        <v/>
      </c>
      <c r="AQ154" s="14" t="str">
        <f>IF(ISBLANK(J154),"",POWER(J154,2))</f>
        <v/>
      </c>
      <c r="AR154" s="14" t="str">
        <f>IF(ISBLANK(K154),"",POWER(K154,2))</f>
        <v/>
      </c>
      <c r="AS154" s="14" t="str">
        <f>IF(ISBLANK(L154),"",POWER(L154,2))</f>
        <v/>
      </c>
      <c r="AU154" s="14" t="str">
        <f>IF(ISBLANK(C154),"",POWER(C154,0.5))</f>
        <v/>
      </c>
      <c r="AV154" s="14" t="str">
        <f>IF(ISBLANK(D154),"",POWER(D154,0.5))</f>
        <v/>
      </c>
      <c r="AW154" s="14" t="str">
        <f>IF(ISBLANK(E154),"",POWER(E154,0.5))</f>
        <v/>
      </c>
      <c r="AX154" s="14" t="str">
        <f>IF(ISBLANK(F154),"",POWER(F154,0.5))</f>
        <v/>
      </c>
      <c r="AY154" s="14" t="str">
        <f>IF(ISBLANK(G154),"",POWER(G154,0.5))</f>
        <v/>
      </c>
      <c r="AZ154" s="14" t="str">
        <f>IF(ISBLANK(H154),"",POWER(H154,0.5))</f>
        <v/>
      </c>
      <c r="BA154" s="14" t="str">
        <f>IF(ISBLANK(I154),"",POWER(I154,0.5))</f>
        <v/>
      </c>
      <c r="BB154" s="14" t="str">
        <f>IF(ISBLANK(J154),"",POWER(J154,0.5))</f>
        <v/>
      </c>
      <c r="BC154" s="14" t="str">
        <f>IF(ISBLANK(K154),"",POWER(K154,0.5))</f>
        <v/>
      </c>
      <c r="BD154" s="14" t="str">
        <f>IF(ISBLANK(L154),"",POWER(L154,0.5))</f>
        <v/>
      </c>
      <c r="BF154" s="14" t="str">
        <f>IF(ISBLANK(C154),"",1/POWER(C154,0.5))</f>
        <v/>
      </c>
      <c r="BG154" s="14" t="str">
        <f>IF(ISBLANK(D154),"",1/POWER(D154,0.5))</f>
        <v/>
      </c>
      <c r="BH154" s="14" t="str">
        <f>IF(ISBLANK(E154),"",1/POWER(E154,0.5))</f>
        <v/>
      </c>
      <c r="BI154" s="14" t="str">
        <f>IF(ISBLANK(F154),"",1/POWER(F154,0.5))</f>
        <v/>
      </c>
      <c r="BJ154" s="14" t="str">
        <f>IF(ISBLANK(G154),"",1/POWER(G154,0.5))</f>
        <v/>
      </c>
      <c r="BK154" s="14" t="str">
        <f>IF(ISBLANK(H154),"",1/POWER(H154,0.5))</f>
        <v/>
      </c>
      <c r="BL154" s="14" t="str">
        <f>IF(ISBLANK(I154),"",1/POWER(I154,0.5))</f>
        <v/>
      </c>
      <c r="BM154" s="14" t="str">
        <f>IF(ISBLANK(J154),"",1/POWER(J154,0.5))</f>
        <v/>
      </c>
      <c r="BN154" s="14" t="str">
        <f>IF(ISBLANK(K154),"",1/POWER(K154,0.5))</f>
        <v/>
      </c>
      <c r="BO154" s="14" t="str">
        <f>IF(ISBLANK(L154),"",1/POWER(L154,0.5))</f>
        <v/>
      </c>
      <c r="BQ154" s="14" t="e">
        <f ca="1">IF(ISBLANK(INDIRECT('Data Exploration'!$B$6&amp;ROW(BQ154))),"",IF(ISBLANK(INDIRECT('Data Exploration'!$B$6&amp;ROW(BQ154)-1)),"",INDIRECT('Data Exploration'!$B$6&amp;ROW(BQ154)-1)))</f>
        <v>#REF!</v>
      </c>
      <c r="BR154" s="188"/>
      <c r="BS154" s="188"/>
      <c r="BT154" s="188"/>
      <c r="BU154" s="188"/>
      <c r="BV154" s="188"/>
      <c r="BW154" s="188"/>
      <c r="BX154" s="188"/>
      <c r="BY154" s="188"/>
    </row>
    <row r="155" spans="1:77">
      <c r="A155" s="141"/>
      <c r="B155" s="210"/>
      <c r="C155" s="19"/>
      <c r="D155" s="20"/>
      <c r="E155" s="20"/>
      <c r="F155" s="20"/>
      <c r="G155" s="150"/>
      <c r="H155" s="20"/>
      <c r="I155" s="20"/>
      <c r="J155" s="20"/>
      <c r="K155" s="20"/>
      <c r="L155" s="101"/>
      <c r="N155" s="14" t="str">
        <f>IF(ISBLANK(C155),"",LOG(C155))</f>
        <v/>
      </c>
      <c r="O155" s="14" t="str">
        <f>IF(ISBLANK(D155),"",LOG(D155))</f>
        <v/>
      </c>
      <c r="P155" s="14" t="str">
        <f>IF(ISBLANK(E155),"",LOG(E155))</f>
        <v/>
      </c>
      <c r="Q155" s="14" t="str">
        <f>IF(ISBLANK(F155),"",LOG(F155))</f>
        <v/>
      </c>
      <c r="R155" s="14" t="str">
        <f>IF(ISBLANK(G155),"",LOG(G155))</f>
        <v/>
      </c>
      <c r="S155" s="14" t="str">
        <f>IF(ISBLANK(H155),"",LOG(H155))</f>
        <v/>
      </c>
      <c r="T155" s="14" t="str">
        <f>IF(ISBLANK(I155),"",LOG(I155))</f>
        <v/>
      </c>
      <c r="U155" s="14" t="str">
        <f>IF(ISBLANK(J155),"",LOG(J155))</f>
        <v/>
      </c>
      <c r="V155" s="14" t="str">
        <f>IF(ISBLANK(K155),"",LOG(K155))</f>
        <v/>
      </c>
      <c r="W155" s="14" t="str">
        <f>IF(ISBLANK(L155),"",LOG(L155))</f>
        <v/>
      </c>
      <c r="Y155" s="14" t="str">
        <f>IF(ISBLANK(C155),"",LOG(C155+1))</f>
        <v/>
      </c>
      <c r="Z155" s="14" t="str">
        <f>IF(ISBLANK(D155),"",LOG(D155+1))</f>
        <v/>
      </c>
      <c r="AA155" s="14" t="str">
        <f>IF(ISBLANK(E155),"",LOG(E155+1))</f>
        <v/>
      </c>
      <c r="AB155" s="14" t="str">
        <f>IF(ISBLANK(F155),"",LOG(F155+1))</f>
        <v/>
      </c>
      <c r="AC155" s="14" t="str">
        <f>IF(ISBLANK(G155),"",LOG(G155+1))</f>
        <v/>
      </c>
      <c r="AD155" s="14" t="str">
        <f>IF(ISBLANK(H155),"",LOG(H155+1))</f>
        <v/>
      </c>
      <c r="AE155" s="14" t="str">
        <f>IF(ISBLANK(I155),"",LOG(I155+1))</f>
        <v/>
      </c>
      <c r="AF155" s="14" t="str">
        <f>IF(ISBLANK(J155),"",LOG(J155+1))</f>
        <v/>
      </c>
      <c r="AG155" s="14" t="str">
        <f>IF(ISBLANK(K155),"",LOG(K155+1))</f>
        <v/>
      </c>
      <c r="AH155" s="14" t="str">
        <f>IF(ISBLANK(L155),"",LOG(L155+1))</f>
        <v/>
      </c>
      <c r="AJ155" s="14" t="str">
        <f>IF(ISBLANK(C155),"",POWER(C155,2))</f>
        <v/>
      </c>
      <c r="AK155" s="14" t="str">
        <f>IF(ISBLANK(D155),"",POWER(D155,2))</f>
        <v/>
      </c>
      <c r="AL155" s="14" t="str">
        <f>IF(ISBLANK(E155),"",POWER(E155,2))</f>
        <v/>
      </c>
      <c r="AM155" s="14" t="str">
        <f>IF(ISBLANK(F155),"",POWER(F155,2))</f>
        <v/>
      </c>
      <c r="AN155" s="14" t="str">
        <f>IF(ISBLANK(G155),"",POWER(G155,2))</f>
        <v/>
      </c>
      <c r="AO155" s="14" t="str">
        <f>IF(ISBLANK(H155),"",POWER(H155,2))</f>
        <v/>
      </c>
      <c r="AP155" s="14" t="str">
        <f>IF(ISBLANK(I155),"",POWER(I155,2))</f>
        <v/>
      </c>
      <c r="AQ155" s="14" t="str">
        <f>IF(ISBLANK(J155),"",POWER(J155,2))</f>
        <v/>
      </c>
      <c r="AR155" s="14" t="str">
        <f>IF(ISBLANK(K155),"",POWER(K155,2))</f>
        <v/>
      </c>
      <c r="AS155" s="14" t="str">
        <f>IF(ISBLANK(L155),"",POWER(L155,2))</f>
        <v/>
      </c>
      <c r="AU155" s="14" t="str">
        <f>IF(ISBLANK(C155),"",POWER(C155,0.5))</f>
        <v/>
      </c>
      <c r="AV155" s="14" t="str">
        <f>IF(ISBLANK(D155),"",POWER(D155,0.5))</f>
        <v/>
      </c>
      <c r="AW155" s="14" t="str">
        <f>IF(ISBLANK(E155),"",POWER(E155,0.5))</f>
        <v/>
      </c>
      <c r="AX155" s="14" t="str">
        <f>IF(ISBLANK(F155),"",POWER(F155,0.5))</f>
        <v/>
      </c>
      <c r="AY155" s="14" t="str">
        <f>IF(ISBLANK(G155),"",POWER(G155,0.5))</f>
        <v/>
      </c>
      <c r="AZ155" s="14" t="str">
        <f>IF(ISBLANK(H155),"",POWER(H155,0.5))</f>
        <v/>
      </c>
      <c r="BA155" s="14" t="str">
        <f>IF(ISBLANK(I155),"",POWER(I155,0.5))</f>
        <v/>
      </c>
      <c r="BB155" s="14" t="str">
        <f>IF(ISBLANK(J155),"",POWER(J155,0.5))</f>
        <v/>
      </c>
      <c r="BC155" s="14" t="str">
        <f>IF(ISBLANK(K155),"",POWER(K155,0.5))</f>
        <v/>
      </c>
      <c r="BD155" s="14" t="str">
        <f>IF(ISBLANK(L155),"",POWER(L155,0.5))</f>
        <v/>
      </c>
      <c r="BF155" s="14" t="str">
        <f>IF(ISBLANK(C155),"",1/POWER(C155,0.5))</f>
        <v/>
      </c>
      <c r="BG155" s="14" t="str">
        <f>IF(ISBLANK(D155),"",1/POWER(D155,0.5))</f>
        <v/>
      </c>
      <c r="BH155" s="14" t="str">
        <f>IF(ISBLANK(E155),"",1/POWER(E155,0.5))</f>
        <v/>
      </c>
      <c r="BI155" s="14" t="str">
        <f>IF(ISBLANK(F155),"",1/POWER(F155,0.5))</f>
        <v/>
      </c>
      <c r="BJ155" s="14" t="str">
        <f>IF(ISBLANK(G155),"",1/POWER(G155,0.5))</f>
        <v/>
      </c>
      <c r="BK155" s="14" t="str">
        <f>IF(ISBLANK(H155),"",1/POWER(H155,0.5))</f>
        <v/>
      </c>
      <c r="BL155" s="14" t="str">
        <f>IF(ISBLANK(I155),"",1/POWER(I155,0.5))</f>
        <v/>
      </c>
      <c r="BM155" s="14" t="str">
        <f>IF(ISBLANK(J155),"",1/POWER(J155,0.5))</f>
        <v/>
      </c>
      <c r="BN155" s="14" t="str">
        <f>IF(ISBLANK(K155),"",1/POWER(K155,0.5))</f>
        <v/>
      </c>
      <c r="BO155" s="14" t="str">
        <f>IF(ISBLANK(L155),"",1/POWER(L155,0.5))</f>
        <v/>
      </c>
      <c r="BQ155" s="14" t="e">
        <f ca="1">IF(ISBLANK(INDIRECT('Data Exploration'!$B$6&amp;ROW(BQ155))),"",IF(ISBLANK(INDIRECT('Data Exploration'!$B$6&amp;ROW(BQ155)-1)),"",INDIRECT('Data Exploration'!$B$6&amp;ROW(BQ155)-1)))</f>
        <v>#REF!</v>
      </c>
      <c r="BR155" s="188"/>
      <c r="BS155" s="188"/>
      <c r="BT155" s="188"/>
      <c r="BU155" s="188"/>
      <c r="BV155" s="188"/>
      <c r="BW155" s="188"/>
      <c r="BX155" s="188"/>
      <c r="BY155" s="188"/>
    </row>
    <row r="156" spans="1:77">
      <c r="A156" s="141"/>
      <c r="B156" s="210"/>
      <c r="C156" s="19"/>
      <c r="D156" s="20"/>
      <c r="E156" s="20"/>
      <c r="F156" s="20"/>
      <c r="G156" s="150"/>
      <c r="H156" s="20"/>
      <c r="I156" s="20"/>
      <c r="J156" s="20"/>
      <c r="K156" s="20"/>
      <c r="L156" s="101"/>
      <c r="N156" s="14" t="str">
        <f>IF(ISBLANK(C156),"",LOG(C156))</f>
        <v/>
      </c>
      <c r="O156" s="14" t="str">
        <f>IF(ISBLANK(D156),"",LOG(D156))</f>
        <v/>
      </c>
      <c r="P156" s="14" t="str">
        <f>IF(ISBLANK(E156),"",LOG(E156))</f>
        <v/>
      </c>
      <c r="Q156" s="14" t="str">
        <f>IF(ISBLANK(F156),"",LOG(F156))</f>
        <v/>
      </c>
      <c r="R156" s="14" t="str">
        <f>IF(ISBLANK(G156),"",LOG(G156))</f>
        <v/>
      </c>
      <c r="S156" s="14" t="str">
        <f>IF(ISBLANK(H156),"",LOG(H156))</f>
        <v/>
      </c>
      <c r="T156" s="14" t="str">
        <f>IF(ISBLANK(I156),"",LOG(I156))</f>
        <v/>
      </c>
      <c r="U156" s="14" t="str">
        <f>IF(ISBLANK(J156),"",LOG(J156))</f>
        <v/>
      </c>
      <c r="V156" s="14" t="str">
        <f>IF(ISBLANK(K156),"",LOG(K156))</f>
        <v/>
      </c>
      <c r="W156" s="14" t="str">
        <f>IF(ISBLANK(L156),"",LOG(L156))</f>
        <v/>
      </c>
      <c r="Y156" s="14" t="str">
        <f>IF(ISBLANK(C156),"",LOG(C156+1))</f>
        <v/>
      </c>
      <c r="Z156" s="14" t="str">
        <f>IF(ISBLANK(D156),"",LOG(D156+1))</f>
        <v/>
      </c>
      <c r="AA156" s="14" t="str">
        <f>IF(ISBLANK(E156),"",LOG(E156+1))</f>
        <v/>
      </c>
      <c r="AB156" s="14" t="str">
        <f>IF(ISBLANK(F156),"",LOG(F156+1))</f>
        <v/>
      </c>
      <c r="AC156" s="14" t="str">
        <f>IF(ISBLANK(G156),"",LOG(G156+1))</f>
        <v/>
      </c>
      <c r="AD156" s="14" t="str">
        <f>IF(ISBLANK(H156),"",LOG(H156+1))</f>
        <v/>
      </c>
      <c r="AE156" s="14" t="str">
        <f>IF(ISBLANK(I156),"",LOG(I156+1))</f>
        <v/>
      </c>
      <c r="AF156" s="14" t="str">
        <f>IF(ISBLANK(J156),"",LOG(J156+1))</f>
        <v/>
      </c>
      <c r="AG156" s="14" t="str">
        <f>IF(ISBLANK(K156),"",LOG(K156+1))</f>
        <v/>
      </c>
      <c r="AH156" s="14" t="str">
        <f>IF(ISBLANK(L156),"",LOG(L156+1))</f>
        <v/>
      </c>
      <c r="AJ156" s="14" t="str">
        <f>IF(ISBLANK(C156),"",POWER(C156,2))</f>
        <v/>
      </c>
      <c r="AK156" s="14" t="str">
        <f>IF(ISBLANK(D156),"",POWER(D156,2))</f>
        <v/>
      </c>
      <c r="AL156" s="14" t="str">
        <f>IF(ISBLANK(E156),"",POWER(E156,2))</f>
        <v/>
      </c>
      <c r="AM156" s="14" t="str">
        <f>IF(ISBLANK(F156),"",POWER(F156,2))</f>
        <v/>
      </c>
      <c r="AN156" s="14" t="str">
        <f>IF(ISBLANK(G156),"",POWER(G156,2))</f>
        <v/>
      </c>
      <c r="AO156" s="14" t="str">
        <f>IF(ISBLANK(H156),"",POWER(H156,2))</f>
        <v/>
      </c>
      <c r="AP156" s="14" t="str">
        <f>IF(ISBLANK(I156),"",POWER(I156,2))</f>
        <v/>
      </c>
      <c r="AQ156" s="14" t="str">
        <f>IF(ISBLANK(J156),"",POWER(J156,2))</f>
        <v/>
      </c>
      <c r="AR156" s="14" t="str">
        <f>IF(ISBLANK(K156),"",POWER(K156,2))</f>
        <v/>
      </c>
      <c r="AS156" s="14" t="str">
        <f>IF(ISBLANK(L156),"",POWER(L156,2))</f>
        <v/>
      </c>
      <c r="AU156" s="14" t="str">
        <f>IF(ISBLANK(C156),"",POWER(C156,0.5))</f>
        <v/>
      </c>
      <c r="AV156" s="14" t="str">
        <f>IF(ISBLANK(D156),"",POWER(D156,0.5))</f>
        <v/>
      </c>
      <c r="AW156" s="14" t="str">
        <f>IF(ISBLANK(E156),"",POWER(E156,0.5))</f>
        <v/>
      </c>
      <c r="AX156" s="14" t="str">
        <f>IF(ISBLANK(F156),"",POWER(F156,0.5))</f>
        <v/>
      </c>
      <c r="AY156" s="14" t="str">
        <f>IF(ISBLANK(G156),"",POWER(G156,0.5))</f>
        <v/>
      </c>
      <c r="AZ156" s="14" t="str">
        <f>IF(ISBLANK(H156),"",POWER(H156,0.5))</f>
        <v/>
      </c>
      <c r="BA156" s="14" t="str">
        <f>IF(ISBLANK(I156),"",POWER(I156,0.5))</f>
        <v/>
      </c>
      <c r="BB156" s="14" t="str">
        <f>IF(ISBLANK(J156),"",POWER(J156,0.5))</f>
        <v/>
      </c>
      <c r="BC156" s="14" t="str">
        <f>IF(ISBLANK(K156),"",POWER(K156,0.5))</f>
        <v/>
      </c>
      <c r="BD156" s="14" t="str">
        <f>IF(ISBLANK(L156),"",POWER(L156,0.5))</f>
        <v/>
      </c>
      <c r="BF156" s="14" t="str">
        <f>IF(ISBLANK(C156),"",1/POWER(C156,0.5))</f>
        <v/>
      </c>
      <c r="BG156" s="14" t="str">
        <f>IF(ISBLANK(D156),"",1/POWER(D156,0.5))</f>
        <v/>
      </c>
      <c r="BH156" s="14" t="str">
        <f>IF(ISBLANK(E156),"",1/POWER(E156,0.5))</f>
        <v/>
      </c>
      <c r="BI156" s="14" t="str">
        <f>IF(ISBLANK(F156),"",1/POWER(F156,0.5))</f>
        <v/>
      </c>
      <c r="BJ156" s="14" t="str">
        <f>IF(ISBLANK(G156),"",1/POWER(G156,0.5))</f>
        <v/>
      </c>
      <c r="BK156" s="14" t="str">
        <f>IF(ISBLANK(H156),"",1/POWER(H156,0.5))</f>
        <v/>
      </c>
      <c r="BL156" s="14" t="str">
        <f>IF(ISBLANK(I156),"",1/POWER(I156,0.5))</f>
        <v/>
      </c>
      <c r="BM156" s="14" t="str">
        <f>IF(ISBLANK(J156),"",1/POWER(J156,0.5))</f>
        <v/>
      </c>
      <c r="BN156" s="14" t="str">
        <f>IF(ISBLANK(K156),"",1/POWER(K156,0.5))</f>
        <v/>
      </c>
      <c r="BO156" s="14" t="str">
        <f>IF(ISBLANK(L156),"",1/POWER(L156,0.5))</f>
        <v/>
      </c>
      <c r="BQ156" s="14" t="e">
        <f ca="1">IF(ISBLANK(INDIRECT('Data Exploration'!$B$6&amp;ROW(BQ156))),"",IF(ISBLANK(INDIRECT('Data Exploration'!$B$6&amp;ROW(BQ156)-1)),"",INDIRECT('Data Exploration'!$B$6&amp;ROW(BQ156)-1)))</f>
        <v>#REF!</v>
      </c>
      <c r="BR156" s="188"/>
      <c r="BS156" s="188"/>
      <c r="BT156" s="188"/>
      <c r="BU156" s="188"/>
      <c r="BV156" s="188"/>
      <c r="BW156" s="188"/>
      <c r="BX156" s="188"/>
      <c r="BY156" s="188"/>
    </row>
    <row r="157" spans="1:77">
      <c r="A157" s="141"/>
      <c r="B157" s="210"/>
      <c r="C157" s="19"/>
      <c r="D157" s="20"/>
      <c r="E157" s="20"/>
      <c r="F157" s="20"/>
      <c r="G157" s="150"/>
      <c r="H157" s="20"/>
      <c r="I157" s="20"/>
      <c r="J157" s="20"/>
      <c r="K157" s="20"/>
      <c r="L157" s="101"/>
      <c r="N157" s="14" t="str">
        <f>IF(ISBLANK(C157),"",LOG(C157))</f>
        <v/>
      </c>
      <c r="O157" s="14" t="str">
        <f>IF(ISBLANK(D157),"",LOG(D157))</f>
        <v/>
      </c>
      <c r="P157" s="14" t="str">
        <f>IF(ISBLANK(E157),"",LOG(E157))</f>
        <v/>
      </c>
      <c r="Q157" s="14" t="str">
        <f>IF(ISBLANK(F157),"",LOG(F157))</f>
        <v/>
      </c>
      <c r="R157" s="14" t="str">
        <f>IF(ISBLANK(G157),"",LOG(G157))</f>
        <v/>
      </c>
      <c r="S157" s="14" t="str">
        <f>IF(ISBLANK(H157),"",LOG(H157))</f>
        <v/>
      </c>
      <c r="T157" s="14" t="str">
        <f>IF(ISBLANK(I157),"",LOG(I157))</f>
        <v/>
      </c>
      <c r="U157" s="14" t="str">
        <f>IF(ISBLANK(J157),"",LOG(J157))</f>
        <v/>
      </c>
      <c r="V157" s="14" t="str">
        <f>IF(ISBLANK(K157),"",LOG(K157))</f>
        <v/>
      </c>
      <c r="W157" s="14" t="str">
        <f>IF(ISBLANK(L157),"",LOG(L157))</f>
        <v/>
      </c>
      <c r="Y157" s="14" t="str">
        <f>IF(ISBLANK(C157),"",LOG(C157+1))</f>
        <v/>
      </c>
      <c r="Z157" s="14" t="str">
        <f>IF(ISBLANK(D157),"",LOG(D157+1))</f>
        <v/>
      </c>
      <c r="AA157" s="14" t="str">
        <f>IF(ISBLANK(E157),"",LOG(E157+1))</f>
        <v/>
      </c>
      <c r="AB157" s="14" t="str">
        <f>IF(ISBLANK(F157),"",LOG(F157+1))</f>
        <v/>
      </c>
      <c r="AC157" s="14" t="str">
        <f>IF(ISBLANK(G157),"",LOG(G157+1))</f>
        <v/>
      </c>
      <c r="AD157" s="14" t="str">
        <f>IF(ISBLANK(H157),"",LOG(H157+1))</f>
        <v/>
      </c>
      <c r="AE157" s="14" t="str">
        <f>IF(ISBLANK(I157),"",LOG(I157+1))</f>
        <v/>
      </c>
      <c r="AF157" s="14" t="str">
        <f>IF(ISBLANK(J157),"",LOG(J157+1))</f>
        <v/>
      </c>
      <c r="AG157" s="14" t="str">
        <f>IF(ISBLANK(K157),"",LOG(K157+1))</f>
        <v/>
      </c>
      <c r="AH157" s="14" t="str">
        <f>IF(ISBLANK(L157),"",LOG(L157+1))</f>
        <v/>
      </c>
      <c r="AJ157" s="14" t="str">
        <f>IF(ISBLANK(C157),"",POWER(C157,2))</f>
        <v/>
      </c>
      <c r="AK157" s="14" t="str">
        <f>IF(ISBLANK(D157),"",POWER(D157,2))</f>
        <v/>
      </c>
      <c r="AL157" s="14" t="str">
        <f>IF(ISBLANK(E157),"",POWER(E157,2))</f>
        <v/>
      </c>
      <c r="AM157" s="14" t="str">
        <f>IF(ISBLANK(F157),"",POWER(F157,2))</f>
        <v/>
      </c>
      <c r="AN157" s="14" t="str">
        <f>IF(ISBLANK(G157),"",POWER(G157,2))</f>
        <v/>
      </c>
      <c r="AO157" s="14" t="str">
        <f>IF(ISBLANK(H157),"",POWER(H157,2))</f>
        <v/>
      </c>
      <c r="AP157" s="14" t="str">
        <f>IF(ISBLANK(I157),"",POWER(I157,2))</f>
        <v/>
      </c>
      <c r="AQ157" s="14" t="str">
        <f>IF(ISBLANK(J157),"",POWER(J157,2))</f>
        <v/>
      </c>
      <c r="AR157" s="14" t="str">
        <f>IF(ISBLANK(K157),"",POWER(K157,2))</f>
        <v/>
      </c>
      <c r="AS157" s="14" t="str">
        <f>IF(ISBLANK(L157),"",POWER(L157,2))</f>
        <v/>
      </c>
      <c r="AU157" s="14" t="str">
        <f>IF(ISBLANK(C157),"",POWER(C157,0.5))</f>
        <v/>
      </c>
      <c r="AV157" s="14" t="str">
        <f>IF(ISBLANK(D157),"",POWER(D157,0.5))</f>
        <v/>
      </c>
      <c r="AW157" s="14" t="str">
        <f>IF(ISBLANK(E157),"",POWER(E157,0.5))</f>
        <v/>
      </c>
      <c r="AX157" s="14" t="str">
        <f>IF(ISBLANK(F157),"",POWER(F157,0.5))</f>
        <v/>
      </c>
      <c r="AY157" s="14" t="str">
        <f>IF(ISBLANK(G157),"",POWER(G157,0.5))</f>
        <v/>
      </c>
      <c r="AZ157" s="14" t="str">
        <f>IF(ISBLANK(H157),"",POWER(H157,0.5))</f>
        <v/>
      </c>
      <c r="BA157" s="14" t="str">
        <f>IF(ISBLANK(I157),"",POWER(I157,0.5))</f>
        <v/>
      </c>
      <c r="BB157" s="14" t="str">
        <f>IF(ISBLANK(J157),"",POWER(J157,0.5))</f>
        <v/>
      </c>
      <c r="BC157" s="14" t="str">
        <f>IF(ISBLANK(K157),"",POWER(K157,0.5))</f>
        <v/>
      </c>
      <c r="BD157" s="14" t="str">
        <f>IF(ISBLANK(L157),"",POWER(L157,0.5))</f>
        <v/>
      </c>
      <c r="BF157" s="14" t="str">
        <f>IF(ISBLANK(C157),"",1/POWER(C157,0.5))</f>
        <v/>
      </c>
      <c r="BG157" s="14" t="str">
        <f>IF(ISBLANK(D157),"",1/POWER(D157,0.5))</f>
        <v/>
      </c>
      <c r="BH157" s="14" t="str">
        <f>IF(ISBLANK(E157),"",1/POWER(E157,0.5))</f>
        <v/>
      </c>
      <c r="BI157" s="14" t="str">
        <f>IF(ISBLANK(F157),"",1/POWER(F157,0.5))</f>
        <v/>
      </c>
      <c r="BJ157" s="14" t="str">
        <f>IF(ISBLANK(G157),"",1/POWER(G157,0.5))</f>
        <v/>
      </c>
      <c r="BK157" s="14" t="str">
        <f>IF(ISBLANK(H157),"",1/POWER(H157,0.5))</f>
        <v/>
      </c>
      <c r="BL157" s="14" t="str">
        <f>IF(ISBLANK(I157),"",1/POWER(I157,0.5))</f>
        <v/>
      </c>
      <c r="BM157" s="14" t="str">
        <f>IF(ISBLANK(J157),"",1/POWER(J157,0.5))</f>
        <v/>
      </c>
      <c r="BN157" s="14" t="str">
        <f>IF(ISBLANK(K157),"",1/POWER(K157,0.5))</f>
        <v/>
      </c>
      <c r="BO157" s="14" t="str">
        <f>IF(ISBLANK(L157),"",1/POWER(L157,0.5))</f>
        <v/>
      </c>
      <c r="BQ157" s="14" t="e">
        <f ca="1">IF(ISBLANK(INDIRECT('Data Exploration'!$B$6&amp;ROW(BQ157))),"",IF(ISBLANK(INDIRECT('Data Exploration'!$B$6&amp;ROW(BQ157)-1)),"",INDIRECT('Data Exploration'!$B$6&amp;ROW(BQ157)-1)))</f>
        <v>#REF!</v>
      </c>
      <c r="BR157" s="188"/>
      <c r="BS157" s="188"/>
      <c r="BT157" s="188"/>
      <c r="BU157" s="188"/>
      <c r="BV157" s="188"/>
      <c r="BW157" s="188"/>
      <c r="BX157" s="188"/>
      <c r="BY157" s="188"/>
    </row>
    <row r="158" spans="1:77">
      <c r="A158" s="141"/>
      <c r="B158" s="210"/>
      <c r="C158" s="19"/>
      <c r="D158" s="20"/>
      <c r="E158" s="20"/>
      <c r="F158" s="20"/>
      <c r="G158" s="150"/>
      <c r="H158" s="20"/>
      <c r="I158" s="20"/>
      <c r="J158" s="20"/>
      <c r="K158" s="20"/>
      <c r="L158" s="101"/>
      <c r="N158" s="14" t="str">
        <f>IF(ISBLANK(C158),"",LOG(C158))</f>
        <v/>
      </c>
      <c r="O158" s="14" t="str">
        <f>IF(ISBLANK(D158),"",LOG(D158))</f>
        <v/>
      </c>
      <c r="P158" s="14" t="str">
        <f>IF(ISBLANK(E158),"",LOG(E158))</f>
        <v/>
      </c>
      <c r="Q158" s="14" t="str">
        <f>IF(ISBLANK(F158),"",LOG(F158))</f>
        <v/>
      </c>
      <c r="R158" s="14" t="str">
        <f>IF(ISBLANK(G158),"",LOG(G158))</f>
        <v/>
      </c>
      <c r="S158" s="14" t="str">
        <f>IF(ISBLANK(H158),"",LOG(H158))</f>
        <v/>
      </c>
      <c r="T158" s="14" t="str">
        <f>IF(ISBLANK(I158),"",LOG(I158))</f>
        <v/>
      </c>
      <c r="U158" s="14" t="str">
        <f>IF(ISBLANK(J158),"",LOG(J158))</f>
        <v/>
      </c>
      <c r="V158" s="14" t="str">
        <f>IF(ISBLANK(K158),"",LOG(K158))</f>
        <v/>
      </c>
      <c r="W158" s="14" t="str">
        <f>IF(ISBLANK(L158),"",LOG(L158))</f>
        <v/>
      </c>
      <c r="Y158" s="14" t="str">
        <f>IF(ISBLANK(C158),"",LOG(C158+1))</f>
        <v/>
      </c>
      <c r="Z158" s="14" t="str">
        <f>IF(ISBLANK(D158),"",LOG(D158+1))</f>
        <v/>
      </c>
      <c r="AA158" s="14" t="str">
        <f>IF(ISBLANK(E158),"",LOG(E158+1))</f>
        <v/>
      </c>
      <c r="AB158" s="14" t="str">
        <f>IF(ISBLANK(F158),"",LOG(F158+1))</f>
        <v/>
      </c>
      <c r="AC158" s="14" t="str">
        <f>IF(ISBLANK(G158),"",LOG(G158+1))</f>
        <v/>
      </c>
      <c r="AD158" s="14" t="str">
        <f>IF(ISBLANK(H158),"",LOG(H158+1))</f>
        <v/>
      </c>
      <c r="AE158" s="14" t="str">
        <f>IF(ISBLANK(I158),"",LOG(I158+1))</f>
        <v/>
      </c>
      <c r="AF158" s="14" t="str">
        <f>IF(ISBLANK(J158),"",LOG(J158+1))</f>
        <v/>
      </c>
      <c r="AG158" s="14" t="str">
        <f>IF(ISBLANK(K158),"",LOG(K158+1))</f>
        <v/>
      </c>
      <c r="AH158" s="14" t="str">
        <f>IF(ISBLANK(L158),"",LOG(L158+1))</f>
        <v/>
      </c>
      <c r="AJ158" s="14" t="str">
        <f>IF(ISBLANK(C158),"",POWER(C158,2))</f>
        <v/>
      </c>
      <c r="AK158" s="14" t="str">
        <f>IF(ISBLANK(D158),"",POWER(D158,2))</f>
        <v/>
      </c>
      <c r="AL158" s="14" t="str">
        <f>IF(ISBLANK(E158),"",POWER(E158,2))</f>
        <v/>
      </c>
      <c r="AM158" s="14" t="str">
        <f>IF(ISBLANK(F158),"",POWER(F158,2))</f>
        <v/>
      </c>
      <c r="AN158" s="14" t="str">
        <f>IF(ISBLANK(G158),"",POWER(G158,2))</f>
        <v/>
      </c>
      <c r="AO158" s="14" t="str">
        <f>IF(ISBLANK(H158),"",POWER(H158,2))</f>
        <v/>
      </c>
      <c r="AP158" s="14" t="str">
        <f>IF(ISBLANK(I158),"",POWER(I158,2))</f>
        <v/>
      </c>
      <c r="AQ158" s="14" t="str">
        <f>IF(ISBLANK(J158),"",POWER(J158,2))</f>
        <v/>
      </c>
      <c r="AR158" s="14" t="str">
        <f>IF(ISBLANK(K158),"",POWER(K158,2))</f>
        <v/>
      </c>
      <c r="AS158" s="14" t="str">
        <f>IF(ISBLANK(L158),"",POWER(L158,2))</f>
        <v/>
      </c>
      <c r="AU158" s="14" t="str">
        <f>IF(ISBLANK(C158),"",POWER(C158,0.5))</f>
        <v/>
      </c>
      <c r="AV158" s="14" t="str">
        <f>IF(ISBLANK(D158),"",POWER(D158,0.5))</f>
        <v/>
      </c>
      <c r="AW158" s="14" t="str">
        <f>IF(ISBLANK(E158),"",POWER(E158,0.5))</f>
        <v/>
      </c>
      <c r="AX158" s="14" t="str">
        <f>IF(ISBLANK(F158),"",POWER(F158,0.5))</f>
        <v/>
      </c>
      <c r="AY158" s="14" t="str">
        <f>IF(ISBLANK(G158),"",POWER(G158,0.5))</f>
        <v/>
      </c>
      <c r="AZ158" s="14" t="str">
        <f>IF(ISBLANK(H158),"",POWER(H158,0.5))</f>
        <v/>
      </c>
      <c r="BA158" s="14" t="str">
        <f>IF(ISBLANK(I158),"",POWER(I158,0.5))</f>
        <v/>
      </c>
      <c r="BB158" s="14" t="str">
        <f>IF(ISBLANK(J158),"",POWER(J158,0.5))</f>
        <v/>
      </c>
      <c r="BC158" s="14" t="str">
        <f>IF(ISBLANK(K158),"",POWER(K158,0.5))</f>
        <v/>
      </c>
      <c r="BD158" s="14" t="str">
        <f>IF(ISBLANK(L158),"",POWER(L158,0.5))</f>
        <v/>
      </c>
      <c r="BF158" s="14" t="str">
        <f>IF(ISBLANK(C158),"",1/POWER(C158,0.5))</f>
        <v/>
      </c>
      <c r="BG158" s="14" t="str">
        <f>IF(ISBLANK(D158),"",1/POWER(D158,0.5))</f>
        <v/>
      </c>
      <c r="BH158" s="14" t="str">
        <f>IF(ISBLANK(E158),"",1/POWER(E158,0.5))</f>
        <v/>
      </c>
      <c r="BI158" s="14" t="str">
        <f>IF(ISBLANK(F158),"",1/POWER(F158,0.5))</f>
        <v/>
      </c>
      <c r="BJ158" s="14" t="str">
        <f>IF(ISBLANK(G158),"",1/POWER(G158,0.5))</f>
        <v/>
      </c>
      <c r="BK158" s="14" t="str">
        <f>IF(ISBLANK(H158),"",1/POWER(H158,0.5))</f>
        <v/>
      </c>
      <c r="BL158" s="14" t="str">
        <f>IF(ISBLANK(I158),"",1/POWER(I158,0.5))</f>
        <v/>
      </c>
      <c r="BM158" s="14" t="str">
        <f>IF(ISBLANK(J158),"",1/POWER(J158,0.5))</f>
        <v/>
      </c>
      <c r="BN158" s="14" t="str">
        <f>IF(ISBLANK(K158),"",1/POWER(K158,0.5))</f>
        <v/>
      </c>
      <c r="BO158" s="14" t="str">
        <f>IF(ISBLANK(L158),"",1/POWER(L158,0.5))</f>
        <v/>
      </c>
      <c r="BQ158" s="14" t="e">
        <f ca="1">IF(ISBLANK(INDIRECT('Data Exploration'!$B$6&amp;ROW(BQ158))),"",IF(ISBLANK(INDIRECT('Data Exploration'!$B$6&amp;ROW(BQ158)-1)),"",INDIRECT('Data Exploration'!$B$6&amp;ROW(BQ158)-1)))</f>
        <v>#REF!</v>
      </c>
      <c r="BR158" s="188"/>
      <c r="BS158" s="188"/>
      <c r="BT158" s="188"/>
      <c r="BU158" s="188"/>
      <c r="BV158" s="188"/>
      <c r="BW158" s="188"/>
      <c r="BX158" s="188"/>
      <c r="BY158" s="188"/>
    </row>
    <row r="159" spans="1:77">
      <c r="A159" s="141"/>
      <c r="B159" s="210"/>
      <c r="C159" s="19"/>
      <c r="D159" s="20"/>
      <c r="E159" s="20"/>
      <c r="F159" s="20"/>
      <c r="G159" s="150"/>
      <c r="H159" s="20"/>
      <c r="I159" s="20"/>
      <c r="J159" s="20"/>
      <c r="K159" s="20"/>
      <c r="L159" s="101"/>
      <c r="N159" s="14" t="str">
        <f>IF(ISBLANK(C159),"",LOG(C159))</f>
        <v/>
      </c>
      <c r="O159" s="14" t="str">
        <f>IF(ISBLANK(D159),"",LOG(D159))</f>
        <v/>
      </c>
      <c r="P159" s="14" t="str">
        <f>IF(ISBLANK(E159),"",LOG(E159))</f>
        <v/>
      </c>
      <c r="Q159" s="14" t="str">
        <f>IF(ISBLANK(F159),"",LOG(F159))</f>
        <v/>
      </c>
      <c r="R159" s="14" t="str">
        <f>IF(ISBLANK(G159),"",LOG(G159))</f>
        <v/>
      </c>
      <c r="S159" s="14" t="str">
        <f>IF(ISBLANK(H159),"",LOG(H159))</f>
        <v/>
      </c>
      <c r="T159" s="14" t="str">
        <f>IF(ISBLANK(I159),"",LOG(I159))</f>
        <v/>
      </c>
      <c r="U159" s="14" t="str">
        <f>IF(ISBLANK(J159),"",LOG(J159))</f>
        <v/>
      </c>
      <c r="V159" s="14" t="str">
        <f>IF(ISBLANK(K159),"",LOG(K159))</f>
        <v/>
      </c>
      <c r="W159" s="14" t="str">
        <f>IF(ISBLANK(L159),"",LOG(L159))</f>
        <v/>
      </c>
      <c r="Y159" s="14" t="str">
        <f>IF(ISBLANK(C159),"",LOG(C159+1))</f>
        <v/>
      </c>
      <c r="Z159" s="14" t="str">
        <f>IF(ISBLANK(D159),"",LOG(D159+1))</f>
        <v/>
      </c>
      <c r="AA159" s="14" t="str">
        <f>IF(ISBLANK(E159),"",LOG(E159+1))</f>
        <v/>
      </c>
      <c r="AB159" s="14" t="str">
        <f>IF(ISBLANK(F159),"",LOG(F159+1))</f>
        <v/>
      </c>
      <c r="AC159" s="14" t="str">
        <f>IF(ISBLANK(G159),"",LOG(G159+1))</f>
        <v/>
      </c>
      <c r="AD159" s="14" t="str">
        <f>IF(ISBLANK(H159),"",LOG(H159+1))</f>
        <v/>
      </c>
      <c r="AE159" s="14" t="str">
        <f>IF(ISBLANK(I159),"",LOG(I159+1))</f>
        <v/>
      </c>
      <c r="AF159" s="14" t="str">
        <f>IF(ISBLANK(J159),"",LOG(J159+1))</f>
        <v/>
      </c>
      <c r="AG159" s="14" t="str">
        <f>IF(ISBLANK(K159),"",LOG(K159+1))</f>
        <v/>
      </c>
      <c r="AH159" s="14" t="str">
        <f>IF(ISBLANK(L159),"",LOG(L159+1))</f>
        <v/>
      </c>
      <c r="AJ159" s="14" t="str">
        <f>IF(ISBLANK(C159),"",POWER(C159,2))</f>
        <v/>
      </c>
      <c r="AK159" s="14" t="str">
        <f>IF(ISBLANK(D159),"",POWER(D159,2))</f>
        <v/>
      </c>
      <c r="AL159" s="14" t="str">
        <f>IF(ISBLANK(E159),"",POWER(E159,2))</f>
        <v/>
      </c>
      <c r="AM159" s="14" t="str">
        <f>IF(ISBLANK(F159),"",POWER(F159,2))</f>
        <v/>
      </c>
      <c r="AN159" s="14" t="str">
        <f>IF(ISBLANK(G159),"",POWER(G159,2))</f>
        <v/>
      </c>
      <c r="AO159" s="14" t="str">
        <f>IF(ISBLANK(H159),"",POWER(H159,2))</f>
        <v/>
      </c>
      <c r="AP159" s="14" t="str">
        <f>IF(ISBLANK(I159),"",POWER(I159,2))</f>
        <v/>
      </c>
      <c r="AQ159" s="14" t="str">
        <f>IF(ISBLANK(J159),"",POWER(J159,2))</f>
        <v/>
      </c>
      <c r="AR159" s="14" t="str">
        <f>IF(ISBLANK(K159),"",POWER(K159,2))</f>
        <v/>
      </c>
      <c r="AS159" s="14" t="str">
        <f>IF(ISBLANK(L159),"",POWER(L159,2))</f>
        <v/>
      </c>
      <c r="AU159" s="14" t="str">
        <f>IF(ISBLANK(C159),"",POWER(C159,0.5))</f>
        <v/>
      </c>
      <c r="AV159" s="14" t="str">
        <f>IF(ISBLANK(D159),"",POWER(D159,0.5))</f>
        <v/>
      </c>
      <c r="AW159" s="14" t="str">
        <f>IF(ISBLANK(E159),"",POWER(E159,0.5))</f>
        <v/>
      </c>
      <c r="AX159" s="14" t="str">
        <f>IF(ISBLANK(F159),"",POWER(F159,0.5))</f>
        <v/>
      </c>
      <c r="AY159" s="14" t="str">
        <f>IF(ISBLANK(G159),"",POWER(G159,0.5))</f>
        <v/>
      </c>
      <c r="AZ159" s="14" t="str">
        <f>IF(ISBLANK(H159),"",POWER(H159,0.5))</f>
        <v/>
      </c>
      <c r="BA159" s="14" t="str">
        <f>IF(ISBLANK(I159),"",POWER(I159,0.5))</f>
        <v/>
      </c>
      <c r="BB159" s="14" t="str">
        <f>IF(ISBLANK(J159),"",POWER(J159,0.5))</f>
        <v/>
      </c>
      <c r="BC159" s="14" t="str">
        <f>IF(ISBLANK(K159),"",POWER(K159,0.5))</f>
        <v/>
      </c>
      <c r="BD159" s="14" t="str">
        <f>IF(ISBLANK(L159),"",POWER(L159,0.5))</f>
        <v/>
      </c>
      <c r="BF159" s="14" t="str">
        <f>IF(ISBLANK(C159),"",1/POWER(C159,0.5))</f>
        <v/>
      </c>
      <c r="BG159" s="14" t="str">
        <f>IF(ISBLANK(D159),"",1/POWER(D159,0.5))</f>
        <v/>
      </c>
      <c r="BH159" s="14" t="str">
        <f>IF(ISBLANK(E159),"",1/POWER(E159,0.5))</f>
        <v/>
      </c>
      <c r="BI159" s="14" t="str">
        <f>IF(ISBLANK(F159),"",1/POWER(F159,0.5))</f>
        <v/>
      </c>
      <c r="BJ159" s="14" t="str">
        <f>IF(ISBLANK(G159),"",1/POWER(G159,0.5))</f>
        <v/>
      </c>
      <c r="BK159" s="14" t="str">
        <f>IF(ISBLANK(H159),"",1/POWER(H159,0.5))</f>
        <v/>
      </c>
      <c r="BL159" s="14" t="str">
        <f>IF(ISBLANK(I159),"",1/POWER(I159,0.5))</f>
        <v/>
      </c>
      <c r="BM159" s="14" t="str">
        <f>IF(ISBLANK(J159),"",1/POWER(J159,0.5))</f>
        <v/>
      </c>
      <c r="BN159" s="14" t="str">
        <f>IF(ISBLANK(K159),"",1/POWER(K159,0.5))</f>
        <v/>
      </c>
      <c r="BO159" s="14" t="str">
        <f>IF(ISBLANK(L159),"",1/POWER(L159,0.5))</f>
        <v/>
      </c>
      <c r="BQ159" s="14" t="e">
        <f ca="1">IF(ISBLANK(INDIRECT('Data Exploration'!$B$6&amp;ROW(BQ159))),"",IF(ISBLANK(INDIRECT('Data Exploration'!$B$6&amp;ROW(BQ159)-1)),"",INDIRECT('Data Exploration'!$B$6&amp;ROW(BQ159)-1)))</f>
        <v>#REF!</v>
      </c>
      <c r="BR159" s="188"/>
      <c r="BS159" s="188"/>
      <c r="BT159" s="188"/>
      <c r="BU159" s="188"/>
      <c r="BV159" s="188"/>
      <c r="BW159" s="188"/>
      <c r="BX159" s="188"/>
      <c r="BY159" s="188"/>
    </row>
    <row r="160" spans="1:77">
      <c r="A160" s="141"/>
      <c r="B160" s="210"/>
      <c r="C160" s="19"/>
      <c r="D160" s="20"/>
      <c r="E160" s="20"/>
      <c r="F160" s="20"/>
      <c r="G160" s="150"/>
      <c r="H160" s="20"/>
      <c r="I160" s="20"/>
      <c r="J160" s="20"/>
      <c r="K160" s="20"/>
      <c r="L160" s="101"/>
      <c r="N160" s="14" t="str">
        <f>IF(ISBLANK(C160),"",LOG(C160))</f>
        <v/>
      </c>
      <c r="O160" s="14" t="str">
        <f>IF(ISBLANK(D160),"",LOG(D160))</f>
        <v/>
      </c>
      <c r="P160" s="14" t="str">
        <f>IF(ISBLANK(E160),"",LOG(E160))</f>
        <v/>
      </c>
      <c r="Q160" s="14" t="str">
        <f>IF(ISBLANK(F160),"",LOG(F160))</f>
        <v/>
      </c>
      <c r="R160" s="14" t="str">
        <f>IF(ISBLANK(G160),"",LOG(G160))</f>
        <v/>
      </c>
      <c r="S160" s="14" t="str">
        <f>IF(ISBLANK(H160),"",LOG(H160))</f>
        <v/>
      </c>
      <c r="T160" s="14" t="str">
        <f>IF(ISBLANK(I160),"",LOG(I160))</f>
        <v/>
      </c>
      <c r="U160" s="14" t="str">
        <f>IF(ISBLANK(J160),"",LOG(J160))</f>
        <v/>
      </c>
      <c r="V160" s="14" t="str">
        <f>IF(ISBLANK(K160),"",LOG(K160))</f>
        <v/>
      </c>
      <c r="W160" s="14" t="str">
        <f>IF(ISBLANK(L160),"",LOG(L160))</f>
        <v/>
      </c>
      <c r="Y160" s="14" t="str">
        <f>IF(ISBLANK(C160),"",LOG(C160+1))</f>
        <v/>
      </c>
      <c r="Z160" s="14" t="str">
        <f>IF(ISBLANK(D160),"",LOG(D160+1))</f>
        <v/>
      </c>
      <c r="AA160" s="14" t="str">
        <f>IF(ISBLANK(E160),"",LOG(E160+1))</f>
        <v/>
      </c>
      <c r="AB160" s="14" t="str">
        <f>IF(ISBLANK(F160),"",LOG(F160+1))</f>
        <v/>
      </c>
      <c r="AC160" s="14" t="str">
        <f>IF(ISBLANK(G160),"",LOG(G160+1))</f>
        <v/>
      </c>
      <c r="AD160" s="14" t="str">
        <f>IF(ISBLANK(H160),"",LOG(H160+1))</f>
        <v/>
      </c>
      <c r="AE160" s="14" t="str">
        <f>IF(ISBLANK(I160),"",LOG(I160+1))</f>
        <v/>
      </c>
      <c r="AF160" s="14" t="str">
        <f>IF(ISBLANK(J160),"",LOG(J160+1))</f>
        <v/>
      </c>
      <c r="AG160" s="14" t="str">
        <f>IF(ISBLANK(K160),"",LOG(K160+1))</f>
        <v/>
      </c>
      <c r="AH160" s="14" t="str">
        <f>IF(ISBLANK(L160),"",LOG(L160+1))</f>
        <v/>
      </c>
      <c r="AJ160" s="14" t="str">
        <f>IF(ISBLANK(C160),"",POWER(C160,2))</f>
        <v/>
      </c>
      <c r="AK160" s="14" t="str">
        <f>IF(ISBLANK(D160),"",POWER(D160,2))</f>
        <v/>
      </c>
      <c r="AL160" s="14" t="str">
        <f>IF(ISBLANK(E160),"",POWER(E160,2))</f>
        <v/>
      </c>
      <c r="AM160" s="14" t="str">
        <f>IF(ISBLANK(F160),"",POWER(F160,2))</f>
        <v/>
      </c>
      <c r="AN160" s="14" t="str">
        <f>IF(ISBLANK(G160),"",POWER(G160,2))</f>
        <v/>
      </c>
      <c r="AO160" s="14" t="str">
        <f>IF(ISBLANK(H160),"",POWER(H160,2))</f>
        <v/>
      </c>
      <c r="AP160" s="14" t="str">
        <f>IF(ISBLANK(I160),"",POWER(I160,2))</f>
        <v/>
      </c>
      <c r="AQ160" s="14" t="str">
        <f>IF(ISBLANK(J160),"",POWER(J160,2))</f>
        <v/>
      </c>
      <c r="AR160" s="14" t="str">
        <f>IF(ISBLANK(K160),"",POWER(K160,2))</f>
        <v/>
      </c>
      <c r="AS160" s="14" t="str">
        <f>IF(ISBLANK(L160),"",POWER(L160,2))</f>
        <v/>
      </c>
      <c r="AU160" s="14" t="str">
        <f>IF(ISBLANK(C160),"",POWER(C160,0.5))</f>
        <v/>
      </c>
      <c r="AV160" s="14" t="str">
        <f>IF(ISBLANK(D160),"",POWER(D160,0.5))</f>
        <v/>
      </c>
      <c r="AW160" s="14" t="str">
        <f>IF(ISBLANK(E160),"",POWER(E160,0.5))</f>
        <v/>
      </c>
      <c r="AX160" s="14" t="str">
        <f>IF(ISBLANK(F160),"",POWER(F160,0.5))</f>
        <v/>
      </c>
      <c r="AY160" s="14" t="str">
        <f>IF(ISBLANK(G160),"",POWER(G160,0.5))</f>
        <v/>
      </c>
      <c r="AZ160" s="14" t="str">
        <f>IF(ISBLANK(H160),"",POWER(H160,0.5))</f>
        <v/>
      </c>
      <c r="BA160" s="14" t="str">
        <f>IF(ISBLANK(I160),"",POWER(I160,0.5))</f>
        <v/>
      </c>
      <c r="BB160" s="14" t="str">
        <f>IF(ISBLANK(J160),"",POWER(J160,0.5))</f>
        <v/>
      </c>
      <c r="BC160" s="14" t="str">
        <f>IF(ISBLANK(K160),"",POWER(K160,0.5))</f>
        <v/>
      </c>
      <c r="BD160" s="14" t="str">
        <f>IF(ISBLANK(L160),"",POWER(L160,0.5))</f>
        <v/>
      </c>
      <c r="BF160" s="14" t="str">
        <f>IF(ISBLANK(C160),"",1/POWER(C160,0.5))</f>
        <v/>
      </c>
      <c r="BG160" s="14" t="str">
        <f>IF(ISBLANK(D160),"",1/POWER(D160,0.5))</f>
        <v/>
      </c>
      <c r="BH160" s="14" t="str">
        <f>IF(ISBLANK(E160),"",1/POWER(E160,0.5))</f>
        <v/>
      </c>
      <c r="BI160" s="14" t="str">
        <f>IF(ISBLANK(F160),"",1/POWER(F160,0.5))</f>
        <v/>
      </c>
      <c r="BJ160" s="14" t="str">
        <f>IF(ISBLANK(G160),"",1/POWER(G160,0.5))</f>
        <v/>
      </c>
      <c r="BK160" s="14" t="str">
        <f>IF(ISBLANK(H160),"",1/POWER(H160,0.5))</f>
        <v/>
      </c>
      <c r="BL160" s="14" t="str">
        <f>IF(ISBLANK(I160),"",1/POWER(I160,0.5))</f>
        <v/>
      </c>
      <c r="BM160" s="14" t="str">
        <f>IF(ISBLANK(J160),"",1/POWER(J160,0.5))</f>
        <v/>
      </c>
      <c r="BN160" s="14" t="str">
        <f>IF(ISBLANK(K160),"",1/POWER(K160,0.5))</f>
        <v/>
      </c>
      <c r="BO160" s="14" t="str">
        <f>IF(ISBLANK(L160),"",1/POWER(L160,0.5))</f>
        <v/>
      </c>
      <c r="BQ160" s="14" t="e">
        <f ca="1">IF(ISBLANK(INDIRECT('Data Exploration'!$B$6&amp;ROW(BQ160))),"",IF(ISBLANK(INDIRECT('Data Exploration'!$B$6&amp;ROW(BQ160)-1)),"",INDIRECT('Data Exploration'!$B$6&amp;ROW(BQ160)-1)))</f>
        <v>#REF!</v>
      </c>
      <c r="BR160" s="188"/>
      <c r="BS160" s="188"/>
      <c r="BT160" s="188"/>
      <c r="BU160" s="188"/>
      <c r="BV160" s="188"/>
      <c r="BW160" s="188"/>
      <c r="BX160" s="188"/>
      <c r="BY160" s="188"/>
    </row>
    <row r="161" spans="1:77">
      <c r="A161" s="141"/>
      <c r="B161" s="210"/>
      <c r="C161" s="19"/>
      <c r="D161" s="20"/>
      <c r="E161" s="20"/>
      <c r="F161" s="20"/>
      <c r="G161" s="150"/>
      <c r="H161" s="20"/>
      <c r="I161" s="20"/>
      <c r="J161" s="20"/>
      <c r="K161" s="20"/>
      <c r="L161" s="101"/>
      <c r="N161" s="14" t="str">
        <f>IF(ISBLANK(C161),"",LOG(C161))</f>
        <v/>
      </c>
      <c r="O161" s="14" t="str">
        <f>IF(ISBLANK(D161),"",LOG(D161))</f>
        <v/>
      </c>
      <c r="P161" s="14" t="str">
        <f>IF(ISBLANK(E161),"",LOG(E161))</f>
        <v/>
      </c>
      <c r="Q161" s="14" t="str">
        <f>IF(ISBLANK(F161),"",LOG(F161))</f>
        <v/>
      </c>
      <c r="R161" s="14" t="str">
        <f>IF(ISBLANK(G161),"",LOG(G161))</f>
        <v/>
      </c>
      <c r="S161" s="14" t="str">
        <f>IF(ISBLANK(H161),"",LOG(H161))</f>
        <v/>
      </c>
      <c r="T161" s="14" t="str">
        <f>IF(ISBLANK(I161),"",LOG(I161))</f>
        <v/>
      </c>
      <c r="U161" s="14" t="str">
        <f>IF(ISBLANK(J161),"",LOG(J161))</f>
        <v/>
      </c>
      <c r="V161" s="14" t="str">
        <f>IF(ISBLANK(K161),"",LOG(K161))</f>
        <v/>
      </c>
      <c r="W161" s="14" t="str">
        <f>IF(ISBLANK(L161),"",LOG(L161))</f>
        <v/>
      </c>
      <c r="Y161" s="14" t="str">
        <f>IF(ISBLANK(C161),"",LOG(C161+1))</f>
        <v/>
      </c>
      <c r="Z161" s="14" t="str">
        <f>IF(ISBLANK(D161),"",LOG(D161+1))</f>
        <v/>
      </c>
      <c r="AA161" s="14" t="str">
        <f>IF(ISBLANK(E161),"",LOG(E161+1))</f>
        <v/>
      </c>
      <c r="AB161" s="14" t="str">
        <f>IF(ISBLANK(F161),"",LOG(F161+1))</f>
        <v/>
      </c>
      <c r="AC161" s="14" t="str">
        <f>IF(ISBLANK(G161),"",LOG(G161+1))</f>
        <v/>
      </c>
      <c r="AD161" s="14" t="str">
        <f>IF(ISBLANK(H161),"",LOG(H161+1))</f>
        <v/>
      </c>
      <c r="AE161" s="14" t="str">
        <f>IF(ISBLANK(I161),"",LOG(I161+1))</f>
        <v/>
      </c>
      <c r="AF161" s="14" t="str">
        <f>IF(ISBLANK(J161),"",LOG(J161+1))</f>
        <v/>
      </c>
      <c r="AG161" s="14" t="str">
        <f>IF(ISBLANK(K161),"",LOG(K161+1))</f>
        <v/>
      </c>
      <c r="AH161" s="14" t="str">
        <f>IF(ISBLANK(L161),"",LOG(L161+1))</f>
        <v/>
      </c>
      <c r="AJ161" s="14" t="str">
        <f>IF(ISBLANK(C161),"",POWER(C161,2))</f>
        <v/>
      </c>
      <c r="AK161" s="14" t="str">
        <f>IF(ISBLANK(D161),"",POWER(D161,2))</f>
        <v/>
      </c>
      <c r="AL161" s="14" t="str">
        <f>IF(ISBLANK(E161),"",POWER(E161,2))</f>
        <v/>
      </c>
      <c r="AM161" s="14" t="str">
        <f>IF(ISBLANK(F161),"",POWER(F161,2))</f>
        <v/>
      </c>
      <c r="AN161" s="14" t="str">
        <f>IF(ISBLANK(G161),"",POWER(G161,2))</f>
        <v/>
      </c>
      <c r="AO161" s="14" t="str">
        <f>IF(ISBLANK(H161),"",POWER(H161,2))</f>
        <v/>
      </c>
      <c r="AP161" s="14" t="str">
        <f>IF(ISBLANK(I161),"",POWER(I161,2))</f>
        <v/>
      </c>
      <c r="AQ161" s="14" t="str">
        <f>IF(ISBLANK(J161),"",POWER(J161,2))</f>
        <v/>
      </c>
      <c r="AR161" s="14" t="str">
        <f>IF(ISBLANK(K161),"",POWER(K161,2))</f>
        <v/>
      </c>
      <c r="AS161" s="14" t="str">
        <f>IF(ISBLANK(L161),"",POWER(L161,2))</f>
        <v/>
      </c>
      <c r="AU161" s="14" t="str">
        <f>IF(ISBLANK(C161),"",POWER(C161,0.5))</f>
        <v/>
      </c>
      <c r="AV161" s="14" t="str">
        <f>IF(ISBLANK(D161),"",POWER(D161,0.5))</f>
        <v/>
      </c>
      <c r="AW161" s="14" t="str">
        <f>IF(ISBLANK(E161),"",POWER(E161,0.5))</f>
        <v/>
      </c>
      <c r="AX161" s="14" t="str">
        <f>IF(ISBLANK(F161),"",POWER(F161,0.5))</f>
        <v/>
      </c>
      <c r="AY161" s="14" t="str">
        <f>IF(ISBLANK(G161),"",POWER(G161,0.5))</f>
        <v/>
      </c>
      <c r="AZ161" s="14" t="str">
        <f>IF(ISBLANK(H161),"",POWER(H161,0.5))</f>
        <v/>
      </c>
      <c r="BA161" s="14" t="str">
        <f>IF(ISBLANK(I161),"",POWER(I161,0.5))</f>
        <v/>
      </c>
      <c r="BB161" s="14" t="str">
        <f>IF(ISBLANK(J161),"",POWER(J161,0.5))</f>
        <v/>
      </c>
      <c r="BC161" s="14" t="str">
        <f>IF(ISBLANK(K161),"",POWER(K161,0.5))</f>
        <v/>
      </c>
      <c r="BD161" s="14" t="str">
        <f>IF(ISBLANK(L161),"",POWER(L161,0.5))</f>
        <v/>
      </c>
      <c r="BF161" s="14" t="str">
        <f>IF(ISBLANK(C161),"",1/POWER(C161,0.5))</f>
        <v/>
      </c>
      <c r="BG161" s="14" t="str">
        <f>IF(ISBLANK(D161),"",1/POWER(D161,0.5))</f>
        <v/>
      </c>
      <c r="BH161" s="14" t="str">
        <f>IF(ISBLANK(E161),"",1/POWER(E161,0.5))</f>
        <v/>
      </c>
      <c r="BI161" s="14" t="str">
        <f>IF(ISBLANK(F161),"",1/POWER(F161,0.5))</f>
        <v/>
      </c>
      <c r="BJ161" s="14" t="str">
        <f>IF(ISBLANK(G161),"",1/POWER(G161,0.5))</f>
        <v/>
      </c>
      <c r="BK161" s="14" t="str">
        <f>IF(ISBLANK(H161),"",1/POWER(H161,0.5))</f>
        <v/>
      </c>
      <c r="BL161" s="14" t="str">
        <f>IF(ISBLANK(I161),"",1/POWER(I161,0.5))</f>
        <v/>
      </c>
      <c r="BM161" s="14" t="str">
        <f>IF(ISBLANK(J161),"",1/POWER(J161,0.5))</f>
        <v/>
      </c>
      <c r="BN161" s="14" t="str">
        <f>IF(ISBLANK(K161),"",1/POWER(K161,0.5))</f>
        <v/>
      </c>
      <c r="BO161" s="14" t="str">
        <f>IF(ISBLANK(L161),"",1/POWER(L161,0.5))</f>
        <v/>
      </c>
      <c r="BQ161" s="14" t="e">
        <f ca="1">IF(ISBLANK(INDIRECT('Data Exploration'!$B$6&amp;ROW(BQ161))),"",IF(ISBLANK(INDIRECT('Data Exploration'!$B$6&amp;ROW(BQ161)-1)),"",INDIRECT('Data Exploration'!$B$6&amp;ROW(BQ161)-1)))</f>
        <v>#REF!</v>
      </c>
      <c r="BR161" s="188"/>
      <c r="BS161" s="188"/>
      <c r="BT161" s="188"/>
      <c r="BU161" s="188"/>
      <c r="BV161" s="188"/>
      <c r="BW161" s="188"/>
      <c r="BX161" s="188"/>
      <c r="BY161" s="188"/>
    </row>
    <row r="162" spans="1:77">
      <c r="A162" s="141"/>
      <c r="B162" s="210"/>
      <c r="C162" s="19"/>
      <c r="D162" s="20"/>
      <c r="E162" s="20"/>
      <c r="F162" s="20"/>
      <c r="G162" s="150"/>
      <c r="H162" s="20"/>
      <c r="I162" s="20"/>
      <c r="J162" s="20"/>
      <c r="K162" s="20"/>
      <c r="L162" s="101"/>
      <c r="N162" s="14" t="str">
        <f>IF(ISBLANK(C162),"",LOG(C162))</f>
        <v/>
      </c>
      <c r="O162" s="14" t="str">
        <f>IF(ISBLANK(D162),"",LOG(D162))</f>
        <v/>
      </c>
      <c r="P162" s="14" t="str">
        <f>IF(ISBLANK(E162),"",LOG(E162))</f>
        <v/>
      </c>
      <c r="Q162" s="14" t="str">
        <f>IF(ISBLANK(F162),"",LOG(F162))</f>
        <v/>
      </c>
      <c r="R162" s="14" t="str">
        <f>IF(ISBLANK(G162),"",LOG(G162))</f>
        <v/>
      </c>
      <c r="S162" s="14" t="str">
        <f>IF(ISBLANK(H162),"",LOG(H162))</f>
        <v/>
      </c>
      <c r="T162" s="14" t="str">
        <f>IF(ISBLANK(I162),"",LOG(I162))</f>
        <v/>
      </c>
      <c r="U162" s="14" t="str">
        <f>IF(ISBLANK(J162),"",LOG(J162))</f>
        <v/>
      </c>
      <c r="V162" s="14" t="str">
        <f>IF(ISBLANK(K162),"",LOG(K162))</f>
        <v/>
      </c>
      <c r="W162" s="14" t="str">
        <f>IF(ISBLANK(L162),"",LOG(L162))</f>
        <v/>
      </c>
      <c r="Y162" s="14" t="str">
        <f>IF(ISBLANK(C162),"",LOG(C162+1))</f>
        <v/>
      </c>
      <c r="Z162" s="14" t="str">
        <f>IF(ISBLANK(D162),"",LOG(D162+1))</f>
        <v/>
      </c>
      <c r="AA162" s="14" t="str">
        <f>IF(ISBLANK(E162),"",LOG(E162+1))</f>
        <v/>
      </c>
      <c r="AB162" s="14" t="str">
        <f>IF(ISBLANK(F162),"",LOG(F162+1))</f>
        <v/>
      </c>
      <c r="AC162" s="14" t="str">
        <f>IF(ISBLANK(G162),"",LOG(G162+1))</f>
        <v/>
      </c>
      <c r="AD162" s="14" t="str">
        <f>IF(ISBLANK(H162),"",LOG(H162+1))</f>
        <v/>
      </c>
      <c r="AE162" s="14" t="str">
        <f>IF(ISBLANK(I162),"",LOG(I162+1))</f>
        <v/>
      </c>
      <c r="AF162" s="14" t="str">
        <f>IF(ISBLANK(J162),"",LOG(J162+1))</f>
        <v/>
      </c>
      <c r="AG162" s="14" t="str">
        <f>IF(ISBLANK(K162),"",LOG(K162+1))</f>
        <v/>
      </c>
      <c r="AH162" s="14" t="str">
        <f>IF(ISBLANK(L162),"",LOG(L162+1))</f>
        <v/>
      </c>
      <c r="AJ162" s="14" t="str">
        <f>IF(ISBLANK(C162),"",POWER(C162,2))</f>
        <v/>
      </c>
      <c r="AK162" s="14" t="str">
        <f>IF(ISBLANK(D162),"",POWER(D162,2))</f>
        <v/>
      </c>
      <c r="AL162" s="14" t="str">
        <f>IF(ISBLANK(E162),"",POWER(E162,2))</f>
        <v/>
      </c>
      <c r="AM162" s="14" t="str">
        <f>IF(ISBLANK(F162),"",POWER(F162,2))</f>
        <v/>
      </c>
      <c r="AN162" s="14" t="str">
        <f>IF(ISBLANK(G162),"",POWER(G162,2))</f>
        <v/>
      </c>
      <c r="AO162" s="14" t="str">
        <f>IF(ISBLANK(H162),"",POWER(H162,2))</f>
        <v/>
      </c>
      <c r="AP162" s="14" t="str">
        <f>IF(ISBLANK(I162),"",POWER(I162,2))</f>
        <v/>
      </c>
      <c r="AQ162" s="14" t="str">
        <f>IF(ISBLANK(J162),"",POWER(J162,2))</f>
        <v/>
      </c>
      <c r="AR162" s="14" t="str">
        <f>IF(ISBLANK(K162),"",POWER(K162,2))</f>
        <v/>
      </c>
      <c r="AS162" s="14" t="str">
        <f>IF(ISBLANK(L162),"",POWER(L162,2))</f>
        <v/>
      </c>
      <c r="AU162" s="14" t="str">
        <f>IF(ISBLANK(C162),"",POWER(C162,0.5))</f>
        <v/>
      </c>
      <c r="AV162" s="14" t="str">
        <f>IF(ISBLANK(D162),"",POWER(D162,0.5))</f>
        <v/>
      </c>
      <c r="AW162" s="14" t="str">
        <f>IF(ISBLANK(E162),"",POWER(E162,0.5))</f>
        <v/>
      </c>
      <c r="AX162" s="14" t="str">
        <f>IF(ISBLANK(F162),"",POWER(F162,0.5))</f>
        <v/>
      </c>
      <c r="AY162" s="14" t="str">
        <f>IF(ISBLANK(G162),"",POWER(G162,0.5))</f>
        <v/>
      </c>
      <c r="AZ162" s="14" t="str">
        <f>IF(ISBLANK(H162),"",POWER(H162,0.5))</f>
        <v/>
      </c>
      <c r="BA162" s="14" t="str">
        <f>IF(ISBLANK(I162),"",POWER(I162,0.5))</f>
        <v/>
      </c>
      <c r="BB162" s="14" t="str">
        <f>IF(ISBLANK(J162),"",POWER(J162,0.5))</f>
        <v/>
      </c>
      <c r="BC162" s="14" t="str">
        <f>IF(ISBLANK(K162),"",POWER(K162,0.5))</f>
        <v/>
      </c>
      <c r="BD162" s="14" t="str">
        <f>IF(ISBLANK(L162),"",POWER(L162,0.5))</f>
        <v/>
      </c>
      <c r="BF162" s="14" t="str">
        <f>IF(ISBLANK(C162),"",1/POWER(C162,0.5))</f>
        <v/>
      </c>
      <c r="BG162" s="14" t="str">
        <f>IF(ISBLANK(D162),"",1/POWER(D162,0.5))</f>
        <v/>
      </c>
      <c r="BH162" s="14" t="str">
        <f>IF(ISBLANK(E162),"",1/POWER(E162,0.5))</f>
        <v/>
      </c>
      <c r="BI162" s="14" t="str">
        <f>IF(ISBLANK(F162),"",1/POWER(F162,0.5))</f>
        <v/>
      </c>
      <c r="BJ162" s="14" t="str">
        <f>IF(ISBLANK(G162),"",1/POWER(G162,0.5))</f>
        <v/>
      </c>
      <c r="BK162" s="14" t="str">
        <f>IF(ISBLANK(H162),"",1/POWER(H162,0.5))</f>
        <v/>
      </c>
      <c r="BL162" s="14" t="str">
        <f>IF(ISBLANK(I162),"",1/POWER(I162,0.5))</f>
        <v/>
      </c>
      <c r="BM162" s="14" t="str">
        <f>IF(ISBLANK(J162),"",1/POWER(J162,0.5))</f>
        <v/>
      </c>
      <c r="BN162" s="14" t="str">
        <f>IF(ISBLANK(K162),"",1/POWER(K162,0.5))</f>
        <v/>
      </c>
      <c r="BO162" s="14" t="str">
        <f>IF(ISBLANK(L162),"",1/POWER(L162,0.5))</f>
        <v/>
      </c>
      <c r="BQ162" s="14" t="e">
        <f ca="1">IF(ISBLANK(INDIRECT('Data Exploration'!$B$6&amp;ROW(BQ162))),"",IF(ISBLANK(INDIRECT('Data Exploration'!$B$6&amp;ROW(BQ162)-1)),"",INDIRECT('Data Exploration'!$B$6&amp;ROW(BQ162)-1)))</f>
        <v>#REF!</v>
      </c>
      <c r="BR162" s="188"/>
      <c r="BS162" s="188"/>
      <c r="BT162" s="188"/>
      <c r="BU162" s="188"/>
      <c r="BV162" s="188"/>
      <c r="BW162" s="188"/>
      <c r="BX162" s="188"/>
      <c r="BY162" s="188"/>
    </row>
    <row r="163" spans="1:77">
      <c r="A163" s="141"/>
      <c r="B163" s="210"/>
      <c r="C163" s="19"/>
      <c r="D163" s="20"/>
      <c r="E163" s="20"/>
      <c r="F163" s="20"/>
      <c r="G163" s="150"/>
      <c r="H163" s="20"/>
      <c r="I163" s="20"/>
      <c r="J163" s="20"/>
      <c r="K163" s="20"/>
      <c r="L163" s="101"/>
      <c r="N163" s="14" t="str">
        <f>IF(ISBLANK(C163),"",LOG(C163))</f>
        <v/>
      </c>
      <c r="O163" s="14" t="str">
        <f>IF(ISBLANK(D163),"",LOG(D163))</f>
        <v/>
      </c>
      <c r="P163" s="14" t="str">
        <f>IF(ISBLANK(E163),"",LOG(E163))</f>
        <v/>
      </c>
      <c r="Q163" s="14" t="str">
        <f>IF(ISBLANK(F163),"",LOG(F163))</f>
        <v/>
      </c>
      <c r="R163" s="14" t="str">
        <f>IF(ISBLANK(G163),"",LOG(G163))</f>
        <v/>
      </c>
      <c r="S163" s="14" t="str">
        <f>IF(ISBLANK(H163),"",LOG(H163))</f>
        <v/>
      </c>
      <c r="T163" s="14" t="str">
        <f>IF(ISBLANK(I163),"",LOG(I163))</f>
        <v/>
      </c>
      <c r="U163" s="14" t="str">
        <f>IF(ISBLANK(J163),"",LOG(J163))</f>
        <v/>
      </c>
      <c r="V163" s="14" t="str">
        <f>IF(ISBLANK(K163),"",LOG(K163))</f>
        <v/>
      </c>
      <c r="W163" s="14" t="str">
        <f>IF(ISBLANK(L163),"",LOG(L163))</f>
        <v/>
      </c>
      <c r="Y163" s="14" t="str">
        <f>IF(ISBLANK(C163),"",LOG(C163+1))</f>
        <v/>
      </c>
      <c r="Z163" s="14" t="str">
        <f>IF(ISBLANK(D163),"",LOG(D163+1))</f>
        <v/>
      </c>
      <c r="AA163" s="14" t="str">
        <f>IF(ISBLANK(E163),"",LOG(E163+1))</f>
        <v/>
      </c>
      <c r="AB163" s="14" t="str">
        <f>IF(ISBLANK(F163),"",LOG(F163+1))</f>
        <v/>
      </c>
      <c r="AC163" s="14" t="str">
        <f>IF(ISBLANK(G163),"",LOG(G163+1))</f>
        <v/>
      </c>
      <c r="AD163" s="14" t="str">
        <f>IF(ISBLANK(H163),"",LOG(H163+1))</f>
        <v/>
      </c>
      <c r="AE163" s="14" t="str">
        <f>IF(ISBLANK(I163),"",LOG(I163+1))</f>
        <v/>
      </c>
      <c r="AF163" s="14" t="str">
        <f>IF(ISBLANK(J163),"",LOG(J163+1))</f>
        <v/>
      </c>
      <c r="AG163" s="14" t="str">
        <f>IF(ISBLANK(K163),"",LOG(K163+1))</f>
        <v/>
      </c>
      <c r="AH163" s="14" t="str">
        <f>IF(ISBLANK(L163),"",LOG(L163+1))</f>
        <v/>
      </c>
      <c r="AJ163" s="14" t="str">
        <f>IF(ISBLANK(C163),"",POWER(C163,2))</f>
        <v/>
      </c>
      <c r="AK163" s="14" t="str">
        <f>IF(ISBLANK(D163),"",POWER(D163,2))</f>
        <v/>
      </c>
      <c r="AL163" s="14" t="str">
        <f>IF(ISBLANK(E163),"",POWER(E163,2))</f>
        <v/>
      </c>
      <c r="AM163" s="14" t="str">
        <f>IF(ISBLANK(F163),"",POWER(F163,2))</f>
        <v/>
      </c>
      <c r="AN163" s="14" t="str">
        <f>IF(ISBLANK(G163),"",POWER(G163,2))</f>
        <v/>
      </c>
      <c r="AO163" s="14" t="str">
        <f>IF(ISBLANK(H163),"",POWER(H163,2))</f>
        <v/>
      </c>
      <c r="AP163" s="14" t="str">
        <f>IF(ISBLANK(I163),"",POWER(I163,2))</f>
        <v/>
      </c>
      <c r="AQ163" s="14" t="str">
        <f>IF(ISBLANK(J163),"",POWER(J163,2))</f>
        <v/>
      </c>
      <c r="AR163" s="14" t="str">
        <f>IF(ISBLANK(K163),"",POWER(K163,2))</f>
        <v/>
      </c>
      <c r="AS163" s="14" t="str">
        <f>IF(ISBLANK(L163),"",POWER(L163,2))</f>
        <v/>
      </c>
      <c r="AU163" s="14" t="str">
        <f>IF(ISBLANK(C163),"",POWER(C163,0.5))</f>
        <v/>
      </c>
      <c r="AV163" s="14" t="str">
        <f>IF(ISBLANK(D163),"",POWER(D163,0.5))</f>
        <v/>
      </c>
      <c r="AW163" s="14" t="str">
        <f>IF(ISBLANK(E163),"",POWER(E163,0.5))</f>
        <v/>
      </c>
      <c r="AX163" s="14" t="str">
        <f>IF(ISBLANK(F163),"",POWER(F163,0.5))</f>
        <v/>
      </c>
      <c r="AY163" s="14" t="str">
        <f>IF(ISBLANK(G163),"",POWER(G163,0.5))</f>
        <v/>
      </c>
      <c r="AZ163" s="14" t="str">
        <f>IF(ISBLANK(H163),"",POWER(H163,0.5))</f>
        <v/>
      </c>
      <c r="BA163" s="14" t="str">
        <f>IF(ISBLANK(I163),"",POWER(I163,0.5))</f>
        <v/>
      </c>
      <c r="BB163" s="14" t="str">
        <f>IF(ISBLANK(J163),"",POWER(J163,0.5))</f>
        <v/>
      </c>
      <c r="BC163" s="14" t="str">
        <f>IF(ISBLANK(K163),"",POWER(K163,0.5))</f>
        <v/>
      </c>
      <c r="BD163" s="14" t="str">
        <f>IF(ISBLANK(L163),"",POWER(L163,0.5))</f>
        <v/>
      </c>
      <c r="BF163" s="14" t="str">
        <f>IF(ISBLANK(C163),"",1/POWER(C163,0.5))</f>
        <v/>
      </c>
      <c r="BG163" s="14" t="str">
        <f>IF(ISBLANK(D163),"",1/POWER(D163,0.5))</f>
        <v/>
      </c>
      <c r="BH163" s="14" t="str">
        <f>IF(ISBLANK(E163),"",1/POWER(E163,0.5))</f>
        <v/>
      </c>
      <c r="BI163" s="14" t="str">
        <f>IF(ISBLANK(F163),"",1/POWER(F163,0.5))</f>
        <v/>
      </c>
      <c r="BJ163" s="14" t="str">
        <f>IF(ISBLANK(G163),"",1/POWER(G163,0.5))</f>
        <v/>
      </c>
      <c r="BK163" s="14" t="str">
        <f>IF(ISBLANK(H163),"",1/POWER(H163,0.5))</f>
        <v/>
      </c>
      <c r="BL163" s="14" t="str">
        <f>IF(ISBLANK(I163),"",1/POWER(I163,0.5))</f>
        <v/>
      </c>
      <c r="BM163" s="14" t="str">
        <f>IF(ISBLANK(J163),"",1/POWER(J163,0.5))</f>
        <v/>
      </c>
      <c r="BN163" s="14" t="str">
        <f>IF(ISBLANK(K163),"",1/POWER(K163,0.5))</f>
        <v/>
      </c>
      <c r="BO163" s="14" t="str">
        <f>IF(ISBLANK(L163),"",1/POWER(L163,0.5))</f>
        <v/>
      </c>
      <c r="BQ163" s="14" t="e">
        <f ca="1">IF(ISBLANK(INDIRECT('Data Exploration'!$B$6&amp;ROW(BQ163))),"",IF(ISBLANK(INDIRECT('Data Exploration'!$B$6&amp;ROW(BQ163)-1)),"",INDIRECT('Data Exploration'!$B$6&amp;ROW(BQ163)-1)))</f>
        <v>#REF!</v>
      </c>
      <c r="BR163" s="188"/>
      <c r="BS163" s="188"/>
      <c r="BT163" s="188"/>
      <c r="BU163" s="188"/>
      <c r="BV163" s="188"/>
      <c r="BW163" s="188"/>
      <c r="BX163" s="188"/>
      <c r="BY163" s="188"/>
    </row>
    <row r="164" spans="1:77">
      <c r="A164" s="141"/>
      <c r="B164" s="210"/>
      <c r="C164" s="19"/>
      <c r="D164" s="20"/>
      <c r="E164" s="20"/>
      <c r="F164" s="20"/>
      <c r="G164" s="150"/>
      <c r="H164" s="20"/>
      <c r="I164" s="20"/>
      <c r="J164" s="20"/>
      <c r="K164" s="20"/>
      <c r="L164" s="101"/>
      <c r="N164" s="14" t="str">
        <f>IF(ISBLANK(C164),"",LOG(C164))</f>
        <v/>
      </c>
      <c r="O164" s="14" t="str">
        <f>IF(ISBLANK(D164),"",LOG(D164))</f>
        <v/>
      </c>
      <c r="P164" s="14" t="str">
        <f>IF(ISBLANK(E164),"",LOG(E164))</f>
        <v/>
      </c>
      <c r="Q164" s="14" t="str">
        <f>IF(ISBLANK(F164),"",LOG(F164))</f>
        <v/>
      </c>
      <c r="R164" s="14" t="str">
        <f>IF(ISBLANK(G164),"",LOG(G164))</f>
        <v/>
      </c>
      <c r="S164" s="14" t="str">
        <f>IF(ISBLANK(H164),"",LOG(H164))</f>
        <v/>
      </c>
      <c r="T164" s="14" t="str">
        <f>IF(ISBLANK(I164),"",LOG(I164))</f>
        <v/>
      </c>
      <c r="U164" s="14" t="str">
        <f>IF(ISBLANK(J164),"",LOG(J164))</f>
        <v/>
      </c>
      <c r="V164" s="14" t="str">
        <f>IF(ISBLANK(K164),"",LOG(K164))</f>
        <v/>
      </c>
      <c r="W164" s="14" t="str">
        <f>IF(ISBLANK(L164),"",LOG(L164))</f>
        <v/>
      </c>
      <c r="Y164" s="14" t="str">
        <f>IF(ISBLANK(C164),"",LOG(C164+1))</f>
        <v/>
      </c>
      <c r="Z164" s="14" t="str">
        <f>IF(ISBLANK(D164),"",LOG(D164+1))</f>
        <v/>
      </c>
      <c r="AA164" s="14" t="str">
        <f>IF(ISBLANK(E164),"",LOG(E164+1))</f>
        <v/>
      </c>
      <c r="AB164" s="14" t="str">
        <f>IF(ISBLANK(F164),"",LOG(F164+1))</f>
        <v/>
      </c>
      <c r="AC164" s="14" t="str">
        <f>IF(ISBLANK(G164),"",LOG(G164+1))</f>
        <v/>
      </c>
      <c r="AD164" s="14" t="str">
        <f>IF(ISBLANK(H164),"",LOG(H164+1))</f>
        <v/>
      </c>
      <c r="AE164" s="14" t="str">
        <f>IF(ISBLANK(I164),"",LOG(I164+1))</f>
        <v/>
      </c>
      <c r="AF164" s="14" t="str">
        <f>IF(ISBLANK(J164),"",LOG(J164+1))</f>
        <v/>
      </c>
      <c r="AG164" s="14" t="str">
        <f>IF(ISBLANK(K164),"",LOG(K164+1))</f>
        <v/>
      </c>
      <c r="AH164" s="14" t="str">
        <f>IF(ISBLANK(L164),"",LOG(L164+1))</f>
        <v/>
      </c>
      <c r="AJ164" s="14" t="str">
        <f>IF(ISBLANK(C164),"",POWER(C164,2))</f>
        <v/>
      </c>
      <c r="AK164" s="14" t="str">
        <f>IF(ISBLANK(D164),"",POWER(D164,2))</f>
        <v/>
      </c>
      <c r="AL164" s="14" t="str">
        <f>IF(ISBLANK(E164),"",POWER(E164,2))</f>
        <v/>
      </c>
      <c r="AM164" s="14" t="str">
        <f>IF(ISBLANK(F164),"",POWER(F164,2))</f>
        <v/>
      </c>
      <c r="AN164" s="14" t="str">
        <f>IF(ISBLANK(G164),"",POWER(G164,2))</f>
        <v/>
      </c>
      <c r="AO164" s="14" t="str">
        <f>IF(ISBLANK(H164),"",POWER(H164,2))</f>
        <v/>
      </c>
      <c r="AP164" s="14" t="str">
        <f>IF(ISBLANK(I164),"",POWER(I164,2))</f>
        <v/>
      </c>
      <c r="AQ164" s="14" t="str">
        <f>IF(ISBLANK(J164),"",POWER(J164,2))</f>
        <v/>
      </c>
      <c r="AR164" s="14" t="str">
        <f>IF(ISBLANK(K164),"",POWER(K164,2))</f>
        <v/>
      </c>
      <c r="AS164" s="14" t="str">
        <f>IF(ISBLANK(L164),"",POWER(L164,2))</f>
        <v/>
      </c>
      <c r="AU164" s="14" t="str">
        <f>IF(ISBLANK(C164),"",POWER(C164,0.5))</f>
        <v/>
      </c>
      <c r="AV164" s="14" t="str">
        <f>IF(ISBLANK(D164),"",POWER(D164,0.5))</f>
        <v/>
      </c>
      <c r="AW164" s="14" t="str">
        <f>IF(ISBLANK(E164),"",POWER(E164,0.5))</f>
        <v/>
      </c>
      <c r="AX164" s="14" t="str">
        <f>IF(ISBLANK(F164),"",POWER(F164,0.5))</f>
        <v/>
      </c>
      <c r="AY164" s="14" t="str">
        <f>IF(ISBLANK(G164),"",POWER(G164,0.5))</f>
        <v/>
      </c>
      <c r="AZ164" s="14" t="str">
        <f>IF(ISBLANK(H164),"",POWER(H164,0.5))</f>
        <v/>
      </c>
      <c r="BA164" s="14" t="str">
        <f>IF(ISBLANK(I164),"",POWER(I164,0.5))</f>
        <v/>
      </c>
      <c r="BB164" s="14" t="str">
        <f>IF(ISBLANK(J164),"",POWER(J164,0.5))</f>
        <v/>
      </c>
      <c r="BC164" s="14" t="str">
        <f>IF(ISBLANK(K164),"",POWER(K164,0.5))</f>
        <v/>
      </c>
      <c r="BD164" s="14" t="str">
        <f>IF(ISBLANK(L164),"",POWER(L164,0.5))</f>
        <v/>
      </c>
      <c r="BF164" s="14" t="str">
        <f>IF(ISBLANK(C164),"",1/POWER(C164,0.5))</f>
        <v/>
      </c>
      <c r="BG164" s="14" t="str">
        <f>IF(ISBLANK(D164),"",1/POWER(D164,0.5))</f>
        <v/>
      </c>
      <c r="BH164" s="14" t="str">
        <f>IF(ISBLANK(E164),"",1/POWER(E164,0.5))</f>
        <v/>
      </c>
      <c r="BI164" s="14" t="str">
        <f>IF(ISBLANK(F164),"",1/POWER(F164,0.5))</f>
        <v/>
      </c>
      <c r="BJ164" s="14" t="str">
        <f>IF(ISBLANK(G164),"",1/POWER(G164,0.5))</f>
        <v/>
      </c>
      <c r="BK164" s="14" t="str">
        <f>IF(ISBLANK(H164),"",1/POWER(H164,0.5))</f>
        <v/>
      </c>
      <c r="BL164" s="14" t="str">
        <f>IF(ISBLANK(I164),"",1/POWER(I164,0.5))</f>
        <v/>
      </c>
      <c r="BM164" s="14" t="str">
        <f>IF(ISBLANK(J164),"",1/POWER(J164,0.5))</f>
        <v/>
      </c>
      <c r="BN164" s="14" t="str">
        <f>IF(ISBLANK(K164),"",1/POWER(K164,0.5))</f>
        <v/>
      </c>
      <c r="BO164" s="14" t="str">
        <f>IF(ISBLANK(L164),"",1/POWER(L164,0.5))</f>
        <v/>
      </c>
      <c r="BQ164" s="14" t="e">
        <f ca="1">IF(ISBLANK(INDIRECT('Data Exploration'!$B$6&amp;ROW(BQ164))),"",IF(ISBLANK(INDIRECT('Data Exploration'!$B$6&amp;ROW(BQ164)-1)),"",INDIRECT('Data Exploration'!$B$6&amp;ROW(BQ164)-1)))</f>
        <v>#REF!</v>
      </c>
      <c r="BR164" s="188"/>
      <c r="BS164" s="188"/>
      <c r="BT164" s="188"/>
      <c r="BU164" s="188"/>
      <c r="BV164" s="188"/>
      <c r="BW164" s="188"/>
      <c r="BX164" s="188"/>
      <c r="BY164" s="188"/>
    </row>
    <row r="165" spans="1:77">
      <c r="A165" s="141"/>
      <c r="B165" s="210"/>
      <c r="C165" s="19"/>
      <c r="D165" s="20"/>
      <c r="E165" s="20"/>
      <c r="F165" s="20"/>
      <c r="G165" s="150"/>
      <c r="H165" s="20"/>
      <c r="I165" s="20"/>
      <c r="J165" s="20"/>
      <c r="K165" s="20"/>
      <c r="L165" s="101"/>
      <c r="N165" s="14" t="str">
        <f>IF(ISBLANK(C165),"",LOG(C165))</f>
        <v/>
      </c>
      <c r="O165" s="14" t="str">
        <f>IF(ISBLANK(D165),"",LOG(D165))</f>
        <v/>
      </c>
      <c r="P165" s="14" t="str">
        <f>IF(ISBLANK(E165),"",LOG(E165))</f>
        <v/>
      </c>
      <c r="Q165" s="14" t="str">
        <f>IF(ISBLANK(F165),"",LOG(F165))</f>
        <v/>
      </c>
      <c r="R165" s="14" t="str">
        <f>IF(ISBLANK(G165),"",LOG(G165))</f>
        <v/>
      </c>
      <c r="S165" s="14" t="str">
        <f>IF(ISBLANK(H165),"",LOG(H165))</f>
        <v/>
      </c>
      <c r="T165" s="14" t="str">
        <f>IF(ISBLANK(I165),"",LOG(I165))</f>
        <v/>
      </c>
      <c r="U165" s="14" t="str">
        <f>IF(ISBLANK(J165),"",LOG(J165))</f>
        <v/>
      </c>
      <c r="V165" s="14" t="str">
        <f>IF(ISBLANK(K165),"",LOG(K165))</f>
        <v/>
      </c>
      <c r="W165" s="14" t="str">
        <f>IF(ISBLANK(L165),"",LOG(L165))</f>
        <v/>
      </c>
      <c r="Y165" s="14" t="str">
        <f>IF(ISBLANK(C165),"",LOG(C165+1))</f>
        <v/>
      </c>
      <c r="Z165" s="14" t="str">
        <f>IF(ISBLANK(D165),"",LOG(D165+1))</f>
        <v/>
      </c>
      <c r="AA165" s="14" t="str">
        <f>IF(ISBLANK(E165),"",LOG(E165+1))</f>
        <v/>
      </c>
      <c r="AB165" s="14" t="str">
        <f>IF(ISBLANK(F165),"",LOG(F165+1))</f>
        <v/>
      </c>
      <c r="AC165" s="14" t="str">
        <f>IF(ISBLANK(G165),"",LOG(G165+1))</f>
        <v/>
      </c>
      <c r="AD165" s="14" t="str">
        <f>IF(ISBLANK(H165),"",LOG(H165+1))</f>
        <v/>
      </c>
      <c r="AE165" s="14" t="str">
        <f>IF(ISBLANK(I165),"",LOG(I165+1))</f>
        <v/>
      </c>
      <c r="AF165" s="14" t="str">
        <f>IF(ISBLANK(J165),"",LOG(J165+1))</f>
        <v/>
      </c>
      <c r="AG165" s="14" t="str">
        <f>IF(ISBLANK(K165),"",LOG(K165+1))</f>
        <v/>
      </c>
      <c r="AH165" s="14" t="str">
        <f>IF(ISBLANK(L165),"",LOG(L165+1))</f>
        <v/>
      </c>
      <c r="AJ165" s="14" t="str">
        <f>IF(ISBLANK(C165),"",POWER(C165,2))</f>
        <v/>
      </c>
      <c r="AK165" s="14" t="str">
        <f>IF(ISBLANK(D165),"",POWER(D165,2))</f>
        <v/>
      </c>
      <c r="AL165" s="14" t="str">
        <f>IF(ISBLANK(E165),"",POWER(E165,2))</f>
        <v/>
      </c>
      <c r="AM165" s="14" t="str">
        <f>IF(ISBLANK(F165),"",POWER(F165,2))</f>
        <v/>
      </c>
      <c r="AN165" s="14" t="str">
        <f>IF(ISBLANK(G165),"",POWER(G165,2))</f>
        <v/>
      </c>
      <c r="AO165" s="14" t="str">
        <f>IF(ISBLANK(H165),"",POWER(H165,2))</f>
        <v/>
      </c>
      <c r="AP165" s="14" t="str">
        <f>IF(ISBLANK(I165),"",POWER(I165,2))</f>
        <v/>
      </c>
      <c r="AQ165" s="14" t="str">
        <f>IF(ISBLANK(J165),"",POWER(J165,2))</f>
        <v/>
      </c>
      <c r="AR165" s="14" t="str">
        <f>IF(ISBLANK(K165),"",POWER(K165,2))</f>
        <v/>
      </c>
      <c r="AS165" s="14" t="str">
        <f>IF(ISBLANK(L165),"",POWER(L165,2))</f>
        <v/>
      </c>
      <c r="AU165" s="14" t="str">
        <f>IF(ISBLANK(C165),"",POWER(C165,0.5))</f>
        <v/>
      </c>
      <c r="AV165" s="14" t="str">
        <f>IF(ISBLANK(D165),"",POWER(D165,0.5))</f>
        <v/>
      </c>
      <c r="AW165" s="14" t="str">
        <f>IF(ISBLANK(E165),"",POWER(E165,0.5))</f>
        <v/>
      </c>
      <c r="AX165" s="14" t="str">
        <f>IF(ISBLANK(F165),"",POWER(F165,0.5))</f>
        <v/>
      </c>
      <c r="AY165" s="14" t="str">
        <f>IF(ISBLANK(G165),"",POWER(G165,0.5))</f>
        <v/>
      </c>
      <c r="AZ165" s="14" t="str">
        <f>IF(ISBLANK(H165),"",POWER(H165,0.5))</f>
        <v/>
      </c>
      <c r="BA165" s="14" t="str">
        <f>IF(ISBLANK(I165),"",POWER(I165,0.5))</f>
        <v/>
      </c>
      <c r="BB165" s="14" t="str">
        <f>IF(ISBLANK(J165),"",POWER(J165,0.5))</f>
        <v/>
      </c>
      <c r="BC165" s="14" t="str">
        <f>IF(ISBLANK(K165),"",POWER(K165,0.5))</f>
        <v/>
      </c>
      <c r="BD165" s="14" t="str">
        <f>IF(ISBLANK(L165),"",POWER(L165,0.5))</f>
        <v/>
      </c>
      <c r="BF165" s="14" t="str">
        <f>IF(ISBLANK(C165),"",1/POWER(C165,0.5))</f>
        <v/>
      </c>
      <c r="BG165" s="14" t="str">
        <f>IF(ISBLANK(D165),"",1/POWER(D165,0.5))</f>
        <v/>
      </c>
      <c r="BH165" s="14" t="str">
        <f>IF(ISBLANK(E165),"",1/POWER(E165,0.5))</f>
        <v/>
      </c>
      <c r="BI165" s="14" t="str">
        <f>IF(ISBLANK(F165),"",1/POWER(F165,0.5))</f>
        <v/>
      </c>
      <c r="BJ165" s="14" t="str">
        <f>IF(ISBLANK(G165),"",1/POWER(G165,0.5))</f>
        <v/>
      </c>
      <c r="BK165" s="14" t="str">
        <f>IF(ISBLANK(H165),"",1/POWER(H165,0.5))</f>
        <v/>
      </c>
      <c r="BL165" s="14" t="str">
        <f>IF(ISBLANK(I165),"",1/POWER(I165,0.5))</f>
        <v/>
      </c>
      <c r="BM165" s="14" t="str">
        <f>IF(ISBLANK(J165),"",1/POWER(J165,0.5))</f>
        <v/>
      </c>
      <c r="BN165" s="14" t="str">
        <f>IF(ISBLANK(K165),"",1/POWER(K165,0.5))</f>
        <v/>
      </c>
      <c r="BO165" s="14" t="str">
        <f>IF(ISBLANK(L165),"",1/POWER(L165,0.5))</f>
        <v/>
      </c>
      <c r="BQ165" s="14" t="e">
        <f ca="1">IF(ISBLANK(INDIRECT('Data Exploration'!$B$6&amp;ROW(BQ165))),"",IF(ISBLANK(INDIRECT('Data Exploration'!$B$6&amp;ROW(BQ165)-1)),"",INDIRECT('Data Exploration'!$B$6&amp;ROW(BQ165)-1)))</f>
        <v>#REF!</v>
      </c>
      <c r="BR165" s="188"/>
      <c r="BS165" s="188"/>
      <c r="BT165" s="188"/>
      <c r="BU165" s="188"/>
      <c r="BV165" s="188"/>
      <c r="BW165" s="188"/>
      <c r="BX165" s="188"/>
      <c r="BY165" s="188"/>
    </row>
    <row r="166" spans="1:77">
      <c r="A166" s="141"/>
      <c r="B166" s="210"/>
      <c r="C166" s="19"/>
      <c r="D166" s="20"/>
      <c r="E166" s="20"/>
      <c r="F166" s="20"/>
      <c r="G166" s="150"/>
      <c r="H166" s="20"/>
      <c r="I166" s="20"/>
      <c r="J166" s="20"/>
      <c r="K166" s="20"/>
      <c r="L166" s="101"/>
      <c r="N166" s="14" t="str">
        <f>IF(ISBLANK(C166),"",LOG(C166))</f>
        <v/>
      </c>
      <c r="O166" s="14" t="str">
        <f>IF(ISBLANK(D166),"",LOG(D166))</f>
        <v/>
      </c>
      <c r="P166" s="14" t="str">
        <f>IF(ISBLANK(E166),"",LOG(E166))</f>
        <v/>
      </c>
      <c r="Q166" s="14" t="str">
        <f>IF(ISBLANK(F166),"",LOG(F166))</f>
        <v/>
      </c>
      <c r="R166" s="14" t="str">
        <f>IF(ISBLANK(G166),"",LOG(G166))</f>
        <v/>
      </c>
      <c r="S166" s="14" t="str">
        <f>IF(ISBLANK(H166),"",LOG(H166))</f>
        <v/>
      </c>
      <c r="T166" s="14" t="str">
        <f>IF(ISBLANK(I166),"",LOG(I166))</f>
        <v/>
      </c>
      <c r="U166" s="14" t="str">
        <f>IF(ISBLANK(J166),"",LOG(J166))</f>
        <v/>
      </c>
      <c r="V166" s="14" t="str">
        <f>IF(ISBLANK(K166),"",LOG(K166))</f>
        <v/>
      </c>
      <c r="W166" s="14" t="str">
        <f>IF(ISBLANK(L166),"",LOG(L166))</f>
        <v/>
      </c>
      <c r="Y166" s="14" t="str">
        <f>IF(ISBLANK(C166),"",LOG(C166+1))</f>
        <v/>
      </c>
      <c r="Z166" s="14" t="str">
        <f>IF(ISBLANK(D166),"",LOG(D166+1))</f>
        <v/>
      </c>
      <c r="AA166" s="14" t="str">
        <f>IF(ISBLANK(E166),"",LOG(E166+1))</f>
        <v/>
      </c>
      <c r="AB166" s="14" t="str">
        <f>IF(ISBLANK(F166),"",LOG(F166+1))</f>
        <v/>
      </c>
      <c r="AC166" s="14" t="str">
        <f>IF(ISBLANK(G166),"",LOG(G166+1))</f>
        <v/>
      </c>
      <c r="AD166" s="14" t="str">
        <f>IF(ISBLANK(H166),"",LOG(H166+1))</f>
        <v/>
      </c>
      <c r="AE166" s="14" t="str">
        <f>IF(ISBLANK(I166),"",LOG(I166+1))</f>
        <v/>
      </c>
      <c r="AF166" s="14" t="str">
        <f>IF(ISBLANK(J166),"",LOG(J166+1))</f>
        <v/>
      </c>
      <c r="AG166" s="14" t="str">
        <f>IF(ISBLANK(K166),"",LOG(K166+1))</f>
        <v/>
      </c>
      <c r="AH166" s="14" t="str">
        <f>IF(ISBLANK(L166),"",LOG(L166+1))</f>
        <v/>
      </c>
      <c r="AJ166" s="14" t="str">
        <f>IF(ISBLANK(C166),"",POWER(C166,2))</f>
        <v/>
      </c>
      <c r="AK166" s="14" t="str">
        <f>IF(ISBLANK(D166),"",POWER(D166,2))</f>
        <v/>
      </c>
      <c r="AL166" s="14" t="str">
        <f>IF(ISBLANK(E166),"",POWER(E166,2))</f>
        <v/>
      </c>
      <c r="AM166" s="14" t="str">
        <f>IF(ISBLANK(F166),"",POWER(F166,2))</f>
        <v/>
      </c>
      <c r="AN166" s="14" t="str">
        <f>IF(ISBLANK(G166),"",POWER(G166,2))</f>
        <v/>
      </c>
      <c r="AO166" s="14" t="str">
        <f>IF(ISBLANK(H166),"",POWER(H166,2))</f>
        <v/>
      </c>
      <c r="AP166" s="14" t="str">
        <f>IF(ISBLANK(I166),"",POWER(I166,2))</f>
        <v/>
      </c>
      <c r="AQ166" s="14" t="str">
        <f>IF(ISBLANK(J166),"",POWER(J166,2))</f>
        <v/>
      </c>
      <c r="AR166" s="14" t="str">
        <f>IF(ISBLANK(K166),"",POWER(K166,2))</f>
        <v/>
      </c>
      <c r="AS166" s="14" t="str">
        <f>IF(ISBLANK(L166),"",POWER(L166,2))</f>
        <v/>
      </c>
      <c r="AU166" s="14" t="str">
        <f>IF(ISBLANK(C166),"",POWER(C166,0.5))</f>
        <v/>
      </c>
      <c r="AV166" s="14" t="str">
        <f>IF(ISBLANK(D166),"",POWER(D166,0.5))</f>
        <v/>
      </c>
      <c r="AW166" s="14" t="str">
        <f>IF(ISBLANK(E166),"",POWER(E166,0.5))</f>
        <v/>
      </c>
      <c r="AX166" s="14" t="str">
        <f>IF(ISBLANK(F166),"",POWER(F166,0.5))</f>
        <v/>
      </c>
      <c r="AY166" s="14" t="str">
        <f>IF(ISBLANK(G166),"",POWER(G166,0.5))</f>
        <v/>
      </c>
      <c r="AZ166" s="14" t="str">
        <f>IF(ISBLANK(H166),"",POWER(H166,0.5))</f>
        <v/>
      </c>
      <c r="BA166" s="14" t="str">
        <f>IF(ISBLANK(I166),"",POWER(I166,0.5))</f>
        <v/>
      </c>
      <c r="BB166" s="14" t="str">
        <f>IF(ISBLANK(J166),"",POWER(J166,0.5))</f>
        <v/>
      </c>
      <c r="BC166" s="14" t="str">
        <f>IF(ISBLANK(K166),"",POWER(K166,0.5))</f>
        <v/>
      </c>
      <c r="BD166" s="14" t="str">
        <f>IF(ISBLANK(L166),"",POWER(L166,0.5))</f>
        <v/>
      </c>
      <c r="BF166" s="14" t="str">
        <f>IF(ISBLANK(C166),"",1/POWER(C166,0.5))</f>
        <v/>
      </c>
      <c r="BG166" s="14" t="str">
        <f>IF(ISBLANK(D166),"",1/POWER(D166,0.5))</f>
        <v/>
      </c>
      <c r="BH166" s="14" t="str">
        <f>IF(ISBLANK(E166),"",1/POWER(E166,0.5))</f>
        <v/>
      </c>
      <c r="BI166" s="14" t="str">
        <f>IF(ISBLANK(F166),"",1/POWER(F166,0.5))</f>
        <v/>
      </c>
      <c r="BJ166" s="14" t="str">
        <f>IF(ISBLANK(G166),"",1/POWER(G166,0.5))</f>
        <v/>
      </c>
      <c r="BK166" s="14" t="str">
        <f>IF(ISBLANK(H166),"",1/POWER(H166,0.5))</f>
        <v/>
      </c>
      <c r="BL166" s="14" t="str">
        <f>IF(ISBLANK(I166),"",1/POWER(I166,0.5))</f>
        <v/>
      </c>
      <c r="BM166" s="14" t="str">
        <f>IF(ISBLANK(J166),"",1/POWER(J166,0.5))</f>
        <v/>
      </c>
      <c r="BN166" s="14" t="str">
        <f>IF(ISBLANK(K166),"",1/POWER(K166,0.5))</f>
        <v/>
      </c>
      <c r="BO166" s="14" t="str">
        <f>IF(ISBLANK(L166),"",1/POWER(L166,0.5))</f>
        <v/>
      </c>
      <c r="BQ166" s="14" t="e">
        <f ca="1">IF(ISBLANK(INDIRECT('Data Exploration'!$B$6&amp;ROW(BQ166))),"",IF(ISBLANK(INDIRECT('Data Exploration'!$B$6&amp;ROW(BQ166)-1)),"",INDIRECT('Data Exploration'!$B$6&amp;ROW(BQ166)-1)))</f>
        <v>#REF!</v>
      </c>
      <c r="BR166" s="188"/>
      <c r="BS166" s="188"/>
      <c r="BT166" s="188"/>
      <c r="BU166" s="188"/>
      <c r="BV166" s="188"/>
      <c r="BW166" s="188"/>
      <c r="BX166" s="188"/>
      <c r="BY166" s="188"/>
    </row>
    <row r="167" spans="1:77">
      <c r="A167" s="141"/>
      <c r="B167" s="210"/>
      <c r="C167" s="19"/>
      <c r="D167" s="20"/>
      <c r="E167" s="20"/>
      <c r="F167" s="20"/>
      <c r="G167" s="150"/>
      <c r="H167" s="20"/>
      <c r="I167" s="20"/>
      <c r="J167" s="20"/>
      <c r="K167" s="20"/>
      <c r="L167" s="101"/>
      <c r="N167" s="14" t="str">
        <f>IF(ISBLANK(C167),"",LOG(C167))</f>
        <v/>
      </c>
      <c r="O167" s="14" t="str">
        <f>IF(ISBLANK(D167),"",LOG(D167))</f>
        <v/>
      </c>
      <c r="P167" s="14" t="str">
        <f>IF(ISBLANK(E167),"",LOG(E167))</f>
        <v/>
      </c>
      <c r="Q167" s="14" t="str">
        <f>IF(ISBLANK(F167),"",LOG(F167))</f>
        <v/>
      </c>
      <c r="R167" s="14" t="str">
        <f>IF(ISBLANK(G167),"",LOG(G167))</f>
        <v/>
      </c>
      <c r="S167" s="14" t="str">
        <f>IF(ISBLANK(H167),"",LOG(H167))</f>
        <v/>
      </c>
      <c r="T167" s="14" t="str">
        <f>IF(ISBLANK(I167),"",LOG(I167))</f>
        <v/>
      </c>
      <c r="U167" s="14" t="str">
        <f>IF(ISBLANK(J167),"",LOG(J167))</f>
        <v/>
      </c>
      <c r="V167" s="14" t="str">
        <f>IF(ISBLANK(K167),"",LOG(K167))</f>
        <v/>
      </c>
      <c r="W167" s="14" t="str">
        <f>IF(ISBLANK(L167),"",LOG(L167))</f>
        <v/>
      </c>
      <c r="Y167" s="14" t="str">
        <f>IF(ISBLANK(C167),"",LOG(C167+1))</f>
        <v/>
      </c>
      <c r="Z167" s="14" t="str">
        <f>IF(ISBLANK(D167),"",LOG(D167+1))</f>
        <v/>
      </c>
      <c r="AA167" s="14" t="str">
        <f>IF(ISBLANK(E167),"",LOG(E167+1))</f>
        <v/>
      </c>
      <c r="AB167" s="14" t="str">
        <f>IF(ISBLANK(F167),"",LOG(F167+1))</f>
        <v/>
      </c>
      <c r="AC167" s="14" t="str">
        <f>IF(ISBLANK(G167),"",LOG(G167+1))</f>
        <v/>
      </c>
      <c r="AD167" s="14" t="str">
        <f>IF(ISBLANK(H167),"",LOG(H167+1))</f>
        <v/>
      </c>
      <c r="AE167" s="14" t="str">
        <f>IF(ISBLANK(I167),"",LOG(I167+1))</f>
        <v/>
      </c>
      <c r="AF167" s="14" t="str">
        <f>IF(ISBLANK(J167),"",LOG(J167+1))</f>
        <v/>
      </c>
      <c r="AG167" s="14" t="str">
        <f>IF(ISBLANK(K167),"",LOG(K167+1))</f>
        <v/>
      </c>
      <c r="AH167" s="14" t="str">
        <f>IF(ISBLANK(L167),"",LOG(L167+1))</f>
        <v/>
      </c>
      <c r="AJ167" s="14" t="str">
        <f>IF(ISBLANK(C167),"",POWER(C167,2))</f>
        <v/>
      </c>
      <c r="AK167" s="14" t="str">
        <f>IF(ISBLANK(D167),"",POWER(D167,2))</f>
        <v/>
      </c>
      <c r="AL167" s="14" t="str">
        <f>IF(ISBLANK(E167),"",POWER(E167,2))</f>
        <v/>
      </c>
      <c r="AM167" s="14" t="str">
        <f>IF(ISBLANK(F167),"",POWER(F167,2))</f>
        <v/>
      </c>
      <c r="AN167" s="14" t="str">
        <f>IF(ISBLANK(G167),"",POWER(G167,2))</f>
        <v/>
      </c>
      <c r="AO167" s="14" t="str">
        <f>IF(ISBLANK(H167),"",POWER(H167,2))</f>
        <v/>
      </c>
      <c r="AP167" s="14" t="str">
        <f>IF(ISBLANK(I167),"",POWER(I167,2))</f>
        <v/>
      </c>
      <c r="AQ167" s="14" t="str">
        <f>IF(ISBLANK(J167),"",POWER(J167,2))</f>
        <v/>
      </c>
      <c r="AR167" s="14" t="str">
        <f>IF(ISBLANK(K167),"",POWER(K167,2))</f>
        <v/>
      </c>
      <c r="AS167" s="14" t="str">
        <f>IF(ISBLANK(L167),"",POWER(L167,2))</f>
        <v/>
      </c>
      <c r="AU167" s="14" t="str">
        <f>IF(ISBLANK(C167),"",POWER(C167,0.5))</f>
        <v/>
      </c>
      <c r="AV167" s="14" t="str">
        <f>IF(ISBLANK(D167),"",POWER(D167,0.5))</f>
        <v/>
      </c>
      <c r="AW167" s="14" t="str">
        <f>IF(ISBLANK(E167),"",POWER(E167,0.5))</f>
        <v/>
      </c>
      <c r="AX167" s="14" t="str">
        <f>IF(ISBLANK(F167),"",POWER(F167,0.5))</f>
        <v/>
      </c>
      <c r="AY167" s="14" t="str">
        <f>IF(ISBLANK(G167),"",POWER(G167,0.5))</f>
        <v/>
      </c>
      <c r="AZ167" s="14" t="str">
        <f>IF(ISBLANK(H167),"",POWER(H167,0.5))</f>
        <v/>
      </c>
      <c r="BA167" s="14" t="str">
        <f>IF(ISBLANK(I167),"",POWER(I167,0.5))</f>
        <v/>
      </c>
      <c r="BB167" s="14" t="str">
        <f>IF(ISBLANK(J167),"",POWER(J167,0.5))</f>
        <v/>
      </c>
      <c r="BC167" s="14" t="str">
        <f>IF(ISBLANK(K167),"",POWER(K167,0.5))</f>
        <v/>
      </c>
      <c r="BD167" s="14" t="str">
        <f>IF(ISBLANK(L167),"",POWER(L167,0.5))</f>
        <v/>
      </c>
      <c r="BF167" s="14" t="str">
        <f>IF(ISBLANK(C167),"",1/POWER(C167,0.5))</f>
        <v/>
      </c>
      <c r="BG167" s="14" t="str">
        <f>IF(ISBLANK(D167),"",1/POWER(D167,0.5))</f>
        <v/>
      </c>
      <c r="BH167" s="14" t="str">
        <f>IF(ISBLANK(E167),"",1/POWER(E167,0.5))</f>
        <v/>
      </c>
      <c r="BI167" s="14" t="str">
        <f>IF(ISBLANK(F167),"",1/POWER(F167,0.5))</f>
        <v/>
      </c>
      <c r="BJ167" s="14" t="str">
        <f>IF(ISBLANK(G167),"",1/POWER(G167,0.5))</f>
        <v/>
      </c>
      <c r="BK167" s="14" t="str">
        <f>IF(ISBLANK(H167),"",1/POWER(H167,0.5))</f>
        <v/>
      </c>
      <c r="BL167" s="14" t="str">
        <f>IF(ISBLANK(I167),"",1/POWER(I167,0.5))</f>
        <v/>
      </c>
      <c r="BM167" s="14" t="str">
        <f>IF(ISBLANK(J167),"",1/POWER(J167,0.5))</f>
        <v/>
      </c>
      <c r="BN167" s="14" t="str">
        <f>IF(ISBLANK(K167),"",1/POWER(K167,0.5))</f>
        <v/>
      </c>
      <c r="BO167" s="14" t="str">
        <f>IF(ISBLANK(L167),"",1/POWER(L167,0.5))</f>
        <v/>
      </c>
      <c r="BQ167" s="14" t="e">
        <f ca="1">IF(ISBLANK(INDIRECT('Data Exploration'!$B$6&amp;ROW(BQ167))),"",IF(ISBLANK(INDIRECT('Data Exploration'!$B$6&amp;ROW(BQ167)-1)),"",INDIRECT('Data Exploration'!$B$6&amp;ROW(BQ167)-1)))</f>
        <v>#REF!</v>
      </c>
      <c r="BR167" s="188"/>
      <c r="BS167" s="188"/>
      <c r="BT167" s="188"/>
      <c r="BU167" s="188"/>
      <c r="BV167" s="188"/>
      <c r="BW167" s="188"/>
      <c r="BX167" s="188"/>
      <c r="BY167" s="188"/>
    </row>
    <row r="168" spans="1:77">
      <c r="A168" s="141"/>
      <c r="B168" s="210"/>
      <c r="C168" s="19"/>
      <c r="D168" s="20"/>
      <c r="E168" s="20"/>
      <c r="F168" s="20"/>
      <c r="G168" s="150"/>
      <c r="H168" s="20"/>
      <c r="I168" s="20"/>
      <c r="J168" s="20"/>
      <c r="K168" s="20"/>
      <c r="L168" s="101"/>
      <c r="N168" s="14" t="str">
        <f>IF(ISBLANK(C168),"",LOG(C168))</f>
        <v/>
      </c>
      <c r="O168" s="14" t="str">
        <f>IF(ISBLANK(D168),"",LOG(D168))</f>
        <v/>
      </c>
      <c r="P168" s="14" t="str">
        <f>IF(ISBLANK(E168),"",LOG(E168))</f>
        <v/>
      </c>
      <c r="Q168" s="14" t="str">
        <f>IF(ISBLANK(F168),"",LOG(F168))</f>
        <v/>
      </c>
      <c r="R168" s="14" t="str">
        <f>IF(ISBLANK(G168),"",LOG(G168))</f>
        <v/>
      </c>
      <c r="S168" s="14" t="str">
        <f>IF(ISBLANK(H168),"",LOG(H168))</f>
        <v/>
      </c>
      <c r="T168" s="14" t="str">
        <f>IF(ISBLANK(I168),"",LOG(I168))</f>
        <v/>
      </c>
      <c r="U168" s="14" t="str">
        <f>IF(ISBLANK(J168),"",LOG(J168))</f>
        <v/>
      </c>
      <c r="V168" s="14" t="str">
        <f>IF(ISBLANK(K168),"",LOG(K168))</f>
        <v/>
      </c>
      <c r="W168" s="14" t="str">
        <f>IF(ISBLANK(L168),"",LOG(L168))</f>
        <v/>
      </c>
      <c r="Y168" s="14" t="str">
        <f>IF(ISBLANK(C168),"",LOG(C168+1))</f>
        <v/>
      </c>
      <c r="Z168" s="14" t="str">
        <f>IF(ISBLANK(D168),"",LOG(D168+1))</f>
        <v/>
      </c>
      <c r="AA168" s="14" t="str">
        <f>IF(ISBLANK(E168),"",LOG(E168+1))</f>
        <v/>
      </c>
      <c r="AB168" s="14" t="str">
        <f>IF(ISBLANK(F168),"",LOG(F168+1))</f>
        <v/>
      </c>
      <c r="AC168" s="14" t="str">
        <f>IF(ISBLANK(G168),"",LOG(G168+1))</f>
        <v/>
      </c>
      <c r="AD168" s="14" t="str">
        <f>IF(ISBLANK(H168),"",LOG(H168+1))</f>
        <v/>
      </c>
      <c r="AE168" s="14" t="str">
        <f>IF(ISBLANK(I168),"",LOG(I168+1))</f>
        <v/>
      </c>
      <c r="AF168" s="14" t="str">
        <f>IF(ISBLANK(J168),"",LOG(J168+1))</f>
        <v/>
      </c>
      <c r="AG168" s="14" t="str">
        <f>IF(ISBLANK(K168),"",LOG(K168+1))</f>
        <v/>
      </c>
      <c r="AH168" s="14" t="str">
        <f>IF(ISBLANK(L168),"",LOG(L168+1))</f>
        <v/>
      </c>
      <c r="AJ168" s="14" t="str">
        <f>IF(ISBLANK(C168),"",POWER(C168,2))</f>
        <v/>
      </c>
      <c r="AK168" s="14" t="str">
        <f>IF(ISBLANK(D168),"",POWER(D168,2))</f>
        <v/>
      </c>
      <c r="AL168" s="14" t="str">
        <f>IF(ISBLANK(E168),"",POWER(E168,2))</f>
        <v/>
      </c>
      <c r="AM168" s="14" t="str">
        <f>IF(ISBLANK(F168),"",POWER(F168,2))</f>
        <v/>
      </c>
      <c r="AN168" s="14" t="str">
        <f>IF(ISBLANK(G168),"",POWER(G168,2))</f>
        <v/>
      </c>
      <c r="AO168" s="14" t="str">
        <f>IF(ISBLANK(H168),"",POWER(H168,2))</f>
        <v/>
      </c>
      <c r="AP168" s="14" t="str">
        <f>IF(ISBLANK(I168),"",POWER(I168,2))</f>
        <v/>
      </c>
      <c r="AQ168" s="14" t="str">
        <f>IF(ISBLANK(J168),"",POWER(J168,2))</f>
        <v/>
      </c>
      <c r="AR168" s="14" t="str">
        <f>IF(ISBLANK(K168),"",POWER(K168,2))</f>
        <v/>
      </c>
      <c r="AS168" s="14" t="str">
        <f>IF(ISBLANK(L168),"",POWER(L168,2))</f>
        <v/>
      </c>
      <c r="AU168" s="14" t="str">
        <f>IF(ISBLANK(C168),"",POWER(C168,0.5))</f>
        <v/>
      </c>
      <c r="AV168" s="14" t="str">
        <f>IF(ISBLANK(D168),"",POWER(D168,0.5))</f>
        <v/>
      </c>
      <c r="AW168" s="14" t="str">
        <f>IF(ISBLANK(E168),"",POWER(E168,0.5))</f>
        <v/>
      </c>
      <c r="AX168" s="14" t="str">
        <f>IF(ISBLANK(F168),"",POWER(F168,0.5))</f>
        <v/>
      </c>
      <c r="AY168" s="14" t="str">
        <f>IF(ISBLANK(G168),"",POWER(G168,0.5))</f>
        <v/>
      </c>
      <c r="AZ168" s="14" t="str">
        <f>IF(ISBLANK(H168),"",POWER(H168,0.5))</f>
        <v/>
      </c>
      <c r="BA168" s="14" t="str">
        <f>IF(ISBLANK(I168),"",POWER(I168,0.5))</f>
        <v/>
      </c>
      <c r="BB168" s="14" t="str">
        <f>IF(ISBLANK(J168),"",POWER(J168,0.5))</f>
        <v/>
      </c>
      <c r="BC168" s="14" t="str">
        <f>IF(ISBLANK(K168),"",POWER(K168,0.5))</f>
        <v/>
      </c>
      <c r="BD168" s="14" t="str">
        <f>IF(ISBLANK(L168),"",POWER(L168,0.5))</f>
        <v/>
      </c>
      <c r="BF168" s="14" t="str">
        <f>IF(ISBLANK(C168),"",1/POWER(C168,0.5))</f>
        <v/>
      </c>
      <c r="BG168" s="14" t="str">
        <f>IF(ISBLANK(D168),"",1/POWER(D168,0.5))</f>
        <v/>
      </c>
      <c r="BH168" s="14" t="str">
        <f>IF(ISBLANK(E168),"",1/POWER(E168,0.5))</f>
        <v/>
      </c>
      <c r="BI168" s="14" t="str">
        <f>IF(ISBLANK(F168),"",1/POWER(F168,0.5))</f>
        <v/>
      </c>
      <c r="BJ168" s="14" t="str">
        <f>IF(ISBLANK(G168),"",1/POWER(G168,0.5))</f>
        <v/>
      </c>
      <c r="BK168" s="14" t="str">
        <f>IF(ISBLANK(H168),"",1/POWER(H168,0.5))</f>
        <v/>
      </c>
      <c r="BL168" s="14" t="str">
        <f>IF(ISBLANK(I168),"",1/POWER(I168,0.5))</f>
        <v/>
      </c>
      <c r="BM168" s="14" t="str">
        <f>IF(ISBLANK(J168),"",1/POWER(J168,0.5))</f>
        <v/>
      </c>
      <c r="BN168" s="14" t="str">
        <f>IF(ISBLANK(K168),"",1/POWER(K168,0.5))</f>
        <v/>
      </c>
      <c r="BO168" s="14" t="str">
        <f>IF(ISBLANK(L168),"",1/POWER(L168,0.5))</f>
        <v/>
      </c>
      <c r="BQ168" s="14" t="e">
        <f ca="1">IF(ISBLANK(INDIRECT('Data Exploration'!$B$6&amp;ROW(BQ168))),"",IF(ISBLANK(INDIRECT('Data Exploration'!$B$6&amp;ROW(BQ168)-1)),"",INDIRECT('Data Exploration'!$B$6&amp;ROW(BQ168)-1)))</f>
        <v>#REF!</v>
      </c>
      <c r="BR168" s="188"/>
      <c r="BS168" s="188"/>
      <c r="BT168" s="188"/>
      <c r="BU168" s="188"/>
      <c r="BV168" s="188"/>
      <c r="BW168" s="188"/>
      <c r="BX168" s="188"/>
      <c r="BY168" s="188"/>
    </row>
    <row r="169" spans="1:77">
      <c r="A169" s="141"/>
      <c r="B169" s="210"/>
      <c r="C169" s="19"/>
      <c r="D169" s="20"/>
      <c r="E169" s="20"/>
      <c r="F169" s="20"/>
      <c r="G169" s="150"/>
      <c r="H169" s="20"/>
      <c r="I169" s="20"/>
      <c r="J169" s="20"/>
      <c r="K169" s="20"/>
      <c r="L169" s="101"/>
      <c r="N169" s="14" t="str">
        <f>IF(ISBLANK(C169),"",LOG(C169))</f>
        <v/>
      </c>
      <c r="O169" s="14" t="str">
        <f>IF(ISBLANK(D169),"",LOG(D169))</f>
        <v/>
      </c>
      <c r="P169" s="14" t="str">
        <f>IF(ISBLANK(E169),"",LOG(E169))</f>
        <v/>
      </c>
      <c r="Q169" s="14" t="str">
        <f>IF(ISBLANK(F169),"",LOG(F169))</f>
        <v/>
      </c>
      <c r="R169" s="14" t="str">
        <f>IF(ISBLANK(G169),"",LOG(G169))</f>
        <v/>
      </c>
      <c r="S169" s="14" t="str">
        <f>IF(ISBLANK(H169),"",LOG(H169))</f>
        <v/>
      </c>
      <c r="T169" s="14" t="str">
        <f>IF(ISBLANK(I169),"",LOG(I169))</f>
        <v/>
      </c>
      <c r="U169" s="14" t="str">
        <f>IF(ISBLANK(J169),"",LOG(J169))</f>
        <v/>
      </c>
      <c r="V169" s="14" t="str">
        <f>IF(ISBLANK(K169),"",LOG(K169))</f>
        <v/>
      </c>
      <c r="W169" s="14" t="str">
        <f>IF(ISBLANK(L169),"",LOG(L169))</f>
        <v/>
      </c>
      <c r="Y169" s="14" t="str">
        <f>IF(ISBLANK(C169),"",LOG(C169+1))</f>
        <v/>
      </c>
      <c r="Z169" s="14" t="str">
        <f>IF(ISBLANK(D169),"",LOG(D169+1))</f>
        <v/>
      </c>
      <c r="AA169" s="14" t="str">
        <f>IF(ISBLANK(E169),"",LOG(E169+1))</f>
        <v/>
      </c>
      <c r="AB169" s="14" t="str">
        <f>IF(ISBLANK(F169),"",LOG(F169+1))</f>
        <v/>
      </c>
      <c r="AC169" s="14" t="str">
        <f>IF(ISBLANK(G169),"",LOG(G169+1))</f>
        <v/>
      </c>
      <c r="AD169" s="14" t="str">
        <f>IF(ISBLANK(H169),"",LOG(H169+1))</f>
        <v/>
      </c>
      <c r="AE169" s="14" t="str">
        <f>IF(ISBLANK(I169),"",LOG(I169+1))</f>
        <v/>
      </c>
      <c r="AF169" s="14" t="str">
        <f>IF(ISBLANK(J169),"",LOG(J169+1))</f>
        <v/>
      </c>
      <c r="AG169" s="14" t="str">
        <f>IF(ISBLANK(K169),"",LOG(K169+1))</f>
        <v/>
      </c>
      <c r="AH169" s="14" t="str">
        <f>IF(ISBLANK(L169),"",LOG(L169+1))</f>
        <v/>
      </c>
      <c r="AJ169" s="14" t="str">
        <f>IF(ISBLANK(C169),"",POWER(C169,2))</f>
        <v/>
      </c>
      <c r="AK169" s="14" t="str">
        <f>IF(ISBLANK(D169),"",POWER(D169,2))</f>
        <v/>
      </c>
      <c r="AL169" s="14" t="str">
        <f>IF(ISBLANK(E169),"",POWER(E169,2))</f>
        <v/>
      </c>
      <c r="AM169" s="14" t="str">
        <f>IF(ISBLANK(F169),"",POWER(F169,2))</f>
        <v/>
      </c>
      <c r="AN169" s="14" t="str">
        <f>IF(ISBLANK(G169),"",POWER(G169,2))</f>
        <v/>
      </c>
      <c r="AO169" s="14" t="str">
        <f>IF(ISBLANK(H169),"",POWER(H169,2))</f>
        <v/>
      </c>
      <c r="AP169" s="14" t="str">
        <f>IF(ISBLANK(I169),"",POWER(I169,2))</f>
        <v/>
      </c>
      <c r="AQ169" s="14" t="str">
        <f>IF(ISBLANK(J169),"",POWER(J169,2))</f>
        <v/>
      </c>
      <c r="AR169" s="14" t="str">
        <f>IF(ISBLANK(K169),"",POWER(K169,2))</f>
        <v/>
      </c>
      <c r="AS169" s="14" t="str">
        <f>IF(ISBLANK(L169),"",POWER(L169,2))</f>
        <v/>
      </c>
      <c r="AU169" s="14" t="str">
        <f>IF(ISBLANK(C169),"",POWER(C169,0.5))</f>
        <v/>
      </c>
      <c r="AV169" s="14" t="str">
        <f>IF(ISBLANK(D169),"",POWER(D169,0.5))</f>
        <v/>
      </c>
      <c r="AW169" s="14" t="str">
        <f>IF(ISBLANK(E169),"",POWER(E169,0.5))</f>
        <v/>
      </c>
      <c r="AX169" s="14" t="str">
        <f>IF(ISBLANK(F169),"",POWER(F169,0.5))</f>
        <v/>
      </c>
      <c r="AY169" s="14" t="str">
        <f>IF(ISBLANK(G169),"",POWER(G169,0.5))</f>
        <v/>
      </c>
      <c r="AZ169" s="14" t="str">
        <f>IF(ISBLANK(H169),"",POWER(H169,0.5))</f>
        <v/>
      </c>
      <c r="BA169" s="14" t="str">
        <f>IF(ISBLANK(I169),"",POWER(I169,0.5))</f>
        <v/>
      </c>
      <c r="BB169" s="14" t="str">
        <f>IF(ISBLANK(J169),"",POWER(J169,0.5))</f>
        <v/>
      </c>
      <c r="BC169" s="14" t="str">
        <f>IF(ISBLANK(K169),"",POWER(K169,0.5))</f>
        <v/>
      </c>
      <c r="BD169" s="14" t="str">
        <f>IF(ISBLANK(L169),"",POWER(L169,0.5))</f>
        <v/>
      </c>
      <c r="BF169" s="14" t="str">
        <f>IF(ISBLANK(C169),"",1/POWER(C169,0.5))</f>
        <v/>
      </c>
      <c r="BG169" s="14" t="str">
        <f>IF(ISBLANK(D169),"",1/POWER(D169,0.5))</f>
        <v/>
      </c>
      <c r="BH169" s="14" t="str">
        <f>IF(ISBLANK(E169),"",1/POWER(E169,0.5))</f>
        <v/>
      </c>
      <c r="BI169" s="14" t="str">
        <f>IF(ISBLANK(F169),"",1/POWER(F169,0.5))</f>
        <v/>
      </c>
      <c r="BJ169" s="14" t="str">
        <f>IF(ISBLANK(G169),"",1/POWER(G169,0.5))</f>
        <v/>
      </c>
      <c r="BK169" s="14" t="str">
        <f>IF(ISBLANK(H169),"",1/POWER(H169,0.5))</f>
        <v/>
      </c>
      <c r="BL169" s="14" t="str">
        <f>IF(ISBLANK(I169),"",1/POWER(I169,0.5))</f>
        <v/>
      </c>
      <c r="BM169" s="14" t="str">
        <f>IF(ISBLANK(J169),"",1/POWER(J169,0.5))</f>
        <v/>
      </c>
      <c r="BN169" s="14" t="str">
        <f>IF(ISBLANK(K169),"",1/POWER(K169,0.5))</f>
        <v/>
      </c>
      <c r="BO169" s="14" t="str">
        <f>IF(ISBLANK(L169),"",1/POWER(L169,0.5))</f>
        <v/>
      </c>
      <c r="BQ169" s="14" t="e">
        <f ca="1">IF(ISBLANK(INDIRECT('Data Exploration'!$B$6&amp;ROW(BQ169))),"",IF(ISBLANK(INDIRECT('Data Exploration'!$B$6&amp;ROW(BQ169)-1)),"",INDIRECT('Data Exploration'!$B$6&amp;ROW(BQ169)-1)))</f>
        <v>#REF!</v>
      </c>
      <c r="BR169" s="188"/>
      <c r="BS169" s="188"/>
      <c r="BT169" s="188"/>
      <c r="BU169" s="188"/>
      <c r="BV169" s="188"/>
      <c r="BW169" s="188"/>
      <c r="BX169" s="188"/>
      <c r="BY169" s="188"/>
    </row>
    <row r="170" spans="1:77">
      <c r="A170" s="141"/>
      <c r="B170" s="210"/>
      <c r="C170" s="19"/>
      <c r="D170" s="20"/>
      <c r="E170" s="20"/>
      <c r="F170" s="20"/>
      <c r="G170" s="150"/>
      <c r="H170" s="20"/>
      <c r="I170" s="20"/>
      <c r="J170" s="20"/>
      <c r="K170" s="20"/>
      <c r="L170" s="101"/>
      <c r="N170" s="14" t="str">
        <f>IF(ISBLANK(C170),"",LOG(C170))</f>
        <v/>
      </c>
      <c r="O170" s="14" t="str">
        <f>IF(ISBLANK(D170),"",LOG(D170))</f>
        <v/>
      </c>
      <c r="P170" s="14" t="str">
        <f>IF(ISBLANK(E170),"",LOG(E170))</f>
        <v/>
      </c>
      <c r="Q170" s="14" t="str">
        <f>IF(ISBLANK(F170),"",LOG(F170))</f>
        <v/>
      </c>
      <c r="R170" s="14" t="str">
        <f>IF(ISBLANK(G170),"",LOG(G170))</f>
        <v/>
      </c>
      <c r="S170" s="14" t="str">
        <f>IF(ISBLANK(H170),"",LOG(H170))</f>
        <v/>
      </c>
      <c r="T170" s="14" t="str">
        <f>IF(ISBLANK(I170),"",LOG(I170))</f>
        <v/>
      </c>
      <c r="U170" s="14" t="str">
        <f>IF(ISBLANK(J170),"",LOG(J170))</f>
        <v/>
      </c>
      <c r="V170" s="14" t="str">
        <f>IF(ISBLANK(K170),"",LOG(K170))</f>
        <v/>
      </c>
      <c r="W170" s="14" t="str">
        <f>IF(ISBLANK(L170),"",LOG(L170))</f>
        <v/>
      </c>
      <c r="Y170" s="14" t="str">
        <f>IF(ISBLANK(C170),"",LOG(C170+1))</f>
        <v/>
      </c>
      <c r="Z170" s="14" t="str">
        <f>IF(ISBLANK(D170),"",LOG(D170+1))</f>
        <v/>
      </c>
      <c r="AA170" s="14" t="str">
        <f>IF(ISBLANK(E170),"",LOG(E170+1))</f>
        <v/>
      </c>
      <c r="AB170" s="14" t="str">
        <f>IF(ISBLANK(F170),"",LOG(F170+1))</f>
        <v/>
      </c>
      <c r="AC170" s="14" t="str">
        <f>IF(ISBLANK(G170),"",LOG(G170+1))</f>
        <v/>
      </c>
      <c r="AD170" s="14" t="str">
        <f>IF(ISBLANK(H170),"",LOG(H170+1))</f>
        <v/>
      </c>
      <c r="AE170" s="14" t="str">
        <f>IF(ISBLANK(I170),"",LOG(I170+1))</f>
        <v/>
      </c>
      <c r="AF170" s="14" t="str">
        <f>IF(ISBLANK(J170),"",LOG(J170+1))</f>
        <v/>
      </c>
      <c r="AG170" s="14" t="str">
        <f>IF(ISBLANK(K170),"",LOG(K170+1))</f>
        <v/>
      </c>
      <c r="AH170" s="14" t="str">
        <f>IF(ISBLANK(L170),"",LOG(L170+1))</f>
        <v/>
      </c>
      <c r="AJ170" s="14" t="str">
        <f>IF(ISBLANK(C170),"",POWER(C170,2))</f>
        <v/>
      </c>
      <c r="AK170" s="14" t="str">
        <f>IF(ISBLANK(D170),"",POWER(D170,2))</f>
        <v/>
      </c>
      <c r="AL170" s="14" t="str">
        <f>IF(ISBLANK(E170),"",POWER(E170,2))</f>
        <v/>
      </c>
      <c r="AM170" s="14" t="str">
        <f>IF(ISBLANK(F170),"",POWER(F170,2))</f>
        <v/>
      </c>
      <c r="AN170" s="14" t="str">
        <f>IF(ISBLANK(G170),"",POWER(G170,2))</f>
        <v/>
      </c>
      <c r="AO170" s="14" t="str">
        <f>IF(ISBLANK(H170),"",POWER(H170,2))</f>
        <v/>
      </c>
      <c r="AP170" s="14" t="str">
        <f>IF(ISBLANK(I170),"",POWER(I170,2))</f>
        <v/>
      </c>
      <c r="AQ170" s="14" t="str">
        <f>IF(ISBLANK(J170),"",POWER(J170,2))</f>
        <v/>
      </c>
      <c r="AR170" s="14" t="str">
        <f>IF(ISBLANK(K170),"",POWER(K170,2))</f>
        <v/>
      </c>
      <c r="AS170" s="14" t="str">
        <f>IF(ISBLANK(L170),"",POWER(L170,2))</f>
        <v/>
      </c>
      <c r="AU170" s="14" t="str">
        <f>IF(ISBLANK(C170),"",POWER(C170,0.5))</f>
        <v/>
      </c>
      <c r="AV170" s="14" t="str">
        <f>IF(ISBLANK(D170),"",POWER(D170,0.5))</f>
        <v/>
      </c>
      <c r="AW170" s="14" t="str">
        <f>IF(ISBLANK(E170),"",POWER(E170,0.5))</f>
        <v/>
      </c>
      <c r="AX170" s="14" t="str">
        <f>IF(ISBLANK(F170),"",POWER(F170,0.5))</f>
        <v/>
      </c>
      <c r="AY170" s="14" t="str">
        <f>IF(ISBLANK(G170),"",POWER(G170,0.5))</f>
        <v/>
      </c>
      <c r="AZ170" s="14" t="str">
        <f>IF(ISBLANK(H170),"",POWER(H170,0.5))</f>
        <v/>
      </c>
      <c r="BA170" s="14" t="str">
        <f>IF(ISBLANK(I170),"",POWER(I170,0.5))</f>
        <v/>
      </c>
      <c r="BB170" s="14" t="str">
        <f>IF(ISBLANK(J170),"",POWER(J170,0.5))</f>
        <v/>
      </c>
      <c r="BC170" s="14" t="str">
        <f>IF(ISBLANK(K170),"",POWER(K170,0.5))</f>
        <v/>
      </c>
      <c r="BD170" s="14" t="str">
        <f>IF(ISBLANK(L170),"",POWER(L170,0.5))</f>
        <v/>
      </c>
      <c r="BF170" s="14" t="str">
        <f>IF(ISBLANK(C170),"",1/POWER(C170,0.5))</f>
        <v/>
      </c>
      <c r="BG170" s="14" t="str">
        <f>IF(ISBLANK(D170),"",1/POWER(D170,0.5))</f>
        <v/>
      </c>
      <c r="BH170" s="14" t="str">
        <f>IF(ISBLANK(E170),"",1/POWER(E170,0.5))</f>
        <v/>
      </c>
      <c r="BI170" s="14" t="str">
        <f>IF(ISBLANK(F170),"",1/POWER(F170,0.5))</f>
        <v/>
      </c>
      <c r="BJ170" s="14" t="str">
        <f>IF(ISBLANK(G170),"",1/POWER(G170,0.5))</f>
        <v/>
      </c>
      <c r="BK170" s="14" t="str">
        <f>IF(ISBLANK(H170),"",1/POWER(H170,0.5))</f>
        <v/>
      </c>
      <c r="BL170" s="14" t="str">
        <f>IF(ISBLANK(I170),"",1/POWER(I170,0.5))</f>
        <v/>
      </c>
      <c r="BM170" s="14" t="str">
        <f>IF(ISBLANK(J170),"",1/POWER(J170,0.5))</f>
        <v/>
      </c>
      <c r="BN170" s="14" t="str">
        <f>IF(ISBLANK(K170),"",1/POWER(K170,0.5))</f>
        <v/>
      </c>
      <c r="BO170" s="14" t="str">
        <f>IF(ISBLANK(L170),"",1/POWER(L170,0.5))</f>
        <v/>
      </c>
      <c r="BQ170" s="14" t="e">
        <f ca="1">IF(ISBLANK(INDIRECT('Data Exploration'!$B$6&amp;ROW(BQ170))),"",IF(ISBLANK(INDIRECT('Data Exploration'!$B$6&amp;ROW(BQ170)-1)),"",INDIRECT('Data Exploration'!$B$6&amp;ROW(BQ170)-1)))</f>
        <v>#REF!</v>
      </c>
      <c r="BR170" s="188"/>
      <c r="BS170" s="188"/>
      <c r="BT170" s="188"/>
      <c r="BU170" s="188"/>
      <c r="BV170" s="188"/>
      <c r="BW170" s="188"/>
      <c r="BX170" s="188"/>
      <c r="BY170" s="188"/>
    </row>
    <row r="171" spans="1:77">
      <c r="A171" s="141"/>
      <c r="B171" s="210"/>
      <c r="C171" s="19"/>
      <c r="D171" s="20"/>
      <c r="E171" s="20"/>
      <c r="F171" s="20"/>
      <c r="G171" s="150"/>
      <c r="H171" s="20"/>
      <c r="I171" s="20"/>
      <c r="J171" s="20"/>
      <c r="K171" s="20"/>
      <c r="L171" s="101"/>
      <c r="N171" s="14" t="str">
        <f>IF(ISBLANK(C171),"",LOG(C171))</f>
        <v/>
      </c>
      <c r="O171" s="14" t="str">
        <f>IF(ISBLANK(D171),"",LOG(D171))</f>
        <v/>
      </c>
      <c r="P171" s="14" t="str">
        <f>IF(ISBLANK(E171),"",LOG(E171))</f>
        <v/>
      </c>
      <c r="Q171" s="14" t="str">
        <f>IF(ISBLANK(F171),"",LOG(F171))</f>
        <v/>
      </c>
      <c r="R171" s="14" t="str">
        <f>IF(ISBLANK(G171),"",LOG(G171))</f>
        <v/>
      </c>
      <c r="S171" s="14" t="str">
        <f>IF(ISBLANK(H171),"",LOG(H171))</f>
        <v/>
      </c>
      <c r="T171" s="14" t="str">
        <f>IF(ISBLANK(I171),"",LOG(I171))</f>
        <v/>
      </c>
      <c r="U171" s="14" t="str">
        <f>IF(ISBLANK(J171),"",LOG(J171))</f>
        <v/>
      </c>
      <c r="V171" s="14" t="str">
        <f>IF(ISBLANK(K171),"",LOG(K171))</f>
        <v/>
      </c>
      <c r="W171" s="14" t="str">
        <f>IF(ISBLANK(L171),"",LOG(L171))</f>
        <v/>
      </c>
      <c r="Y171" s="14" t="str">
        <f>IF(ISBLANK(C171),"",LOG(C171+1))</f>
        <v/>
      </c>
      <c r="Z171" s="14" t="str">
        <f>IF(ISBLANK(D171),"",LOG(D171+1))</f>
        <v/>
      </c>
      <c r="AA171" s="14" t="str">
        <f>IF(ISBLANK(E171),"",LOG(E171+1))</f>
        <v/>
      </c>
      <c r="AB171" s="14" t="str">
        <f>IF(ISBLANK(F171),"",LOG(F171+1))</f>
        <v/>
      </c>
      <c r="AC171" s="14" t="str">
        <f>IF(ISBLANK(G171),"",LOG(G171+1))</f>
        <v/>
      </c>
      <c r="AD171" s="14" t="str">
        <f>IF(ISBLANK(H171),"",LOG(H171+1))</f>
        <v/>
      </c>
      <c r="AE171" s="14" t="str">
        <f>IF(ISBLANK(I171),"",LOG(I171+1))</f>
        <v/>
      </c>
      <c r="AF171" s="14" t="str">
        <f>IF(ISBLANK(J171),"",LOG(J171+1))</f>
        <v/>
      </c>
      <c r="AG171" s="14" t="str">
        <f>IF(ISBLANK(K171),"",LOG(K171+1))</f>
        <v/>
      </c>
      <c r="AH171" s="14" t="str">
        <f>IF(ISBLANK(L171),"",LOG(L171+1))</f>
        <v/>
      </c>
      <c r="AJ171" s="14" t="str">
        <f>IF(ISBLANK(C171),"",POWER(C171,2))</f>
        <v/>
      </c>
      <c r="AK171" s="14" t="str">
        <f>IF(ISBLANK(D171),"",POWER(D171,2))</f>
        <v/>
      </c>
      <c r="AL171" s="14" t="str">
        <f>IF(ISBLANK(E171),"",POWER(E171,2))</f>
        <v/>
      </c>
      <c r="AM171" s="14" t="str">
        <f>IF(ISBLANK(F171),"",POWER(F171,2))</f>
        <v/>
      </c>
      <c r="AN171" s="14" t="str">
        <f>IF(ISBLANK(G171),"",POWER(G171,2))</f>
        <v/>
      </c>
      <c r="AO171" s="14" t="str">
        <f>IF(ISBLANK(H171),"",POWER(H171,2))</f>
        <v/>
      </c>
      <c r="AP171" s="14" t="str">
        <f>IF(ISBLANK(I171),"",POWER(I171,2))</f>
        <v/>
      </c>
      <c r="AQ171" s="14" t="str">
        <f>IF(ISBLANK(J171),"",POWER(J171,2))</f>
        <v/>
      </c>
      <c r="AR171" s="14" t="str">
        <f>IF(ISBLANK(K171),"",POWER(K171,2))</f>
        <v/>
      </c>
      <c r="AS171" s="14" t="str">
        <f>IF(ISBLANK(L171),"",POWER(L171,2))</f>
        <v/>
      </c>
      <c r="AU171" s="14" t="str">
        <f>IF(ISBLANK(C171),"",POWER(C171,0.5))</f>
        <v/>
      </c>
      <c r="AV171" s="14" t="str">
        <f>IF(ISBLANK(D171),"",POWER(D171,0.5))</f>
        <v/>
      </c>
      <c r="AW171" s="14" t="str">
        <f>IF(ISBLANK(E171),"",POWER(E171,0.5))</f>
        <v/>
      </c>
      <c r="AX171" s="14" t="str">
        <f>IF(ISBLANK(F171),"",POWER(F171,0.5))</f>
        <v/>
      </c>
      <c r="AY171" s="14" t="str">
        <f>IF(ISBLANK(G171),"",POWER(G171,0.5))</f>
        <v/>
      </c>
      <c r="AZ171" s="14" t="str">
        <f>IF(ISBLANK(H171),"",POWER(H171,0.5))</f>
        <v/>
      </c>
      <c r="BA171" s="14" t="str">
        <f>IF(ISBLANK(I171),"",POWER(I171,0.5))</f>
        <v/>
      </c>
      <c r="BB171" s="14" t="str">
        <f>IF(ISBLANK(J171),"",POWER(J171,0.5))</f>
        <v/>
      </c>
      <c r="BC171" s="14" t="str">
        <f>IF(ISBLANK(K171),"",POWER(K171,0.5))</f>
        <v/>
      </c>
      <c r="BD171" s="14" t="str">
        <f>IF(ISBLANK(L171),"",POWER(L171,0.5))</f>
        <v/>
      </c>
      <c r="BF171" s="14" t="str">
        <f>IF(ISBLANK(C171),"",1/POWER(C171,0.5))</f>
        <v/>
      </c>
      <c r="BG171" s="14" t="str">
        <f>IF(ISBLANK(D171),"",1/POWER(D171,0.5))</f>
        <v/>
      </c>
      <c r="BH171" s="14" t="str">
        <f>IF(ISBLANK(E171),"",1/POWER(E171,0.5))</f>
        <v/>
      </c>
      <c r="BI171" s="14" t="str">
        <f>IF(ISBLANK(F171),"",1/POWER(F171,0.5))</f>
        <v/>
      </c>
      <c r="BJ171" s="14" t="str">
        <f>IF(ISBLANK(G171),"",1/POWER(G171,0.5))</f>
        <v/>
      </c>
      <c r="BK171" s="14" t="str">
        <f>IF(ISBLANK(H171),"",1/POWER(H171,0.5))</f>
        <v/>
      </c>
      <c r="BL171" s="14" t="str">
        <f>IF(ISBLANK(I171),"",1/POWER(I171,0.5))</f>
        <v/>
      </c>
      <c r="BM171" s="14" t="str">
        <f>IF(ISBLANK(J171),"",1/POWER(J171,0.5))</f>
        <v/>
      </c>
      <c r="BN171" s="14" t="str">
        <f>IF(ISBLANK(K171),"",1/POWER(K171,0.5))</f>
        <v/>
      </c>
      <c r="BO171" s="14" t="str">
        <f>IF(ISBLANK(L171),"",1/POWER(L171,0.5))</f>
        <v/>
      </c>
      <c r="BQ171" s="14" t="e">
        <f ca="1">IF(ISBLANK(INDIRECT('Data Exploration'!$B$6&amp;ROW(BQ171))),"",IF(ISBLANK(INDIRECT('Data Exploration'!$B$6&amp;ROW(BQ171)-1)),"",INDIRECT('Data Exploration'!$B$6&amp;ROW(BQ171)-1)))</f>
        <v>#REF!</v>
      </c>
      <c r="BR171" s="188"/>
      <c r="BS171" s="188"/>
      <c r="BT171" s="188"/>
      <c r="BU171" s="188"/>
      <c r="BV171" s="188"/>
      <c r="BW171" s="188"/>
      <c r="BX171" s="188"/>
      <c r="BY171" s="188"/>
    </row>
    <row r="172" spans="1:77">
      <c r="A172" s="141"/>
      <c r="B172" s="210"/>
      <c r="C172" s="19"/>
      <c r="D172" s="20"/>
      <c r="E172" s="20"/>
      <c r="F172" s="20"/>
      <c r="G172" s="150"/>
      <c r="H172" s="20"/>
      <c r="I172" s="20"/>
      <c r="J172" s="20"/>
      <c r="K172" s="20"/>
      <c r="L172" s="101"/>
      <c r="N172" s="14" t="str">
        <f>IF(ISBLANK(C172),"",LOG(C172))</f>
        <v/>
      </c>
      <c r="O172" s="14" t="str">
        <f>IF(ISBLANK(D172),"",LOG(D172))</f>
        <v/>
      </c>
      <c r="P172" s="14" t="str">
        <f>IF(ISBLANK(E172),"",LOG(E172))</f>
        <v/>
      </c>
      <c r="Q172" s="14" t="str">
        <f>IF(ISBLANK(F172),"",LOG(F172))</f>
        <v/>
      </c>
      <c r="R172" s="14" t="str">
        <f>IF(ISBLANK(G172),"",LOG(G172))</f>
        <v/>
      </c>
      <c r="S172" s="14" t="str">
        <f>IF(ISBLANK(H172),"",LOG(H172))</f>
        <v/>
      </c>
      <c r="T172" s="14" t="str">
        <f>IF(ISBLANK(I172),"",LOG(I172))</f>
        <v/>
      </c>
      <c r="U172" s="14" t="str">
        <f>IF(ISBLANK(J172),"",LOG(J172))</f>
        <v/>
      </c>
      <c r="V172" s="14" t="str">
        <f>IF(ISBLANK(K172),"",LOG(K172))</f>
        <v/>
      </c>
      <c r="W172" s="14" t="str">
        <f>IF(ISBLANK(L172),"",LOG(L172))</f>
        <v/>
      </c>
      <c r="Y172" s="14" t="str">
        <f>IF(ISBLANK(C172),"",LOG(C172+1))</f>
        <v/>
      </c>
      <c r="Z172" s="14" t="str">
        <f>IF(ISBLANK(D172),"",LOG(D172+1))</f>
        <v/>
      </c>
      <c r="AA172" s="14" t="str">
        <f>IF(ISBLANK(E172),"",LOG(E172+1))</f>
        <v/>
      </c>
      <c r="AB172" s="14" t="str">
        <f>IF(ISBLANK(F172),"",LOG(F172+1))</f>
        <v/>
      </c>
      <c r="AC172" s="14" t="str">
        <f>IF(ISBLANK(G172),"",LOG(G172+1))</f>
        <v/>
      </c>
      <c r="AD172" s="14" t="str">
        <f>IF(ISBLANK(H172),"",LOG(H172+1))</f>
        <v/>
      </c>
      <c r="AE172" s="14" t="str">
        <f>IF(ISBLANK(I172),"",LOG(I172+1))</f>
        <v/>
      </c>
      <c r="AF172" s="14" t="str">
        <f>IF(ISBLANK(J172),"",LOG(J172+1))</f>
        <v/>
      </c>
      <c r="AG172" s="14" t="str">
        <f>IF(ISBLANK(K172),"",LOG(K172+1))</f>
        <v/>
      </c>
      <c r="AH172" s="14" t="str">
        <f>IF(ISBLANK(L172),"",LOG(L172+1))</f>
        <v/>
      </c>
      <c r="AJ172" s="14" t="str">
        <f>IF(ISBLANK(C172),"",POWER(C172,2))</f>
        <v/>
      </c>
      <c r="AK172" s="14" t="str">
        <f>IF(ISBLANK(D172),"",POWER(D172,2))</f>
        <v/>
      </c>
      <c r="AL172" s="14" t="str">
        <f>IF(ISBLANK(E172),"",POWER(E172,2))</f>
        <v/>
      </c>
      <c r="AM172" s="14" t="str">
        <f>IF(ISBLANK(F172),"",POWER(F172,2))</f>
        <v/>
      </c>
      <c r="AN172" s="14" t="str">
        <f>IF(ISBLANK(G172),"",POWER(G172,2))</f>
        <v/>
      </c>
      <c r="AO172" s="14" t="str">
        <f>IF(ISBLANK(H172),"",POWER(H172,2))</f>
        <v/>
      </c>
      <c r="AP172" s="14" t="str">
        <f>IF(ISBLANK(I172),"",POWER(I172,2))</f>
        <v/>
      </c>
      <c r="AQ172" s="14" t="str">
        <f>IF(ISBLANK(J172),"",POWER(J172,2))</f>
        <v/>
      </c>
      <c r="AR172" s="14" t="str">
        <f>IF(ISBLANK(K172),"",POWER(K172,2))</f>
        <v/>
      </c>
      <c r="AS172" s="14" t="str">
        <f>IF(ISBLANK(L172),"",POWER(L172,2))</f>
        <v/>
      </c>
      <c r="AU172" s="14" t="str">
        <f>IF(ISBLANK(C172),"",POWER(C172,0.5))</f>
        <v/>
      </c>
      <c r="AV172" s="14" t="str">
        <f>IF(ISBLANK(D172),"",POWER(D172,0.5))</f>
        <v/>
      </c>
      <c r="AW172" s="14" t="str">
        <f>IF(ISBLANK(E172),"",POWER(E172,0.5))</f>
        <v/>
      </c>
      <c r="AX172" s="14" t="str">
        <f>IF(ISBLANK(F172),"",POWER(F172,0.5))</f>
        <v/>
      </c>
      <c r="AY172" s="14" t="str">
        <f>IF(ISBLANK(G172),"",POWER(G172,0.5))</f>
        <v/>
      </c>
      <c r="AZ172" s="14" t="str">
        <f>IF(ISBLANK(H172),"",POWER(H172,0.5))</f>
        <v/>
      </c>
      <c r="BA172" s="14" t="str">
        <f>IF(ISBLANK(I172),"",POWER(I172,0.5))</f>
        <v/>
      </c>
      <c r="BB172" s="14" t="str">
        <f>IF(ISBLANK(J172),"",POWER(J172,0.5))</f>
        <v/>
      </c>
      <c r="BC172" s="14" t="str">
        <f>IF(ISBLANK(K172),"",POWER(K172,0.5))</f>
        <v/>
      </c>
      <c r="BD172" s="14" t="str">
        <f>IF(ISBLANK(L172),"",POWER(L172,0.5))</f>
        <v/>
      </c>
      <c r="BF172" s="14" t="str">
        <f>IF(ISBLANK(C172),"",1/POWER(C172,0.5))</f>
        <v/>
      </c>
      <c r="BG172" s="14" t="str">
        <f>IF(ISBLANK(D172),"",1/POWER(D172,0.5))</f>
        <v/>
      </c>
      <c r="BH172" s="14" t="str">
        <f>IF(ISBLANK(E172),"",1/POWER(E172,0.5))</f>
        <v/>
      </c>
      <c r="BI172" s="14" t="str">
        <f>IF(ISBLANK(F172),"",1/POWER(F172,0.5))</f>
        <v/>
      </c>
      <c r="BJ172" s="14" t="str">
        <f>IF(ISBLANK(G172),"",1/POWER(G172,0.5))</f>
        <v/>
      </c>
      <c r="BK172" s="14" t="str">
        <f>IF(ISBLANK(H172),"",1/POWER(H172,0.5))</f>
        <v/>
      </c>
      <c r="BL172" s="14" t="str">
        <f>IF(ISBLANK(I172),"",1/POWER(I172,0.5))</f>
        <v/>
      </c>
      <c r="BM172" s="14" t="str">
        <f>IF(ISBLANK(J172),"",1/POWER(J172,0.5))</f>
        <v/>
      </c>
      <c r="BN172" s="14" t="str">
        <f>IF(ISBLANK(K172),"",1/POWER(K172,0.5))</f>
        <v/>
      </c>
      <c r="BO172" s="14" t="str">
        <f>IF(ISBLANK(L172),"",1/POWER(L172,0.5))</f>
        <v/>
      </c>
      <c r="BQ172" s="14" t="e">
        <f ca="1">IF(ISBLANK(INDIRECT('Data Exploration'!$B$6&amp;ROW(BQ172))),"",IF(ISBLANK(INDIRECT('Data Exploration'!$B$6&amp;ROW(BQ172)-1)),"",INDIRECT('Data Exploration'!$B$6&amp;ROW(BQ172)-1)))</f>
        <v>#REF!</v>
      </c>
      <c r="BR172" s="188"/>
      <c r="BS172" s="188"/>
      <c r="BT172" s="188"/>
      <c r="BU172" s="188"/>
      <c r="BV172" s="188"/>
      <c r="BW172" s="188"/>
      <c r="BX172" s="188"/>
      <c r="BY172" s="188"/>
    </row>
    <row r="173" spans="1:77">
      <c r="A173" s="141"/>
      <c r="B173" s="210"/>
      <c r="C173" s="19"/>
      <c r="D173" s="20"/>
      <c r="E173" s="20"/>
      <c r="F173" s="20"/>
      <c r="G173" s="150"/>
      <c r="H173" s="20"/>
      <c r="I173" s="20"/>
      <c r="J173" s="20"/>
      <c r="K173" s="20"/>
      <c r="L173" s="101"/>
      <c r="N173" s="14" t="str">
        <f>IF(ISBLANK(C173),"",LOG(C173))</f>
        <v/>
      </c>
      <c r="O173" s="14" t="str">
        <f>IF(ISBLANK(D173),"",LOG(D173))</f>
        <v/>
      </c>
      <c r="P173" s="14" t="str">
        <f>IF(ISBLANK(E173),"",LOG(E173))</f>
        <v/>
      </c>
      <c r="Q173" s="14" t="str">
        <f>IF(ISBLANK(F173),"",LOG(F173))</f>
        <v/>
      </c>
      <c r="R173" s="14" t="str">
        <f>IF(ISBLANK(G173),"",LOG(G173))</f>
        <v/>
      </c>
      <c r="S173" s="14" t="str">
        <f>IF(ISBLANK(H173),"",LOG(H173))</f>
        <v/>
      </c>
      <c r="T173" s="14" t="str">
        <f>IF(ISBLANK(I173),"",LOG(I173))</f>
        <v/>
      </c>
      <c r="U173" s="14" t="str">
        <f>IF(ISBLANK(J173),"",LOG(J173))</f>
        <v/>
      </c>
      <c r="V173" s="14" t="str">
        <f>IF(ISBLANK(K173),"",LOG(K173))</f>
        <v/>
      </c>
      <c r="W173" s="14" t="str">
        <f>IF(ISBLANK(L173),"",LOG(L173))</f>
        <v/>
      </c>
      <c r="Y173" s="14" t="str">
        <f>IF(ISBLANK(C173),"",LOG(C173+1))</f>
        <v/>
      </c>
      <c r="Z173" s="14" t="str">
        <f>IF(ISBLANK(D173),"",LOG(D173+1))</f>
        <v/>
      </c>
      <c r="AA173" s="14" t="str">
        <f>IF(ISBLANK(E173),"",LOG(E173+1))</f>
        <v/>
      </c>
      <c r="AB173" s="14" t="str">
        <f>IF(ISBLANK(F173),"",LOG(F173+1))</f>
        <v/>
      </c>
      <c r="AC173" s="14" t="str">
        <f>IF(ISBLANK(G173),"",LOG(G173+1))</f>
        <v/>
      </c>
      <c r="AD173" s="14" t="str">
        <f>IF(ISBLANK(H173),"",LOG(H173+1))</f>
        <v/>
      </c>
      <c r="AE173" s="14" t="str">
        <f>IF(ISBLANK(I173),"",LOG(I173+1))</f>
        <v/>
      </c>
      <c r="AF173" s="14" t="str">
        <f>IF(ISBLANK(J173),"",LOG(J173+1))</f>
        <v/>
      </c>
      <c r="AG173" s="14" t="str">
        <f>IF(ISBLANK(K173),"",LOG(K173+1))</f>
        <v/>
      </c>
      <c r="AH173" s="14" t="str">
        <f>IF(ISBLANK(L173),"",LOG(L173+1))</f>
        <v/>
      </c>
      <c r="AJ173" s="14" t="str">
        <f>IF(ISBLANK(C173),"",POWER(C173,2))</f>
        <v/>
      </c>
      <c r="AK173" s="14" t="str">
        <f>IF(ISBLANK(D173),"",POWER(D173,2))</f>
        <v/>
      </c>
      <c r="AL173" s="14" t="str">
        <f>IF(ISBLANK(E173),"",POWER(E173,2))</f>
        <v/>
      </c>
      <c r="AM173" s="14" t="str">
        <f>IF(ISBLANK(F173),"",POWER(F173,2))</f>
        <v/>
      </c>
      <c r="AN173" s="14" t="str">
        <f>IF(ISBLANK(G173),"",POWER(G173,2))</f>
        <v/>
      </c>
      <c r="AO173" s="14" t="str">
        <f>IF(ISBLANK(H173),"",POWER(H173,2))</f>
        <v/>
      </c>
      <c r="AP173" s="14" t="str">
        <f>IF(ISBLANK(I173),"",POWER(I173,2))</f>
        <v/>
      </c>
      <c r="AQ173" s="14" t="str">
        <f>IF(ISBLANK(J173),"",POWER(J173,2))</f>
        <v/>
      </c>
      <c r="AR173" s="14" t="str">
        <f>IF(ISBLANK(K173),"",POWER(K173,2))</f>
        <v/>
      </c>
      <c r="AS173" s="14" t="str">
        <f>IF(ISBLANK(L173),"",POWER(L173,2))</f>
        <v/>
      </c>
      <c r="AU173" s="14" t="str">
        <f>IF(ISBLANK(C173),"",POWER(C173,0.5))</f>
        <v/>
      </c>
      <c r="AV173" s="14" t="str">
        <f>IF(ISBLANK(D173),"",POWER(D173,0.5))</f>
        <v/>
      </c>
      <c r="AW173" s="14" t="str">
        <f>IF(ISBLANK(E173),"",POWER(E173,0.5))</f>
        <v/>
      </c>
      <c r="AX173" s="14" t="str">
        <f>IF(ISBLANK(F173),"",POWER(F173,0.5))</f>
        <v/>
      </c>
      <c r="AY173" s="14" t="str">
        <f>IF(ISBLANK(G173),"",POWER(G173,0.5))</f>
        <v/>
      </c>
      <c r="AZ173" s="14" t="str">
        <f>IF(ISBLANK(H173),"",POWER(H173,0.5))</f>
        <v/>
      </c>
      <c r="BA173" s="14" t="str">
        <f>IF(ISBLANK(I173),"",POWER(I173,0.5))</f>
        <v/>
      </c>
      <c r="BB173" s="14" t="str">
        <f>IF(ISBLANK(J173),"",POWER(J173,0.5))</f>
        <v/>
      </c>
      <c r="BC173" s="14" t="str">
        <f>IF(ISBLANK(K173),"",POWER(K173,0.5))</f>
        <v/>
      </c>
      <c r="BD173" s="14" t="str">
        <f>IF(ISBLANK(L173),"",POWER(L173,0.5))</f>
        <v/>
      </c>
      <c r="BF173" s="14" t="str">
        <f>IF(ISBLANK(C173),"",1/POWER(C173,0.5))</f>
        <v/>
      </c>
      <c r="BG173" s="14" t="str">
        <f>IF(ISBLANK(D173),"",1/POWER(D173,0.5))</f>
        <v/>
      </c>
      <c r="BH173" s="14" t="str">
        <f>IF(ISBLANK(E173),"",1/POWER(E173,0.5))</f>
        <v/>
      </c>
      <c r="BI173" s="14" t="str">
        <f>IF(ISBLANK(F173),"",1/POWER(F173,0.5))</f>
        <v/>
      </c>
      <c r="BJ173" s="14" t="str">
        <f>IF(ISBLANK(G173),"",1/POWER(G173,0.5))</f>
        <v/>
      </c>
      <c r="BK173" s="14" t="str">
        <f>IF(ISBLANK(H173),"",1/POWER(H173,0.5))</f>
        <v/>
      </c>
      <c r="BL173" s="14" t="str">
        <f>IF(ISBLANK(I173),"",1/POWER(I173,0.5))</f>
        <v/>
      </c>
      <c r="BM173" s="14" t="str">
        <f>IF(ISBLANK(J173),"",1/POWER(J173,0.5))</f>
        <v/>
      </c>
      <c r="BN173" s="14" t="str">
        <f>IF(ISBLANK(K173),"",1/POWER(K173,0.5))</f>
        <v/>
      </c>
      <c r="BO173" s="14" t="str">
        <f>IF(ISBLANK(L173),"",1/POWER(L173,0.5))</f>
        <v/>
      </c>
      <c r="BQ173" s="14" t="e">
        <f ca="1">IF(ISBLANK(INDIRECT('Data Exploration'!$B$6&amp;ROW(BQ173))),"",IF(ISBLANK(INDIRECT('Data Exploration'!$B$6&amp;ROW(BQ173)-1)),"",INDIRECT('Data Exploration'!$B$6&amp;ROW(BQ173)-1)))</f>
        <v>#REF!</v>
      </c>
      <c r="BR173" s="188"/>
      <c r="BS173" s="188"/>
      <c r="BT173" s="188"/>
      <c r="BU173" s="188"/>
      <c r="BV173" s="188"/>
      <c r="BW173" s="188"/>
      <c r="BX173" s="188"/>
      <c r="BY173" s="188"/>
    </row>
    <row r="174" spans="1:77">
      <c r="A174" s="141"/>
      <c r="B174" s="210"/>
      <c r="C174" s="19"/>
      <c r="D174" s="20"/>
      <c r="E174" s="20"/>
      <c r="F174" s="20"/>
      <c r="G174" s="150"/>
      <c r="H174" s="20"/>
      <c r="I174" s="20"/>
      <c r="J174" s="20"/>
      <c r="K174" s="20"/>
      <c r="L174" s="101"/>
      <c r="N174" s="14" t="str">
        <f>IF(ISBLANK(C174),"",LOG(C174))</f>
        <v/>
      </c>
      <c r="O174" s="14" t="str">
        <f>IF(ISBLANK(D174),"",LOG(D174))</f>
        <v/>
      </c>
      <c r="P174" s="14" t="str">
        <f>IF(ISBLANK(E174),"",LOG(E174))</f>
        <v/>
      </c>
      <c r="Q174" s="14" t="str">
        <f>IF(ISBLANK(F174),"",LOG(F174))</f>
        <v/>
      </c>
      <c r="R174" s="14" t="str">
        <f>IF(ISBLANK(G174),"",LOG(G174))</f>
        <v/>
      </c>
      <c r="S174" s="14" t="str">
        <f>IF(ISBLANK(H174),"",LOG(H174))</f>
        <v/>
      </c>
      <c r="T174" s="14" t="str">
        <f>IF(ISBLANK(I174),"",LOG(I174))</f>
        <v/>
      </c>
      <c r="U174" s="14" t="str">
        <f>IF(ISBLANK(J174),"",LOG(J174))</f>
        <v/>
      </c>
      <c r="V174" s="14" t="str">
        <f>IF(ISBLANK(K174),"",LOG(K174))</f>
        <v/>
      </c>
      <c r="W174" s="14" t="str">
        <f>IF(ISBLANK(L174),"",LOG(L174))</f>
        <v/>
      </c>
      <c r="Y174" s="14" t="str">
        <f>IF(ISBLANK(C174),"",LOG(C174+1))</f>
        <v/>
      </c>
      <c r="Z174" s="14" t="str">
        <f>IF(ISBLANK(D174),"",LOG(D174+1))</f>
        <v/>
      </c>
      <c r="AA174" s="14" t="str">
        <f>IF(ISBLANK(E174),"",LOG(E174+1))</f>
        <v/>
      </c>
      <c r="AB174" s="14" t="str">
        <f>IF(ISBLANK(F174),"",LOG(F174+1))</f>
        <v/>
      </c>
      <c r="AC174" s="14" t="str">
        <f>IF(ISBLANK(G174),"",LOG(G174+1))</f>
        <v/>
      </c>
      <c r="AD174" s="14" t="str">
        <f>IF(ISBLANK(H174),"",LOG(H174+1))</f>
        <v/>
      </c>
      <c r="AE174" s="14" t="str">
        <f>IF(ISBLANK(I174),"",LOG(I174+1))</f>
        <v/>
      </c>
      <c r="AF174" s="14" t="str">
        <f>IF(ISBLANK(J174),"",LOG(J174+1))</f>
        <v/>
      </c>
      <c r="AG174" s="14" t="str">
        <f>IF(ISBLANK(K174),"",LOG(K174+1))</f>
        <v/>
      </c>
      <c r="AH174" s="14" t="str">
        <f>IF(ISBLANK(L174),"",LOG(L174+1))</f>
        <v/>
      </c>
      <c r="AJ174" s="14" t="str">
        <f>IF(ISBLANK(C174),"",POWER(C174,2))</f>
        <v/>
      </c>
      <c r="AK174" s="14" t="str">
        <f>IF(ISBLANK(D174),"",POWER(D174,2))</f>
        <v/>
      </c>
      <c r="AL174" s="14" t="str">
        <f>IF(ISBLANK(E174),"",POWER(E174,2))</f>
        <v/>
      </c>
      <c r="AM174" s="14" t="str">
        <f>IF(ISBLANK(F174),"",POWER(F174,2))</f>
        <v/>
      </c>
      <c r="AN174" s="14" t="str">
        <f>IF(ISBLANK(G174),"",POWER(G174,2))</f>
        <v/>
      </c>
      <c r="AO174" s="14" t="str">
        <f>IF(ISBLANK(H174),"",POWER(H174,2))</f>
        <v/>
      </c>
      <c r="AP174" s="14" t="str">
        <f>IF(ISBLANK(I174),"",POWER(I174,2))</f>
        <v/>
      </c>
      <c r="AQ174" s="14" t="str">
        <f>IF(ISBLANK(J174),"",POWER(J174,2))</f>
        <v/>
      </c>
      <c r="AR174" s="14" t="str">
        <f>IF(ISBLANK(K174),"",POWER(K174,2))</f>
        <v/>
      </c>
      <c r="AS174" s="14" t="str">
        <f>IF(ISBLANK(L174),"",POWER(L174,2))</f>
        <v/>
      </c>
      <c r="AU174" s="14" t="str">
        <f>IF(ISBLANK(C174),"",POWER(C174,0.5))</f>
        <v/>
      </c>
      <c r="AV174" s="14" t="str">
        <f>IF(ISBLANK(D174),"",POWER(D174,0.5))</f>
        <v/>
      </c>
      <c r="AW174" s="14" t="str">
        <f>IF(ISBLANK(E174),"",POWER(E174,0.5))</f>
        <v/>
      </c>
      <c r="AX174" s="14" t="str">
        <f>IF(ISBLANK(F174),"",POWER(F174,0.5))</f>
        <v/>
      </c>
      <c r="AY174" s="14" t="str">
        <f>IF(ISBLANK(G174),"",POWER(G174,0.5))</f>
        <v/>
      </c>
      <c r="AZ174" s="14" t="str">
        <f>IF(ISBLANK(H174),"",POWER(H174,0.5))</f>
        <v/>
      </c>
      <c r="BA174" s="14" t="str">
        <f>IF(ISBLANK(I174),"",POWER(I174,0.5))</f>
        <v/>
      </c>
      <c r="BB174" s="14" t="str">
        <f>IF(ISBLANK(J174),"",POWER(J174,0.5))</f>
        <v/>
      </c>
      <c r="BC174" s="14" t="str">
        <f>IF(ISBLANK(K174),"",POWER(K174,0.5))</f>
        <v/>
      </c>
      <c r="BD174" s="14" t="str">
        <f>IF(ISBLANK(L174),"",POWER(L174,0.5))</f>
        <v/>
      </c>
      <c r="BF174" s="14" t="str">
        <f>IF(ISBLANK(C174),"",1/POWER(C174,0.5))</f>
        <v/>
      </c>
      <c r="BG174" s="14" t="str">
        <f>IF(ISBLANK(D174),"",1/POWER(D174,0.5))</f>
        <v/>
      </c>
      <c r="BH174" s="14" t="str">
        <f>IF(ISBLANK(E174),"",1/POWER(E174,0.5))</f>
        <v/>
      </c>
      <c r="BI174" s="14" t="str">
        <f>IF(ISBLANK(F174),"",1/POWER(F174,0.5))</f>
        <v/>
      </c>
      <c r="BJ174" s="14" t="str">
        <f>IF(ISBLANK(G174),"",1/POWER(G174,0.5))</f>
        <v/>
      </c>
      <c r="BK174" s="14" t="str">
        <f>IF(ISBLANK(H174),"",1/POWER(H174,0.5))</f>
        <v/>
      </c>
      <c r="BL174" s="14" t="str">
        <f>IF(ISBLANK(I174),"",1/POWER(I174,0.5))</f>
        <v/>
      </c>
      <c r="BM174" s="14" t="str">
        <f>IF(ISBLANK(J174),"",1/POWER(J174,0.5))</f>
        <v/>
      </c>
      <c r="BN174" s="14" t="str">
        <f>IF(ISBLANK(K174),"",1/POWER(K174,0.5))</f>
        <v/>
      </c>
      <c r="BO174" s="14" t="str">
        <f>IF(ISBLANK(L174),"",1/POWER(L174,0.5))</f>
        <v/>
      </c>
      <c r="BQ174" s="14" t="e">
        <f ca="1">IF(ISBLANK(INDIRECT('Data Exploration'!$B$6&amp;ROW(BQ174))),"",IF(ISBLANK(INDIRECT('Data Exploration'!$B$6&amp;ROW(BQ174)-1)),"",INDIRECT('Data Exploration'!$B$6&amp;ROW(BQ174)-1)))</f>
        <v>#REF!</v>
      </c>
      <c r="BR174" s="188"/>
      <c r="BS174" s="188"/>
      <c r="BT174" s="188"/>
      <c r="BU174" s="188"/>
      <c r="BV174" s="188"/>
      <c r="BW174" s="188"/>
      <c r="BX174" s="188"/>
      <c r="BY174" s="188"/>
    </row>
    <row r="175" spans="1:77">
      <c r="A175" s="141"/>
      <c r="B175" s="210"/>
      <c r="C175" s="19"/>
      <c r="D175" s="20"/>
      <c r="E175" s="20"/>
      <c r="F175" s="20"/>
      <c r="G175" s="150"/>
      <c r="H175" s="20"/>
      <c r="I175" s="20"/>
      <c r="J175" s="20"/>
      <c r="K175" s="20"/>
      <c r="L175" s="101"/>
      <c r="N175" s="14" t="str">
        <f>IF(ISBLANK(C175),"",LOG(C175))</f>
        <v/>
      </c>
      <c r="O175" s="14" t="str">
        <f>IF(ISBLANK(D175),"",LOG(D175))</f>
        <v/>
      </c>
      <c r="P175" s="14" t="str">
        <f>IF(ISBLANK(E175),"",LOG(E175))</f>
        <v/>
      </c>
      <c r="Q175" s="14" t="str">
        <f>IF(ISBLANK(F175),"",LOG(F175))</f>
        <v/>
      </c>
      <c r="R175" s="14" t="str">
        <f>IF(ISBLANK(G175),"",LOG(G175))</f>
        <v/>
      </c>
      <c r="S175" s="14" t="str">
        <f>IF(ISBLANK(H175),"",LOG(H175))</f>
        <v/>
      </c>
      <c r="T175" s="14" t="str">
        <f>IF(ISBLANK(I175),"",LOG(I175))</f>
        <v/>
      </c>
      <c r="U175" s="14" t="str">
        <f>IF(ISBLANK(J175),"",LOG(J175))</f>
        <v/>
      </c>
      <c r="V175" s="14" t="str">
        <f>IF(ISBLANK(K175),"",LOG(K175))</f>
        <v/>
      </c>
      <c r="W175" s="14" t="str">
        <f>IF(ISBLANK(L175),"",LOG(L175))</f>
        <v/>
      </c>
      <c r="Y175" s="14" t="str">
        <f>IF(ISBLANK(C175),"",LOG(C175+1))</f>
        <v/>
      </c>
      <c r="Z175" s="14" t="str">
        <f>IF(ISBLANK(D175),"",LOG(D175+1))</f>
        <v/>
      </c>
      <c r="AA175" s="14" t="str">
        <f>IF(ISBLANK(E175),"",LOG(E175+1))</f>
        <v/>
      </c>
      <c r="AB175" s="14" t="str">
        <f>IF(ISBLANK(F175),"",LOG(F175+1))</f>
        <v/>
      </c>
      <c r="AC175" s="14" t="str">
        <f>IF(ISBLANK(G175),"",LOG(G175+1))</f>
        <v/>
      </c>
      <c r="AD175" s="14" t="str">
        <f>IF(ISBLANK(H175),"",LOG(H175+1))</f>
        <v/>
      </c>
      <c r="AE175" s="14" t="str">
        <f>IF(ISBLANK(I175),"",LOG(I175+1))</f>
        <v/>
      </c>
      <c r="AF175" s="14" t="str">
        <f>IF(ISBLANK(J175),"",LOG(J175+1))</f>
        <v/>
      </c>
      <c r="AG175" s="14" t="str">
        <f>IF(ISBLANK(K175),"",LOG(K175+1))</f>
        <v/>
      </c>
      <c r="AH175" s="14" t="str">
        <f>IF(ISBLANK(L175),"",LOG(L175+1))</f>
        <v/>
      </c>
      <c r="AJ175" s="14" t="str">
        <f>IF(ISBLANK(C175),"",POWER(C175,2))</f>
        <v/>
      </c>
      <c r="AK175" s="14" t="str">
        <f>IF(ISBLANK(D175),"",POWER(D175,2))</f>
        <v/>
      </c>
      <c r="AL175" s="14" t="str">
        <f>IF(ISBLANK(E175),"",POWER(E175,2))</f>
        <v/>
      </c>
      <c r="AM175" s="14" t="str">
        <f>IF(ISBLANK(F175),"",POWER(F175,2))</f>
        <v/>
      </c>
      <c r="AN175" s="14" t="str">
        <f>IF(ISBLANK(G175),"",POWER(G175,2))</f>
        <v/>
      </c>
      <c r="AO175" s="14" t="str">
        <f>IF(ISBLANK(H175),"",POWER(H175,2))</f>
        <v/>
      </c>
      <c r="AP175" s="14" t="str">
        <f>IF(ISBLANK(I175),"",POWER(I175,2))</f>
        <v/>
      </c>
      <c r="AQ175" s="14" t="str">
        <f>IF(ISBLANK(J175),"",POWER(J175,2))</f>
        <v/>
      </c>
      <c r="AR175" s="14" t="str">
        <f>IF(ISBLANK(K175),"",POWER(K175,2))</f>
        <v/>
      </c>
      <c r="AS175" s="14" t="str">
        <f>IF(ISBLANK(L175),"",POWER(L175,2))</f>
        <v/>
      </c>
      <c r="AU175" s="14" t="str">
        <f>IF(ISBLANK(C175),"",POWER(C175,0.5))</f>
        <v/>
      </c>
      <c r="AV175" s="14" t="str">
        <f>IF(ISBLANK(D175),"",POWER(D175,0.5))</f>
        <v/>
      </c>
      <c r="AW175" s="14" t="str">
        <f>IF(ISBLANK(E175),"",POWER(E175,0.5))</f>
        <v/>
      </c>
      <c r="AX175" s="14" t="str">
        <f>IF(ISBLANK(F175),"",POWER(F175,0.5))</f>
        <v/>
      </c>
      <c r="AY175" s="14" t="str">
        <f>IF(ISBLANK(G175),"",POWER(G175,0.5))</f>
        <v/>
      </c>
      <c r="AZ175" s="14" t="str">
        <f>IF(ISBLANK(H175),"",POWER(H175,0.5))</f>
        <v/>
      </c>
      <c r="BA175" s="14" t="str">
        <f>IF(ISBLANK(I175),"",POWER(I175,0.5))</f>
        <v/>
      </c>
      <c r="BB175" s="14" t="str">
        <f>IF(ISBLANK(J175),"",POWER(J175,0.5))</f>
        <v/>
      </c>
      <c r="BC175" s="14" t="str">
        <f>IF(ISBLANK(K175),"",POWER(K175,0.5))</f>
        <v/>
      </c>
      <c r="BD175" s="14" t="str">
        <f>IF(ISBLANK(L175),"",POWER(L175,0.5))</f>
        <v/>
      </c>
      <c r="BF175" s="14" t="str">
        <f>IF(ISBLANK(C175),"",1/POWER(C175,0.5))</f>
        <v/>
      </c>
      <c r="BG175" s="14" t="str">
        <f>IF(ISBLANK(D175),"",1/POWER(D175,0.5))</f>
        <v/>
      </c>
      <c r="BH175" s="14" t="str">
        <f>IF(ISBLANK(E175),"",1/POWER(E175,0.5))</f>
        <v/>
      </c>
      <c r="BI175" s="14" t="str">
        <f>IF(ISBLANK(F175),"",1/POWER(F175,0.5))</f>
        <v/>
      </c>
      <c r="BJ175" s="14" t="str">
        <f>IF(ISBLANK(G175),"",1/POWER(G175,0.5))</f>
        <v/>
      </c>
      <c r="BK175" s="14" t="str">
        <f>IF(ISBLANK(H175),"",1/POWER(H175,0.5))</f>
        <v/>
      </c>
      <c r="BL175" s="14" t="str">
        <f>IF(ISBLANK(I175),"",1/POWER(I175,0.5))</f>
        <v/>
      </c>
      <c r="BM175" s="14" t="str">
        <f>IF(ISBLANK(J175),"",1/POWER(J175,0.5))</f>
        <v/>
      </c>
      <c r="BN175" s="14" t="str">
        <f>IF(ISBLANK(K175),"",1/POWER(K175,0.5))</f>
        <v/>
      </c>
      <c r="BO175" s="14" t="str">
        <f>IF(ISBLANK(L175),"",1/POWER(L175,0.5))</f>
        <v/>
      </c>
      <c r="BQ175" s="14" t="e">
        <f ca="1">IF(ISBLANK(INDIRECT('Data Exploration'!$B$6&amp;ROW(BQ175))),"",IF(ISBLANK(INDIRECT('Data Exploration'!$B$6&amp;ROW(BQ175)-1)),"",INDIRECT('Data Exploration'!$B$6&amp;ROW(BQ175)-1)))</f>
        <v>#REF!</v>
      </c>
      <c r="BR175" s="188"/>
      <c r="BS175" s="188"/>
      <c r="BT175" s="188"/>
      <c r="BU175" s="188"/>
      <c r="BV175" s="188"/>
      <c r="BW175" s="188"/>
      <c r="BX175" s="188"/>
      <c r="BY175" s="188"/>
    </row>
    <row r="176" spans="1:77">
      <c r="A176" s="141"/>
      <c r="B176" s="210"/>
      <c r="C176" s="19"/>
      <c r="D176" s="20"/>
      <c r="E176" s="20"/>
      <c r="F176" s="20"/>
      <c r="G176" s="150"/>
      <c r="H176" s="20"/>
      <c r="I176" s="20"/>
      <c r="J176" s="20"/>
      <c r="K176" s="20"/>
      <c r="L176" s="101"/>
      <c r="N176" s="14" t="str">
        <f>IF(ISBLANK(C176),"",LOG(C176))</f>
        <v/>
      </c>
      <c r="O176" s="14" t="str">
        <f>IF(ISBLANK(D176),"",LOG(D176))</f>
        <v/>
      </c>
      <c r="P176" s="14" t="str">
        <f>IF(ISBLANK(E176),"",LOG(E176))</f>
        <v/>
      </c>
      <c r="Q176" s="14" t="str">
        <f>IF(ISBLANK(F176),"",LOG(F176))</f>
        <v/>
      </c>
      <c r="R176" s="14" t="str">
        <f>IF(ISBLANK(G176),"",LOG(G176))</f>
        <v/>
      </c>
      <c r="S176" s="14" t="str">
        <f>IF(ISBLANK(H176),"",LOG(H176))</f>
        <v/>
      </c>
      <c r="T176" s="14" t="str">
        <f>IF(ISBLANK(I176),"",LOG(I176))</f>
        <v/>
      </c>
      <c r="U176" s="14" t="str">
        <f>IF(ISBLANK(J176),"",LOG(J176))</f>
        <v/>
      </c>
      <c r="V176" s="14" t="str">
        <f>IF(ISBLANK(K176),"",LOG(K176))</f>
        <v/>
      </c>
      <c r="W176" s="14" t="str">
        <f>IF(ISBLANK(L176),"",LOG(L176))</f>
        <v/>
      </c>
      <c r="Y176" s="14" t="str">
        <f>IF(ISBLANK(C176),"",LOG(C176+1))</f>
        <v/>
      </c>
      <c r="Z176" s="14" t="str">
        <f>IF(ISBLANK(D176),"",LOG(D176+1))</f>
        <v/>
      </c>
      <c r="AA176" s="14" t="str">
        <f>IF(ISBLANK(E176),"",LOG(E176+1))</f>
        <v/>
      </c>
      <c r="AB176" s="14" t="str">
        <f>IF(ISBLANK(F176),"",LOG(F176+1))</f>
        <v/>
      </c>
      <c r="AC176" s="14" t="str">
        <f>IF(ISBLANK(G176),"",LOG(G176+1))</f>
        <v/>
      </c>
      <c r="AD176" s="14" t="str">
        <f>IF(ISBLANK(H176),"",LOG(H176+1))</f>
        <v/>
      </c>
      <c r="AE176" s="14" t="str">
        <f>IF(ISBLANK(I176),"",LOG(I176+1))</f>
        <v/>
      </c>
      <c r="AF176" s="14" t="str">
        <f>IF(ISBLANK(J176),"",LOG(J176+1))</f>
        <v/>
      </c>
      <c r="AG176" s="14" t="str">
        <f>IF(ISBLANK(K176),"",LOG(K176+1))</f>
        <v/>
      </c>
      <c r="AH176" s="14" t="str">
        <f>IF(ISBLANK(L176),"",LOG(L176+1))</f>
        <v/>
      </c>
      <c r="AJ176" s="14" t="str">
        <f>IF(ISBLANK(C176),"",POWER(C176,2))</f>
        <v/>
      </c>
      <c r="AK176" s="14" t="str">
        <f>IF(ISBLANK(D176),"",POWER(D176,2))</f>
        <v/>
      </c>
      <c r="AL176" s="14" t="str">
        <f>IF(ISBLANK(E176),"",POWER(E176,2))</f>
        <v/>
      </c>
      <c r="AM176" s="14" t="str">
        <f>IF(ISBLANK(F176),"",POWER(F176,2))</f>
        <v/>
      </c>
      <c r="AN176" s="14" t="str">
        <f>IF(ISBLANK(G176),"",POWER(G176,2))</f>
        <v/>
      </c>
      <c r="AO176" s="14" t="str">
        <f>IF(ISBLANK(H176),"",POWER(H176,2))</f>
        <v/>
      </c>
      <c r="AP176" s="14" t="str">
        <f>IF(ISBLANK(I176),"",POWER(I176,2))</f>
        <v/>
      </c>
      <c r="AQ176" s="14" t="str">
        <f>IF(ISBLANK(J176),"",POWER(J176,2))</f>
        <v/>
      </c>
      <c r="AR176" s="14" t="str">
        <f>IF(ISBLANK(K176),"",POWER(K176,2))</f>
        <v/>
      </c>
      <c r="AS176" s="14" t="str">
        <f>IF(ISBLANK(L176),"",POWER(L176,2))</f>
        <v/>
      </c>
      <c r="AU176" s="14" t="str">
        <f>IF(ISBLANK(C176),"",POWER(C176,0.5))</f>
        <v/>
      </c>
      <c r="AV176" s="14" t="str">
        <f>IF(ISBLANK(D176),"",POWER(D176,0.5))</f>
        <v/>
      </c>
      <c r="AW176" s="14" t="str">
        <f>IF(ISBLANK(E176),"",POWER(E176,0.5))</f>
        <v/>
      </c>
      <c r="AX176" s="14" t="str">
        <f>IF(ISBLANK(F176),"",POWER(F176,0.5))</f>
        <v/>
      </c>
      <c r="AY176" s="14" t="str">
        <f>IF(ISBLANK(G176),"",POWER(G176,0.5))</f>
        <v/>
      </c>
      <c r="AZ176" s="14" t="str">
        <f>IF(ISBLANK(H176),"",POWER(H176,0.5))</f>
        <v/>
      </c>
      <c r="BA176" s="14" t="str">
        <f>IF(ISBLANK(I176),"",POWER(I176,0.5))</f>
        <v/>
      </c>
      <c r="BB176" s="14" t="str">
        <f>IF(ISBLANK(J176),"",POWER(J176,0.5))</f>
        <v/>
      </c>
      <c r="BC176" s="14" t="str">
        <f>IF(ISBLANK(K176),"",POWER(K176,0.5))</f>
        <v/>
      </c>
      <c r="BD176" s="14" t="str">
        <f>IF(ISBLANK(L176),"",POWER(L176,0.5))</f>
        <v/>
      </c>
      <c r="BF176" s="14" t="str">
        <f>IF(ISBLANK(C176),"",1/POWER(C176,0.5))</f>
        <v/>
      </c>
      <c r="BG176" s="14" t="str">
        <f>IF(ISBLANK(D176),"",1/POWER(D176,0.5))</f>
        <v/>
      </c>
      <c r="BH176" s="14" t="str">
        <f>IF(ISBLANK(E176),"",1/POWER(E176,0.5))</f>
        <v/>
      </c>
      <c r="BI176" s="14" t="str">
        <f>IF(ISBLANK(F176),"",1/POWER(F176,0.5))</f>
        <v/>
      </c>
      <c r="BJ176" s="14" t="str">
        <f>IF(ISBLANK(G176),"",1/POWER(G176,0.5))</f>
        <v/>
      </c>
      <c r="BK176" s="14" t="str">
        <f>IF(ISBLANK(H176),"",1/POWER(H176,0.5))</f>
        <v/>
      </c>
      <c r="BL176" s="14" t="str">
        <f>IF(ISBLANK(I176),"",1/POWER(I176,0.5))</f>
        <v/>
      </c>
      <c r="BM176" s="14" t="str">
        <f>IF(ISBLANK(J176),"",1/POWER(J176,0.5))</f>
        <v/>
      </c>
      <c r="BN176" s="14" t="str">
        <f>IF(ISBLANK(K176),"",1/POWER(K176,0.5))</f>
        <v/>
      </c>
      <c r="BO176" s="14" t="str">
        <f>IF(ISBLANK(L176),"",1/POWER(L176,0.5))</f>
        <v/>
      </c>
      <c r="BQ176" s="14" t="e">
        <f ca="1">IF(ISBLANK(INDIRECT('Data Exploration'!$B$6&amp;ROW(BQ176))),"",IF(ISBLANK(INDIRECT('Data Exploration'!$B$6&amp;ROW(BQ176)-1)),"",INDIRECT('Data Exploration'!$B$6&amp;ROW(BQ176)-1)))</f>
        <v>#REF!</v>
      </c>
      <c r="BR176" s="188"/>
      <c r="BS176" s="188"/>
      <c r="BT176" s="188"/>
      <c r="BU176" s="188"/>
      <c r="BV176" s="188"/>
      <c r="BW176" s="188"/>
      <c r="BX176" s="188"/>
      <c r="BY176" s="188"/>
    </row>
    <row r="177" spans="1:77">
      <c r="A177" s="141"/>
      <c r="B177" s="210"/>
      <c r="C177" s="19"/>
      <c r="D177" s="20"/>
      <c r="E177" s="20"/>
      <c r="F177" s="20"/>
      <c r="G177" s="150"/>
      <c r="H177" s="20"/>
      <c r="I177" s="20"/>
      <c r="J177" s="20"/>
      <c r="K177" s="20"/>
      <c r="L177" s="101"/>
      <c r="N177" s="14" t="str">
        <f>IF(ISBLANK(C177),"",LOG(C177))</f>
        <v/>
      </c>
      <c r="O177" s="14" t="str">
        <f>IF(ISBLANK(D177),"",LOG(D177))</f>
        <v/>
      </c>
      <c r="P177" s="14" t="str">
        <f>IF(ISBLANK(E177),"",LOG(E177))</f>
        <v/>
      </c>
      <c r="Q177" s="14" t="str">
        <f>IF(ISBLANK(F177),"",LOG(F177))</f>
        <v/>
      </c>
      <c r="R177" s="14" t="str">
        <f>IF(ISBLANK(G177),"",LOG(G177))</f>
        <v/>
      </c>
      <c r="S177" s="14" t="str">
        <f>IF(ISBLANK(H177),"",LOG(H177))</f>
        <v/>
      </c>
      <c r="T177" s="14" t="str">
        <f>IF(ISBLANK(I177),"",LOG(I177))</f>
        <v/>
      </c>
      <c r="U177" s="14" t="str">
        <f>IF(ISBLANK(J177),"",LOG(J177))</f>
        <v/>
      </c>
      <c r="V177" s="14" t="str">
        <f>IF(ISBLANK(K177),"",LOG(K177))</f>
        <v/>
      </c>
      <c r="W177" s="14" t="str">
        <f>IF(ISBLANK(L177),"",LOG(L177))</f>
        <v/>
      </c>
      <c r="Y177" s="14" t="str">
        <f>IF(ISBLANK(C177),"",LOG(C177+1))</f>
        <v/>
      </c>
      <c r="Z177" s="14" t="str">
        <f>IF(ISBLANK(D177),"",LOG(D177+1))</f>
        <v/>
      </c>
      <c r="AA177" s="14" t="str">
        <f>IF(ISBLANK(E177),"",LOG(E177+1))</f>
        <v/>
      </c>
      <c r="AB177" s="14" t="str">
        <f>IF(ISBLANK(F177),"",LOG(F177+1))</f>
        <v/>
      </c>
      <c r="AC177" s="14" t="str">
        <f>IF(ISBLANK(G177),"",LOG(G177+1))</f>
        <v/>
      </c>
      <c r="AD177" s="14" t="str">
        <f>IF(ISBLANK(H177),"",LOG(H177+1))</f>
        <v/>
      </c>
      <c r="AE177" s="14" t="str">
        <f>IF(ISBLANK(I177),"",LOG(I177+1))</f>
        <v/>
      </c>
      <c r="AF177" s="14" t="str">
        <f>IF(ISBLANK(J177),"",LOG(J177+1))</f>
        <v/>
      </c>
      <c r="AG177" s="14" t="str">
        <f>IF(ISBLANK(K177),"",LOG(K177+1))</f>
        <v/>
      </c>
      <c r="AH177" s="14" t="str">
        <f>IF(ISBLANK(L177),"",LOG(L177+1))</f>
        <v/>
      </c>
      <c r="AJ177" s="14" t="str">
        <f>IF(ISBLANK(C177),"",POWER(C177,2))</f>
        <v/>
      </c>
      <c r="AK177" s="14" t="str">
        <f>IF(ISBLANK(D177),"",POWER(D177,2))</f>
        <v/>
      </c>
      <c r="AL177" s="14" t="str">
        <f>IF(ISBLANK(E177),"",POWER(E177,2))</f>
        <v/>
      </c>
      <c r="AM177" s="14" t="str">
        <f>IF(ISBLANK(F177),"",POWER(F177,2))</f>
        <v/>
      </c>
      <c r="AN177" s="14" t="str">
        <f>IF(ISBLANK(G177),"",POWER(G177,2))</f>
        <v/>
      </c>
      <c r="AO177" s="14" t="str">
        <f>IF(ISBLANK(H177),"",POWER(H177,2))</f>
        <v/>
      </c>
      <c r="AP177" s="14" t="str">
        <f>IF(ISBLANK(I177),"",POWER(I177,2))</f>
        <v/>
      </c>
      <c r="AQ177" s="14" t="str">
        <f>IF(ISBLANK(J177),"",POWER(J177,2))</f>
        <v/>
      </c>
      <c r="AR177" s="14" t="str">
        <f>IF(ISBLANK(K177),"",POWER(K177,2))</f>
        <v/>
      </c>
      <c r="AS177" s="14" t="str">
        <f>IF(ISBLANK(L177),"",POWER(L177,2))</f>
        <v/>
      </c>
      <c r="AU177" s="14" t="str">
        <f>IF(ISBLANK(C177),"",POWER(C177,0.5))</f>
        <v/>
      </c>
      <c r="AV177" s="14" t="str">
        <f>IF(ISBLANK(D177),"",POWER(D177,0.5))</f>
        <v/>
      </c>
      <c r="AW177" s="14" t="str">
        <f>IF(ISBLANK(E177),"",POWER(E177,0.5))</f>
        <v/>
      </c>
      <c r="AX177" s="14" t="str">
        <f>IF(ISBLANK(F177),"",POWER(F177,0.5))</f>
        <v/>
      </c>
      <c r="AY177" s="14" t="str">
        <f>IF(ISBLANK(G177),"",POWER(G177,0.5))</f>
        <v/>
      </c>
      <c r="AZ177" s="14" t="str">
        <f>IF(ISBLANK(H177),"",POWER(H177,0.5))</f>
        <v/>
      </c>
      <c r="BA177" s="14" t="str">
        <f>IF(ISBLANK(I177),"",POWER(I177,0.5))</f>
        <v/>
      </c>
      <c r="BB177" s="14" t="str">
        <f>IF(ISBLANK(J177),"",POWER(J177,0.5))</f>
        <v/>
      </c>
      <c r="BC177" s="14" t="str">
        <f>IF(ISBLANK(K177),"",POWER(K177,0.5))</f>
        <v/>
      </c>
      <c r="BD177" s="14" t="str">
        <f>IF(ISBLANK(L177),"",POWER(L177,0.5))</f>
        <v/>
      </c>
      <c r="BF177" s="14" t="str">
        <f>IF(ISBLANK(C177),"",1/POWER(C177,0.5))</f>
        <v/>
      </c>
      <c r="BG177" s="14" t="str">
        <f>IF(ISBLANK(D177),"",1/POWER(D177,0.5))</f>
        <v/>
      </c>
      <c r="BH177" s="14" t="str">
        <f>IF(ISBLANK(E177),"",1/POWER(E177,0.5))</f>
        <v/>
      </c>
      <c r="BI177" s="14" t="str">
        <f>IF(ISBLANK(F177),"",1/POWER(F177,0.5))</f>
        <v/>
      </c>
      <c r="BJ177" s="14" t="str">
        <f>IF(ISBLANK(G177),"",1/POWER(G177,0.5))</f>
        <v/>
      </c>
      <c r="BK177" s="14" t="str">
        <f>IF(ISBLANK(H177),"",1/POWER(H177,0.5))</f>
        <v/>
      </c>
      <c r="BL177" s="14" t="str">
        <f>IF(ISBLANK(I177),"",1/POWER(I177,0.5))</f>
        <v/>
      </c>
      <c r="BM177" s="14" t="str">
        <f>IF(ISBLANK(J177),"",1/POWER(J177,0.5))</f>
        <v/>
      </c>
      <c r="BN177" s="14" t="str">
        <f>IF(ISBLANK(K177),"",1/POWER(K177,0.5))</f>
        <v/>
      </c>
      <c r="BO177" s="14" t="str">
        <f>IF(ISBLANK(L177),"",1/POWER(L177,0.5))</f>
        <v/>
      </c>
      <c r="BQ177" s="14" t="e">
        <f ca="1">IF(ISBLANK(INDIRECT('Data Exploration'!$B$6&amp;ROW(BQ177))),"",IF(ISBLANK(INDIRECT('Data Exploration'!$B$6&amp;ROW(BQ177)-1)),"",INDIRECT('Data Exploration'!$B$6&amp;ROW(BQ177)-1)))</f>
        <v>#REF!</v>
      </c>
      <c r="BR177" s="188"/>
      <c r="BS177" s="188"/>
      <c r="BT177" s="188"/>
      <c r="BU177" s="188"/>
      <c r="BV177" s="188"/>
      <c r="BW177" s="188"/>
      <c r="BX177" s="188"/>
      <c r="BY177" s="188"/>
    </row>
    <row r="178" spans="1:77">
      <c r="A178" s="141"/>
      <c r="B178" s="210"/>
      <c r="C178" s="19"/>
      <c r="D178" s="20"/>
      <c r="E178" s="20"/>
      <c r="F178" s="20"/>
      <c r="G178" s="150"/>
      <c r="H178" s="20"/>
      <c r="I178" s="20"/>
      <c r="J178" s="20"/>
      <c r="K178" s="20"/>
      <c r="L178" s="101"/>
      <c r="N178" s="14" t="str">
        <f>IF(ISBLANK(C178),"",LOG(C178))</f>
        <v/>
      </c>
      <c r="O178" s="14" t="str">
        <f>IF(ISBLANK(D178),"",LOG(D178))</f>
        <v/>
      </c>
      <c r="P178" s="14" t="str">
        <f>IF(ISBLANK(E178),"",LOG(E178))</f>
        <v/>
      </c>
      <c r="Q178" s="14" t="str">
        <f>IF(ISBLANK(F178),"",LOG(F178))</f>
        <v/>
      </c>
      <c r="R178" s="14" t="str">
        <f>IF(ISBLANK(G178),"",LOG(G178))</f>
        <v/>
      </c>
      <c r="S178" s="14" t="str">
        <f>IF(ISBLANK(H178),"",LOG(H178))</f>
        <v/>
      </c>
      <c r="T178" s="14" t="str">
        <f>IF(ISBLANK(I178),"",LOG(I178))</f>
        <v/>
      </c>
      <c r="U178" s="14" t="str">
        <f>IF(ISBLANK(J178),"",LOG(J178))</f>
        <v/>
      </c>
      <c r="V178" s="14" t="str">
        <f>IF(ISBLANK(K178),"",LOG(K178))</f>
        <v/>
      </c>
      <c r="W178" s="14" t="str">
        <f>IF(ISBLANK(L178),"",LOG(L178))</f>
        <v/>
      </c>
      <c r="Y178" s="14" t="str">
        <f>IF(ISBLANK(C178),"",LOG(C178+1))</f>
        <v/>
      </c>
      <c r="Z178" s="14" t="str">
        <f>IF(ISBLANK(D178),"",LOG(D178+1))</f>
        <v/>
      </c>
      <c r="AA178" s="14" t="str">
        <f>IF(ISBLANK(E178),"",LOG(E178+1))</f>
        <v/>
      </c>
      <c r="AB178" s="14" t="str">
        <f>IF(ISBLANK(F178),"",LOG(F178+1))</f>
        <v/>
      </c>
      <c r="AC178" s="14" t="str">
        <f>IF(ISBLANK(G178),"",LOG(G178+1))</f>
        <v/>
      </c>
      <c r="AD178" s="14" t="str">
        <f>IF(ISBLANK(H178),"",LOG(H178+1))</f>
        <v/>
      </c>
      <c r="AE178" s="14" t="str">
        <f>IF(ISBLANK(I178),"",LOG(I178+1))</f>
        <v/>
      </c>
      <c r="AF178" s="14" t="str">
        <f>IF(ISBLANK(J178),"",LOG(J178+1))</f>
        <v/>
      </c>
      <c r="AG178" s="14" t="str">
        <f>IF(ISBLANK(K178),"",LOG(K178+1))</f>
        <v/>
      </c>
      <c r="AH178" s="14" t="str">
        <f>IF(ISBLANK(L178),"",LOG(L178+1))</f>
        <v/>
      </c>
      <c r="AJ178" s="14" t="str">
        <f>IF(ISBLANK(C178),"",POWER(C178,2))</f>
        <v/>
      </c>
      <c r="AK178" s="14" t="str">
        <f>IF(ISBLANK(D178),"",POWER(D178,2))</f>
        <v/>
      </c>
      <c r="AL178" s="14" t="str">
        <f>IF(ISBLANK(E178),"",POWER(E178,2))</f>
        <v/>
      </c>
      <c r="AM178" s="14" t="str">
        <f>IF(ISBLANK(F178),"",POWER(F178,2))</f>
        <v/>
      </c>
      <c r="AN178" s="14" t="str">
        <f>IF(ISBLANK(G178),"",POWER(G178,2))</f>
        <v/>
      </c>
      <c r="AO178" s="14" t="str">
        <f>IF(ISBLANK(H178),"",POWER(H178,2))</f>
        <v/>
      </c>
      <c r="AP178" s="14" t="str">
        <f>IF(ISBLANK(I178),"",POWER(I178,2))</f>
        <v/>
      </c>
      <c r="AQ178" s="14" t="str">
        <f>IF(ISBLANK(J178),"",POWER(J178,2))</f>
        <v/>
      </c>
      <c r="AR178" s="14" t="str">
        <f>IF(ISBLANK(K178),"",POWER(K178,2))</f>
        <v/>
      </c>
      <c r="AS178" s="14" t="str">
        <f>IF(ISBLANK(L178),"",POWER(L178,2))</f>
        <v/>
      </c>
      <c r="AU178" s="14" t="str">
        <f>IF(ISBLANK(C178),"",POWER(C178,0.5))</f>
        <v/>
      </c>
      <c r="AV178" s="14" t="str">
        <f>IF(ISBLANK(D178),"",POWER(D178,0.5))</f>
        <v/>
      </c>
      <c r="AW178" s="14" t="str">
        <f>IF(ISBLANK(E178),"",POWER(E178,0.5))</f>
        <v/>
      </c>
      <c r="AX178" s="14" t="str">
        <f>IF(ISBLANK(F178),"",POWER(F178,0.5))</f>
        <v/>
      </c>
      <c r="AY178" s="14" t="str">
        <f>IF(ISBLANK(G178),"",POWER(G178,0.5))</f>
        <v/>
      </c>
      <c r="AZ178" s="14" t="str">
        <f>IF(ISBLANK(H178),"",POWER(H178,0.5))</f>
        <v/>
      </c>
      <c r="BA178" s="14" t="str">
        <f>IF(ISBLANK(I178),"",POWER(I178,0.5))</f>
        <v/>
      </c>
      <c r="BB178" s="14" t="str">
        <f>IF(ISBLANK(J178),"",POWER(J178,0.5))</f>
        <v/>
      </c>
      <c r="BC178" s="14" t="str">
        <f>IF(ISBLANK(K178),"",POWER(K178,0.5))</f>
        <v/>
      </c>
      <c r="BD178" s="14" t="str">
        <f>IF(ISBLANK(L178),"",POWER(L178,0.5))</f>
        <v/>
      </c>
      <c r="BF178" s="14" t="str">
        <f>IF(ISBLANK(C178),"",1/POWER(C178,0.5))</f>
        <v/>
      </c>
      <c r="BG178" s="14" t="str">
        <f>IF(ISBLANK(D178),"",1/POWER(D178,0.5))</f>
        <v/>
      </c>
      <c r="BH178" s="14" t="str">
        <f>IF(ISBLANK(E178),"",1/POWER(E178,0.5))</f>
        <v/>
      </c>
      <c r="BI178" s="14" t="str">
        <f>IF(ISBLANK(F178),"",1/POWER(F178,0.5))</f>
        <v/>
      </c>
      <c r="BJ178" s="14" t="str">
        <f>IF(ISBLANK(G178),"",1/POWER(G178,0.5))</f>
        <v/>
      </c>
      <c r="BK178" s="14" t="str">
        <f>IF(ISBLANK(H178),"",1/POWER(H178,0.5))</f>
        <v/>
      </c>
      <c r="BL178" s="14" t="str">
        <f>IF(ISBLANK(I178),"",1/POWER(I178,0.5))</f>
        <v/>
      </c>
      <c r="BM178" s="14" t="str">
        <f>IF(ISBLANK(J178),"",1/POWER(J178,0.5))</f>
        <v/>
      </c>
      <c r="BN178" s="14" t="str">
        <f>IF(ISBLANK(K178),"",1/POWER(K178,0.5))</f>
        <v/>
      </c>
      <c r="BO178" s="14" t="str">
        <f>IF(ISBLANK(L178),"",1/POWER(L178,0.5))</f>
        <v/>
      </c>
      <c r="BQ178" s="14" t="e">
        <f ca="1">IF(ISBLANK(INDIRECT('Data Exploration'!$B$6&amp;ROW(BQ178))),"",IF(ISBLANK(INDIRECT('Data Exploration'!$B$6&amp;ROW(BQ178)-1)),"",INDIRECT('Data Exploration'!$B$6&amp;ROW(BQ178)-1)))</f>
        <v>#REF!</v>
      </c>
      <c r="BR178" s="188"/>
      <c r="BS178" s="188"/>
      <c r="BT178" s="188"/>
      <c r="BU178" s="188"/>
      <c r="BV178" s="188"/>
      <c r="BW178" s="188"/>
      <c r="BX178" s="188"/>
      <c r="BY178" s="188"/>
    </row>
    <row r="179" spans="1:77">
      <c r="A179" s="141"/>
      <c r="B179" s="210"/>
      <c r="C179" s="19"/>
      <c r="D179" s="20"/>
      <c r="E179" s="20"/>
      <c r="F179" s="20"/>
      <c r="G179" s="150"/>
      <c r="H179" s="20"/>
      <c r="I179" s="20"/>
      <c r="J179" s="20"/>
      <c r="K179" s="20"/>
      <c r="L179" s="101"/>
      <c r="N179" s="14" t="str">
        <f>IF(ISBLANK(C179),"",LOG(C179))</f>
        <v/>
      </c>
      <c r="O179" s="14" t="str">
        <f>IF(ISBLANK(D179),"",LOG(D179))</f>
        <v/>
      </c>
      <c r="P179" s="14" t="str">
        <f>IF(ISBLANK(E179),"",LOG(E179))</f>
        <v/>
      </c>
      <c r="Q179" s="14" t="str">
        <f>IF(ISBLANK(F179),"",LOG(F179))</f>
        <v/>
      </c>
      <c r="R179" s="14" t="str">
        <f>IF(ISBLANK(G179),"",LOG(G179))</f>
        <v/>
      </c>
      <c r="S179" s="14" t="str">
        <f>IF(ISBLANK(H179),"",LOG(H179))</f>
        <v/>
      </c>
      <c r="T179" s="14" t="str">
        <f>IF(ISBLANK(I179),"",LOG(I179))</f>
        <v/>
      </c>
      <c r="U179" s="14" t="str">
        <f>IF(ISBLANK(J179),"",LOG(J179))</f>
        <v/>
      </c>
      <c r="V179" s="14" t="str">
        <f>IF(ISBLANK(K179),"",LOG(K179))</f>
        <v/>
      </c>
      <c r="W179" s="14" t="str">
        <f>IF(ISBLANK(L179),"",LOG(L179))</f>
        <v/>
      </c>
      <c r="Y179" s="14" t="str">
        <f>IF(ISBLANK(C179),"",LOG(C179+1))</f>
        <v/>
      </c>
      <c r="Z179" s="14" t="str">
        <f>IF(ISBLANK(D179),"",LOG(D179+1))</f>
        <v/>
      </c>
      <c r="AA179" s="14" t="str">
        <f>IF(ISBLANK(E179),"",LOG(E179+1))</f>
        <v/>
      </c>
      <c r="AB179" s="14" t="str">
        <f>IF(ISBLANK(F179),"",LOG(F179+1))</f>
        <v/>
      </c>
      <c r="AC179" s="14" t="str">
        <f>IF(ISBLANK(G179),"",LOG(G179+1))</f>
        <v/>
      </c>
      <c r="AD179" s="14" t="str">
        <f>IF(ISBLANK(H179),"",LOG(H179+1))</f>
        <v/>
      </c>
      <c r="AE179" s="14" t="str">
        <f>IF(ISBLANK(I179),"",LOG(I179+1))</f>
        <v/>
      </c>
      <c r="AF179" s="14" t="str">
        <f>IF(ISBLANK(J179),"",LOG(J179+1))</f>
        <v/>
      </c>
      <c r="AG179" s="14" t="str">
        <f>IF(ISBLANK(K179),"",LOG(K179+1))</f>
        <v/>
      </c>
      <c r="AH179" s="14" t="str">
        <f>IF(ISBLANK(L179),"",LOG(L179+1))</f>
        <v/>
      </c>
      <c r="AJ179" s="14" t="str">
        <f>IF(ISBLANK(C179),"",POWER(C179,2))</f>
        <v/>
      </c>
      <c r="AK179" s="14" t="str">
        <f>IF(ISBLANK(D179),"",POWER(D179,2))</f>
        <v/>
      </c>
      <c r="AL179" s="14" t="str">
        <f>IF(ISBLANK(E179),"",POWER(E179,2))</f>
        <v/>
      </c>
      <c r="AM179" s="14" t="str">
        <f>IF(ISBLANK(F179),"",POWER(F179,2))</f>
        <v/>
      </c>
      <c r="AN179" s="14" t="str">
        <f>IF(ISBLANK(G179),"",POWER(G179,2))</f>
        <v/>
      </c>
      <c r="AO179" s="14" t="str">
        <f>IF(ISBLANK(H179),"",POWER(H179,2))</f>
        <v/>
      </c>
      <c r="AP179" s="14" t="str">
        <f>IF(ISBLANK(I179),"",POWER(I179,2))</f>
        <v/>
      </c>
      <c r="AQ179" s="14" t="str">
        <f>IF(ISBLANK(J179),"",POWER(J179,2))</f>
        <v/>
      </c>
      <c r="AR179" s="14" t="str">
        <f>IF(ISBLANK(K179),"",POWER(K179,2))</f>
        <v/>
      </c>
      <c r="AS179" s="14" t="str">
        <f>IF(ISBLANK(L179),"",POWER(L179,2))</f>
        <v/>
      </c>
      <c r="AU179" s="14" t="str">
        <f>IF(ISBLANK(C179),"",POWER(C179,0.5))</f>
        <v/>
      </c>
      <c r="AV179" s="14" t="str">
        <f>IF(ISBLANK(D179),"",POWER(D179,0.5))</f>
        <v/>
      </c>
      <c r="AW179" s="14" t="str">
        <f>IF(ISBLANK(E179),"",POWER(E179,0.5))</f>
        <v/>
      </c>
      <c r="AX179" s="14" t="str">
        <f>IF(ISBLANK(F179),"",POWER(F179,0.5))</f>
        <v/>
      </c>
      <c r="AY179" s="14" t="str">
        <f>IF(ISBLANK(G179),"",POWER(G179,0.5))</f>
        <v/>
      </c>
      <c r="AZ179" s="14" t="str">
        <f>IF(ISBLANK(H179),"",POWER(H179,0.5))</f>
        <v/>
      </c>
      <c r="BA179" s="14" t="str">
        <f>IF(ISBLANK(I179),"",POWER(I179,0.5))</f>
        <v/>
      </c>
      <c r="BB179" s="14" t="str">
        <f>IF(ISBLANK(J179),"",POWER(J179,0.5))</f>
        <v/>
      </c>
      <c r="BC179" s="14" t="str">
        <f>IF(ISBLANK(K179),"",POWER(K179,0.5))</f>
        <v/>
      </c>
      <c r="BD179" s="14" t="str">
        <f>IF(ISBLANK(L179),"",POWER(L179,0.5))</f>
        <v/>
      </c>
      <c r="BF179" s="14" t="str">
        <f>IF(ISBLANK(C179),"",1/POWER(C179,0.5))</f>
        <v/>
      </c>
      <c r="BG179" s="14" t="str">
        <f>IF(ISBLANK(D179),"",1/POWER(D179,0.5))</f>
        <v/>
      </c>
      <c r="BH179" s="14" t="str">
        <f>IF(ISBLANK(E179),"",1/POWER(E179,0.5))</f>
        <v/>
      </c>
      <c r="BI179" s="14" t="str">
        <f>IF(ISBLANK(F179),"",1/POWER(F179,0.5))</f>
        <v/>
      </c>
      <c r="BJ179" s="14" t="str">
        <f>IF(ISBLANK(G179),"",1/POWER(G179,0.5))</f>
        <v/>
      </c>
      <c r="BK179" s="14" t="str">
        <f>IF(ISBLANK(H179),"",1/POWER(H179,0.5))</f>
        <v/>
      </c>
      <c r="BL179" s="14" t="str">
        <f>IF(ISBLANK(I179),"",1/POWER(I179,0.5))</f>
        <v/>
      </c>
      <c r="BM179" s="14" t="str">
        <f>IF(ISBLANK(J179),"",1/POWER(J179,0.5))</f>
        <v/>
      </c>
      <c r="BN179" s="14" t="str">
        <f>IF(ISBLANK(K179),"",1/POWER(K179,0.5))</f>
        <v/>
      </c>
      <c r="BO179" s="14" t="str">
        <f>IF(ISBLANK(L179),"",1/POWER(L179,0.5))</f>
        <v/>
      </c>
      <c r="BQ179" s="14" t="e">
        <f ca="1">IF(ISBLANK(INDIRECT('Data Exploration'!$B$6&amp;ROW(BQ179))),"",IF(ISBLANK(INDIRECT('Data Exploration'!$B$6&amp;ROW(BQ179)-1)),"",INDIRECT('Data Exploration'!$B$6&amp;ROW(BQ179)-1)))</f>
        <v>#REF!</v>
      </c>
      <c r="BR179" s="188"/>
      <c r="BS179" s="188"/>
      <c r="BT179" s="188"/>
      <c r="BU179" s="188"/>
      <c r="BV179" s="188"/>
      <c r="BW179" s="188"/>
      <c r="BX179" s="188"/>
      <c r="BY179" s="188"/>
    </row>
    <row r="180" spans="1:77">
      <c r="A180" s="141"/>
      <c r="B180" s="210"/>
      <c r="C180" s="19"/>
      <c r="D180" s="20"/>
      <c r="E180" s="20"/>
      <c r="F180" s="20"/>
      <c r="G180" s="150"/>
      <c r="H180" s="20"/>
      <c r="I180" s="20"/>
      <c r="J180" s="20"/>
      <c r="K180" s="20"/>
      <c r="L180" s="101"/>
      <c r="N180" s="14" t="str">
        <f>IF(ISBLANK(C180),"",LOG(C180))</f>
        <v/>
      </c>
      <c r="O180" s="14" t="str">
        <f>IF(ISBLANK(D180),"",LOG(D180))</f>
        <v/>
      </c>
      <c r="P180" s="14" t="str">
        <f>IF(ISBLANK(E180),"",LOG(E180))</f>
        <v/>
      </c>
      <c r="Q180" s="14" t="str">
        <f>IF(ISBLANK(F180),"",LOG(F180))</f>
        <v/>
      </c>
      <c r="R180" s="14" t="str">
        <f>IF(ISBLANK(G180),"",LOG(G180))</f>
        <v/>
      </c>
      <c r="S180" s="14" t="str">
        <f>IF(ISBLANK(H180),"",LOG(H180))</f>
        <v/>
      </c>
      <c r="T180" s="14" t="str">
        <f>IF(ISBLANK(I180),"",LOG(I180))</f>
        <v/>
      </c>
      <c r="U180" s="14" t="str">
        <f>IF(ISBLANK(J180),"",LOG(J180))</f>
        <v/>
      </c>
      <c r="V180" s="14" t="str">
        <f>IF(ISBLANK(K180),"",LOG(K180))</f>
        <v/>
      </c>
      <c r="W180" s="14" t="str">
        <f>IF(ISBLANK(L180),"",LOG(L180))</f>
        <v/>
      </c>
      <c r="Y180" s="14" t="str">
        <f>IF(ISBLANK(C180),"",LOG(C180+1))</f>
        <v/>
      </c>
      <c r="Z180" s="14" t="str">
        <f>IF(ISBLANK(D180),"",LOG(D180+1))</f>
        <v/>
      </c>
      <c r="AA180" s="14" t="str">
        <f>IF(ISBLANK(E180),"",LOG(E180+1))</f>
        <v/>
      </c>
      <c r="AB180" s="14" t="str">
        <f>IF(ISBLANK(F180),"",LOG(F180+1))</f>
        <v/>
      </c>
      <c r="AC180" s="14" t="str">
        <f>IF(ISBLANK(G180),"",LOG(G180+1))</f>
        <v/>
      </c>
      <c r="AD180" s="14" t="str">
        <f>IF(ISBLANK(H180),"",LOG(H180+1))</f>
        <v/>
      </c>
      <c r="AE180" s="14" t="str">
        <f>IF(ISBLANK(I180),"",LOG(I180+1))</f>
        <v/>
      </c>
      <c r="AF180" s="14" t="str">
        <f>IF(ISBLANK(J180),"",LOG(J180+1))</f>
        <v/>
      </c>
      <c r="AG180" s="14" t="str">
        <f>IF(ISBLANK(K180),"",LOG(K180+1))</f>
        <v/>
      </c>
      <c r="AH180" s="14" t="str">
        <f>IF(ISBLANK(L180),"",LOG(L180+1))</f>
        <v/>
      </c>
      <c r="AJ180" s="14" t="str">
        <f>IF(ISBLANK(C180),"",POWER(C180,2))</f>
        <v/>
      </c>
      <c r="AK180" s="14" t="str">
        <f>IF(ISBLANK(D180),"",POWER(D180,2))</f>
        <v/>
      </c>
      <c r="AL180" s="14" t="str">
        <f>IF(ISBLANK(E180),"",POWER(E180,2))</f>
        <v/>
      </c>
      <c r="AM180" s="14" t="str">
        <f>IF(ISBLANK(F180),"",POWER(F180,2))</f>
        <v/>
      </c>
      <c r="AN180" s="14" t="str">
        <f>IF(ISBLANK(G180),"",POWER(G180,2))</f>
        <v/>
      </c>
      <c r="AO180" s="14" t="str">
        <f>IF(ISBLANK(H180),"",POWER(H180,2))</f>
        <v/>
      </c>
      <c r="AP180" s="14" t="str">
        <f>IF(ISBLANK(I180),"",POWER(I180,2))</f>
        <v/>
      </c>
      <c r="AQ180" s="14" t="str">
        <f>IF(ISBLANK(J180),"",POWER(J180,2))</f>
        <v/>
      </c>
      <c r="AR180" s="14" t="str">
        <f>IF(ISBLANK(K180),"",POWER(K180,2))</f>
        <v/>
      </c>
      <c r="AS180" s="14" t="str">
        <f>IF(ISBLANK(L180),"",POWER(L180,2))</f>
        <v/>
      </c>
      <c r="AU180" s="14" t="str">
        <f>IF(ISBLANK(C180),"",POWER(C180,0.5))</f>
        <v/>
      </c>
      <c r="AV180" s="14" t="str">
        <f>IF(ISBLANK(D180),"",POWER(D180,0.5))</f>
        <v/>
      </c>
      <c r="AW180" s="14" t="str">
        <f>IF(ISBLANK(E180),"",POWER(E180,0.5))</f>
        <v/>
      </c>
      <c r="AX180" s="14" t="str">
        <f>IF(ISBLANK(F180),"",POWER(F180,0.5))</f>
        <v/>
      </c>
      <c r="AY180" s="14" t="str">
        <f>IF(ISBLANK(G180),"",POWER(G180,0.5))</f>
        <v/>
      </c>
      <c r="AZ180" s="14" t="str">
        <f>IF(ISBLANK(H180),"",POWER(H180,0.5))</f>
        <v/>
      </c>
      <c r="BA180" s="14" t="str">
        <f>IF(ISBLANK(I180),"",POWER(I180,0.5))</f>
        <v/>
      </c>
      <c r="BB180" s="14" t="str">
        <f>IF(ISBLANK(J180),"",POWER(J180,0.5))</f>
        <v/>
      </c>
      <c r="BC180" s="14" t="str">
        <f>IF(ISBLANK(K180),"",POWER(K180,0.5))</f>
        <v/>
      </c>
      <c r="BD180" s="14" t="str">
        <f>IF(ISBLANK(L180),"",POWER(L180,0.5))</f>
        <v/>
      </c>
      <c r="BF180" s="14" t="str">
        <f>IF(ISBLANK(C180),"",1/POWER(C180,0.5))</f>
        <v/>
      </c>
      <c r="BG180" s="14" t="str">
        <f>IF(ISBLANK(D180),"",1/POWER(D180,0.5))</f>
        <v/>
      </c>
      <c r="BH180" s="14" t="str">
        <f>IF(ISBLANK(E180),"",1/POWER(E180,0.5))</f>
        <v/>
      </c>
      <c r="BI180" s="14" t="str">
        <f>IF(ISBLANK(F180),"",1/POWER(F180,0.5))</f>
        <v/>
      </c>
      <c r="BJ180" s="14" t="str">
        <f>IF(ISBLANK(G180),"",1/POWER(G180,0.5))</f>
        <v/>
      </c>
      <c r="BK180" s="14" t="str">
        <f>IF(ISBLANK(H180),"",1/POWER(H180,0.5))</f>
        <v/>
      </c>
      <c r="BL180" s="14" t="str">
        <f>IF(ISBLANK(I180),"",1/POWER(I180,0.5))</f>
        <v/>
      </c>
      <c r="BM180" s="14" t="str">
        <f>IF(ISBLANK(J180),"",1/POWER(J180,0.5))</f>
        <v/>
      </c>
      <c r="BN180" s="14" t="str">
        <f>IF(ISBLANK(K180),"",1/POWER(K180,0.5))</f>
        <v/>
      </c>
      <c r="BO180" s="14" t="str">
        <f>IF(ISBLANK(L180),"",1/POWER(L180,0.5))</f>
        <v/>
      </c>
      <c r="BQ180" s="14" t="e">
        <f ca="1">IF(ISBLANK(INDIRECT('Data Exploration'!$B$6&amp;ROW(BQ180))),"",IF(ISBLANK(INDIRECT('Data Exploration'!$B$6&amp;ROW(BQ180)-1)),"",INDIRECT('Data Exploration'!$B$6&amp;ROW(BQ180)-1)))</f>
        <v>#REF!</v>
      </c>
      <c r="BR180" s="188"/>
      <c r="BS180" s="188"/>
      <c r="BT180" s="188"/>
      <c r="BU180" s="188"/>
      <c r="BV180" s="188"/>
      <c r="BW180" s="188"/>
      <c r="BX180" s="188"/>
      <c r="BY180" s="188"/>
    </row>
    <row r="181" spans="1:77">
      <c r="A181" s="141"/>
      <c r="B181" s="210"/>
      <c r="C181" s="19"/>
      <c r="D181" s="20"/>
      <c r="E181" s="20"/>
      <c r="F181" s="20"/>
      <c r="G181" s="150"/>
      <c r="H181" s="20"/>
      <c r="I181" s="20"/>
      <c r="J181" s="20"/>
      <c r="K181" s="20"/>
      <c r="L181" s="101"/>
      <c r="N181" s="14" t="str">
        <f>IF(ISBLANK(C181),"",LOG(C181))</f>
        <v/>
      </c>
      <c r="O181" s="14" t="str">
        <f>IF(ISBLANK(D181),"",LOG(D181))</f>
        <v/>
      </c>
      <c r="P181" s="14" t="str">
        <f>IF(ISBLANK(E181),"",LOG(E181))</f>
        <v/>
      </c>
      <c r="Q181" s="14" t="str">
        <f>IF(ISBLANK(F181),"",LOG(F181))</f>
        <v/>
      </c>
      <c r="R181" s="14" t="str">
        <f>IF(ISBLANK(G181),"",LOG(G181))</f>
        <v/>
      </c>
      <c r="S181" s="14" t="str">
        <f>IF(ISBLANK(H181),"",LOG(H181))</f>
        <v/>
      </c>
      <c r="T181" s="14" t="str">
        <f>IF(ISBLANK(I181),"",LOG(I181))</f>
        <v/>
      </c>
      <c r="U181" s="14" t="str">
        <f>IF(ISBLANK(J181),"",LOG(J181))</f>
        <v/>
      </c>
      <c r="V181" s="14" t="str">
        <f>IF(ISBLANK(K181),"",LOG(K181))</f>
        <v/>
      </c>
      <c r="W181" s="14" t="str">
        <f>IF(ISBLANK(L181),"",LOG(L181))</f>
        <v/>
      </c>
      <c r="Y181" s="14" t="str">
        <f>IF(ISBLANK(C181),"",LOG(C181+1))</f>
        <v/>
      </c>
      <c r="Z181" s="14" t="str">
        <f>IF(ISBLANK(D181),"",LOG(D181+1))</f>
        <v/>
      </c>
      <c r="AA181" s="14" t="str">
        <f>IF(ISBLANK(E181),"",LOG(E181+1))</f>
        <v/>
      </c>
      <c r="AB181" s="14" t="str">
        <f>IF(ISBLANK(F181),"",LOG(F181+1))</f>
        <v/>
      </c>
      <c r="AC181" s="14" t="str">
        <f>IF(ISBLANK(G181),"",LOG(G181+1))</f>
        <v/>
      </c>
      <c r="AD181" s="14" t="str">
        <f>IF(ISBLANK(H181),"",LOG(H181+1))</f>
        <v/>
      </c>
      <c r="AE181" s="14" t="str">
        <f>IF(ISBLANK(I181),"",LOG(I181+1))</f>
        <v/>
      </c>
      <c r="AF181" s="14" t="str">
        <f>IF(ISBLANK(J181),"",LOG(J181+1))</f>
        <v/>
      </c>
      <c r="AG181" s="14" t="str">
        <f>IF(ISBLANK(K181),"",LOG(K181+1))</f>
        <v/>
      </c>
      <c r="AH181" s="14" t="str">
        <f>IF(ISBLANK(L181),"",LOG(L181+1))</f>
        <v/>
      </c>
      <c r="AJ181" s="14" t="str">
        <f>IF(ISBLANK(C181),"",POWER(C181,2))</f>
        <v/>
      </c>
      <c r="AK181" s="14" t="str">
        <f>IF(ISBLANK(D181),"",POWER(D181,2))</f>
        <v/>
      </c>
      <c r="AL181" s="14" t="str">
        <f>IF(ISBLANK(E181),"",POWER(E181,2))</f>
        <v/>
      </c>
      <c r="AM181" s="14" t="str">
        <f>IF(ISBLANK(F181),"",POWER(F181,2))</f>
        <v/>
      </c>
      <c r="AN181" s="14" t="str">
        <f>IF(ISBLANK(G181),"",POWER(G181,2))</f>
        <v/>
      </c>
      <c r="AO181" s="14" t="str">
        <f>IF(ISBLANK(H181),"",POWER(H181,2))</f>
        <v/>
      </c>
      <c r="AP181" s="14" t="str">
        <f>IF(ISBLANK(I181),"",POWER(I181,2))</f>
        <v/>
      </c>
      <c r="AQ181" s="14" t="str">
        <f>IF(ISBLANK(J181),"",POWER(J181,2))</f>
        <v/>
      </c>
      <c r="AR181" s="14" t="str">
        <f>IF(ISBLANK(K181),"",POWER(K181,2))</f>
        <v/>
      </c>
      <c r="AS181" s="14" t="str">
        <f>IF(ISBLANK(L181),"",POWER(L181,2))</f>
        <v/>
      </c>
      <c r="AU181" s="14" t="str">
        <f>IF(ISBLANK(C181),"",POWER(C181,0.5))</f>
        <v/>
      </c>
      <c r="AV181" s="14" t="str">
        <f>IF(ISBLANK(D181),"",POWER(D181,0.5))</f>
        <v/>
      </c>
      <c r="AW181" s="14" t="str">
        <f>IF(ISBLANK(E181),"",POWER(E181,0.5))</f>
        <v/>
      </c>
      <c r="AX181" s="14" t="str">
        <f>IF(ISBLANK(F181),"",POWER(F181,0.5))</f>
        <v/>
      </c>
      <c r="AY181" s="14" t="str">
        <f>IF(ISBLANK(G181),"",POWER(G181,0.5))</f>
        <v/>
      </c>
      <c r="AZ181" s="14" t="str">
        <f>IF(ISBLANK(H181),"",POWER(H181,0.5))</f>
        <v/>
      </c>
      <c r="BA181" s="14" t="str">
        <f>IF(ISBLANK(I181),"",POWER(I181,0.5))</f>
        <v/>
      </c>
      <c r="BB181" s="14" t="str">
        <f>IF(ISBLANK(J181),"",POWER(J181,0.5))</f>
        <v/>
      </c>
      <c r="BC181" s="14" t="str">
        <f>IF(ISBLANK(K181),"",POWER(K181,0.5))</f>
        <v/>
      </c>
      <c r="BD181" s="14" t="str">
        <f>IF(ISBLANK(L181),"",POWER(L181,0.5))</f>
        <v/>
      </c>
      <c r="BF181" s="14" t="str">
        <f>IF(ISBLANK(C181),"",1/POWER(C181,0.5))</f>
        <v/>
      </c>
      <c r="BG181" s="14" t="str">
        <f>IF(ISBLANK(D181),"",1/POWER(D181,0.5))</f>
        <v/>
      </c>
      <c r="BH181" s="14" t="str">
        <f>IF(ISBLANK(E181),"",1/POWER(E181,0.5))</f>
        <v/>
      </c>
      <c r="BI181" s="14" t="str">
        <f>IF(ISBLANK(F181),"",1/POWER(F181,0.5))</f>
        <v/>
      </c>
      <c r="BJ181" s="14" t="str">
        <f>IF(ISBLANK(G181),"",1/POWER(G181,0.5))</f>
        <v/>
      </c>
      <c r="BK181" s="14" t="str">
        <f>IF(ISBLANK(H181),"",1/POWER(H181,0.5))</f>
        <v/>
      </c>
      <c r="BL181" s="14" t="str">
        <f>IF(ISBLANK(I181),"",1/POWER(I181,0.5))</f>
        <v/>
      </c>
      <c r="BM181" s="14" t="str">
        <f>IF(ISBLANK(J181),"",1/POWER(J181,0.5))</f>
        <v/>
      </c>
      <c r="BN181" s="14" t="str">
        <f>IF(ISBLANK(K181),"",1/POWER(K181,0.5))</f>
        <v/>
      </c>
      <c r="BO181" s="14" t="str">
        <f>IF(ISBLANK(L181),"",1/POWER(L181,0.5))</f>
        <v/>
      </c>
      <c r="BQ181" s="14" t="e">
        <f ca="1">IF(ISBLANK(INDIRECT('Data Exploration'!$B$6&amp;ROW(BQ181))),"",IF(ISBLANK(INDIRECT('Data Exploration'!$B$6&amp;ROW(BQ181)-1)),"",INDIRECT('Data Exploration'!$B$6&amp;ROW(BQ181)-1)))</f>
        <v>#REF!</v>
      </c>
      <c r="BR181" s="188"/>
      <c r="BS181" s="188"/>
      <c r="BT181" s="188"/>
      <c r="BU181" s="188"/>
      <c r="BV181" s="188"/>
      <c r="BW181" s="188"/>
      <c r="BX181" s="188"/>
      <c r="BY181" s="188"/>
    </row>
    <row r="182" spans="1:77">
      <c r="A182" s="141"/>
      <c r="B182" s="210"/>
      <c r="C182" s="19"/>
      <c r="D182" s="20"/>
      <c r="E182" s="20"/>
      <c r="F182" s="20"/>
      <c r="G182" s="150"/>
      <c r="H182" s="20"/>
      <c r="I182" s="20"/>
      <c r="J182" s="20"/>
      <c r="K182" s="20"/>
      <c r="L182" s="101"/>
      <c r="N182" s="14" t="str">
        <f>IF(ISBLANK(C182),"",LOG(C182))</f>
        <v/>
      </c>
      <c r="O182" s="14" t="str">
        <f>IF(ISBLANK(D182),"",LOG(D182))</f>
        <v/>
      </c>
      <c r="P182" s="14" t="str">
        <f>IF(ISBLANK(E182),"",LOG(E182))</f>
        <v/>
      </c>
      <c r="Q182" s="14" t="str">
        <f>IF(ISBLANK(F182),"",LOG(F182))</f>
        <v/>
      </c>
      <c r="R182" s="14" t="str">
        <f>IF(ISBLANK(G182),"",LOG(G182))</f>
        <v/>
      </c>
      <c r="S182" s="14" t="str">
        <f>IF(ISBLANK(H182),"",LOG(H182))</f>
        <v/>
      </c>
      <c r="T182" s="14" t="str">
        <f>IF(ISBLANK(I182),"",LOG(I182))</f>
        <v/>
      </c>
      <c r="U182" s="14" t="str">
        <f>IF(ISBLANK(J182),"",LOG(J182))</f>
        <v/>
      </c>
      <c r="V182" s="14" t="str">
        <f>IF(ISBLANK(K182),"",LOG(K182))</f>
        <v/>
      </c>
      <c r="W182" s="14" t="str">
        <f>IF(ISBLANK(L182),"",LOG(L182))</f>
        <v/>
      </c>
      <c r="Y182" s="14" t="str">
        <f>IF(ISBLANK(C182),"",LOG(C182+1))</f>
        <v/>
      </c>
      <c r="Z182" s="14" t="str">
        <f>IF(ISBLANK(D182),"",LOG(D182+1))</f>
        <v/>
      </c>
      <c r="AA182" s="14" t="str">
        <f>IF(ISBLANK(E182),"",LOG(E182+1))</f>
        <v/>
      </c>
      <c r="AB182" s="14" t="str">
        <f>IF(ISBLANK(F182),"",LOG(F182+1))</f>
        <v/>
      </c>
      <c r="AC182" s="14" t="str">
        <f>IF(ISBLANK(G182),"",LOG(G182+1))</f>
        <v/>
      </c>
      <c r="AD182" s="14" t="str">
        <f>IF(ISBLANK(H182),"",LOG(H182+1))</f>
        <v/>
      </c>
      <c r="AE182" s="14" t="str">
        <f>IF(ISBLANK(I182),"",LOG(I182+1))</f>
        <v/>
      </c>
      <c r="AF182" s="14" t="str">
        <f>IF(ISBLANK(J182),"",LOG(J182+1))</f>
        <v/>
      </c>
      <c r="AG182" s="14" t="str">
        <f>IF(ISBLANK(K182),"",LOG(K182+1))</f>
        <v/>
      </c>
      <c r="AH182" s="14" t="str">
        <f>IF(ISBLANK(L182),"",LOG(L182+1))</f>
        <v/>
      </c>
      <c r="AJ182" s="14" t="str">
        <f>IF(ISBLANK(C182),"",POWER(C182,2))</f>
        <v/>
      </c>
      <c r="AK182" s="14" t="str">
        <f>IF(ISBLANK(D182),"",POWER(D182,2))</f>
        <v/>
      </c>
      <c r="AL182" s="14" t="str">
        <f>IF(ISBLANK(E182),"",POWER(E182,2))</f>
        <v/>
      </c>
      <c r="AM182" s="14" t="str">
        <f>IF(ISBLANK(F182),"",POWER(F182,2))</f>
        <v/>
      </c>
      <c r="AN182" s="14" t="str">
        <f>IF(ISBLANK(G182),"",POWER(G182,2))</f>
        <v/>
      </c>
      <c r="AO182" s="14" t="str">
        <f>IF(ISBLANK(H182),"",POWER(H182,2))</f>
        <v/>
      </c>
      <c r="AP182" s="14" t="str">
        <f>IF(ISBLANK(I182),"",POWER(I182,2))</f>
        <v/>
      </c>
      <c r="AQ182" s="14" t="str">
        <f>IF(ISBLANK(J182),"",POWER(J182,2))</f>
        <v/>
      </c>
      <c r="AR182" s="14" t="str">
        <f>IF(ISBLANK(K182),"",POWER(K182,2))</f>
        <v/>
      </c>
      <c r="AS182" s="14" t="str">
        <f>IF(ISBLANK(L182),"",POWER(L182,2))</f>
        <v/>
      </c>
      <c r="AU182" s="14" t="str">
        <f>IF(ISBLANK(C182),"",POWER(C182,0.5))</f>
        <v/>
      </c>
      <c r="AV182" s="14" t="str">
        <f>IF(ISBLANK(D182),"",POWER(D182,0.5))</f>
        <v/>
      </c>
      <c r="AW182" s="14" t="str">
        <f>IF(ISBLANK(E182),"",POWER(E182,0.5))</f>
        <v/>
      </c>
      <c r="AX182" s="14" t="str">
        <f>IF(ISBLANK(F182),"",POWER(F182,0.5))</f>
        <v/>
      </c>
      <c r="AY182" s="14" t="str">
        <f>IF(ISBLANK(G182),"",POWER(G182,0.5))</f>
        <v/>
      </c>
      <c r="AZ182" s="14" t="str">
        <f>IF(ISBLANK(H182),"",POWER(H182,0.5))</f>
        <v/>
      </c>
      <c r="BA182" s="14" t="str">
        <f>IF(ISBLANK(I182),"",POWER(I182,0.5))</f>
        <v/>
      </c>
      <c r="BB182" s="14" t="str">
        <f>IF(ISBLANK(J182),"",POWER(J182,0.5))</f>
        <v/>
      </c>
      <c r="BC182" s="14" t="str">
        <f>IF(ISBLANK(K182),"",POWER(K182,0.5))</f>
        <v/>
      </c>
      <c r="BD182" s="14" t="str">
        <f>IF(ISBLANK(L182),"",POWER(L182,0.5))</f>
        <v/>
      </c>
      <c r="BF182" s="14" t="str">
        <f>IF(ISBLANK(C182),"",1/POWER(C182,0.5))</f>
        <v/>
      </c>
      <c r="BG182" s="14" t="str">
        <f>IF(ISBLANK(D182),"",1/POWER(D182,0.5))</f>
        <v/>
      </c>
      <c r="BH182" s="14" t="str">
        <f>IF(ISBLANK(E182),"",1/POWER(E182,0.5))</f>
        <v/>
      </c>
      <c r="BI182" s="14" t="str">
        <f>IF(ISBLANK(F182),"",1/POWER(F182,0.5))</f>
        <v/>
      </c>
      <c r="BJ182" s="14" t="str">
        <f>IF(ISBLANK(G182),"",1/POWER(G182,0.5))</f>
        <v/>
      </c>
      <c r="BK182" s="14" t="str">
        <f>IF(ISBLANK(H182),"",1/POWER(H182,0.5))</f>
        <v/>
      </c>
      <c r="BL182" s="14" t="str">
        <f>IF(ISBLANK(I182),"",1/POWER(I182,0.5))</f>
        <v/>
      </c>
      <c r="BM182" s="14" t="str">
        <f>IF(ISBLANK(J182),"",1/POWER(J182,0.5))</f>
        <v/>
      </c>
      <c r="BN182" s="14" t="str">
        <f>IF(ISBLANK(K182),"",1/POWER(K182,0.5))</f>
        <v/>
      </c>
      <c r="BO182" s="14" t="str">
        <f>IF(ISBLANK(L182),"",1/POWER(L182,0.5))</f>
        <v/>
      </c>
      <c r="BQ182" s="14" t="e">
        <f ca="1">IF(ISBLANK(INDIRECT('Data Exploration'!$B$6&amp;ROW(BQ182))),"",IF(ISBLANK(INDIRECT('Data Exploration'!$B$6&amp;ROW(BQ182)-1)),"",INDIRECT('Data Exploration'!$B$6&amp;ROW(BQ182)-1)))</f>
        <v>#REF!</v>
      </c>
      <c r="BR182" s="188"/>
      <c r="BS182" s="188"/>
      <c r="BT182" s="188"/>
      <c r="BU182" s="188"/>
      <c r="BV182" s="188"/>
      <c r="BW182" s="188"/>
      <c r="BX182" s="188"/>
      <c r="BY182" s="188"/>
    </row>
    <row r="183" spans="1:77">
      <c r="A183" s="141"/>
      <c r="B183" s="210"/>
      <c r="C183" s="19"/>
      <c r="D183" s="20"/>
      <c r="E183" s="20"/>
      <c r="F183" s="20"/>
      <c r="G183" s="150"/>
      <c r="H183" s="20"/>
      <c r="I183" s="20"/>
      <c r="J183" s="20"/>
      <c r="K183" s="20"/>
      <c r="L183" s="101"/>
      <c r="N183" s="14" t="str">
        <f>IF(ISBLANK(C183),"",LOG(C183))</f>
        <v/>
      </c>
      <c r="O183" s="14" t="str">
        <f>IF(ISBLANK(D183),"",LOG(D183))</f>
        <v/>
      </c>
      <c r="P183" s="14" t="str">
        <f>IF(ISBLANK(E183),"",LOG(E183))</f>
        <v/>
      </c>
      <c r="Q183" s="14" t="str">
        <f>IF(ISBLANK(F183),"",LOG(F183))</f>
        <v/>
      </c>
      <c r="R183" s="14" t="str">
        <f>IF(ISBLANK(G183),"",LOG(G183))</f>
        <v/>
      </c>
      <c r="S183" s="14" t="str">
        <f>IF(ISBLANK(H183),"",LOG(H183))</f>
        <v/>
      </c>
      <c r="T183" s="14" t="str">
        <f>IF(ISBLANK(I183),"",LOG(I183))</f>
        <v/>
      </c>
      <c r="U183" s="14" t="str">
        <f>IF(ISBLANK(J183),"",LOG(J183))</f>
        <v/>
      </c>
      <c r="V183" s="14" t="str">
        <f>IF(ISBLANK(K183),"",LOG(K183))</f>
        <v/>
      </c>
      <c r="W183" s="14" t="str">
        <f>IF(ISBLANK(L183),"",LOG(L183))</f>
        <v/>
      </c>
      <c r="Y183" s="14" t="str">
        <f>IF(ISBLANK(C183),"",LOG(C183+1))</f>
        <v/>
      </c>
      <c r="Z183" s="14" t="str">
        <f>IF(ISBLANK(D183),"",LOG(D183+1))</f>
        <v/>
      </c>
      <c r="AA183" s="14" t="str">
        <f>IF(ISBLANK(E183),"",LOG(E183+1))</f>
        <v/>
      </c>
      <c r="AB183" s="14" t="str">
        <f>IF(ISBLANK(F183),"",LOG(F183+1))</f>
        <v/>
      </c>
      <c r="AC183" s="14" t="str">
        <f>IF(ISBLANK(G183),"",LOG(G183+1))</f>
        <v/>
      </c>
      <c r="AD183" s="14" t="str">
        <f>IF(ISBLANK(H183),"",LOG(H183+1))</f>
        <v/>
      </c>
      <c r="AE183" s="14" t="str">
        <f>IF(ISBLANK(I183),"",LOG(I183+1))</f>
        <v/>
      </c>
      <c r="AF183" s="14" t="str">
        <f>IF(ISBLANK(J183),"",LOG(J183+1))</f>
        <v/>
      </c>
      <c r="AG183" s="14" t="str">
        <f>IF(ISBLANK(K183),"",LOG(K183+1))</f>
        <v/>
      </c>
      <c r="AH183" s="14" t="str">
        <f>IF(ISBLANK(L183),"",LOG(L183+1))</f>
        <v/>
      </c>
      <c r="AJ183" s="14" t="str">
        <f>IF(ISBLANK(C183),"",POWER(C183,2))</f>
        <v/>
      </c>
      <c r="AK183" s="14" t="str">
        <f>IF(ISBLANK(D183),"",POWER(D183,2))</f>
        <v/>
      </c>
      <c r="AL183" s="14" t="str">
        <f>IF(ISBLANK(E183),"",POWER(E183,2))</f>
        <v/>
      </c>
      <c r="AM183" s="14" t="str">
        <f>IF(ISBLANK(F183),"",POWER(F183,2))</f>
        <v/>
      </c>
      <c r="AN183" s="14" t="str">
        <f>IF(ISBLANK(G183),"",POWER(G183,2))</f>
        <v/>
      </c>
      <c r="AO183" s="14" t="str">
        <f>IF(ISBLANK(H183),"",POWER(H183,2))</f>
        <v/>
      </c>
      <c r="AP183" s="14" t="str">
        <f>IF(ISBLANK(I183),"",POWER(I183,2))</f>
        <v/>
      </c>
      <c r="AQ183" s="14" t="str">
        <f>IF(ISBLANK(J183),"",POWER(J183,2))</f>
        <v/>
      </c>
      <c r="AR183" s="14" t="str">
        <f>IF(ISBLANK(K183),"",POWER(K183,2))</f>
        <v/>
      </c>
      <c r="AS183" s="14" t="str">
        <f>IF(ISBLANK(L183),"",POWER(L183,2))</f>
        <v/>
      </c>
      <c r="AU183" s="14" t="str">
        <f>IF(ISBLANK(C183),"",POWER(C183,0.5))</f>
        <v/>
      </c>
      <c r="AV183" s="14" t="str">
        <f>IF(ISBLANK(D183),"",POWER(D183,0.5))</f>
        <v/>
      </c>
      <c r="AW183" s="14" t="str">
        <f>IF(ISBLANK(E183),"",POWER(E183,0.5))</f>
        <v/>
      </c>
      <c r="AX183" s="14" t="str">
        <f>IF(ISBLANK(F183),"",POWER(F183,0.5))</f>
        <v/>
      </c>
      <c r="AY183" s="14" t="str">
        <f>IF(ISBLANK(G183),"",POWER(G183,0.5))</f>
        <v/>
      </c>
      <c r="AZ183" s="14" t="str">
        <f>IF(ISBLANK(H183),"",POWER(H183,0.5))</f>
        <v/>
      </c>
      <c r="BA183" s="14" t="str">
        <f>IF(ISBLANK(I183),"",POWER(I183,0.5))</f>
        <v/>
      </c>
      <c r="BB183" s="14" t="str">
        <f>IF(ISBLANK(J183),"",POWER(J183,0.5))</f>
        <v/>
      </c>
      <c r="BC183" s="14" t="str">
        <f>IF(ISBLANK(K183),"",POWER(K183,0.5))</f>
        <v/>
      </c>
      <c r="BD183" s="14" t="str">
        <f>IF(ISBLANK(L183),"",POWER(L183,0.5))</f>
        <v/>
      </c>
      <c r="BF183" s="14" t="str">
        <f>IF(ISBLANK(C183),"",1/POWER(C183,0.5))</f>
        <v/>
      </c>
      <c r="BG183" s="14" t="str">
        <f>IF(ISBLANK(D183),"",1/POWER(D183,0.5))</f>
        <v/>
      </c>
      <c r="BH183" s="14" t="str">
        <f>IF(ISBLANK(E183),"",1/POWER(E183,0.5))</f>
        <v/>
      </c>
      <c r="BI183" s="14" t="str">
        <f>IF(ISBLANK(F183),"",1/POWER(F183,0.5))</f>
        <v/>
      </c>
      <c r="BJ183" s="14" t="str">
        <f>IF(ISBLANK(G183),"",1/POWER(G183,0.5))</f>
        <v/>
      </c>
      <c r="BK183" s="14" t="str">
        <f>IF(ISBLANK(H183),"",1/POWER(H183,0.5))</f>
        <v/>
      </c>
      <c r="BL183" s="14" t="str">
        <f>IF(ISBLANK(I183),"",1/POWER(I183,0.5))</f>
        <v/>
      </c>
      <c r="BM183" s="14" t="str">
        <f>IF(ISBLANK(J183),"",1/POWER(J183,0.5))</f>
        <v/>
      </c>
      <c r="BN183" s="14" t="str">
        <f>IF(ISBLANK(K183),"",1/POWER(K183,0.5))</f>
        <v/>
      </c>
      <c r="BO183" s="14" t="str">
        <f>IF(ISBLANK(L183),"",1/POWER(L183,0.5))</f>
        <v/>
      </c>
      <c r="BQ183" s="14" t="e">
        <f ca="1">IF(ISBLANK(INDIRECT('Data Exploration'!$B$6&amp;ROW(BQ183))),"",IF(ISBLANK(INDIRECT('Data Exploration'!$B$6&amp;ROW(BQ183)-1)),"",INDIRECT('Data Exploration'!$B$6&amp;ROW(BQ183)-1)))</f>
        <v>#REF!</v>
      </c>
      <c r="BR183" s="188"/>
      <c r="BS183" s="188"/>
      <c r="BT183" s="188"/>
      <c r="BU183" s="188"/>
      <c r="BV183" s="188"/>
      <c r="BW183" s="188"/>
      <c r="BX183" s="188"/>
      <c r="BY183" s="188"/>
    </row>
    <row r="184" spans="1:77">
      <c r="A184" s="141"/>
      <c r="B184" s="210"/>
      <c r="C184" s="19"/>
      <c r="D184" s="20"/>
      <c r="E184" s="20"/>
      <c r="F184" s="20"/>
      <c r="G184" s="150"/>
      <c r="H184" s="20"/>
      <c r="I184" s="20"/>
      <c r="J184" s="20"/>
      <c r="K184" s="20"/>
      <c r="L184" s="101"/>
      <c r="N184" s="14" t="str">
        <f>IF(ISBLANK(C184),"",LOG(C184))</f>
        <v/>
      </c>
      <c r="O184" s="14" t="str">
        <f>IF(ISBLANK(D184),"",LOG(D184))</f>
        <v/>
      </c>
      <c r="P184" s="14" t="str">
        <f>IF(ISBLANK(E184),"",LOG(E184))</f>
        <v/>
      </c>
      <c r="Q184" s="14" t="str">
        <f>IF(ISBLANK(F184),"",LOG(F184))</f>
        <v/>
      </c>
      <c r="R184" s="14" t="str">
        <f>IF(ISBLANK(G184),"",LOG(G184))</f>
        <v/>
      </c>
      <c r="S184" s="14" t="str">
        <f>IF(ISBLANK(H184),"",LOG(H184))</f>
        <v/>
      </c>
      <c r="T184" s="14" t="str">
        <f>IF(ISBLANK(I184),"",LOG(I184))</f>
        <v/>
      </c>
      <c r="U184" s="14" t="str">
        <f>IF(ISBLANK(J184),"",LOG(J184))</f>
        <v/>
      </c>
      <c r="V184" s="14" t="str">
        <f>IF(ISBLANK(K184),"",LOG(K184))</f>
        <v/>
      </c>
      <c r="W184" s="14" t="str">
        <f>IF(ISBLANK(L184),"",LOG(L184))</f>
        <v/>
      </c>
      <c r="Y184" s="14" t="str">
        <f>IF(ISBLANK(C184),"",LOG(C184+1))</f>
        <v/>
      </c>
      <c r="Z184" s="14" t="str">
        <f>IF(ISBLANK(D184),"",LOG(D184+1))</f>
        <v/>
      </c>
      <c r="AA184" s="14" t="str">
        <f>IF(ISBLANK(E184),"",LOG(E184+1))</f>
        <v/>
      </c>
      <c r="AB184" s="14" t="str">
        <f>IF(ISBLANK(F184),"",LOG(F184+1))</f>
        <v/>
      </c>
      <c r="AC184" s="14" t="str">
        <f>IF(ISBLANK(G184),"",LOG(G184+1))</f>
        <v/>
      </c>
      <c r="AD184" s="14" t="str">
        <f>IF(ISBLANK(H184),"",LOG(H184+1))</f>
        <v/>
      </c>
      <c r="AE184" s="14" t="str">
        <f>IF(ISBLANK(I184),"",LOG(I184+1))</f>
        <v/>
      </c>
      <c r="AF184" s="14" t="str">
        <f>IF(ISBLANK(J184),"",LOG(J184+1))</f>
        <v/>
      </c>
      <c r="AG184" s="14" t="str">
        <f>IF(ISBLANK(K184),"",LOG(K184+1))</f>
        <v/>
      </c>
      <c r="AH184" s="14" t="str">
        <f>IF(ISBLANK(L184),"",LOG(L184+1))</f>
        <v/>
      </c>
      <c r="AJ184" s="14" t="str">
        <f>IF(ISBLANK(C184),"",POWER(C184,2))</f>
        <v/>
      </c>
      <c r="AK184" s="14" t="str">
        <f>IF(ISBLANK(D184),"",POWER(D184,2))</f>
        <v/>
      </c>
      <c r="AL184" s="14" t="str">
        <f>IF(ISBLANK(E184),"",POWER(E184,2))</f>
        <v/>
      </c>
      <c r="AM184" s="14" t="str">
        <f>IF(ISBLANK(F184),"",POWER(F184,2))</f>
        <v/>
      </c>
      <c r="AN184" s="14" t="str">
        <f>IF(ISBLANK(G184),"",POWER(G184,2))</f>
        <v/>
      </c>
      <c r="AO184" s="14" t="str">
        <f>IF(ISBLANK(H184),"",POWER(H184,2))</f>
        <v/>
      </c>
      <c r="AP184" s="14" t="str">
        <f>IF(ISBLANK(I184),"",POWER(I184,2))</f>
        <v/>
      </c>
      <c r="AQ184" s="14" t="str">
        <f>IF(ISBLANK(J184),"",POWER(J184,2))</f>
        <v/>
      </c>
      <c r="AR184" s="14" t="str">
        <f>IF(ISBLANK(K184),"",POWER(K184,2))</f>
        <v/>
      </c>
      <c r="AS184" s="14" t="str">
        <f>IF(ISBLANK(L184),"",POWER(L184,2))</f>
        <v/>
      </c>
      <c r="AU184" s="14" t="str">
        <f>IF(ISBLANK(C184),"",POWER(C184,0.5))</f>
        <v/>
      </c>
      <c r="AV184" s="14" t="str">
        <f>IF(ISBLANK(D184),"",POWER(D184,0.5))</f>
        <v/>
      </c>
      <c r="AW184" s="14" t="str">
        <f>IF(ISBLANK(E184),"",POWER(E184,0.5))</f>
        <v/>
      </c>
      <c r="AX184" s="14" t="str">
        <f>IF(ISBLANK(F184),"",POWER(F184,0.5))</f>
        <v/>
      </c>
      <c r="AY184" s="14" t="str">
        <f>IF(ISBLANK(G184),"",POWER(G184,0.5))</f>
        <v/>
      </c>
      <c r="AZ184" s="14" t="str">
        <f>IF(ISBLANK(H184),"",POWER(H184,0.5))</f>
        <v/>
      </c>
      <c r="BA184" s="14" t="str">
        <f>IF(ISBLANK(I184),"",POWER(I184,0.5))</f>
        <v/>
      </c>
      <c r="BB184" s="14" t="str">
        <f>IF(ISBLANK(J184),"",POWER(J184,0.5))</f>
        <v/>
      </c>
      <c r="BC184" s="14" t="str">
        <f>IF(ISBLANK(K184),"",POWER(K184,0.5))</f>
        <v/>
      </c>
      <c r="BD184" s="14" t="str">
        <f>IF(ISBLANK(L184),"",POWER(L184,0.5))</f>
        <v/>
      </c>
      <c r="BF184" s="14" t="str">
        <f>IF(ISBLANK(C184),"",1/POWER(C184,0.5))</f>
        <v/>
      </c>
      <c r="BG184" s="14" t="str">
        <f>IF(ISBLANK(D184),"",1/POWER(D184,0.5))</f>
        <v/>
      </c>
      <c r="BH184" s="14" t="str">
        <f>IF(ISBLANK(E184),"",1/POWER(E184,0.5))</f>
        <v/>
      </c>
      <c r="BI184" s="14" t="str">
        <f>IF(ISBLANK(F184),"",1/POWER(F184,0.5))</f>
        <v/>
      </c>
      <c r="BJ184" s="14" t="str">
        <f>IF(ISBLANK(G184),"",1/POWER(G184,0.5))</f>
        <v/>
      </c>
      <c r="BK184" s="14" t="str">
        <f>IF(ISBLANK(H184),"",1/POWER(H184,0.5))</f>
        <v/>
      </c>
      <c r="BL184" s="14" t="str">
        <f>IF(ISBLANK(I184),"",1/POWER(I184,0.5))</f>
        <v/>
      </c>
      <c r="BM184" s="14" t="str">
        <f>IF(ISBLANK(J184),"",1/POWER(J184,0.5))</f>
        <v/>
      </c>
      <c r="BN184" s="14" t="str">
        <f>IF(ISBLANK(K184),"",1/POWER(K184,0.5))</f>
        <v/>
      </c>
      <c r="BO184" s="14" t="str">
        <f>IF(ISBLANK(L184),"",1/POWER(L184,0.5))</f>
        <v/>
      </c>
      <c r="BQ184" s="14" t="e">
        <f ca="1">IF(ISBLANK(INDIRECT('Data Exploration'!$B$6&amp;ROW(BQ184))),"",IF(ISBLANK(INDIRECT('Data Exploration'!$B$6&amp;ROW(BQ184)-1)),"",INDIRECT('Data Exploration'!$B$6&amp;ROW(BQ184)-1)))</f>
        <v>#REF!</v>
      </c>
      <c r="BR184" s="188"/>
      <c r="BS184" s="188"/>
      <c r="BT184" s="188"/>
      <c r="BU184" s="188"/>
      <c r="BV184" s="188"/>
      <c r="BW184" s="188"/>
      <c r="BX184" s="188"/>
      <c r="BY184" s="188"/>
    </row>
    <row r="185" spans="1:77">
      <c r="A185" s="141"/>
      <c r="B185" s="210"/>
      <c r="C185" s="19"/>
      <c r="D185" s="20"/>
      <c r="E185" s="20"/>
      <c r="F185" s="20"/>
      <c r="G185" s="150"/>
      <c r="H185" s="20"/>
      <c r="I185" s="20"/>
      <c r="J185" s="20"/>
      <c r="K185" s="20"/>
      <c r="L185" s="101"/>
      <c r="N185" s="14" t="str">
        <f>IF(ISBLANK(C185),"",LOG(C185))</f>
        <v/>
      </c>
      <c r="O185" s="14" t="str">
        <f>IF(ISBLANK(D185),"",LOG(D185))</f>
        <v/>
      </c>
      <c r="P185" s="14" t="str">
        <f>IF(ISBLANK(E185),"",LOG(E185))</f>
        <v/>
      </c>
      <c r="Q185" s="14" t="str">
        <f>IF(ISBLANK(F185),"",LOG(F185))</f>
        <v/>
      </c>
      <c r="R185" s="14" t="str">
        <f>IF(ISBLANK(G185),"",LOG(G185))</f>
        <v/>
      </c>
      <c r="S185" s="14" t="str">
        <f>IF(ISBLANK(H185),"",LOG(H185))</f>
        <v/>
      </c>
      <c r="T185" s="14" t="str">
        <f>IF(ISBLANK(I185),"",LOG(I185))</f>
        <v/>
      </c>
      <c r="U185" s="14" t="str">
        <f>IF(ISBLANK(J185),"",LOG(J185))</f>
        <v/>
      </c>
      <c r="V185" s="14" t="str">
        <f>IF(ISBLANK(K185),"",LOG(K185))</f>
        <v/>
      </c>
      <c r="W185" s="14" t="str">
        <f>IF(ISBLANK(L185),"",LOG(L185))</f>
        <v/>
      </c>
      <c r="Y185" s="14" t="str">
        <f>IF(ISBLANK(C185),"",LOG(C185+1))</f>
        <v/>
      </c>
      <c r="Z185" s="14" t="str">
        <f>IF(ISBLANK(D185),"",LOG(D185+1))</f>
        <v/>
      </c>
      <c r="AA185" s="14" t="str">
        <f>IF(ISBLANK(E185),"",LOG(E185+1))</f>
        <v/>
      </c>
      <c r="AB185" s="14" t="str">
        <f>IF(ISBLANK(F185),"",LOG(F185+1))</f>
        <v/>
      </c>
      <c r="AC185" s="14" t="str">
        <f>IF(ISBLANK(G185),"",LOG(G185+1))</f>
        <v/>
      </c>
      <c r="AD185" s="14" t="str">
        <f>IF(ISBLANK(H185),"",LOG(H185+1))</f>
        <v/>
      </c>
      <c r="AE185" s="14" t="str">
        <f>IF(ISBLANK(I185),"",LOG(I185+1))</f>
        <v/>
      </c>
      <c r="AF185" s="14" t="str">
        <f>IF(ISBLANK(J185),"",LOG(J185+1))</f>
        <v/>
      </c>
      <c r="AG185" s="14" t="str">
        <f>IF(ISBLANK(K185),"",LOG(K185+1))</f>
        <v/>
      </c>
      <c r="AH185" s="14" t="str">
        <f>IF(ISBLANK(L185),"",LOG(L185+1))</f>
        <v/>
      </c>
      <c r="AJ185" s="14" t="str">
        <f>IF(ISBLANK(C185),"",POWER(C185,2))</f>
        <v/>
      </c>
      <c r="AK185" s="14" t="str">
        <f>IF(ISBLANK(D185),"",POWER(D185,2))</f>
        <v/>
      </c>
      <c r="AL185" s="14" t="str">
        <f>IF(ISBLANK(E185),"",POWER(E185,2))</f>
        <v/>
      </c>
      <c r="AM185" s="14" t="str">
        <f>IF(ISBLANK(F185),"",POWER(F185,2))</f>
        <v/>
      </c>
      <c r="AN185" s="14" t="str">
        <f>IF(ISBLANK(G185),"",POWER(G185,2))</f>
        <v/>
      </c>
      <c r="AO185" s="14" t="str">
        <f>IF(ISBLANK(H185),"",POWER(H185,2))</f>
        <v/>
      </c>
      <c r="AP185" s="14" t="str">
        <f>IF(ISBLANK(I185),"",POWER(I185,2))</f>
        <v/>
      </c>
      <c r="AQ185" s="14" t="str">
        <f>IF(ISBLANK(J185),"",POWER(J185,2))</f>
        <v/>
      </c>
      <c r="AR185" s="14" t="str">
        <f>IF(ISBLANK(K185),"",POWER(K185,2))</f>
        <v/>
      </c>
      <c r="AS185" s="14" t="str">
        <f>IF(ISBLANK(L185),"",POWER(L185,2))</f>
        <v/>
      </c>
      <c r="AU185" s="14" t="str">
        <f>IF(ISBLANK(C185),"",POWER(C185,0.5))</f>
        <v/>
      </c>
      <c r="AV185" s="14" t="str">
        <f>IF(ISBLANK(D185),"",POWER(D185,0.5))</f>
        <v/>
      </c>
      <c r="AW185" s="14" t="str">
        <f>IF(ISBLANK(E185),"",POWER(E185,0.5))</f>
        <v/>
      </c>
      <c r="AX185" s="14" t="str">
        <f>IF(ISBLANK(F185),"",POWER(F185,0.5))</f>
        <v/>
      </c>
      <c r="AY185" s="14" t="str">
        <f>IF(ISBLANK(G185),"",POWER(G185,0.5))</f>
        <v/>
      </c>
      <c r="AZ185" s="14" t="str">
        <f>IF(ISBLANK(H185),"",POWER(H185,0.5))</f>
        <v/>
      </c>
      <c r="BA185" s="14" t="str">
        <f>IF(ISBLANK(I185),"",POWER(I185,0.5))</f>
        <v/>
      </c>
      <c r="BB185" s="14" t="str">
        <f>IF(ISBLANK(J185),"",POWER(J185,0.5))</f>
        <v/>
      </c>
      <c r="BC185" s="14" t="str">
        <f>IF(ISBLANK(K185),"",POWER(K185,0.5))</f>
        <v/>
      </c>
      <c r="BD185" s="14" t="str">
        <f>IF(ISBLANK(L185),"",POWER(L185,0.5))</f>
        <v/>
      </c>
      <c r="BF185" s="14" t="str">
        <f>IF(ISBLANK(C185),"",1/POWER(C185,0.5))</f>
        <v/>
      </c>
      <c r="BG185" s="14" t="str">
        <f>IF(ISBLANK(D185),"",1/POWER(D185,0.5))</f>
        <v/>
      </c>
      <c r="BH185" s="14" t="str">
        <f>IF(ISBLANK(E185),"",1/POWER(E185,0.5))</f>
        <v/>
      </c>
      <c r="BI185" s="14" t="str">
        <f>IF(ISBLANK(F185),"",1/POWER(F185,0.5))</f>
        <v/>
      </c>
      <c r="BJ185" s="14" t="str">
        <f>IF(ISBLANK(G185),"",1/POWER(G185,0.5))</f>
        <v/>
      </c>
      <c r="BK185" s="14" t="str">
        <f>IF(ISBLANK(H185),"",1/POWER(H185,0.5))</f>
        <v/>
      </c>
      <c r="BL185" s="14" t="str">
        <f>IF(ISBLANK(I185),"",1/POWER(I185,0.5))</f>
        <v/>
      </c>
      <c r="BM185" s="14" t="str">
        <f>IF(ISBLANK(J185),"",1/POWER(J185,0.5))</f>
        <v/>
      </c>
      <c r="BN185" s="14" t="str">
        <f>IF(ISBLANK(K185),"",1/POWER(K185,0.5))</f>
        <v/>
      </c>
      <c r="BO185" s="14" t="str">
        <f>IF(ISBLANK(L185),"",1/POWER(L185,0.5))</f>
        <v/>
      </c>
      <c r="BQ185" s="14" t="e">
        <f ca="1">IF(ISBLANK(INDIRECT('Data Exploration'!$B$6&amp;ROW(BQ185))),"",IF(ISBLANK(INDIRECT('Data Exploration'!$B$6&amp;ROW(BQ185)-1)),"",INDIRECT('Data Exploration'!$B$6&amp;ROW(BQ185)-1)))</f>
        <v>#REF!</v>
      </c>
      <c r="BR185" s="188"/>
      <c r="BS185" s="188"/>
      <c r="BT185" s="188"/>
      <c r="BU185" s="188"/>
      <c r="BV185" s="188"/>
      <c r="BW185" s="188"/>
      <c r="BX185" s="188"/>
      <c r="BY185" s="188"/>
    </row>
    <row r="186" spans="1:77">
      <c r="A186" s="141"/>
      <c r="B186" s="210"/>
      <c r="C186" s="19"/>
      <c r="D186" s="20"/>
      <c r="E186" s="20"/>
      <c r="F186" s="20"/>
      <c r="G186" s="150"/>
      <c r="H186" s="20"/>
      <c r="I186" s="20"/>
      <c r="J186" s="20"/>
      <c r="K186" s="20"/>
      <c r="L186" s="101"/>
      <c r="N186" s="14" t="str">
        <f>IF(ISBLANK(C186),"",LOG(C186))</f>
        <v/>
      </c>
      <c r="O186" s="14" t="str">
        <f>IF(ISBLANK(D186),"",LOG(D186))</f>
        <v/>
      </c>
      <c r="P186" s="14" t="str">
        <f>IF(ISBLANK(E186),"",LOG(E186))</f>
        <v/>
      </c>
      <c r="Q186" s="14" t="str">
        <f>IF(ISBLANK(F186),"",LOG(F186))</f>
        <v/>
      </c>
      <c r="R186" s="14" t="str">
        <f>IF(ISBLANK(G186),"",LOG(G186))</f>
        <v/>
      </c>
      <c r="S186" s="14" t="str">
        <f>IF(ISBLANK(H186),"",LOG(H186))</f>
        <v/>
      </c>
      <c r="T186" s="14" t="str">
        <f>IF(ISBLANK(I186),"",LOG(I186))</f>
        <v/>
      </c>
      <c r="U186" s="14" t="str">
        <f>IF(ISBLANK(J186),"",LOG(J186))</f>
        <v/>
      </c>
      <c r="V186" s="14" t="str">
        <f>IF(ISBLANK(K186),"",LOG(K186))</f>
        <v/>
      </c>
      <c r="W186" s="14" t="str">
        <f>IF(ISBLANK(L186),"",LOG(L186))</f>
        <v/>
      </c>
      <c r="Y186" s="14" t="str">
        <f>IF(ISBLANK(C186),"",LOG(C186+1))</f>
        <v/>
      </c>
      <c r="Z186" s="14" t="str">
        <f>IF(ISBLANK(D186),"",LOG(D186+1))</f>
        <v/>
      </c>
      <c r="AA186" s="14" t="str">
        <f>IF(ISBLANK(E186),"",LOG(E186+1))</f>
        <v/>
      </c>
      <c r="AB186" s="14" t="str">
        <f>IF(ISBLANK(F186),"",LOG(F186+1))</f>
        <v/>
      </c>
      <c r="AC186" s="14" t="str">
        <f>IF(ISBLANK(G186),"",LOG(G186+1))</f>
        <v/>
      </c>
      <c r="AD186" s="14" t="str">
        <f>IF(ISBLANK(H186),"",LOG(H186+1))</f>
        <v/>
      </c>
      <c r="AE186" s="14" t="str">
        <f>IF(ISBLANK(I186),"",LOG(I186+1))</f>
        <v/>
      </c>
      <c r="AF186" s="14" t="str">
        <f>IF(ISBLANK(J186),"",LOG(J186+1))</f>
        <v/>
      </c>
      <c r="AG186" s="14" t="str">
        <f>IF(ISBLANK(K186),"",LOG(K186+1))</f>
        <v/>
      </c>
      <c r="AH186" s="14" t="str">
        <f>IF(ISBLANK(L186),"",LOG(L186+1))</f>
        <v/>
      </c>
      <c r="AJ186" s="14" t="str">
        <f>IF(ISBLANK(C186),"",POWER(C186,2))</f>
        <v/>
      </c>
      <c r="AK186" s="14" t="str">
        <f>IF(ISBLANK(D186),"",POWER(D186,2))</f>
        <v/>
      </c>
      <c r="AL186" s="14" t="str">
        <f>IF(ISBLANK(E186),"",POWER(E186,2))</f>
        <v/>
      </c>
      <c r="AM186" s="14" t="str">
        <f>IF(ISBLANK(F186),"",POWER(F186,2))</f>
        <v/>
      </c>
      <c r="AN186" s="14" t="str">
        <f>IF(ISBLANK(G186),"",POWER(G186,2))</f>
        <v/>
      </c>
      <c r="AO186" s="14" t="str">
        <f>IF(ISBLANK(H186),"",POWER(H186,2))</f>
        <v/>
      </c>
      <c r="AP186" s="14" t="str">
        <f>IF(ISBLANK(I186),"",POWER(I186,2))</f>
        <v/>
      </c>
      <c r="AQ186" s="14" t="str">
        <f>IF(ISBLANK(J186),"",POWER(J186,2))</f>
        <v/>
      </c>
      <c r="AR186" s="14" t="str">
        <f>IF(ISBLANK(K186),"",POWER(K186,2))</f>
        <v/>
      </c>
      <c r="AS186" s="14" t="str">
        <f>IF(ISBLANK(L186),"",POWER(L186,2))</f>
        <v/>
      </c>
      <c r="AU186" s="14" t="str">
        <f>IF(ISBLANK(C186),"",POWER(C186,0.5))</f>
        <v/>
      </c>
      <c r="AV186" s="14" t="str">
        <f>IF(ISBLANK(D186),"",POWER(D186,0.5))</f>
        <v/>
      </c>
      <c r="AW186" s="14" t="str">
        <f>IF(ISBLANK(E186),"",POWER(E186,0.5))</f>
        <v/>
      </c>
      <c r="AX186" s="14" t="str">
        <f>IF(ISBLANK(F186),"",POWER(F186,0.5))</f>
        <v/>
      </c>
      <c r="AY186" s="14" t="str">
        <f>IF(ISBLANK(G186),"",POWER(G186,0.5))</f>
        <v/>
      </c>
      <c r="AZ186" s="14" t="str">
        <f>IF(ISBLANK(H186),"",POWER(H186,0.5))</f>
        <v/>
      </c>
      <c r="BA186" s="14" t="str">
        <f>IF(ISBLANK(I186),"",POWER(I186,0.5))</f>
        <v/>
      </c>
      <c r="BB186" s="14" t="str">
        <f>IF(ISBLANK(J186),"",POWER(J186,0.5))</f>
        <v/>
      </c>
      <c r="BC186" s="14" t="str">
        <f>IF(ISBLANK(K186),"",POWER(K186,0.5))</f>
        <v/>
      </c>
      <c r="BD186" s="14" t="str">
        <f>IF(ISBLANK(L186),"",POWER(L186,0.5))</f>
        <v/>
      </c>
      <c r="BF186" s="14" t="str">
        <f>IF(ISBLANK(C186),"",1/POWER(C186,0.5))</f>
        <v/>
      </c>
      <c r="BG186" s="14" t="str">
        <f>IF(ISBLANK(D186),"",1/POWER(D186,0.5))</f>
        <v/>
      </c>
      <c r="BH186" s="14" t="str">
        <f>IF(ISBLANK(E186),"",1/POWER(E186,0.5))</f>
        <v/>
      </c>
      <c r="BI186" s="14" t="str">
        <f>IF(ISBLANK(F186),"",1/POWER(F186,0.5))</f>
        <v/>
      </c>
      <c r="BJ186" s="14" t="str">
        <f>IF(ISBLANK(G186),"",1/POWER(G186,0.5))</f>
        <v/>
      </c>
      <c r="BK186" s="14" t="str">
        <f>IF(ISBLANK(H186),"",1/POWER(H186,0.5))</f>
        <v/>
      </c>
      <c r="BL186" s="14" t="str">
        <f>IF(ISBLANK(I186),"",1/POWER(I186,0.5))</f>
        <v/>
      </c>
      <c r="BM186" s="14" t="str">
        <f>IF(ISBLANK(J186),"",1/POWER(J186,0.5))</f>
        <v/>
      </c>
      <c r="BN186" s="14" t="str">
        <f>IF(ISBLANK(K186),"",1/POWER(K186,0.5))</f>
        <v/>
      </c>
      <c r="BO186" s="14" t="str">
        <f>IF(ISBLANK(L186),"",1/POWER(L186,0.5))</f>
        <v/>
      </c>
      <c r="BQ186" s="14" t="e">
        <f ca="1">IF(ISBLANK(INDIRECT('Data Exploration'!$B$6&amp;ROW(BQ186))),"",IF(ISBLANK(INDIRECT('Data Exploration'!$B$6&amp;ROW(BQ186)-1)),"",INDIRECT('Data Exploration'!$B$6&amp;ROW(BQ186)-1)))</f>
        <v>#REF!</v>
      </c>
      <c r="BR186" s="188"/>
      <c r="BS186" s="188"/>
      <c r="BT186" s="188"/>
      <c r="BU186" s="188"/>
      <c r="BV186" s="188"/>
      <c r="BW186" s="188"/>
      <c r="BX186" s="188"/>
      <c r="BY186" s="188"/>
    </row>
    <row r="187" spans="1:77">
      <c r="A187" s="141"/>
      <c r="B187" s="210"/>
      <c r="C187" s="19"/>
      <c r="D187" s="20"/>
      <c r="E187" s="20"/>
      <c r="F187" s="20"/>
      <c r="G187" s="150"/>
      <c r="H187" s="20"/>
      <c r="I187" s="20"/>
      <c r="J187" s="20"/>
      <c r="K187" s="20"/>
      <c r="L187" s="101"/>
      <c r="N187" s="14" t="str">
        <f>IF(ISBLANK(C187),"",LOG(C187))</f>
        <v/>
      </c>
      <c r="O187" s="14" t="str">
        <f>IF(ISBLANK(D187),"",LOG(D187))</f>
        <v/>
      </c>
      <c r="P187" s="14" t="str">
        <f>IF(ISBLANK(E187),"",LOG(E187))</f>
        <v/>
      </c>
      <c r="Q187" s="14" t="str">
        <f>IF(ISBLANK(F187),"",LOG(F187))</f>
        <v/>
      </c>
      <c r="R187" s="14" t="str">
        <f>IF(ISBLANK(G187),"",LOG(G187))</f>
        <v/>
      </c>
      <c r="S187" s="14" t="str">
        <f>IF(ISBLANK(H187),"",LOG(H187))</f>
        <v/>
      </c>
      <c r="T187" s="14" t="str">
        <f>IF(ISBLANK(I187),"",LOG(I187))</f>
        <v/>
      </c>
      <c r="U187" s="14" t="str">
        <f>IF(ISBLANK(J187),"",LOG(J187))</f>
        <v/>
      </c>
      <c r="V187" s="14" t="str">
        <f>IF(ISBLANK(K187),"",LOG(K187))</f>
        <v/>
      </c>
      <c r="W187" s="14" t="str">
        <f>IF(ISBLANK(L187),"",LOG(L187))</f>
        <v/>
      </c>
      <c r="Y187" s="14" t="str">
        <f>IF(ISBLANK(C187),"",LOG(C187+1))</f>
        <v/>
      </c>
      <c r="Z187" s="14" t="str">
        <f>IF(ISBLANK(D187),"",LOG(D187+1))</f>
        <v/>
      </c>
      <c r="AA187" s="14" t="str">
        <f>IF(ISBLANK(E187),"",LOG(E187+1))</f>
        <v/>
      </c>
      <c r="AB187" s="14" t="str">
        <f>IF(ISBLANK(F187),"",LOG(F187+1))</f>
        <v/>
      </c>
      <c r="AC187" s="14" t="str">
        <f>IF(ISBLANK(G187),"",LOG(G187+1))</f>
        <v/>
      </c>
      <c r="AD187" s="14" t="str">
        <f>IF(ISBLANK(H187),"",LOG(H187+1))</f>
        <v/>
      </c>
      <c r="AE187" s="14" t="str">
        <f>IF(ISBLANK(I187),"",LOG(I187+1))</f>
        <v/>
      </c>
      <c r="AF187" s="14" t="str">
        <f>IF(ISBLANK(J187),"",LOG(J187+1))</f>
        <v/>
      </c>
      <c r="AG187" s="14" t="str">
        <f>IF(ISBLANK(K187),"",LOG(K187+1))</f>
        <v/>
      </c>
      <c r="AH187" s="14" t="str">
        <f>IF(ISBLANK(L187),"",LOG(L187+1))</f>
        <v/>
      </c>
      <c r="AJ187" s="14" t="str">
        <f>IF(ISBLANK(C187),"",POWER(C187,2))</f>
        <v/>
      </c>
      <c r="AK187" s="14" t="str">
        <f>IF(ISBLANK(D187),"",POWER(D187,2))</f>
        <v/>
      </c>
      <c r="AL187" s="14" t="str">
        <f>IF(ISBLANK(E187),"",POWER(E187,2))</f>
        <v/>
      </c>
      <c r="AM187" s="14" t="str">
        <f>IF(ISBLANK(F187),"",POWER(F187,2))</f>
        <v/>
      </c>
      <c r="AN187" s="14" t="str">
        <f>IF(ISBLANK(G187),"",POWER(G187,2))</f>
        <v/>
      </c>
      <c r="AO187" s="14" t="str">
        <f>IF(ISBLANK(H187),"",POWER(H187,2))</f>
        <v/>
      </c>
      <c r="AP187" s="14" t="str">
        <f>IF(ISBLANK(I187),"",POWER(I187,2))</f>
        <v/>
      </c>
      <c r="AQ187" s="14" t="str">
        <f>IF(ISBLANK(J187),"",POWER(J187,2))</f>
        <v/>
      </c>
      <c r="AR187" s="14" t="str">
        <f>IF(ISBLANK(K187),"",POWER(K187,2))</f>
        <v/>
      </c>
      <c r="AS187" s="14" t="str">
        <f>IF(ISBLANK(L187),"",POWER(L187,2))</f>
        <v/>
      </c>
      <c r="AU187" s="14" t="str">
        <f>IF(ISBLANK(C187),"",POWER(C187,0.5))</f>
        <v/>
      </c>
      <c r="AV187" s="14" t="str">
        <f>IF(ISBLANK(D187),"",POWER(D187,0.5))</f>
        <v/>
      </c>
      <c r="AW187" s="14" t="str">
        <f>IF(ISBLANK(E187),"",POWER(E187,0.5))</f>
        <v/>
      </c>
      <c r="AX187" s="14" t="str">
        <f>IF(ISBLANK(F187),"",POWER(F187,0.5))</f>
        <v/>
      </c>
      <c r="AY187" s="14" t="str">
        <f>IF(ISBLANK(G187),"",POWER(G187,0.5))</f>
        <v/>
      </c>
      <c r="AZ187" s="14" t="str">
        <f>IF(ISBLANK(H187),"",POWER(H187,0.5))</f>
        <v/>
      </c>
      <c r="BA187" s="14" t="str">
        <f>IF(ISBLANK(I187),"",POWER(I187,0.5))</f>
        <v/>
      </c>
      <c r="BB187" s="14" t="str">
        <f>IF(ISBLANK(J187),"",POWER(J187,0.5))</f>
        <v/>
      </c>
      <c r="BC187" s="14" t="str">
        <f>IF(ISBLANK(K187),"",POWER(K187,0.5))</f>
        <v/>
      </c>
      <c r="BD187" s="14" t="str">
        <f>IF(ISBLANK(L187),"",POWER(L187,0.5))</f>
        <v/>
      </c>
      <c r="BF187" s="14" t="str">
        <f>IF(ISBLANK(C187),"",1/POWER(C187,0.5))</f>
        <v/>
      </c>
      <c r="BG187" s="14" t="str">
        <f>IF(ISBLANK(D187),"",1/POWER(D187,0.5))</f>
        <v/>
      </c>
      <c r="BH187" s="14" t="str">
        <f>IF(ISBLANK(E187),"",1/POWER(E187,0.5))</f>
        <v/>
      </c>
      <c r="BI187" s="14" t="str">
        <f>IF(ISBLANK(F187),"",1/POWER(F187,0.5))</f>
        <v/>
      </c>
      <c r="BJ187" s="14" t="str">
        <f>IF(ISBLANK(G187),"",1/POWER(G187,0.5))</f>
        <v/>
      </c>
      <c r="BK187" s="14" t="str">
        <f>IF(ISBLANK(H187),"",1/POWER(H187,0.5))</f>
        <v/>
      </c>
      <c r="BL187" s="14" t="str">
        <f>IF(ISBLANK(I187),"",1/POWER(I187,0.5))</f>
        <v/>
      </c>
      <c r="BM187" s="14" t="str">
        <f>IF(ISBLANK(J187),"",1/POWER(J187,0.5))</f>
        <v/>
      </c>
      <c r="BN187" s="14" t="str">
        <f>IF(ISBLANK(K187),"",1/POWER(K187,0.5))</f>
        <v/>
      </c>
      <c r="BO187" s="14" t="str">
        <f>IF(ISBLANK(L187),"",1/POWER(L187,0.5))</f>
        <v/>
      </c>
      <c r="BQ187" s="14" t="e">
        <f ca="1">IF(ISBLANK(INDIRECT('Data Exploration'!$B$6&amp;ROW(BQ187))),"",IF(ISBLANK(INDIRECT('Data Exploration'!$B$6&amp;ROW(BQ187)-1)),"",INDIRECT('Data Exploration'!$B$6&amp;ROW(BQ187)-1)))</f>
        <v>#REF!</v>
      </c>
      <c r="BR187" s="188"/>
      <c r="BS187" s="188"/>
      <c r="BT187" s="188"/>
      <c r="BU187" s="188"/>
      <c r="BV187" s="188"/>
      <c r="BW187" s="188"/>
      <c r="BX187" s="188"/>
      <c r="BY187" s="188"/>
    </row>
    <row r="188" spans="1:77">
      <c r="A188" s="141"/>
      <c r="B188" s="210"/>
      <c r="C188" s="19"/>
      <c r="D188" s="20"/>
      <c r="E188" s="20"/>
      <c r="F188" s="20"/>
      <c r="G188" s="150"/>
      <c r="H188" s="20"/>
      <c r="I188" s="20"/>
      <c r="J188" s="20"/>
      <c r="K188" s="20"/>
      <c r="L188" s="101"/>
      <c r="N188" s="14" t="str">
        <f>IF(ISBLANK(C188),"",LOG(C188))</f>
        <v/>
      </c>
      <c r="O188" s="14" t="str">
        <f>IF(ISBLANK(D188),"",LOG(D188))</f>
        <v/>
      </c>
      <c r="P188" s="14" t="str">
        <f>IF(ISBLANK(E188),"",LOG(E188))</f>
        <v/>
      </c>
      <c r="Q188" s="14" t="str">
        <f>IF(ISBLANK(F188),"",LOG(F188))</f>
        <v/>
      </c>
      <c r="R188" s="14" t="str">
        <f>IF(ISBLANK(G188),"",LOG(G188))</f>
        <v/>
      </c>
      <c r="S188" s="14" t="str">
        <f>IF(ISBLANK(H188),"",LOG(H188))</f>
        <v/>
      </c>
      <c r="T188" s="14" t="str">
        <f>IF(ISBLANK(I188),"",LOG(I188))</f>
        <v/>
      </c>
      <c r="U188" s="14" t="str">
        <f>IF(ISBLANK(J188),"",LOG(J188))</f>
        <v/>
      </c>
      <c r="V188" s="14" t="str">
        <f>IF(ISBLANK(K188),"",LOG(K188))</f>
        <v/>
      </c>
      <c r="W188" s="14" t="str">
        <f>IF(ISBLANK(L188),"",LOG(L188))</f>
        <v/>
      </c>
      <c r="Y188" s="14" t="str">
        <f>IF(ISBLANK(C188),"",LOG(C188+1))</f>
        <v/>
      </c>
      <c r="Z188" s="14" t="str">
        <f>IF(ISBLANK(D188),"",LOG(D188+1))</f>
        <v/>
      </c>
      <c r="AA188" s="14" t="str">
        <f>IF(ISBLANK(E188),"",LOG(E188+1))</f>
        <v/>
      </c>
      <c r="AB188" s="14" t="str">
        <f>IF(ISBLANK(F188),"",LOG(F188+1))</f>
        <v/>
      </c>
      <c r="AC188" s="14" t="str">
        <f>IF(ISBLANK(G188),"",LOG(G188+1))</f>
        <v/>
      </c>
      <c r="AD188" s="14" t="str">
        <f>IF(ISBLANK(H188),"",LOG(H188+1))</f>
        <v/>
      </c>
      <c r="AE188" s="14" t="str">
        <f>IF(ISBLANK(I188),"",LOG(I188+1))</f>
        <v/>
      </c>
      <c r="AF188" s="14" t="str">
        <f>IF(ISBLANK(J188),"",LOG(J188+1))</f>
        <v/>
      </c>
      <c r="AG188" s="14" t="str">
        <f>IF(ISBLANK(K188),"",LOG(K188+1))</f>
        <v/>
      </c>
      <c r="AH188" s="14" t="str">
        <f>IF(ISBLANK(L188),"",LOG(L188+1))</f>
        <v/>
      </c>
      <c r="AJ188" s="14" t="str">
        <f>IF(ISBLANK(C188),"",POWER(C188,2))</f>
        <v/>
      </c>
      <c r="AK188" s="14" t="str">
        <f>IF(ISBLANK(D188),"",POWER(D188,2))</f>
        <v/>
      </c>
      <c r="AL188" s="14" t="str">
        <f>IF(ISBLANK(E188),"",POWER(E188,2))</f>
        <v/>
      </c>
      <c r="AM188" s="14" t="str">
        <f>IF(ISBLANK(F188),"",POWER(F188,2))</f>
        <v/>
      </c>
      <c r="AN188" s="14" t="str">
        <f>IF(ISBLANK(G188),"",POWER(G188,2))</f>
        <v/>
      </c>
      <c r="AO188" s="14" t="str">
        <f>IF(ISBLANK(H188),"",POWER(H188,2))</f>
        <v/>
      </c>
      <c r="AP188" s="14" t="str">
        <f>IF(ISBLANK(I188),"",POWER(I188,2))</f>
        <v/>
      </c>
      <c r="AQ188" s="14" t="str">
        <f>IF(ISBLANK(J188),"",POWER(J188,2))</f>
        <v/>
      </c>
      <c r="AR188" s="14" t="str">
        <f>IF(ISBLANK(K188),"",POWER(K188,2))</f>
        <v/>
      </c>
      <c r="AS188" s="14" t="str">
        <f>IF(ISBLANK(L188),"",POWER(L188,2))</f>
        <v/>
      </c>
      <c r="AU188" s="14" t="str">
        <f>IF(ISBLANK(C188),"",POWER(C188,0.5))</f>
        <v/>
      </c>
      <c r="AV188" s="14" t="str">
        <f>IF(ISBLANK(D188),"",POWER(D188,0.5))</f>
        <v/>
      </c>
      <c r="AW188" s="14" t="str">
        <f>IF(ISBLANK(E188),"",POWER(E188,0.5))</f>
        <v/>
      </c>
      <c r="AX188" s="14" t="str">
        <f>IF(ISBLANK(F188),"",POWER(F188,0.5))</f>
        <v/>
      </c>
      <c r="AY188" s="14" t="str">
        <f>IF(ISBLANK(G188),"",POWER(G188,0.5))</f>
        <v/>
      </c>
      <c r="AZ188" s="14" t="str">
        <f>IF(ISBLANK(H188),"",POWER(H188,0.5))</f>
        <v/>
      </c>
      <c r="BA188" s="14" t="str">
        <f>IF(ISBLANK(I188),"",POWER(I188,0.5))</f>
        <v/>
      </c>
      <c r="BB188" s="14" t="str">
        <f>IF(ISBLANK(J188),"",POWER(J188,0.5))</f>
        <v/>
      </c>
      <c r="BC188" s="14" t="str">
        <f>IF(ISBLANK(K188),"",POWER(K188,0.5))</f>
        <v/>
      </c>
      <c r="BD188" s="14" t="str">
        <f>IF(ISBLANK(L188),"",POWER(L188,0.5))</f>
        <v/>
      </c>
      <c r="BF188" s="14" t="str">
        <f>IF(ISBLANK(C188),"",1/POWER(C188,0.5))</f>
        <v/>
      </c>
      <c r="BG188" s="14" t="str">
        <f>IF(ISBLANK(D188),"",1/POWER(D188,0.5))</f>
        <v/>
      </c>
      <c r="BH188" s="14" t="str">
        <f>IF(ISBLANK(E188),"",1/POWER(E188,0.5))</f>
        <v/>
      </c>
      <c r="BI188" s="14" t="str">
        <f>IF(ISBLANK(F188),"",1/POWER(F188,0.5))</f>
        <v/>
      </c>
      <c r="BJ188" s="14" t="str">
        <f>IF(ISBLANK(G188),"",1/POWER(G188,0.5))</f>
        <v/>
      </c>
      <c r="BK188" s="14" t="str">
        <f>IF(ISBLANK(H188),"",1/POWER(H188,0.5))</f>
        <v/>
      </c>
      <c r="BL188" s="14" t="str">
        <f>IF(ISBLANK(I188),"",1/POWER(I188,0.5))</f>
        <v/>
      </c>
      <c r="BM188" s="14" t="str">
        <f>IF(ISBLANK(J188),"",1/POWER(J188,0.5))</f>
        <v/>
      </c>
      <c r="BN188" s="14" t="str">
        <f>IF(ISBLANK(K188),"",1/POWER(K188,0.5))</f>
        <v/>
      </c>
      <c r="BO188" s="14" t="str">
        <f>IF(ISBLANK(L188),"",1/POWER(L188,0.5))</f>
        <v/>
      </c>
      <c r="BQ188" s="14" t="e">
        <f ca="1">IF(ISBLANK(INDIRECT('Data Exploration'!$B$6&amp;ROW(BQ188))),"",IF(ISBLANK(INDIRECT('Data Exploration'!$B$6&amp;ROW(BQ188)-1)),"",INDIRECT('Data Exploration'!$B$6&amp;ROW(BQ188)-1)))</f>
        <v>#REF!</v>
      </c>
      <c r="BR188" s="188"/>
      <c r="BS188" s="188"/>
      <c r="BT188" s="188"/>
      <c r="BU188" s="188"/>
      <c r="BV188" s="188"/>
      <c r="BW188" s="188"/>
      <c r="BX188" s="188"/>
      <c r="BY188" s="188"/>
    </row>
    <row r="189" spans="1:77">
      <c r="A189" s="141"/>
      <c r="B189" s="210"/>
      <c r="C189" s="19"/>
      <c r="D189" s="20"/>
      <c r="E189" s="20"/>
      <c r="F189" s="20"/>
      <c r="G189" s="150"/>
      <c r="H189" s="20"/>
      <c r="I189" s="20"/>
      <c r="J189" s="20"/>
      <c r="K189" s="20"/>
      <c r="L189" s="101"/>
      <c r="N189" s="14" t="str">
        <f>IF(ISBLANK(C189),"",LOG(C189))</f>
        <v/>
      </c>
      <c r="O189" s="14" t="str">
        <f>IF(ISBLANK(D189),"",LOG(D189))</f>
        <v/>
      </c>
      <c r="P189" s="14" t="str">
        <f>IF(ISBLANK(E189),"",LOG(E189))</f>
        <v/>
      </c>
      <c r="Q189" s="14" t="str">
        <f>IF(ISBLANK(F189),"",LOG(F189))</f>
        <v/>
      </c>
      <c r="R189" s="14" t="str">
        <f>IF(ISBLANK(G189),"",LOG(G189))</f>
        <v/>
      </c>
      <c r="S189" s="14" t="str">
        <f>IF(ISBLANK(H189),"",LOG(H189))</f>
        <v/>
      </c>
      <c r="T189" s="14" t="str">
        <f>IF(ISBLANK(I189),"",LOG(I189))</f>
        <v/>
      </c>
      <c r="U189" s="14" t="str">
        <f>IF(ISBLANK(J189),"",LOG(J189))</f>
        <v/>
      </c>
      <c r="V189" s="14" t="str">
        <f>IF(ISBLANK(K189),"",LOG(K189))</f>
        <v/>
      </c>
      <c r="W189" s="14" t="str">
        <f>IF(ISBLANK(L189),"",LOG(L189))</f>
        <v/>
      </c>
      <c r="Y189" s="14" t="str">
        <f>IF(ISBLANK(C189),"",LOG(C189+1))</f>
        <v/>
      </c>
      <c r="Z189" s="14" t="str">
        <f>IF(ISBLANK(D189),"",LOG(D189+1))</f>
        <v/>
      </c>
      <c r="AA189" s="14" t="str">
        <f>IF(ISBLANK(E189),"",LOG(E189+1))</f>
        <v/>
      </c>
      <c r="AB189" s="14" t="str">
        <f>IF(ISBLANK(F189),"",LOG(F189+1))</f>
        <v/>
      </c>
      <c r="AC189" s="14" t="str">
        <f>IF(ISBLANK(G189),"",LOG(G189+1))</f>
        <v/>
      </c>
      <c r="AD189" s="14" t="str">
        <f>IF(ISBLANK(H189),"",LOG(H189+1))</f>
        <v/>
      </c>
      <c r="AE189" s="14" t="str">
        <f>IF(ISBLANK(I189),"",LOG(I189+1))</f>
        <v/>
      </c>
      <c r="AF189" s="14" t="str">
        <f>IF(ISBLANK(J189),"",LOG(J189+1))</f>
        <v/>
      </c>
      <c r="AG189" s="14" t="str">
        <f>IF(ISBLANK(K189),"",LOG(K189+1))</f>
        <v/>
      </c>
      <c r="AH189" s="14" t="str">
        <f>IF(ISBLANK(L189),"",LOG(L189+1))</f>
        <v/>
      </c>
      <c r="AJ189" s="14" t="str">
        <f>IF(ISBLANK(C189),"",POWER(C189,2))</f>
        <v/>
      </c>
      <c r="AK189" s="14" t="str">
        <f>IF(ISBLANK(D189),"",POWER(D189,2))</f>
        <v/>
      </c>
      <c r="AL189" s="14" t="str">
        <f>IF(ISBLANK(E189),"",POWER(E189,2))</f>
        <v/>
      </c>
      <c r="AM189" s="14" t="str">
        <f>IF(ISBLANK(F189),"",POWER(F189,2))</f>
        <v/>
      </c>
      <c r="AN189" s="14" t="str">
        <f>IF(ISBLANK(G189),"",POWER(G189,2))</f>
        <v/>
      </c>
      <c r="AO189" s="14" t="str">
        <f>IF(ISBLANK(H189),"",POWER(H189,2))</f>
        <v/>
      </c>
      <c r="AP189" s="14" t="str">
        <f>IF(ISBLANK(I189),"",POWER(I189,2))</f>
        <v/>
      </c>
      <c r="AQ189" s="14" t="str">
        <f>IF(ISBLANK(J189),"",POWER(J189,2))</f>
        <v/>
      </c>
      <c r="AR189" s="14" t="str">
        <f>IF(ISBLANK(K189),"",POWER(K189,2))</f>
        <v/>
      </c>
      <c r="AS189" s="14" t="str">
        <f>IF(ISBLANK(L189),"",POWER(L189,2))</f>
        <v/>
      </c>
      <c r="AU189" s="14" t="str">
        <f>IF(ISBLANK(C189),"",POWER(C189,0.5))</f>
        <v/>
      </c>
      <c r="AV189" s="14" t="str">
        <f>IF(ISBLANK(D189),"",POWER(D189,0.5))</f>
        <v/>
      </c>
      <c r="AW189" s="14" t="str">
        <f>IF(ISBLANK(E189),"",POWER(E189,0.5))</f>
        <v/>
      </c>
      <c r="AX189" s="14" t="str">
        <f>IF(ISBLANK(F189),"",POWER(F189,0.5))</f>
        <v/>
      </c>
      <c r="AY189" s="14" t="str">
        <f>IF(ISBLANK(G189),"",POWER(G189,0.5))</f>
        <v/>
      </c>
      <c r="AZ189" s="14" t="str">
        <f>IF(ISBLANK(H189),"",POWER(H189,0.5))</f>
        <v/>
      </c>
      <c r="BA189" s="14" t="str">
        <f>IF(ISBLANK(I189),"",POWER(I189,0.5))</f>
        <v/>
      </c>
      <c r="BB189" s="14" t="str">
        <f>IF(ISBLANK(J189),"",POWER(J189,0.5))</f>
        <v/>
      </c>
      <c r="BC189" s="14" t="str">
        <f>IF(ISBLANK(K189),"",POWER(K189,0.5))</f>
        <v/>
      </c>
      <c r="BD189" s="14" t="str">
        <f>IF(ISBLANK(L189),"",POWER(L189,0.5))</f>
        <v/>
      </c>
      <c r="BF189" s="14" t="str">
        <f>IF(ISBLANK(C189),"",1/POWER(C189,0.5))</f>
        <v/>
      </c>
      <c r="BG189" s="14" t="str">
        <f>IF(ISBLANK(D189),"",1/POWER(D189,0.5))</f>
        <v/>
      </c>
      <c r="BH189" s="14" t="str">
        <f>IF(ISBLANK(E189),"",1/POWER(E189,0.5))</f>
        <v/>
      </c>
      <c r="BI189" s="14" t="str">
        <f>IF(ISBLANK(F189),"",1/POWER(F189,0.5))</f>
        <v/>
      </c>
      <c r="BJ189" s="14" t="str">
        <f>IF(ISBLANK(G189),"",1/POWER(G189,0.5))</f>
        <v/>
      </c>
      <c r="BK189" s="14" t="str">
        <f>IF(ISBLANK(H189),"",1/POWER(H189,0.5))</f>
        <v/>
      </c>
      <c r="BL189" s="14" t="str">
        <f>IF(ISBLANK(I189),"",1/POWER(I189,0.5))</f>
        <v/>
      </c>
      <c r="BM189" s="14" t="str">
        <f>IF(ISBLANK(J189),"",1/POWER(J189,0.5))</f>
        <v/>
      </c>
      <c r="BN189" s="14" t="str">
        <f>IF(ISBLANK(K189),"",1/POWER(K189,0.5))</f>
        <v/>
      </c>
      <c r="BO189" s="14" t="str">
        <f>IF(ISBLANK(L189),"",1/POWER(L189,0.5))</f>
        <v/>
      </c>
      <c r="BQ189" s="14" t="e">
        <f ca="1">IF(ISBLANK(INDIRECT('Data Exploration'!$B$6&amp;ROW(BQ189))),"",IF(ISBLANK(INDIRECT('Data Exploration'!$B$6&amp;ROW(BQ189)-1)),"",INDIRECT('Data Exploration'!$B$6&amp;ROW(BQ189)-1)))</f>
        <v>#REF!</v>
      </c>
      <c r="BR189" s="188"/>
      <c r="BS189" s="188"/>
      <c r="BT189" s="188"/>
      <c r="BU189" s="188"/>
      <c r="BV189" s="188"/>
      <c r="BW189" s="188"/>
      <c r="BX189" s="188"/>
      <c r="BY189" s="188"/>
    </row>
    <row r="190" spans="1:77">
      <c r="A190" s="141"/>
      <c r="B190" s="210"/>
      <c r="C190" s="19"/>
      <c r="D190" s="20"/>
      <c r="E190" s="20"/>
      <c r="F190" s="20"/>
      <c r="G190" s="150"/>
      <c r="H190" s="20"/>
      <c r="I190" s="20"/>
      <c r="J190" s="20"/>
      <c r="K190" s="20"/>
      <c r="L190" s="101"/>
      <c r="N190" s="14" t="str">
        <f>IF(ISBLANK(C190),"",LOG(C190))</f>
        <v/>
      </c>
      <c r="O190" s="14" t="str">
        <f>IF(ISBLANK(D190),"",LOG(D190))</f>
        <v/>
      </c>
      <c r="P190" s="14" t="str">
        <f>IF(ISBLANK(E190),"",LOG(E190))</f>
        <v/>
      </c>
      <c r="Q190" s="14" t="str">
        <f>IF(ISBLANK(F190),"",LOG(F190))</f>
        <v/>
      </c>
      <c r="R190" s="14" t="str">
        <f>IF(ISBLANK(G190),"",LOG(G190))</f>
        <v/>
      </c>
      <c r="S190" s="14" t="str">
        <f>IF(ISBLANK(H190),"",LOG(H190))</f>
        <v/>
      </c>
      <c r="T190" s="14" t="str">
        <f>IF(ISBLANK(I190),"",LOG(I190))</f>
        <v/>
      </c>
      <c r="U190" s="14" t="str">
        <f>IF(ISBLANK(J190),"",LOG(J190))</f>
        <v/>
      </c>
      <c r="V190" s="14" t="str">
        <f>IF(ISBLANK(K190),"",LOG(K190))</f>
        <v/>
      </c>
      <c r="W190" s="14" t="str">
        <f>IF(ISBLANK(L190),"",LOG(L190))</f>
        <v/>
      </c>
      <c r="Y190" s="14" t="str">
        <f>IF(ISBLANK(C190),"",LOG(C190+1))</f>
        <v/>
      </c>
      <c r="Z190" s="14" t="str">
        <f>IF(ISBLANK(D190),"",LOG(D190+1))</f>
        <v/>
      </c>
      <c r="AA190" s="14" t="str">
        <f>IF(ISBLANK(E190),"",LOG(E190+1))</f>
        <v/>
      </c>
      <c r="AB190" s="14" t="str">
        <f>IF(ISBLANK(F190),"",LOG(F190+1))</f>
        <v/>
      </c>
      <c r="AC190" s="14" t="str">
        <f>IF(ISBLANK(G190),"",LOG(G190+1))</f>
        <v/>
      </c>
      <c r="AD190" s="14" t="str">
        <f>IF(ISBLANK(H190),"",LOG(H190+1))</f>
        <v/>
      </c>
      <c r="AE190" s="14" t="str">
        <f>IF(ISBLANK(I190),"",LOG(I190+1))</f>
        <v/>
      </c>
      <c r="AF190" s="14" t="str">
        <f>IF(ISBLANK(J190),"",LOG(J190+1))</f>
        <v/>
      </c>
      <c r="AG190" s="14" t="str">
        <f>IF(ISBLANK(K190),"",LOG(K190+1))</f>
        <v/>
      </c>
      <c r="AH190" s="14" t="str">
        <f>IF(ISBLANK(L190),"",LOG(L190+1))</f>
        <v/>
      </c>
      <c r="AJ190" s="14" t="str">
        <f>IF(ISBLANK(C190),"",POWER(C190,2))</f>
        <v/>
      </c>
      <c r="AK190" s="14" t="str">
        <f>IF(ISBLANK(D190),"",POWER(D190,2))</f>
        <v/>
      </c>
      <c r="AL190" s="14" t="str">
        <f>IF(ISBLANK(E190),"",POWER(E190,2))</f>
        <v/>
      </c>
      <c r="AM190" s="14" t="str">
        <f>IF(ISBLANK(F190),"",POWER(F190,2))</f>
        <v/>
      </c>
      <c r="AN190" s="14" t="str">
        <f>IF(ISBLANK(G190),"",POWER(G190,2))</f>
        <v/>
      </c>
      <c r="AO190" s="14" t="str">
        <f>IF(ISBLANK(H190),"",POWER(H190,2))</f>
        <v/>
      </c>
      <c r="AP190" s="14" t="str">
        <f>IF(ISBLANK(I190),"",POWER(I190,2))</f>
        <v/>
      </c>
      <c r="AQ190" s="14" t="str">
        <f>IF(ISBLANK(J190),"",POWER(J190,2))</f>
        <v/>
      </c>
      <c r="AR190" s="14" t="str">
        <f>IF(ISBLANK(K190),"",POWER(K190,2))</f>
        <v/>
      </c>
      <c r="AS190" s="14" t="str">
        <f>IF(ISBLANK(L190),"",POWER(L190,2))</f>
        <v/>
      </c>
      <c r="AU190" s="14" t="str">
        <f>IF(ISBLANK(C190),"",POWER(C190,0.5))</f>
        <v/>
      </c>
      <c r="AV190" s="14" t="str">
        <f>IF(ISBLANK(D190),"",POWER(D190,0.5))</f>
        <v/>
      </c>
      <c r="AW190" s="14" t="str">
        <f>IF(ISBLANK(E190),"",POWER(E190,0.5))</f>
        <v/>
      </c>
      <c r="AX190" s="14" t="str">
        <f>IF(ISBLANK(F190),"",POWER(F190,0.5))</f>
        <v/>
      </c>
      <c r="AY190" s="14" t="str">
        <f>IF(ISBLANK(G190),"",POWER(G190,0.5))</f>
        <v/>
      </c>
      <c r="AZ190" s="14" t="str">
        <f>IF(ISBLANK(H190),"",POWER(H190,0.5))</f>
        <v/>
      </c>
      <c r="BA190" s="14" t="str">
        <f>IF(ISBLANK(I190),"",POWER(I190,0.5))</f>
        <v/>
      </c>
      <c r="BB190" s="14" t="str">
        <f>IF(ISBLANK(J190),"",POWER(J190,0.5))</f>
        <v/>
      </c>
      <c r="BC190" s="14" t="str">
        <f>IF(ISBLANK(K190),"",POWER(K190,0.5))</f>
        <v/>
      </c>
      <c r="BD190" s="14" t="str">
        <f>IF(ISBLANK(L190),"",POWER(L190,0.5))</f>
        <v/>
      </c>
      <c r="BF190" s="14" t="str">
        <f>IF(ISBLANK(C190),"",1/POWER(C190,0.5))</f>
        <v/>
      </c>
      <c r="BG190" s="14" t="str">
        <f>IF(ISBLANK(D190),"",1/POWER(D190,0.5))</f>
        <v/>
      </c>
      <c r="BH190" s="14" t="str">
        <f>IF(ISBLANK(E190),"",1/POWER(E190,0.5))</f>
        <v/>
      </c>
      <c r="BI190" s="14" t="str">
        <f>IF(ISBLANK(F190),"",1/POWER(F190,0.5))</f>
        <v/>
      </c>
      <c r="BJ190" s="14" t="str">
        <f>IF(ISBLANK(G190),"",1/POWER(G190,0.5))</f>
        <v/>
      </c>
      <c r="BK190" s="14" t="str">
        <f>IF(ISBLANK(H190),"",1/POWER(H190,0.5))</f>
        <v/>
      </c>
      <c r="BL190" s="14" t="str">
        <f>IF(ISBLANK(I190),"",1/POWER(I190,0.5))</f>
        <v/>
      </c>
      <c r="BM190" s="14" t="str">
        <f>IF(ISBLANK(J190),"",1/POWER(J190,0.5))</f>
        <v/>
      </c>
      <c r="BN190" s="14" t="str">
        <f>IF(ISBLANK(K190),"",1/POWER(K190,0.5))</f>
        <v/>
      </c>
      <c r="BO190" s="14" t="str">
        <f>IF(ISBLANK(L190),"",1/POWER(L190,0.5))</f>
        <v/>
      </c>
      <c r="BQ190" s="14" t="e">
        <f ca="1">IF(ISBLANK(INDIRECT('Data Exploration'!$B$6&amp;ROW(BQ190))),"",IF(ISBLANK(INDIRECT('Data Exploration'!$B$6&amp;ROW(BQ190)-1)),"",INDIRECT('Data Exploration'!$B$6&amp;ROW(BQ190)-1)))</f>
        <v>#REF!</v>
      </c>
      <c r="BR190" s="188"/>
      <c r="BS190" s="188"/>
      <c r="BT190" s="188"/>
      <c r="BU190" s="188"/>
      <c r="BV190" s="188"/>
      <c r="BW190" s="188"/>
      <c r="BX190" s="188"/>
      <c r="BY190" s="188"/>
    </row>
    <row r="191" spans="1:77">
      <c r="A191" s="141"/>
      <c r="B191" s="210"/>
      <c r="C191" s="19"/>
      <c r="D191" s="20"/>
      <c r="E191" s="20"/>
      <c r="F191" s="20"/>
      <c r="G191" s="150"/>
      <c r="H191" s="20"/>
      <c r="I191" s="20"/>
      <c r="J191" s="20"/>
      <c r="K191" s="20"/>
      <c r="L191" s="101"/>
      <c r="N191" s="14" t="str">
        <f>IF(ISBLANK(C191),"",LOG(C191))</f>
        <v/>
      </c>
      <c r="O191" s="14" t="str">
        <f>IF(ISBLANK(D191),"",LOG(D191))</f>
        <v/>
      </c>
      <c r="P191" s="14" t="str">
        <f>IF(ISBLANK(E191),"",LOG(E191))</f>
        <v/>
      </c>
      <c r="Q191" s="14" t="str">
        <f>IF(ISBLANK(F191),"",LOG(F191))</f>
        <v/>
      </c>
      <c r="R191" s="14" t="str">
        <f>IF(ISBLANK(G191),"",LOG(G191))</f>
        <v/>
      </c>
      <c r="S191" s="14" t="str">
        <f>IF(ISBLANK(H191),"",LOG(H191))</f>
        <v/>
      </c>
      <c r="T191" s="14" t="str">
        <f>IF(ISBLANK(I191),"",LOG(I191))</f>
        <v/>
      </c>
      <c r="U191" s="14" t="str">
        <f>IF(ISBLANK(J191),"",LOG(J191))</f>
        <v/>
      </c>
      <c r="V191" s="14" t="str">
        <f>IF(ISBLANK(K191),"",LOG(K191))</f>
        <v/>
      </c>
      <c r="W191" s="14" t="str">
        <f>IF(ISBLANK(L191),"",LOG(L191))</f>
        <v/>
      </c>
      <c r="Y191" s="14" t="str">
        <f>IF(ISBLANK(C191),"",LOG(C191+1))</f>
        <v/>
      </c>
      <c r="Z191" s="14" t="str">
        <f>IF(ISBLANK(D191),"",LOG(D191+1))</f>
        <v/>
      </c>
      <c r="AA191" s="14" t="str">
        <f>IF(ISBLANK(E191),"",LOG(E191+1))</f>
        <v/>
      </c>
      <c r="AB191" s="14" t="str">
        <f>IF(ISBLANK(F191),"",LOG(F191+1))</f>
        <v/>
      </c>
      <c r="AC191" s="14" t="str">
        <f>IF(ISBLANK(G191),"",LOG(G191+1))</f>
        <v/>
      </c>
      <c r="AD191" s="14" t="str">
        <f>IF(ISBLANK(H191),"",LOG(H191+1))</f>
        <v/>
      </c>
      <c r="AE191" s="14" t="str">
        <f>IF(ISBLANK(I191),"",LOG(I191+1))</f>
        <v/>
      </c>
      <c r="AF191" s="14" t="str">
        <f>IF(ISBLANK(J191),"",LOG(J191+1))</f>
        <v/>
      </c>
      <c r="AG191" s="14" t="str">
        <f>IF(ISBLANK(K191),"",LOG(K191+1))</f>
        <v/>
      </c>
      <c r="AH191" s="14" t="str">
        <f>IF(ISBLANK(L191),"",LOG(L191+1))</f>
        <v/>
      </c>
      <c r="AJ191" s="14" t="str">
        <f>IF(ISBLANK(C191),"",POWER(C191,2))</f>
        <v/>
      </c>
      <c r="AK191" s="14" t="str">
        <f>IF(ISBLANK(D191),"",POWER(D191,2))</f>
        <v/>
      </c>
      <c r="AL191" s="14" t="str">
        <f>IF(ISBLANK(E191),"",POWER(E191,2))</f>
        <v/>
      </c>
      <c r="AM191" s="14" t="str">
        <f>IF(ISBLANK(F191),"",POWER(F191,2))</f>
        <v/>
      </c>
      <c r="AN191" s="14" t="str">
        <f>IF(ISBLANK(G191),"",POWER(G191,2))</f>
        <v/>
      </c>
      <c r="AO191" s="14" t="str">
        <f>IF(ISBLANK(H191),"",POWER(H191,2))</f>
        <v/>
      </c>
      <c r="AP191" s="14" t="str">
        <f>IF(ISBLANK(I191),"",POWER(I191,2))</f>
        <v/>
      </c>
      <c r="AQ191" s="14" t="str">
        <f>IF(ISBLANK(J191),"",POWER(J191,2))</f>
        <v/>
      </c>
      <c r="AR191" s="14" t="str">
        <f>IF(ISBLANK(K191),"",POWER(K191,2))</f>
        <v/>
      </c>
      <c r="AS191" s="14" t="str">
        <f>IF(ISBLANK(L191),"",POWER(L191,2))</f>
        <v/>
      </c>
      <c r="AU191" s="14" t="str">
        <f>IF(ISBLANK(C191),"",POWER(C191,0.5))</f>
        <v/>
      </c>
      <c r="AV191" s="14" t="str">
        <f>IF(ISBLANK(D191),"",POWER(D191,0.5))</f>
        <v/>
      </c>
      <c r="AW191" s="14" t="str">
        <f>IF(ISBLANK(E191),"",POWER(E191,0.5))</f>
        <v/>
      </c>
      <c r="AX191" s="14" t="str">
        <f>IF(ISBLANK(F191),"",POWER(F191,0.5))</f>
        <v/>
      </c>
      <c r="AY191" s="14" t="str">
        <f>IF(ISBLANK(G191),"",POWER(G191,0.5))</f>
        <v/>
      </c>
      <c r="AZ191" s="14" t="str">
        <f>IF(ISBLANK(H191),"",POWER(H191,0.5))</f>
        <v/>
      </c>
      <c r="BA191" s="14" t="str">
        <f>IF(ISBLANK(I191),"",POWER(I191,0.5))</f>
        <v/>
      </c>
      <c r="BB191" s="14" t="str">
        <f>IF(ISBLANK(J191),"",POWER(J191,0.5))</f>
        <v/>
      </c>
      <c r="BC191" s="14" t="str">
        <f>IF(ISBLANK(K191),"",POWER(K191,0.5))</f>
        <v/>
      </c>
      <c r="BD191" s="14" t="str">
        <f>IF(ISBLANK(L191),"",POWER(L191,0.5))</f>
        <v/>
      </c>
      <c r="BF191" s="14" t="str">
        <f>IF(ISBLANK(C191),"",1/POWER(C191,0.5))</f>
        <v/>
      </c>
      <c r="BG191" s="14" t="str">
        <f>IF(ISBLANK(D191),"",1/POWER(D191,0.5))</f>
        <v/>
      </c>
      <c r="BH191" s="14" t="str">
        <f>IF(ISBLANK(E191),"",1/POWER(E191,0.5))</f>
        <v/>
      </c>
      <c r="BI191" s="14" t="str">
        <f>IF(ISBLANK(F191),"",1/POWER(F191,0.5))</f>
        <v/>
      </c>
      <c r="BJ191" s="14" t="str">
        <f>IF(ISBLANK(G191),"",1/POWER(G191,0.5))</f>
        <v/>
      </c>
      <c r="BK191" s="14" t="str">
        <f>IF(ISBLANK(H191),"",1/POWER(H191,0.5))</f>
        <v/>
      </c>
      <c r="BL191" s="14" t="str">
        <f>IF(ISBLANK(I191),"",1/POWER(I191,0.5))</f>
        <v/>
      </c>
      <c r="BM191" s="14" t="str">
        <f>IF(ISBLANK(J191),"",1/POWER(J191,0.5))</f>
        <v/>
      </c>
      <c r="BN191" s="14" t="str">
        <f>IF(ISBLANK(K191),"",1/POWER(K191,0.5))</f>
        <v/>
      </c>
      <c r="BO191" s="14" t="str">
        <f>IF(ISBLANK(L191),"",1/POWER(L191,0.5))</f>
        <v/>
      </c>
      <c r="BQ191" s="14" t="e">
        <f ca="1">IF(ISBLANK(INDIRECT('Data Exploration'!$B$6&amp;ROW(BQ191))),"",IF(ISBLANK(INDIRECT('Data Exploration'!$B$6&amp;ROW(BQ191)-1)),"",INDIRECT('Data Exploration'!$B$6&amp;ROW(BQ191)-1)))</f>
        <v>#REF!</v>
      </c>
      <c r="BR191" s="188"/>
      <c r="BS191" s="188"/>
      <c r="BT191" s="188"/>
      <c r="BU191" s="188"/>
      <c r="BV191" s="188"/>
      <c r="BW191" s="188"/>
      <c r="BX191" s="188"/>
      <c r="BY191" s="188"/>
    </row>
    <row r="192" spans="1:77">
      <c r="A192" s="141"/>
      <c r="B192" s="210"/>
      <c r="C192" s="19"/>
      <c r="D192" s="20"/>
      <c r="E192" s="20"/>
      <c r="F192" s="20"/>
      <c r="G192" s="150"/>
      <c r="H192" s="20"/>
      <c r="I192" s="20"/>
      <c r="J192" s="20"/>
      <c r="K192" s="20"/>
      <c r="L192" s="101"/>
      <c r="N192" s="14" t="str">
        <f>IF(ISBLANK(C192),"",LOG(C192))</f>
        <v/>
      </c>
      <c r="O192" s="14" t="str">
        <f>IF(ISBLANK(D192),"",LOG(D192))</f>
        <v/>
      </c>
      <c r="P192" s="14" t="str">
        <f>IF(ISBLANK(E192),"",LOG(E192))</f>
        <v/>
      </c>
      <c r="Q192" s="14" t="str">
        <f>IF(ISBLANK(F192),"",LOG(F192))</f>
        <v/>
      </c>
      <c r="R192" s="14" t="str">
        <f>IF(ISBLANK(G192),"",LOG(G192))</f>
        <v/>
      </c>
      <c r="S192" s="14" t="str">
        <f>IF(ISBLANK(H192),"",LOG(H192))</f>
        <v/>
      </c>
      <c r="T192" s="14" t="str">
        <f>IF(ISBLANK(I192),"",LOG(I192))</f>
        <v/>
      </c>
      <c r="U192" s="14" t="str">
        <f>IF(ISBLANK(J192),"",LOG(J192))</f>
        <v/>
      </c>
      <c r="V192" s="14" t="str">
        <f>IF(ISBLANK(K192),"",LOG(K192))</f>
        <v/>
      </c>
      <c r="W192" s="14" t="str">
        <f>IF(ISBLANK(L192),"",LOG(L192))</f>
        <v/>
      </c>
      <c r="Y192" s="14" t="str">
        <f>IF(ISBLANK(C192),"",LOG(C192+1))</f>
        <v/>
      </c>
      <c r="Z192" s="14" t="str">
        <f>IF(ISBLANK(D192),"",LOG(D192+1))</f>
        <v/>
      </c>
      <c r="AA192" s="14" t="str">
        <f>IF(ISBLANK(E192),"",LOG(E192+1))</f>
        <v/>
      </c>
      <c r="AB192" s="14" t="str">
        <f>IF(ISBLANK(F192),"",LOG(F192+1))</f>
        <v/>
      </c>
      <c r="AC192" s="14" t="str">
        <f>IF(ISBLANK(G192),"",LOG(G192+1))</f>
        <v/>
      </c>
      <c r="AD192" s="14" t="str">
        <f>IF(ISBLANK(H192),"",LOG(H192+1))</f>
        <v/>
      </c>
      <c r="AE192" s="14" t="str">
        <f>IF(ISBLANK(I192),"",LOG(I192+1))</f>
        <v/>
      </c>
      <c r="AF192" s="14" t="str">
        <f>IF(ISBLANK(J192),"",LOG(J192+1))</f>
        <v/>
      </c>
      <c r="AG192" s="14" t="str">
        <f>IF(ISBLANK(K192),"",LOG(K192+1))</f>
        <v/>
      </c>
      <c r="AH192" s="14" t="str">
        <f>IF(ISBLANK(L192),"",LOG(L192+1))</f>
        <v/>
      </c>
      <c r="AJ192" s="14" t="str">
        <f>IF(ISBLANK(C192),"",POWER(C192,2))</f>
        <v/>
      </c>
      <c r="AK192" s="14" t="str">
        <f>IF(ISBLANK(D192),"",POWER(D192,2))</f>
        <v/>
      </c>
      <c r="AL192" s="14" t="str">
        <f>IF(ISBLANK(E192),"",POWER(E192,2))</f>
        <v/>
      </c>
      <c r="AM192" s="14" t="str">
        <f>IF(ISBLANK(F192),"",POWER(F192,2))</f>
        <v/>
      </c>
      <c r="AN192" s="14" t="str">
        <f>IF(ISBLANK(G192),"",POWER(G192,2))</f>
        <v/>
      </c>
      <c r="AO192" s="14" t="str">
        <f>IF(ISBLANK(H192),"",POWER(H192,2))</f>
        <v/>
      </c>
      <c r="AP192" s="14" t="str">
        <f>IF(ISBLANK(I192),"",POWER(I192,2))</f>
        <v/>
      </c>
      <c r="AQ192" s="14" t="str">
        <f>IF(ISBLANK(J192),"",POWER(J192,2))</f>
        <v/>
      </c>
      <c r="AR192" s="14" t="str">
        <f>IF(ISBLANK(K192),"",POWER(K192,2))</f>
        <v/>
      </c>
      <c r="AS192" s="14" t="str">
        <f>IF(ISBLANK(L192),"",POWER(L192,2))</f>
        <v/>
      </c>
      <c r="AU192" s="14" t="str">
        <f>IF(ISBLANK(C192),"",POWER(C192,0.5))</f>
        <v/>
      </c>
      <c r="AV192" s="14" t="str">
        <f>IF(ISBLANK(D192),"",POWER(D192,0.5))</f>
        <v/>
      </c>
      <c r="AW192" s="14" t="str">
        <f>IF(ISBLANK(E192),"",POWER(E192,0.5))</f>
        <v/>
      </c>
      <c r="AX192" s="14" t="str">
        <f>IF(ISBLANK(F192),"",POWER(F192,0.5))</f>
        <v/>
      </c>
      <c r="AY192" s="14" t="str">
        <f>IF(ISBLANK(G192),"",POWER(G192,0.5))</f>
        <v/>
      </c>
      <c r="AZ192" s="14" t="str">
        <f>IF(ISBLANK(H192),"",POWER(H192,0.5))</f>
        <v/>
      </c>
      <c r="BA192" s="14" t="str">
        <f>IF(ISBLANK(I192),"",POWER(I192,0.5))</f>
        <v/>
      </c>
      <c r="BB192" s="14" t="str">
        <f>IF(ISBLANK(J192),"",POWER(J192,0.5))</f>
        <v/>
      </c>
      <c r="BC192" s="14" t="str">
        <f>IF(ISBLANK(K192),"",POWER(K192,0.5))</f>
        <v/>
      </c>
      <c r="BD192" s="14" t="str">
        <f>IF(ISBLANK(L192),"",POWER(L192,0.5))</f>
        <v/>
      </c>
      <c r="BF192" s="14" t="str">
        <f>IF(ISBLANK(C192),"",1/POWER(C192,0.5))</f>
        <v/>
      </c>
      <c r="BG192" s="14" t="str">
        <f>IF(ISBLANK(D192),"",1/POWER(D192,0.5))</f>
        <v/>
      </c>
      <c r="BH192" s="14" t="str">
        <f>IF(ISBLANK(E192),"",1/POWER(E192,0.5))</f>
        <v/>
      </c>
      <c r="BI192" s="14" t="str">
        <f>IF(ISBLANK(F192),"",1/POWER(F192,0.5))</f>
        <v/>
      </c>
      <c r="BJ192" s="14" t="str">
        <f>IF(ISBLANK(G192),"",1/POWER(G192,0.5))</f>
        <v/>
      </c>
      <c r="BK192" s="14" t="str">
        <f>IF(ISBLANK(H192),"",1/POWER(H192,0.5))</f>
        <v/>
      </c>
      <c r="BL192" s="14" t="str">
        <f>IF(ISBLANK(I192),"",1/POWER(I192,0.5))</f>
        <v/>
      </c>
      <c r="BM192" s="14" t="str">
        <f>IF(ISBLANK(J192),"",1/POWER(J192,0.5))</f>
        <v/>
      </c>
      <c r="BN192" s="14" t="str">
        <f>IF(ISBLANK(K192),"",1/POWER(K192,0.5))</f>
        <v/>
      </c>
      <c r="BO192" s="14" t="str">
        <f>IF(ISBLANK(L192),"",1/POWER(L192,0.5))</f>
        <v/>
      </c>
      <c r="BQ192" s="14" t="e">
        <f ca="1">IF(ISBLANK(INDIRECT('Data Exploration'!$B$6&amp;ROW(BQ192))),"",IF(ISBLANK(INDIRECT('Data Exploration'!$B$6&amp;ROW(BQ192)-1)),"",INDIRECT('Data Exploration'!$B$6&amp;ROW(BQ192)-1)))</f>
        <v>#REF!</v>
      </c>
      <c r="BR192" s="188"/>
      <c r="BS192" s="188"/>
      <c r="BT192" s="188"/>
      <c r="BU192" s="188"/>
      <c r="BV192" s="188"/>
      <c r="BW192" s="188"/>
      <c r="BX192" s="188"/>
      <c r="BY192" s="188"/>
    </row>
    <row r="193" spans="1:77">
      <c r="A193" s="141"/>
      <c r="B193" s="210"/>
      <c r="C193" s="19"/>
      <c r="D193" s="20"/>
      <c r="E193" s="20"/>
      <c r="F193" s="20"/>
      <c r="G193" s="150"/>
      <c r="H193" s="20"/>
      <c r="I193" s="20"/>
      <c r="J193" s="20"/>
      <c r="K193" s="20"/>
      <c r="L193" s="101"/>
      <c r="N193" s="14" t="str">
        <f>IF(ISBLANK(C193),"",LOG(C193))</f>
        <v/>
      </c>
      <c r="O193" s="14" t="str">
        <f>IF(ISBLANK(D193),"",LOG(D193))</f>
        <v/>
      </c>
      <c r="P193" s="14" t="str">
        <f>IF(ISBLANK(E193),"",LOG(E193))</f>
        <v/>
      </c>
      <c r="Q193" s="14" t="str">
        <f>IF(ISBLANK(F193),"",LOG(F193))</f>
        <v/>
      </c>
      <c r="R193" s="14" t="str">
        <f>IF(ISBLANK(G193),"",LOG(G193))</f>
        <v/>
      </c>
      <c r="S193" s="14" t="str">
        <f>IF(ISBLANK(H193),"",LOG(H193))</f>
        <v/>
      </c>
      <c r="T193" s="14" t="str">
        <f>IF(ISBLANK(I193),"",LOG(I193))</f>
        <v/>
      </c>
      <c r="U193" s="14" t="str">
        <f>IF(ISBLANK(J193),"",LOG(J193))</f>
        <v/>
      </c>
      <c r="V193" s="14" t="str">
        <f>IF(ISBLANK(K193),"",LOG(K193))</f>
        <v/>
      </c>
      <c r="W193" s="14" t="str">
        <f>IF(ISBLANK(L193),"",LOG(L193))</f>
        <v/>
      </c>
      <c r="Y193" s="14" t="str">
        <f>IF(ISBLANK(C193),"",LOG(C193+1))</f>
        <v/>
      </c>
      <c r="Z193" s="14" t="str">
        <f>IF(ISBLANK(D193),"",LOG(D193+1))</f>
        <v/>
      </c>
      <c r="AA193" s="14" t="str">
        <f>IF(ISBLANK(E193),"",LOG(E193+1))</f>
        <v/>
      </c>
      <c r="AB193" s="14" t="str">
        <f>IF(ISBLANK(F193),"",LOG(F193+1))</f>
        <v/>
      </c>
      <c r="AC193" s="14" t="str">
        <f>IF(ISBLANK(G193),"",LOG(G193+1))</f>
        <v/>
      </c>
      <c r="AD193" s="14" t="str">
        <f>IF(ISBLANK(H193),"",LOG(H193+1))</f>
        <v/>
      </c>
      <c r="AE193" s="14" t="str">
        <f>IF(ISBLANK(I193),"",LOG(I193+1))</f>
        <v/>
      </c>
      <c r="AF193" s="14" t="str">
        <f>IF(ISBLANK(J193),"",LOG(J193+1))</f>
        <v/>
      </c>
      <c r="AG193" s="14" t="str">
        <f>IF(ISBLANK(K193),"",LOG(K193+1))</f>
        <v/>
      </c>
      <c r="AH193" s="14" t="str">
        <f>IF(ISBLANK(L193),"",LOG(L193+1))</f>
        <v/>
      </c>
      <c r="AJ193" s="14" t="str">
        <f>IF(ISBLANK(C193),"",POWER(C193,2))</f>
        <v/>
      </c>
      <c r="AK193" s="14" t="str">
        <f>IF(ISBLANK(D193),"",POWER(D193,2))</f>
        <v/>
      </c>
      <c r="AL193" s="14" t="str">
        <f>IF(ISBLANK(E193),"",POWER(E193,2))</f>
        <v/>
      </c>
      <c r="AM193" s="14" t="str">
        <f>IF(ISBLANK(F193),"",POWER(F193,2))</f>
        <v/>
      </c>
      <c r="AN193" s="14" t="str">
        <f>IF(ISBLANK(G193),"",POWER(G193,2))</f>
        <v/>
      </c>
      <c r="AO193" s="14" t="str">
        <f>IF(ISBLANK(H193),"",POWER(H193,2))</f>
        <v/>
      </c>
      <c r="AP193" s="14" t="str">
        <f>IF(ISBLANK(I193),"",POWER(I193,2))</f>
        <v/>
      </c>
      <c r="AQ193" s="14" t="str">
        <f>IF(ISBLANK(J193),"",POWER(J193,2))</f>
        <v/>
      </c>
      <c r="AR193" s="14" t="str">
        <f>IF(ISBLANK(K193),"",POWER(K193,2))</f>
        <v/>
      </c>
      <c r="AS193" s="14" t="str">
        <f>IF(ISBLANK(L193),"",POWER(L193,2))</f>
        <v/>
      </c>
      <c r="AU193" s="14" t="str">
        <f>IF(ISBLANK(C193),"",POWER(C193,0.5))</f>
        <v/>
      </c>
      <c r="AV193" s="14" t="str">
        <f>IF(ISBLANK(D193),"",POWER(D193,0.5))</f>
        <v/>
      </c>
      <c r="AW193" s="14" t="str">
        <f>IF(ISBLANK(E193),"",POWER(E193,0.5))</f>
        <v/>
      </c>
      <c r="AX193" s="14" t="str">
        <f>IF(ISBLANK(F193),"",POWER(F193,0.5))</f>
        <v/>
      </c>
      <c r="AY193" s="14" t="str">
        <f>IF(ISBLANK(G193),"",POWER(G193,0.5))</f>
        <v/>
      </c>
      <c r="AZ193" s="14" t="str">
        <f>IF(ISBLANK(H193),"",POWER(H193,0.5))</f>
        <v/>
      </c>
      <c r="BA193" s="14" t="str">
        <f>IF(ISBLANK(I193),"",POWER(I193,0.5))</f>
        <v/>
      </c>
      <c r="BB193" s="14" t="str">
        <f>IF(ISBLANK(J193),"",POWER(J193,0.5))</f>
        <v/>
      </c>
      <c r="BC193" s="14" t="str">
        <f>IF(ISBLANK(K193),"",POWER(K193,0.5))</f>
        <v/>
      </c>
      <c r="BD193" s="14" t="str">
        <f>IF(ISBLANK(L193),"",POWER(L193,0.5))</f>
        <v/>
      </c>
      <c r="BF193" s="14" t="str">
        <f>IF(ISBLANK(C193),"",1/POWER(C193,0.5))</f>
        <v/>
      </c>
      <c r="BG193" s="14" t="str">
        <f>IF(ISBLANK(D193),"",1/POWER(D193,0.5))</f>
        <v/>
      </c>
      <c r="BH193" s="14" t="str">
        <f>IF(ISBLANK(E193),"",1/POWER(E193,0.5))</f>
        <v/>
      </c>
      <c r="BI193" s="14" t="str">
        <f>IF(ISBLANK(F193),"",1/POWER(F193,0.5))</f>
        <v/>
      </c>
      <c r="BJ193" s="14" t="str">
        <f>IF(ISBLANK(G193),"",1/POWER(G193,0.5))</f>
        <v/>
      </c>
      <c r="BK193" s="14" t="str">
        <f>IF(ISBLANK(H193),"",1/POWER(H193,0.5))</f>
        <v/>
      </c>
      <c r="BL193" s="14" t="str">
        <f>IF(ISBLANK(I193),"",1/POWER(I193,0.5))</f>
        <v/>
      </c>
      <c r="BM193" s="14" t="str">
        <f>IF(ISBLANK(J193),"",1/POWER(J193,0.5))</f>
        <v/>
      </c>
      <c r="BN193" s="14" t="str">
        <f>IF(ISBLANK(K193),"",1/POWER(K193,0.5))</f>
        <v/>
      </c>
      <c r="BO193" s="14" t="str">
        <f>IF(ISBLANK(L193),"",1/POWER(L193,0.5))</f>
        <v/>
      </c>
      <c r="BQ193" s="14" t="e">
        <f ca="1">IF(ISBLANK(INDIRECT('Data Exploration'!$B$6&amp;ROW(BQ193))),"",IF(ISBLANK(INDIRECT('Data Exploration'!$B$6&amp;ROW(BQ193)-1)),"",INDIRECT('Data Exploration'!$B$6&amp;ROW(BQ193)-1)))</f>
        <v>#REF!</v>
      </c>
      <c r="BR193" s="188"/>
      <c r="BS193" s="188"/>
      <c r="BT193" s="188"/>
      <c r="BU193" s="188"/>
      <c r="BV193" s="188"/>
      <c r="BW193" s="188"/>
      <c r="BX193" s="188"/>
      <c r="BY193" s="188"/>
    </row>
    <row r="194" spans="1:77">
      <c r="A194" s="141"/>
      <c r="B194" s="210"/>
      <c r="C194" s="19"/>
      <c r="D194" s="20"/>
      <c r="E194" s="20"/>
      <c r="F194" s="20"/>
      <c r="G194" s="150"/>
      <c r="H194" s="20"/>
      <c r="I194" s="20"/>
      <c r="J194" s="20"/>
      <c r="K194" s="20"/>
      <c r="L194" s="101"/>
      <c r="N194" s="14" t="str">
        <f>IF(ISBLANK(C194),"",LOG(C194))</f>
        <v/>
      </c>
      <c r="O194" s="14" t="str">
        <f>IF(ISBLANK(D194),"",LOG(D194))</f>
        <v/>
      </c>
      <c r="P194" s="14" t="str">
        <f>IF(ISBLANK(E194),"",LOG(E194))</f>
        <v/>
      </c>
      <c r="Q194" s="14" t="str">
        <f>IF(ISBLANK(F194),"",LOG(F194))</f>
        <v/>
      </c>
      <c r="R194" s="14" t="str">
        <f>IF(ISBLANK(G194),"",LOG(G194))</f>
        <v/>
      </c>
      <c r="S194" s="14" t="str">
        <f>IF(ISBLANK(H194),"",LOG(H194))</f>
        <v/>
      </c>
      <c r="T194" s="14" t="str">
        <f>IF(ISBLANK(I194),"",LOG(I194))</f>
        <v/>
      </c>
      <c r="U194" s="14" t="str">
        <f>IF(ISBLANK(J194),"",LOG(J194))</f>
        <v/>
      </c>
      <c r="V194" s="14" t="str">
        <f>IF(ISBLANK(K194),"",LOG(K194))</f>
        <v/>
      </c>
      <c r="W194" s="14" t="str">
        <f>IF(ISBLANK(L194),"",LOG(L194))</f>
        <v/>
      </c>
      <c r="Y194" s="14" t="str">
        <f>IF(ISBLANK(C194),"",LOG(C194+1))</f>
        <v/>
      </c>
      <c r="Z194" s="14" t="str">
        <f>IF(ISBLANK(D194),"",LOG(D194+1))</f>
        <v/>
      </c>
      <c r="AA194" s="14" t="str">
        <f>IF(ISBLANK(E194),"",LOG(E194+1))</f>
        <v/>
      </c>
      <c r="AB194" s="14" t="str">
        <f>IF(ISBLANK(F194),"",LOG(F194+1))</f>
        <v/>
      </c>
      <c r="AC194" s="14" t="str">
        <f>IF(ISBLANK(G194),"",LOG(G194+1))</f>
        <v/>
      </c>
      <c r="AD194" s="14" t="str">
        <f>IF(ISBLANK(H194),"",LOG(H194+1))</f>
        <v/>
      </c>
      <c r="AE194" s="14" t="str">
        <f>IF(ISBLANK(I194),"",LOG(I194+1))</f>
        <v/>
      </c>
      <c r="AF194" s="14" t="str">
        <f>IF(ISBLANK(J194),"",LOG(J194+1))</f>
        <v/>
      </c>
      <c r="AG194" s="14" t="str">
        <f>IF(ISBLANK(K194),"",LOG(K194+1))</f>
        <v/>
      </c>
      <c r="AH194" s="14" t="str">
        <f>IF(ISBLANK(L194),"",LOG(L194+1))</f>
        <v/>
      </c>
      <c r="AJ194" s="14" t="str">
        <f>IF(ISBLANK(C194),"",POWER(C194,2))</f>
        <v/>
      </c>
      <c r="AK194" s="14" t="str">
        <f>IF(ISBLANK(D194),"",POWER(D194,2))</f>
        <v/>
      </c>
      <c r="AL194" s="14" t="str">
        <f>IF(ISBLANK(E194),"",POWER(E194,2))</f>
        <v/>
      </c>
      <c r="AM194" s="14" t="str">
        <f>IF(ISBLANK(F194),"",POWER(F194,2))</f>
        <v/>
      </c>
      <c r="AN194" s="14" t="str">
        <f>IF(ISBLANK(G194),"",POWER(G194,2))</f>
        <v/>
      </c>
      <c r="AO194" s="14" t="str">
        <f>IF(ISBLANK(H194),"",POWER(H194,2))</f>
        <v/>
      </c>
      <c r="AP194" s="14" t="str">
        <f>IF(ISBLANK(I194),"",POWER(I194,2))</f>
        <v/>
      </c>
      <c r="AQ194" s="14" t="str">
        <f>IF(ISBLANK(J194),"",POWER(J194,2))</f>
        <v/>
      </c>
      <c r="AR194" s="14" t="str">
        <f>IF(ISBLANK(K194),"",POWER(K194,2))</f>
        <v/>
      </c>
      <c r="AS194" s="14" t="str">
        <f>IF(ISBLANK(L194),"",POWER(L194,2))</f>
        <v/>
      </c>
      <c r="AU194" s="14" t="str">
        <f>IF(ISBLANK(C194),"",POWER(C194,0.5))</f>
        <v/>
      </c>
      <c r="AV194" s="14" t="str">
        <f>IF(ISBLANK(D194),"",POWER(D194,0.5))</f>
        <v/>
      </c>
      <c r="AW194" s="14" t="str">
        <f>IF(ISBLANK(E194),"",POWER(E194,0.5))</f>
        <v/>
      </c>
      <c r="AX194" s="14" t="str">
        <f>IF(ISBLANK(F194),"",POWER(F194,0.5))</f>
        <v/>
      </c>
      <c r="AY194" s="14" t="str">
        <f>IF(ISBLANK(G194),"",POWER(G194,0.5))</f>
        <v/>
      </c>
      <c r="AZ194" s="14" t="str">
        <f>IF(ISBLANK(H194),"",POWER(H194,0.5))</f>
        <v/>
      </c>
      <c r="BA194" s="14" t="str">
        <f>IF(ISBLANK(I194),"",POWER(I194,0.5))</f>
        <v/>
      </c>
      <c r="BB194" s="14" t="str">
        <f>IF(ISBLANK(J194),"",POWER(J194,0.5))</f>
        <v/>
      </c>
      <c r="BC194" s="14" t="str">
        <f>IF(ISBLANK(K194),"",POWER(K194,0.5))</f>
        <v/>
      </c>
      <c r="BD194" s="14" t="str">
        <f>IF(ISBLANK(L194),"",POWER(L194,0.5))</f>
        <v/>
      </c>
      <c r="BF194" s="14" t="str">
        <f>IF(ISBLANK(C194),"",1/POWER(C194,0.5))</f>
        <v/>
      </c>
      <c r="BG194" s="14" t="str">
        <f>IF(ISBLANK(D194),"",1/POWER(D194,0.5))</f>
        <v/>
      </c>
      <c r="BH194" s="14" t="str">
        <f>IF(ISBLANK(E194),"",1/POWER(E194,0.5))</f>
        <v/>
      </c>
      <c r="BI194" s="14" t="str">
        <f>IF(ISBLANK(F194),"",1/POWER(F194,0.5))</f>
        <v/>
      </c>
      <c r="BJ194" s="14" t="str">
        <f>IF(ISBLANK(G194),"",1/POWER(G194,0.5))</f>
        <v/>
      </c>
      <c r="BK194" s="14" t="str">
        <f>IF(ISBLANK(H194),"",1/POWER(H194,0.5))</f>
        <v/>
      </c>
      <c r="BL194" s="14" t="str">
        <f>IF(ISBLANK(I194),"",1/POWER(I194,0.5))</f>
        <v/>
      </c>
      <c r="BM194" s="14" t="str">
        <f>IF(ISBLANK(J194),"",1/POWER(J194,0.5))</f>
        <v/>
      </c>
      <c r="BN194" s="14" t="str">
        <f>IF(ISBLANK(K194),"",1/POWER(K194,0.5))</f>
        <v/>
      </c>
      <c r="BO194" s="14" t="str">
        <f>IF(ISBLANK(L194),"",1/POWER(L194,0.5))</f>
        <v/>
      </c>
      <c r="BQ194" s="14" t="e">
        <f ca="1">IF(ISBLANK(INDIRECT('Data Exploration'!$B$6&amp;ROW(BQ194))),"",IF(ISBLANK(INDIRECT('Data Exploration'!$B$6&amp;ROW(BQ194)-1)),"",INDIRECT('Data Exploration'!$B$6&amp;ROW(BQ194)-1)))</f>
        <v>#REF!</v>
      </c>
      <c r="BR194" s="188"/>
      <c r="BS194" s="188"/>
      <c r="BT194" s="188"/>
      <c r="BU194" s="188"/>
      <c r="BV194" s="188"/>
      <c r="BW194" s="188"/>
      <c r="BX194" s="188"/>
      <c r="BY194" s="188"/>
    </row>
    <row r="195" spans="1:77">
      <c r="A195" s="141"/>
      <c r="B195" s="210"/>
      <c r="C195" s="19"/>
      <c r="D195" s="20"/>
      <c r="E195" s="20"/>
      <c r="F195" s="20"/>
      <c r="G195" s="150"/>
      <c r="H195" s="20"/>
      <c r="I195" s="20"/>
      <c r="J195" s="20"/>
      <c r="K195" s="20"/>
      <c r="L195" s="101"/>
      <c r="N195" s="14" t="str">
        <f>IF(ISBLANK(C195),"",LOG(C195))</f>
        <v/>
      </c>
      <c r="O195" s="14" t="str">
        <f>IF(ISBLANK(D195),"",LOG(D195))</f>
        <v/>
      </c>
      <c r="P195" s="14" t="str">
        <f>IF(ISBLANK(E195),"",LOG(E195))</f>
        <v/>
      </c>
      <c r="Q195" s="14" t="str">
        <f>IF(ISBLANK(F195),"",LOG(F195))</f>
        <v/>
      </c>
      <c r="R195" s="14" t="str">
        <f>IF(ISBLANK(G195),"",LOG(G195))</f>
        <v/>
      </c>
      <c r="S195" s="14" t="str">
        <f>IF(ISBLANK(H195),"",LOG(H195))</f>
        <v/>
      </c>
      <c r="T195" s="14" t="str">
        <f>IF(ISBLANK(I195),"",LOG(I195))</f>
        <v/>
      </c>
      <c r="U195" s="14" t="str">
        <f>IF(ISBLANK(J195),"",LOG(J195))</f>
        <v/>
      </c>
      <c r="V195" s="14" t="str">
        <f>IF(ISBLANK(K195),"",LOG(K195))</f>
        <v/>
      </c>
      <c r="W195" s="14" t="str">
        <f>IF(ISBLANK(L195),"",LOG(L195))</f>
        <v/>
      </c>
      <c r="Y195" s="14" t="str">
        <f>IF(ISBLANK(C195),"",LOG(C195+1))</f>
        <v/>
      </c>
      <c r="Z195" s="14" t="str">
        <f>IF(ISBLANK(D195),"",LOG(D195+1))</f>
        <v/>
      </c>
      <c r="AA195" s="14" t="str">
        <f>IF(ISBLANK(E195),"",LOG(E195+1))</f>
        <v/>
      </c>
      <c r="AB195" s="14" t="str">
        <f>IF(ISBLANK(F195),"",LOG(F195+1))</f>
        <v/>
      </c>
      <c r="AC195" s="14" t="str">
        <f>IF(ISBLANK(G195),"",LOG(G195+1))</f>
        <v/>
      </c>
      <c r="AD195" s="14" t="str">
        <f>IF(ISBLANK(H195),"",LOG(H195+1))</f>
        <v/>
      </c>
      <c r="AE195" s="14" t="str">
        <f>IF(ISBLANK(I195),"",LOG(I195+1))</f>
        <v/>
      </c>
      <c r="AF195" s="14" t="str">
        <f>IF(ISBLANK(J195),"",LOG(J195+1))</f>
        <v/>
      </c>
      <c r="AG195" s="14" t="str">
        <f>IF(ISBLANK(K195),"",LOG(K195+1))</f>
        <v/>
      </c>
      <c r="AH195" s="14" t="str">
        <f>IF(ISBLANK(L195),"",LOG(L195+1))</f>
        <v/>
      </c>
      <c r="AJ195" s="14" t="str">
        <f>IF(ISBLANK(C195),"",POWER(C195,2))</f>
        <v/>
      </c>
      <c r="AK195" s="14" t="str">
        <f>IF(ISBLANK(D195),"",POWER(D195,2))</f>
        <v/>
      </c>
      <c r="AL195" s="14" t="str">
        <f>IF(ISBLANK(E195),"",POWER(E195,2))</f>
        <v/>
      </c>
      <c r="AM195" s="14" t="str">
        <f>IF(ISBLANK(F195),"",POWER(F195,2))</f>
        <v/>
      </c>
      <c r="AN195" s="14" t="str">
        <f>IF(ISBLANK(G195),"",POWER(G195,2))</f>
        <v/>
      </c>
      <c r="AO195" s="14" t="str">
        <f>IF(ISBLANK(H195),"",POWER(H195,2))</f>
        <v/>
      </c>
      <c r="AP195" s="14" t="str">
        <f>IF(ISBLANK(I195),"",POWER(I195,2))</f>
        <v/>
      </c>
      <c r="AQ195" s="14" t="str">
        <f>IF(ISBLANK(J195),"",POWER(J195,2))</f>
        <v/>
      </c>
      <c r="AR195" s="14" t="str">
        <f>IF(ISBLANK(K195),"",POWER(K195,2))</f>
        <v/>
      </c>
      <c r="AS195" s="14" t="str">
        <f>IF(ISBLANK(L195),"",POWER(L195,2))</f>
        <v/>
      </c>
      <c r="AU195" s="14" t="str">
        <f>IF(ISBLANK(C195),"",POWER(C195,0.5))</f>
        <v/>
      </c>
      <c r="AV195" s="14" t="str">
        <f>IF(ISBLANK(D195),"",POWER(D195,0.5))</f>
        <v/>
      </c>
      <c r="AW195" s="14" t="str">
        <f>IF(ISBLANK(E195),"",POWER(E195,0.5))</f>
        <v/>
      </c>
      <c r="AX195" s="14" t="str">
        <f>IF(ISBLANK(F195),"",POWER(F195,0.5))</f>
        <v/>
      </c>
      <c r="AY195" s="14" t="str">
        <f>IF(ISBLANK(G195),"",POWER(G195,0.5))</f>
        <v/>
      </c>
      <c r="AZ195" s="14" t="str">
        <f>IF(ISBLANK(H195),"",POWER(H195,0.5))</f>
        <v/>
      </c>
      <c r="BA195" s="14" t="str">
        <f>IF(ISBLANK(I195),"",POWER(I195,0.5))</f>
        <v/>
      </c>
      <c r="BB195" s="14" t="str">
        <f>IF(ISBLANK(J195),"",POWER(J195,0.5))</f>
        <v/>
      </c>
      <c r="BC195" s="14" t="str">
        <f>IF(ISBLANK(K195),"",POWER(K195,0.5))</f>
        <v/>
      </c>
      <c r="BD195" s="14" t="str">
        <f>IF(ISBLANK(L195),"",POWER(L195,0.5))</f>
        <v/>
      </c>
      <c r="BF195" s="14" t="str">
        <f>IF(ISBLANK(C195),"",1/POWER(C195,0.5))</f>
        <v/>
      </c>
      <c r="BG195" s="14" t="str">
        <f>IF(ISBLANK(D195),"",1/POWER(D195,0.5))</f>
        <v/>
      </c>
      <c r="BH195" s="14" t="str">
        <f>IF(ISBLANK(E195),"",1/POWER(E195,0.5))</f>
        <v/>
      </c>
      <c r="BI195" s="14" t="str">
        <f>IF(ISBLANK(F195),"",1/POWER(F195,0.5))</f>
        <v/>
      </c>
      <c r="BJ195" s="14" t="str">
        <f>IF(ISBLANK(G195),"",1/POWER(G195,0.5))</f>
        <v/>
      </c>
      <c r="BK195" s="14" t="str">
        <f>IF(ISBLANK(H195),"",1/POWER(H195,0.5))</f>
        <v/>
      </c>
      <c r="BL195" s="14" t="str">
        <f>IF(ISBLANK(I195),"",1/POWER(I195,0.5))</f>
        <v/>
      </c>
      <c r="BM195" s="14" t="str">
        <f>IF(ISBLANK(J195),"",1/POWER(J195,0.5))</f>
        <v/>
      </c>
      <c r="BN195" s="14" t="str">
        <f>IF(ISBLANK(K195),"",1/POWER(K195,0.5))</f>
        <v/>
      </c>
      <c r="BO195" s="14" t="str">
        <f>IF(ISBLANK(L195),"",1/POWER(L195,0.5))</f>
        <v/>
      </c>
      <c r="BQ195" s="14" t="e">
        <f ca="1">IF(ISBLANK(INDIRECT('Data Exploration'!$B$6&amp;ROW(BQ195))),"",IF(ISBLANK(INDIRECT('Data Exploration'!$B$6&amp;ROW(BQ195)-1)),"",INDIRECT('Data Exploration'!$B$6&amp;ROW(BQ195)-1)))</f>
        <v>#REF!</v>
      </c>
      <c r="BR195" s="188"/>
      <c r="BS195" s="188"/>
      <c r="BT195" s="188"/>
      <c r="BU195" s="188"/>
      <c r="BV195" s="188"/>
      <c r="BW195" s="188"/>
      <c r="BX195" s="188"/>
      <c r="BY195" s="188"/>
    </row>
    <row r="196" spans="1:77">
      <c r="A196" s="141"/>
      <c r="B196" s="210"/>
      <c r="C196" s="19"/>
      <c r="D196" s="20"/>
      <c r="E196" s="20"/>
      <c r="F196" s="20"/>
      <c r="G196" s="150"/>
      <c r="H196" s="20"/>
      <c r="I196" s="20"/>
      <c r="J196" s="20"/>
      <c r="K196" s="20"/>
      <c r="L196" s="101"/>
      <c r="N196" s="14" t="str">
        <f>IF(ISBLANK(C196),"",LOG(C196))</f>
        <v/>
      </c>
      <c r="O196" s="14" t="str">
        <f>IF(ISBLANK(D196),"",LOG(D196))</f>
        <v/>
      </c>
      <c r="P196" s="14" t="str">
        <f>IF(ISBLANK(E196),"",LOG(E196))</f>
        <v/>
      </c>
      <c r="Q196" s="14" t="str">
        <f>IF(ISBLANK(F196),"",LOG(F196))</f>
        <v/>
      </c>
      <c r="R196" s="14" t="str">
        <f>IF(ISBLANK(G196),"",LOG(G196))</f>
        <v/>
      </c>
      <c r="S196" s="14" t="str">
        <f>IF(ISBLANK(H196),"",LOG(H196))</f>
        <v/>
      </c>
      <c r="T196" s="14" t="str">
        <f>IF(ISBLANK(I196),"",LOG(I196))</f>
        <v/>
      </c>
      <c r="U196" s="14" t="str">
        <f>IF(ISBLANK(J196),"",LOG(J196))</f>
        <v/>
      </c>
      <c r="V196" s="14" t="str">
        <f>IF(ISBLANK(K196),"",LOG(K196))</f>
        <v/>
      </c>
      <c r="W196" s="14" t="str">
        <f>IF(ISBLANK(L196),"",LOG(L196))</f>
        <v/>
      </c>
      <c r="Y196" s="14" t="str">
        <f>IF(ISBLANK(C196),"",LOG(C196+1))</f>
        <v/>
      </c>
      <c r="Z196" s="14" t="str">
        <f>IF(ISBLANK(D196),"",LOG(D196+1))</f>
        <v/>
      </c>
      <c r="AA196" s="14" t="str">
        <f>IF(ISBLANK(E196),"",LOG(E196+1))</f>
        <v/>
      </c>
      <c r="AB196" s="14" t="str">
        <f>IF(ISBLANK(F196),"",LOG(F196+1))</f>
        <v/>
      </c>
      <c r="AC196" s="14" t="str">
        <f>IF(ISBLANK(G196),"",LOG(G196+1))</f>
        <v/>
      </c>
      <c r="AD196" s="14" t="str">
        <f>IF(ISBLANK(H196),"",LOG(H196+1))</f>
        <v/>
      </c>
      <c r="AE196" s="14" t="str">
        <f>IF(ISBLANK(I196),"",LOG(I196+1))</f>
        <v/>
      </c>
      <c r="AF196" s="14" t="str">
        <f>IF(ISBLANK(J196),"",LOG(J196+1))</f>
        <v/>
      </c>
      <c r="AG196" s="14" t="str">
        <f>IF(ISBLANK(K196),"",LOG(K196+1))</f>
        <v/>
      </c>
      <c r="AH196" s="14" t="str">
        <f>IF(ISBLANK(L196),"",LOG(L196+1))</f>
        <v/>
      </c>
      <c r="AJ196" s="14" t="str">
        <f>IF(ISBLANK(C196),"",POWER(C196,2))</f>
        <v/>
      </c>
      <c r="AK196" s="14" t="str">
        <f>IF(ISBLANK(D196),"",POWER(D196,2))</f>
        <v/>
      </c>
      <c r="AL196" s="14" t="str">
        <f>IF(ISBLANK(E196),"",POWER(E196,2))</f>
        <v/>
      </c>
      <c r="AM196" s="14" t="str">
        <f>IF(ISBLANK(F196),"",POWER(F196,2))</f>
        <v/>
      </c>
      <c r="AN196" s="14" t="str">
        <f>IF(ISBLANK(G196),"",POWER(G196,2))</f>
        <v/>
      </c>
      <c r="AO196" s="14" t="str">
        <f>IF(ISBLANK(H196),"",POWER(H196,2))</f>
        <v/>
      </c>
      <c r="AP196" s="14" t="str">
        <f>IF(ISBLANK(I196),"",POWER(I196,2))</f>
        <v/>
      </c>
      <c r="AQ196" s="14" t="str">
        <f>IF(ISBLANK(J196),"",POWER(J196,2))</f>
        <v/>
      </c>
      <c r="AR196" s="14" t="str">
        <f>IF(ISBLANK(K196),"",POWER(K196,2))</f>
        <v/>
      </c>
      <c r="AS196" s="14" t="str">
        <f>IF(ISBLANK(L196),"",POWER(L196,2))</f>
        <v/>
      </c>
      <c r="AU196" s="14" t="str">
        <f>IF(ISBLANK(C196),"",POWER(C196,0.5))</f>
        <v/>
      </c>
      <c r="AV196" s="14" t="str">
        <f>IF(ISBLANK(D196),"",POWER(D196,0.5))</f>
        <v/>
      </c>
      <c r="AW196" s="14" t="str">
        <f>IF(ISBLANK(E196),"",POWER(E196,0.5))</f>
        <v/>
      </c>
      <c r="AX196" s="14" t="str">
        <f>IF(ISBLANK(F196),"",POWER(F196,0.5))</f>
        <v/>
      </c>
      <c r="AY196" s="14" t="str">
        <f>IF(ISBLANK(G196),"",POWER(G196,0.5))</f>
        <v/>
      </c>
      <c r="AZ196" s="14" t="str">
        <f>IF(ISBLANK(H196),"",POWER(H196,0.5))</f>
        <v/>
      </c>
      <c r="BA196" s="14" t="str">
        <f>IF(ISBLANK(I196),"",POWER(I196,0.5))</f>
        <v/>
      </c>
      <c r="BB196" s="14" t="str">
        <f>IF(ISBLANK(J196),"",POWER(J196,0.5))</f>
        <v/>
      </c>
      <c r="BC196" s="14" t="str">
        <f>IF(ISBLANK(K196),"",POWER(K196,0.5))</f>
        <v/>
      </c>
      <c r="BD196" s="14" t="str">
        <f>IF(ISBLANK(L196),"",POWER(L196,0.5))</f>
        <v/>
      </c>
      <c r="BF196" s="14" t="str">
        <f>IF(ISBLANK(C196),"",1/POWER(C196,0.5))</f>
        <v/>
      </c>
      <c r="BG196" s="14" t="str">
        <f>IF(ISBLANK(D196),"",1/POWER(D196,0.5))</f>
        <v/>
      </c>
      <c r="BH196" s="14" t="str">
        <f>IF(ISBLANK(E196),"",1/POWER(E196,0.5))</f>
        <v/>
      </c>
      <c r="BI196" s="14" t="str">
        <f>IF(ISBLANK(F196),"",1/POWER(F196,0.5))</f>
        <v/>
      </c>
      <c r="BJ196" s="14" t="str">
        <f>IF(ISBLANK(G196),"",1/POWER(G196,0.5))</f>
        <v/>
      </c>
      <c r="BK196" s="14" t="str">
        <f>IF(ISBLANK(H196),"",1/POWER(H196,0.5))</f>
        <v/>
      </c>
      <c r="BL196" s="14" t="str">
        <f>IF(ISBLANK(I196),"",1/POWER(I196,0.5))</f>
        <v/>
      </c>
      <c r="BM196" s="14" t="str">
        <f>IF(ISBLANK(J196),"",1/POWER(J196,0.5))</f>
        <v/>
      </c>
      <c r="BN196" s="14" t="str">
        <f>IF(ISBLANK(K196),"",1/POWER(K196,0.5))</f>
        <v/>
      </c>
      <c r="BO196" s="14" t="str">
        <f>IF(ISBLANK(L196),"",1/POWER(L196,0.5))</f>
        <v/>
      </c>
      <c r="BQ196" s="14" t="e">
        <f ca="1">IF(ISBLANK(INDIRECT('Data Exploration'!$B$6&amp;ROW(BQ196))),"",IF(ISBLANK(INDIRECT('Data Exploration'!$B$6&amp;ROW(BQ196)-1)),"",INDIRECT('Data Exploration'!$B$6&amp;ROW(BQ196)-1)))</f>
        <v>#REF!</v>
      </c>
      <c r="BR196" s="188"/>
      <c r="BS196" s="188"/>
      <c r="BT196" s="188"/>
      <c r="BU196" s="188"/>
      <c r="BV196" s="188"/>
      <c r="BW196" s="188"/>
      <c r="BX196" s="188"/>
      <c r="BY196" s="188"/>
    </row>
    <row r="197" spans="1:77">
      <c r="A197" s="141"/>
      <c r="B197" s="210"/>
      <c r="C197" s="19"/>
      <c r="D197" s="20"/>
      <c r="E197" s="20"/>
      <c r="F197" s="20"/>
      <c r="G197" s="150"/>
      <c r="H197" s="20"/>
      <c r="I197" s="20"/>
      <c r="J197" s="20"/>
      <c r="K197" s="20"/>
      <c r="L197" s="101"/>
      <c r="N197" s="14" t="str">
        <f>IF(ISBLANK(C197),"",LOG(C197))</f>
        <v/>
      </c>
      <c r="O197" s="14" t="str">
        <f>IF(ISBLANK(D197),"",LOG(D197))</f>
        <v/>
      </c>
      <c r="P197" s="14" t="str">
        <f>IF(ISBLANK(E197),"",LOG(E197))</f>
        <v/>
      </c>
      <c r="Q197" s="14" t="str">
        <f>IF(ISBLANK(F197),"",LOG(F197))</f>
        <v/>
      </c>
      <c r="R197" s="14" t="str">
        <f>IF(ISBLANK(G197),"",LOG(G197))</f>
        <v/>
      </c>
      <c r="S197" s="14" t="str">
        <f>IF(ISBLANK(H197),"",LOG(H197))</f>
        <v/>
      </c>
      <c r="T197" s="14" t="str">
        <f>IF(ISBLANK(I197),"",LOG(I197))</f>
        <v/>
      </c>
      <c r="U197" s="14" t="str">
        <f>IF(ISBLANK(J197),"",LOG(J197))</f>
        <v/>
      </c>
      <c r="V197" s="14" t="str">
        <f>IF(ISBLANK(K197),"",LOG(K197))</f>
        <v/>
      </c>
      <c r="W197" s="14" t="str">
        <f>IF(ISBLANK(L197),"",LOG(L197))</f>
        <v/>
      </c>
      <c r="Y197" s="14" t="str">
        <f>IF(ISBLANK(C197),"",LOG(C197+1))</f>
        <v/>
      </c>
      <c r="Z197" s="14" t="str">
        <f>IF(ISBLANK(D197),"",LOG(D197+1))</f>
        <v/>
      </c>
      <c r="AA197" s="14" t="str">
        <f>IF(ISBLANK(E197),"",LOG(E197+1))</f>
        <v/>
      </c>
      <c r="AB197" s="14" t="str">
        <f>IF(ISBLANK(F197),"",LOG(F197+1))</f>
        <v/>
      </c>
      <c r="AC197" s="14" t="str">
        <f>IF(ISBLANK(G197),"",LOG(G197+1))</f>
        <v/>
      </c>
      <c r="AD197" s="14" t="str">
        <f>IF(ISBLANK(H197),"",LOG(H197+1))</f>
        <v/>
      </c>
      <c r="AE197" s="14" t="str">
        <f>IF(ISBLANK(I197),"",LOG(I197+1))</f>
        <v/>
      </c>
      <c r="AF197" s="14" t="str">
        <f>IF(ISBLANK(J197),"",LOG(J197+1))</f>
        <v/>
      </c>
      <c r="AG197" s="14" t="str">
        <f>IF(ISBLANK(K197),"",LOG(K197+1))</f>
        <v/>
      </c>
      <c r="AH197" s="14" t="str">
        <f>IF(ISBLANK(L197),"",LOG(L197+1))</f>
        <v/>
      </c>
      <c r="AJ197" s="14" t="str">
        <f>IF(ISBLANK(C197),"",POWER(C197,2))</f>
        <v/>
      </c>
      <c r="AK197" s="14" t="str">
        <f>IF(ISBLANK(D197),"",POWER(D197,2))</f>
        <v/>
      </c>
      <c r="AL197" s="14" t="str">
        <f>IF(ISBLANK(E197),"",POWER(E197,2))</f>
        <v/>
      </c>
      <c r="AM197" s="14" t="str">
        <f>IF(ISBLANK(F197),"",POWER(F197,2))</f>
        <v/>
      </c>
      <c r="AN197" s="14" t="str">
        <f>IF(ISBLANK(G197),"",POWER(G197,2))</f>
        <v/>
      </c>
      <c r="AO197" s="14" t="str">
        <f>IF(ISBLANK(H197),"",POWER(H197,2))</f>
        <v/>
      </c>
      <c r="AP197" s="14" t="str">
        <f>IF(ISBLANK(I197),"",POWER(I197,2))</f>
        <v/>
      </c>
      <c r="AQ197" s="14" t="str">
        <f>IF(ISBLANK(J197),"",POWER(J197,2))</f>
        <v/>
      </c>
      <c r="AR197" s="14" t="str">
        <f>IF(ISBLANK(K197),"",POWER(K197,2))</f>
        <v/>
      </c>
      <c r="AS197" s="14" t="str">
        <f>IF(ISBLANK(L197),"",POWER(L197,2))</f>
        <v/>
      </c>
      <c r="AU197" s="14" t="str">
        <f>IF(ISBLANK(C197),"",POWER(C197,0.5))</f>
        <v/>
      </c>
      <c r="AV197" s="14" t="str">
        <f>IF(ISBLANK(D197),"",POWER(D197,0.5))</f>
        <v/>
      </c>
      <c r="AW197" s="14" t="str">
        <f>IF(ISBLANK(E197),"",POWER(E197,0.5))</f>
        <v/>
      </c>
      <c r="AX197" s="14" t="str">
        <f>IF(ISBLANK(F197),"",POWER(F197,0.5))</f>
        <v/>
      </c>
      <c r="AY197" s="14" t="str">
        <f>IF(ISBLANK(G197),"",POWER(G197,0.5))</f>
        <v/>
      </c>
      <c r="AZ197" s="14" t="str">
        <f>IF(ISBLANK(H197),"",POWER(H197,0.5))</f>
        <v/>
      </c>
      <c r="BA197" s="14" t="str">
        <f>IF(ISBLANK(I197),"",POWER(I197,0.5))</f>
        <v/>
      </c>
      <c r="BB197" s="14" t="str">
        <f>IF(ISBLANK(J197),"",POWER(J197,0.5))</f>
        <v/>
      </c>
      <c r="BC197" s="14" t="str">
        <f>IF(ISBLANK(K197),"",POWER(K197,0.5))</f>
        <v/>
      </c>
      <c r="BD197" s="14" t="str">
        <f>IF(ISBLANK(L197),"",POWER(L197,0.5))</f>
        <v/>
      </c>
      <c r="BF197" s="14" t="str">
        <f>IF(ISBLANK(C197),"",1/POWER(C197,0.5))</f>
        <v/>
      </c>
      <c r="BG197" s="14" t="str">
        <f>IF(ISBLANK(D197),"",1/POWER(D197,0.5))</f>
        <v/>
      </c>
      <c r="BH197" s="14" t="str">
        <f>IF(ISBLANK(E197),"",1/POWER(E197,0.5))</f>
        <v/>
      </c>
      <c r="BI197" s="14" t="str">
        <f>IF(ISBLANK(F197),"",1/POWER(F197,0.5))</f>
        <v/>
      </c>
      <c r="BJ197" s="14" t="str">
        <f>IF(ISBLANK(G197),"",1/POWER(G197,0.5))</f>
        <v/>
      </c>
      <c r="BK197" s="14" t="str">
        <f>IF(ISBLANK(H197),"",1/POWER(H197,0.5))</f>
        <v/>
      </c>
      <c r="BL197" s="14" t="str">
        <f>IF(ISBLANK(I197),"",1/POWER(I197,0.5))</f>
        <v/>
      </c>
      <c r="BM197" s="14" t="str">
        <f>IF(ISBLANK(J197),"",1/POWER(J197,0.5))</f>
        <v/>
      </c>
      <c r="BN197" s="14" t="str">
        <f>IF(ISBLANK(K197),"",1/POWER(K197,0.5))</f>
        <v/>
      </c>
      <c r="BO197" s="14" t="str">
        <f>IF(ISBLANK(L197),"",1/POWER(L197,0.5))</f>
        <v/>
      </c>
      <c r="BQ197" s="14" t="e">
        <f ca="1">IF(ISBLANK(INDIRECT('Data Exploration'!$B$6&amp;ROW(BQ197))),"",IF(ISBLANK(INDIRECT('Data Exploration'!$B$6&amp;ROW(BQ197)-1)),"",INDIRECT('Data Exploration'!$B$6&amp;ROW(BQ197)-1)))</f>
        <v>#REF!</v>
      </c>
      <c r="BR197" s="188"/>
      <c r="BS197" s="188"/>
      <c r="BT197" s="188"/>
      <c r="BU197" s="188"/>
      <c r="BV197" s="188"/>
      <c r="BW197" s="188"/>
      <c r="BX197" s="188"/>
      <c r="BY197" s="188"/>
    </row>
    <row r="198" spans="1:77">
      <c r="A198" s="141"/>
      <c r="B198" s="210"/>
      <c r="C198" s="19"/>
      <c r="D198" s="20"/>
      <c r="E198" s="20"/>
      <c r="F198" s="20"/>
      <c r="G198" s="150"/>
      <c r="H198" s="20"/>
      <c r="I198" s="20"/>
      <c r="J198" s="20"/>
      <c r="K198" s="20"/>
      <c r="L198" s="101"/>
      <c r="N198" s="14" t="str">
        <f>IF(ISBLANK(C198),"",LOG(C198))</f>
        <v/>
      </c>
      <c r="O198" s="14" t="str">
        <f>IF(ISBLANK(D198),"",LOG(D198))</f>
        <v/>
      </c>
      <c r="P198" s="14" t="str">
        <f>IF(ISBLANK(E198),"",LOG(E198))</f>
        <v/>
      </c>
      <c r="Q198" s="14" t="str">
        <f>IF(ISBLANK(F198),"",LOG(F198))</f>
        <v/>
      </c>
      <c r="R198" s="14" t="str">
        <f>IF(ISBLANK(G198),"",LOG(G198))</f>
        <v/>
      </c>
      <c r="S198" s="14" t="str">
        <f>IF(ISBLANK(H198),"",LOG(H198))</f>
        <v/>
      </c>
      <c r="T198" s="14" t="str">
        <f>IF(ISBLANK(I198),"",LOG(I198))</f>
        <v/>
      </c>
      <c r="U198" s="14" t="str">
        <f>IF(ISBLANK(J198),"",LOG(J198))</f>
        <v/>
      </c>
      <c r="V198" s="14" t="str">
        <f>IF(ISBLANK(K198),"",LOG(K198))</f>
        <v/>
      </c>
      <c r="W198" s="14" t="str">
        <f>IF(ISBLANK(L198),"",LOG(L198))</f>
        <v/>
      </c>
      <c r="Y198" s="14" t="str">
        <f>IF(ISBLANK(C198),"",LOG(C198+1))</f>
        <v/>
      </c>
      <c r="Z198" s="14" t="str">
        <f>IF(ISBLANK(D198),"",LOG(D198+1))</f>
        <v/>
      </c>
      <c r="AA198" s="14" t="str">
        <f>IF(ISBLANK(E198),"",LOG(E198+1))</f>
        <v/>
      </c>
      <c r="AB198" s="14" t="str">
        <f>IF(ISBLANK(F198),"",LOG(F198+1))</f>
        <v/>
      </c>
      <c r="AC198" s="14" t="str">
        <f>IF(ISBLANK(G198),"",LOG(G198+1))</f>
        <v/>
      </c>
      <c r="AD198" s="14" t="str">
        <f>IF(ISBLANK(H198),"",LOG(H198+1))</f>
        <v/>
      </c>
      <c r="AE198" s="14" t="str">
        <f>IF(ISBLANK(I198),"",LOG(I198+1))</f>
        <v/>
      </c>
      <c r="AF198" s="14" t="str">
        <f>IF(ISBLANK(J198),"",LOG(J198+1))</f>
        <v/>
      </c>
      <c r="AG198" s="14" t="str">
        <f>IF(ISBLANK(K198),"",LOG(K198+1))</f>
        <v/>
      </c>
      <c r="AH198" s="14" t="str">
        <f>IF(ISBLANK(L198),"",LOG(L198+1))</f>
        <v/>
      </c>
      <c r="AJ198" s="14" t="str">
        <f>IF(ISBLANK(C198),"",POWER(C198,2))</f>
        <v/>
      </c>
      <c r="AK198" s="14" t="str">
        <f>IF(ISBLANK(D198),"",POWER(D198,2))</f>
        <v/>
      </c>
      <c r="AL198" s="14" t="str">
        <f>IF(ISBLANK(E198),"",POWER(E198,2))</f>
        <v/>
      </c>
      <c r="AM198" s="14" t="str">
        <f>IF(ISBLANK(F198),"",POWER(F198,2))</f>
        <v/>
      </c>
      <c r="AN198" s="14" t="str">
        <f>IF(ISBLANK(G198),"",POWER(G198,2))</f>
        <v/>
      </c>
      <c r="AO198" s="14" t="str">
        <f>IF(ISBLANK(H198),"",POWER(H198,2))</f>
        <v/>
      </c>
      <c r="AP198" s="14" t="str">
        <f>IF(ISBLANK(I198),"",POWER(I198,2))</f>
        <v/>
      </c>
      <c r="AQ198" s="14" t="str">
        <f>IF(ISBLANK(J198),"",POWER(J198,2))</f>
        <v/>
      </c>
      <c r="AR198" s="14" t="str">
        <f>IF(ISBLANK(K198),"",POWER(K198,2))</f>
        <v/>
      </c>
      <c r="AS198" s="14" t="str">
        <f>IF(ISBLANK(L198),"",POWER(L198,2))</f>
        <v/>
      </c>
      <c r="AU198" s="14" t="str">
        <f>IF(ISBLANK(C198),"",POWER(C198,0.5))</f>
        <v/>
      </c>
      <c r="AV198" s="14" t="str">
        <f>IF(ISBLANK(D198),"",POWER(D198,0.5))</f>
        <v/>
      </c>
      <c r="AW198" s="14" t="str">
        <f>IF(ISBLANK(E198),"",POWER(E198,0.5))</f>
        <v/>
      </c>
      <c r="AX198" s="14" t="str">
        <f>IF(ISBLANK(F198),"",POWER(F198,0.5))</f>
        <v/>
      </c>
      <c r="AY198" s="14" t="str">
        <f>IF(ISBLANK(G198),"",POWER(G198,0.5))</f>
        <v/>
      </c>
      <c r="AZ198" s="14" t="str">
        <f>IF(ISBLANK(H198),"",POWER(H198,0.5))</f>
        <v/>
      </c>
      <c r="BA198" s="14" t="str">
        <f>IF(ISBLANK(I198),"",POWER(I198,0.5))</f>
        <v/>
      </c>
      <c r="BB198" s="14" t="str">
        <f>IF(ISBLANK(J198),"",POWER(J198,0.5))</f>
        <v/>
      </c>
      <c r="BC198" s="14" t="str">
        <f>IF(ISBLANK(K198),"",POWER(K198,0.5))</f>
        <v/>
      </c>
      <c r="BD198" s="14" t="str">
        <f>IF(ISBLANK(L198),"",POWER(L198,0.5))</f>
        <v/>
      </c>
      <c r="BF198" s="14" t="str">
        <f>IF(ISBLANK(C198),"",1/POWER(C198,0.5))</f>
        <v/>
      </c>
      <c r="BG198" s="14" t="str">
        <f>IF(ISBLANK(D198),"",1/POWER(D198,0.5))</f>
        <v/>
      </c>
      <c r="BH198" s="14" t="str">
        <f>IF(ISBLANK(E198),"",1/POWER(E198,0.5))</f>
        <v/>
      </c>
      <c r="BI198" s="14" t="str">
        <f>IF(ISBLANK(F198),"",1/POWER(F198,0.5))</f>
        <v/>
      </c>
      <c r="BJ198" s="14" t="str">
        <f>IF(ISBLANK(G198),"",1/POWER(G198,0.5))</f>
        <v/>
      </c>
      <c r="BK198" s="14" t="str">
        <f>IF(ISBLANK(H198),"",1/POWER(H198,0.5))</f>
        <v/>
      </c>
      <c r="BL198" s="14" t="str">
        <f>IF(ISBLANK(I198),"",1/POWER(I198,0.5))</f>
        <v/>
      </c>
      <c r="BM198" s="14" t="str">
        <f>IF(ISBLANK(J198),"",1/POWER(J198,0.5))</f>
        <v/>
      </c>
      <c r="BN198" s="14" t="str">
        <f>IF(ISBLANK(K198),"",1/POWER(K198,0.5))</f>
        <v/>
      </c>
      <c r="BO198" s="14" t="str">
        <f>IF(ISBLANK(L198),"",1/POWER(L198,0.5))</f>
        <v/>
      </c>
      <c r="BQ198" s="14" t="e">
        <f ca="1">IF(ISBLANK(INDIRECT('Data Exploration'!$B$6&amp;ROW(BQ198))),"",IF(ISBLANK(INDIRECT('Data Exploration'!$B$6&amp;ROW(BQ198)-1)),"",INDIRECT('Data Exploration'!$B$6&amp;ROW(BQ198)-1)))</f>
        <v>#REF!</v>
      </c>
      <c r="BR198" s="188"/>
      <c r="BS198" s="188"/>
      <c r="BT198" s="188"/>
      <c r="BU198" s="188"/>
      <c r="BV198" s="188"/>
      <c r="BW198" s="188"/>
      <c r="BX198" s="188"/>
      <c r="BY198" s="188"/>
    </row>
    <row r="199" spans="1:77">
      <c r="A199" s="141"/>
      <c r="B199" s="210"/>
      <c r="C199" s="19"/>
      <c r="D199" s="20"/>
      <c r="E199" s="20"/>
      <c r="F199" s="20"/>
      <c r="G199" s="150"/>
      <c r="H199" s="20"/>
      <c r="I199" s="20"/>
      <c r="J199" s="20"/>
      <c r="K199" s="20"/>
      <c r="L199" s="101"/>
      <c r="N199" s="14" t="str">
        <f>IF(ISBLANK(C199),"",LOG(C199))</f>
        <v/>
      </c>
      <c r="O199" s="14" t="str">
        <f>IF(ISBLANK(D199),"",LOG(D199))</f>
        <v/>
      </c>
      <c r="P199" s="14" t="str">
        <f>IF(ISBLANK(E199),"",LOG(E199))</f>
        <v/>
      </c>
      <c r="Q199" s="14" t="str">
        <f>IF(ISBLANK(F199),"",LOG(F199))</f>
        <v/>
      </c>
      <c r="R199" s="14" t="str">
        <f>IF(ISBLANK(G199),"",LOG(G199))</f>
        <v/>
      </c>
      <c r="S199" s="14" t="str">
        <f>IF(ISBLANK(H199),"",LOG(H199))</f>
        <v/>
      </c>
      <c r="T199" s="14" t="str">
        <f>IF(ISBLANK(I199),"",LOG(I199))</f>
        <v/>
      </c>
      <c r="U199" s="14" t="str">
        <f>IF(ISBLANK(J199),"",LOG(J199))</f>
        <v/>
      </c>
      <c r="V199" s="14" t="str">
        <f>IF(ISBLANK(K199),"",LOG(K199))</f>
        <v/>
      </c>
      <c r="W199" s="14" t="str">
        <f>IF(ISBLANK(L199),"",LOG(L199))</f>
        <v/>
      </c>
      <c r="Y199" s="14" t="str">
        <f>IF(ISBLANK(C199),"",LOG(C199+1))</f>
        <v/>
      </c>
      <c r="Z199" s="14" t="str">
        <f>IF(ISBLANK(D199),"",LOG(D199+1))</f>
        <v/>
      </c>
      <c r="AA199" s="14" t="str">
        <f>IF(ISBLANK(E199),"",LOG(E199+1))</f>
        <v/>
      </c>
      <c r="AB199" s="14" t="str">
        <f>IF(ISBLANK(F199),"",LOG(F199+1))</f>
        <v/>
      </c>
      <c r="AC199" s="14" t="str">
        <f>IF(ISBLANK(G199),"",LOG(G199+1))</f>
        <v/>
      </c>
      <c r="AD199" s="14" t="str">
        <f>IF(ISBLANK(H199),"",LOG(H199+1))</f>
        <v/>
      </c>
      <c r="AE199" s="14" t="str">
        <f>IF(ISBLANK(I199),"",LOG(I199+1))</f>
        <v/>
      </c>
      <c r="AF199" s="14" t="str">
        <f>IF(ISBLANK(J199),"",LOG(J199+1))</f>
        <v/>
      </c>
      <c r="AG199" s="14" t="str">
        <f>IF(ISBLANK(K199),"",LOG(K199+1))</f>
        <v/>
      </c>
      <c r="AH199" s="14" t="str">
        <f>IF(ISBLANK(L199),"",LOG(L199+1))</f>
        <v/>
      </c>
      <c r="AJ199" s="14" t="str">
        <f>IF(ISBLANK(C199),"",POWER(C199,2))</f>
        <v/>
      </c>
      <c r="AK199" s="14" t="str">
        <f>IF(ISBLANK(D199),"",POWER(D199,2))</f>
        <v/>
      </c>
      <c r="AL199" s="14" t="str">
        <f>IF(ISBLANK(E199),"",POWER(E199,2))</f>
        <v/>
      </c>
      <c r="AM199" s="14" t="str">
        <f>IF(ISBLANK(F199),"",POWER(F199,2))</f>
        <v/>
      </c>
      <c r="AN199" s="14" t="str">
        <f>IF(ISBLANK(G199),"",POWER(G199,2))</f>
        <v/>
      </c>
      <c r="AO199" s="14" t="str">
        <f>IF(ISBLANK(H199),"",POWER(H199,2))</f>
        <v/>
      </c>
      <c r="AP199" s="14" t="str">
        <f>IF(ISBLANK(I199),"",POWER(I199,2))</f>
        <v/>
      </c>
      <c r="AQ199" s="14" t="str">
        <f>IF(ISBLANK(J199),"",POWER(J199,2))</f>
        <v/>
      </c>
      <c r="AR199" s="14" t="str">
        <f>IF(ISBLANK(K199),"",POWER(K199,2))</f>
        <v/>
      </c>
      <c r="AS199" s="14" t="str">
        <f>IF(ISBLANK(L199),"",POWER(L199,2))</f>
        <v/>
      </c>
      <c r="AU199" s="14" t="str">
        <f>IF(ISBLANK(C199),"",POWER(C199,0.5))</f>
        <v/>
      </c>
      <c r="AV199" s="14" t="str">
        <f>IF(ISBLANK(D199),"",POWER(D199,0.5))</f>
        <v/>
      </c>
      <c r="AW199" s="14" t="str">
        <f>IF(ISBLANK(E199),"",POWER(E199,0.5))</f>
        <v/>
      </c>
      <c r="AX199" s="14" t="str">
        <f>IF(ISBLANK(F199),"",POWER(F199,0.5))</f>
        <v/>
      </c>
      <c r="AY199" s="14" t="str">
        <f>IF(ISBLANK(G199),"",POWER(G199,0.5))</f>
        <v/>
      </c>
      <c r="AZ199" s="14" t="str">
        <f>IF(ISBLANK(H199),"",POWER(H199,0.5))</f>
        <v/>
      </c>
      <c r="BA199" s="14" t="str">
        <f>IF(ISBLANK(I199),"",POWER(I199,0.5))</f>
        <v/>
      </c>
      <c r="BB199" s="14" t="str">
        <f>IF(ISBLANK(J199),"",POWER(J199,0.5))</f>
        <v/>
      </c>
      <c r="BC199" s="14" t="str">
        <f>IF(ISBLANK(K199),"",POWER(K199,0.5))</f>
        <v/>
      </c>
      <c r="BD199" s="14" t="str">
        <f>IF(ISBLANK(L199),"",POWER(L199,0.5))</f>
        <v/>
      </c>
      <c r="BF199" s="14" t="str">
        <f>IF(ISBLANK(C199),"",1/POWER(C199,0.5))</f>
        <v/>
      </c>
      <c r="BG199" s="14" t="str">
        <f>IF(ISBLANK(D199),"",1/POWER(D199,0.5))</f>
        <v/>
      </c>
      <c r="BH199" s="14" t="str">
        <f>IF(ISBLANK(E199),"",1/POWER(E199,0.5))</f>
        <v/>
      </c>
      <c r="BI199" s="14" t="str">
        <f>IF(ISBLANK(F199),"",1/POWER(F199,0.5))</f>
        <v/>
      </c>
      <c r="BJ199" s="14" t="str">
        <f>IF(ISBLANK(G199),"",1/POWER(G199,0.5))</f>
        <v/>
      </c>
      <c r="BK199" s="14" t="str">
        <f>IF(ISBLANK(H199),"",1/POWER(H199,0.5))</f>
        <v/>
      </c>
      <c r="BL199" s="14" t="str">
        <f>IF(ISBLANK(I199),"",1/POWER(I199,0.5))</f>
        <v/>
      </c>
      <c r="BM199" s="14" t="str">
        <f>IF(ISBLANK(J199),"",1/POWER(J199,0.5))</f>
        <v/>
      </c>
      <c r="BN199" s="14" t="str">
        <f>IF(ISBLANK(K199),"",1/POWER(K199,0.5))</f>
        <v/>
      </c>
      <c r="BO199" s="14" t="str">
        <f>IF(ISBLANK(L199),"",1/POWER(L199,0.5))</f>
        <v/>
      </c>
      <c r="BQ199" s="14" t="e">
        <f ca="1">IF(ISBLANK(INDIRECT('Data Exploration'!$B$6&amp;ROW(BQ199))),"",IF(ISBLANK(INDIRECT('Data Exploration'!$B$6&amp;ROW(BQ199)-1)),"",INDIRECT('Data Exploration'!$B$6&amp;ROW(BQ199)-1)))</f>
        <v>#REF!</v>
      </c>
      <c r="BR199" s="188"/>
      <c r="BS199" s="188"/>
      <c r="BT199" s="188"/>
      <c r="BU199" s="188"/>
      <c r="BV199" s="188"/>
      <c r="BW199" s="188"/>
      <c r="BX199" s="188"/>
      <c r="BY199" s="188"/>
    </row>
    <row r="200" spans="1:77">
      <c r="A200" s="141"/>
      <c r="B200" s="210"/>
      <c r="C200" s="19"/>
      <c r="D200" s="20"/>
      <c r="E200" s="20"/>
      <c r="F200" s="20"/>
      <c r="G200" s="150"/>
      <c r="H200" s="20"/>
      <c r="I200" s="20"/>
      <c r="J200" s="20"/>
      <c r="K200" s="20"/>
      <c r="L200" s="101"/>
      <c r="N200" s="14" t="str">
        <f>IF(ISBLANK(C200),"",LOG(C200))</f>
        <v/>
      </c>
      <c r="O200" s="14" t="str">
        <f>IF(ISBLANK(D200),"",LOG(D200))</f>
        <v/>
      </c>
      <c r="P200" s="14" t="str">
        <f>IF(ISBLANK(E200),"",LOG(E200))</f>
        <v/>
      </c>
      <c r="Q200" s="14" t="str">
        <f>IF(ISBLANK(F200),"",LOG(F200))</f>
        <v/>
      </c>
      <c r="R200" s="14" t="str">
        <f>IF(ISBLANK(G200),"",LOG(G200))</f>
        <v/>
      </c>
      <c r="S200" s="14" t="str">
        <f>IF(ISBLANK(H200),"",LOG(H200))</f>
        <v/>
      </c>
      <c r="T200" s="14" t="str">
        <f>IF(ISBLANK(I200),"",LOG(I200))</f>
        <v/>
      </c>
      <c r="U200" s="14" t="str">
        <f>IF(ISBLANK(J200),"",LOG(J200))</f>
        <v/>
      </c>
      <c r="V200" s="14" t="str">
        <f>IF(ISBLANK(K200),"",LOG(K200))</f>
        <v/>
      </c>
      <c r="W200" s="14" t="str">
        <f>IF(ISBLANK(L200),"",LOG(L200))</f>
        <v/>
      </c>
      <c r="Y200" s="14" t="str">
        <f>IF(ISBLANK(C200),"",LOG(C200+1))</f>
        <v/>
      </c>
      <c r="Z200" s="14" t="str">
        <f>IF(ISBLANK(D200),"",LOG(D200+1))</f>
        <v/>
      </c>
      <c r="AA200" s="14" t="str">
        <f>IF(ISBLANK(E200),"",LOG(E200+1))</f>
        <v/>
      </c>
      <c r="AB200" s="14" t="str">
        <f>IF(ISBLANK(F200),"",LOG(F200+1))</f>
        <v/>
      </c>
      <c r="AC200" s="14" t="str">
        <f>IF(ISBLANK(G200),"",LOG(G200+1))</f>
        <v/>
      </c>
      <c r="AD200" s="14" t="str">
        <f>IF(ISBLANK(H200),"",LOG(H200+1))</f>
        <v/>
      </c>
      <c r="AE200" s="14" t="str">
        <f>IF(ISBLANK(I200),"",LOG(I200+1))</f>
        <v/>
      </c>
      <c r="AF200" s="14" t="str">
        <f>IF(ISBLANK(J200),"",LOG(J200+1))</f>
        <v/>
      </c>
      <c r="AG200" s="14" t="str">
        <f>IF(ISBLANK(K200),"",LOG(K200+1))</f>
        <v/>
      </c>
      <c r="AH200" s="14" t="str">
        <f>IF(ISBLANK(L200),"",LOG(L200+1))</f>
        <v/>
      </c>
      <c r="AJ200" s="14" t="str">
        <f>IF(ISBLANK(C200),"",POWER(C200,2))</f>
        <v/>
      </c>
      <c r="AK200" s="14" t="str">
        <f>IF(ISBLANK(D200),"",POWER(D200,2))</f>
        <v/>
      </c>
      <c r="AL200" s="14" t="str">
        <f>IF(ISBLANK(E200),"",POWER(E200,2))</f>
        <v/>
      </c>
      <c r="AM200" s="14" t="str">
        <f>IF(ISBLANK(F200),"",POWER(F200,2))</f>
        <v/>
      </c>
      <c r="AN200" s="14" t="str">
        <f>IF(ISBLANK(G200),"",POWER(G200,2))</f>
        <v/>
      </c>
      <c r="AO200" s="14" t="str">
        <f>IF(ISBLANK(H200),"",POWER(H200,2))</f>
        <v/>
      </c>
      <c r="AP200" s="14" t="str">
        <f>IF(ISBLANK(I200),"",POWER(I200,2))</f>
        <v/>
      </c>
      <c r="AQ200" s="14" t="str">
        <f>IF(ISBLANK(J200),"",POWER(J200,2))</f>
        <v/>
      </c>
      <c r="AR200" s="14" t="str">
        <f>IF(ISBLANK(K200),"",POWER(K200,2))</f>
        <v/>
      </c>
      <c r="AS200" s="14" t="str">
        <f>IF(ISBLANK(L200),"",POWER(L200,2))</f>
        <v/>
      </c>
      <c r="AU200" s="14" t="str">
        <f>IF(ISBLANK(C200),"",POWER(C200,0.5))</f>
        <v/>
      </c>
      <c r="AV200" s="14" t="str">
        <f>IF(ISBLANK(D200),"",POWER(D200,0.5))</f>
        <v/>
      </c>
      <c r="AW200" s="14" t="str">
        <f>IF(ISBLANK(E200),"",POWER(E200,0.5))</f>
        <v/>
      </c>
      <c r="AX200" s="14" t="str">
        <f>IF(ISBLANK(F200),"",POWER(F200,0.5))</f>
        <v/>
      </c>
      <c r="AY200" s="14" t="str">
        <f>IF(ISBLANK(G200),"",POWER(G200,0.5))</f>
        <v/>
      </c>
      <c r="AZ200" s="14" t="str">
        <f>IF(ISBLANK(H200),"",POWER(H200,0.5))</f>
        <v/>
      </c>
      <c r="BA200" s="14" t="str">
        <f>IF(ISBLANK(I200),"",POWER(I200,0.5))</f>
        <v/>
      </c>
      <c r="BB200" s="14" t="str">
        <f>IF(ISBLANK(J200),"",POWER(J200,0.5))</f>
        <v/>
      </c>
      <c r="BC200" s="14" t="str">
        <f>IF(ISBLANK(K200),"",POWER(K200,0.5))</f>
        <v/>
      </c>
      <c r="BD200" s="14" t="str">
        <f>IF(ISBLANK(L200),"",POWER(L200,0.5))</f>
        <v/>
      </c>
      <c r="BF200" s="14" t="str">
        <f>IF(ISBLANK(C200),"",1/POWER(C200,0.5))</f>
        <v/>
      </c>
      <c r="BG200" s="14" t="str">
        <f>IF(ISBLANK(D200),"",1/POWER(D200,0.5))</f>
        <v/>
      </c>
      <c r="BH200" s="14" t="str">
        <f>IF(ISBLANK(E200),"",1/POWER(E200,0.5))</f>
        <v/>
      </c>
      <c r="BI200" s="14" t="str">
        <f>IF(ISBLANK(F200),"",1/POWER(F200,0.5))</f>
        <v/>
      </c>
      <c r="BJ200" s="14" t="str">
        <f>IF(ISBLANK(G200),"",1/POWER(G200,0.5))</f>
        <v/>
      </c>
      <c r="BK200" s="14" t="str">
        <f>IF(ISBLANK(H200),"",1/POWER(H200,0.5))</f>
        <v/>
      </c>
      <c r="BL200" s="14" t="str">
        <f>IF(ISBLANK(I200),"",1/POWER(I200,0.5))</f>
        <v/>
      </c>
      <c r="BM200" s="14" t="str">
        <f>IF(ISBLANK(J200),"",1/POWER(J200,0.5))</f>
        <v/>
      </c>
      <c r="BN200" s="14" t="str">
        <f>IF(ISBLANK(K200),"",1/POWER(K200,0.5))</f>
        <v/>
      </c>
      <c r="BO200" s="14" t="str">
        <f>IF(ISBLANK(L200),"",1/POWER(L200,0.5))</f>
        <v/>
      </c>
      <c r="BQ200" s="14" t="e">
        <f ca="1">IF(ISBLANK(INDIRECT('Data Exploration'!$B$6&amp;ROW(BQ200))),"",IF(ISBLANK(INDIRECT('Data Exploration'!$B$6&amp;ROW(BQ200)-1)),"",INDIRECT('Data Exploration'!$B$6&amp;ROW(BQ200)-1)))</f>
        <v>#REF!</v>
      </c>
      <c r="BR200" s="188"/>
      <c r="BS200" s="188"/>
      <c r="BT200" s="188"/>
      <c r="BU200" s="188"/>
      <c r="BV200" s="188"/>
      <c r="BW200" s="188"/>
      <c r="BX200" s="188"/>
      <c r="BY200" s="188"/>
    </row>
    <row r="201" spans="1:77">
      <c r="A201" s="141"/>
      <c r="B201" s="210"/>
      <c r="C201" s="19"/>
      <c r="D201" s="20"/>
      <c r="E201" s="20"/>
      <c r="F201" s="20"/>
      <c r="G201" s="150"/>
      <c r="H201" s="20"/>
      <c r="I201" s="20"/>
      <c r="J201" s="20"/>
      <c r="K201" s="20"/>
      <c r="L201" s="101"/>
      <c r="N201" s="14" t="str">
        <f>IF(ISBLANK(C201),"",LOG(C201))</f>
        <v/>
      </c>
      <c r="O201" s="14" t="str">
        <f>IF(ISBLANK(D201),"",LOG(D201))</f>
        <v/>
      </c>
      <c r="P201" s="14" t="str">
        <f>IF(ISBLANK(E201),"",LOG(E201))</f>
        <v/>
      </c>
      <c r="Q201" s="14" t="str">
        <f>IF(ISBLANK(F201),"",LOG(F201))</f>
        <v/>
      </c>
      <c r="R201" s="14" t="str">
        <f>IF(ISBLANK(G201),"",LOG(G201))</f>
        <v/>
      </c>
      <c r="S201" s="14" t="str">
        <f>IF(ISBLANK(H201),"",LOG(H201))</f>
        <v/>
      </c>
      <c r="T201" s="14" t="str">
        <f>IF(ISBLANK(I201),"",LOG(I201))</f>
        <v/>
      </c>
      <c r="U201" s="14" t="str">
        <f>IF(ISBLANK(J201),"",LOG(J201))</f>
        <v/>
      </c>
      <c r="V201" s="14" t="str">
        <f>IF(ISBLANK(K201),"",LOG(K201))</f>
        <v/>
      </c>
      <c r="W201" s="14" t="str">
        <f>IF(ISBLANK(L201),"",LOG(L201))</f>
        <v/>
      </c>
      <c r="Y201" s="14" t="str">
        <f>IF(ISBLANK(C201),"",LOG(C201+1))</f>
        <v/>
      </c>
      <c r="Z201" s="14" t="str">
        <f>IF(ISBLANK(D201),"",LOG(D201+1))</f>
        <v/>
      </c>
      <c r="AA201" s="14" t="str">
        <f>IF(ISBLANK(E201),"",LOG(E201+1))</f>
        <v/>
      </c>
      <c r="AB201" s="14" t="str">
        <f>IF(ISBLANK(F201),"",LOG(F201+1))</f>
        <v/>
      </c>
      <c r="AC201" s="14" t="str">
        <f>IF(ISBLANK(G201),"",LOG(G201+1))</f>
        <v/>
      </c>
      <c r="AD201" s="14" t="str">
        <f>IF(ISBLANK(H201),"",LOG(H201+1))</f>
        <v/>
      </c>
      <c r="AE201" s="14" t="str">
        <f>IF(ISBLANK(I201),"",LOG(I201+1))</f>
        <v/>
      </c>
      <c r="AF201" s="14" t="str">
        <f>IF(ISBLANK(J201),"",LOG(J201+1))</f>
        <v/>
      </c>
      <c r="AG201" s="14" t="str">
        <f>IF(ISBLANK(K201),"",LOG(K201+1))</f>
        <v/>
      </c>
      <c r="AH201" s="14" t="str">
        <f>IF(ISBLANK(L201),"",LOG(L201+1))</f>
        <v/>
      </c>
      <c r="AJ201" s="14" t="str">
        <f>IF(ISBLANK(C201),"",POWER(C201,2))</f>
        <v/>
      </c>
      <c r="AK201" s="14" t="str">
        <f>IF(ISBLANK(D201),"",POWER(D201,2))</f>
        <v/>
      </c>
      <c r="AL201" s="14" t="str">
        <f>IF(ISBLANK(E201),"",POWER(E201,2))</f>
        <v/>
      </c>
      <c r="AM201" s="14" t="str">
        <f>IF(ISBLANK(F201),"",POWER(F201,2))</f>
        <v/>
      </c>
      <c r="AN201" s="14" t="str">
        <f>IF(ISBLANK(G201),"",POWER(G201,2))</f>
        <v/>
      </c>
      <c r="AO201" s="14" t="str">
        <f>IF(ISBLANK(H201),"",POWER(H201,2))</f>
        <v/>
      </c>
      <c r="AP201" s="14" t="str">
        <f>IF(ISBLANK(I201),"",POWER(I201,2))</f>
        <v/>
      </c>
      <c r="AQ201" s="14" t="str">
        <f>IF(ISBLANK(J201),"",POWER(J201,2))</f>
        <v/>
      </c>
      <c r="AR201" s="14" t="str">
        <f>IF(ISBLANK(K201),"",POWER(K201,2))</f>
        <v/>
      </c>
      <c r="AS201" s="14" t="str">
        <f>IF(ISBLANK(L201),"",POWER(L201,2))</f>
        <v/>
      </c>
      <c r="AU201" s="14" t="str">
        <f>IF(ISBLANK(C201),"",POWER(C201,0.5))</f>
        <v/>
      </c>
      <c r="AV201" s="14" t="str">
        <f>IF(ISBLANK(D201),"",POWER(D201,0.5))</f>
        <v/>
      </c>
      <c r="AW201" s="14" t="str">
        <f>IF(ISBLANK(E201),"",POWER(E201,0.5))</f>
        <v/>
      </c>
      <c r="AX201" s="14" t="str">
        <f>IF(ISBLANK(F201),"",POWER(F201,0.5))</f>
        <v/>
      </c>
      <c r="AY201" s="14" t="str">
        <f>IF(ISBLANK(G201),"",POWER(G201,0.5))</f>
        <v/>
      </c>
      <c r="AZ201" s="14" t="str">
        <f>IF(ISBLANK(H201),"",POWER(H201,0.5))</f>
        <v/>
      </c>
      <c r="BA201" s="14" t="str">
        <f>IF(ISBLANK(I201),"",POWER(I201,0.5))</f>
        <v/>
      </c>
      <c r="BB201" s="14" t="str">
        <f>IF(ISBLANK(J201),"",POWER(J201,0.5))</f>
        <v/>
      </c>
      <c r="BC201" s="14" t="str">
        <f>IF(ISBLANK(K201),"",POWER(K201,0.5))</f>
        <v/>
      </c>
      <c r="BD201" s="14" t="str">
        <f>IF(ISBLANK(L201),"",POWER(L201,0.5))</f>
        <v/>
      </c>
      <c r="BF201" s="14" t="str">
        <f>IF(ISBLANK(C201),"",1/POWER(C201,0.5))</f>
        <v/>
      </c>
      <c r="BG201" s="14" t="str">
        <f>IF(ISBLANK(D201),"",1/POWER(D201,0.5))</f>
        <v/>
      </c>
      <c r="BH201" s="14" t="str">
        <f>IF(ISBLANK(E201),"",1/POWER(E201,0.5))</f>
        <v/>
      </c>
      <c r="BI201" s="14" t="str">
        <f>IF(ISBLANK(F201),"",1/POWER(F201,0.5))</f>
        <v/>
      </c>
      <c r="BJ201" s="14" t="str">
        <f>IF(ISBLANK(G201),"",1/POWER(G201,0.5))</f>
        <v/>
      </c>
      <c r="BK201" s="14" t="str">
        <f>IF(ISBLANK(H201),"",1/POWER(H201,0.5))</f>
        <v/>
      </c>
      <c r="BL201" s="14" t="str">
        <f>IF(ISBLANK(I201),"",1/POWER(I201,0.5))</f>
        <v/>
      </c>
      <c r="BM201" s="14" t="str">
        <f>IF(ISBLANK(J201),"",1/POWER(J201,0.5))</f>
        <v/>
      </c>
      <c r="BN201" s="14" t="str">
        <f>IF(ISBLANK(K201),"",1/POWER(K201,0.5))</f>
        <v/>
      </c>
      <c r="BO201" s="14" t="str">
        <f>IF(ISBLANK(L201),"",1/POWER(L201,0.5))</f>
        <v/>
      </c>
      <c r="BQ201" s="14" t="e">
        <f ca="1">IF(ISBLANK(INDIRECT('Data Exploration'!$B$6&amp;ROW(BQ201))),"",IF(ISBLANK(INDIRECT('Data Exploration'!$B$6&amp;ROW(BQ201)-1)),"",INDIRECT('Data Exploration'!$B$6&amp;ROW(BQ201)-1)))</f>
        <v>#REF!</v>
      </c>
      <c r="BR201" s="188"/>
      <c r="BS201" s="188"/>
      <c r="BT201" s="188"/>
      <c r="BU201" s="188"/>
      <c r="BV201" s="188"/>
      <c r="BW201" s="188"/>
      <c r="BX201" s="188"/>
      <c r="BY201" s="188"/>
    </row>
    <row r="202" spans="1:77">
      <c r="A202" s="141"/>
      <c r="B202" s="210"/>
      <c r="C202" s="19"/>
      <c r="D202" s="20"/>
      <c r="E202" s="20"/>
      <c r="F202" s="20"/>
      <c r="G202" s="150"/>
      <c r="H202" s="20"/>
      <c r="I202" s="20"/>
      <c r="J202" s="20"/>
      <c r="K202" s="20"/>
      <c r="L202" s="101"/>
      <c r="N202" s="14" t="str">
        <f>IF(ISBLANK(C202),"",LOG(C202))</f>
        <v/>
      </c>
      <c r="O202" s="14" t="str">
        <f>IF(ISBLANK(D202),"",LOG(D202))</f>
        <v/>
      </c>
      <c r="P202" s="14" t="str">
        <f>IF(ISBLANK(E202),"",LOG(E202))</f>
        <v/>
      </c>
      <c r="Q202" s="14" t="str">
        <f>IF(ISBLANK(F202),"",LOG(F202))</f>
        <v/>
      </c>
      <c r="R202" s="14" t="str">
        <f>IF(ISBLANK(G202),"",LOG(G202))</f>
        <v/>
      </c>
      <c r="S202" s="14" t="str">
        <f>IF(ISBLANK(H202),"",LOG(H202))</f>
        <v/>
      </c>
      <c r="T202" s="14" t="str">
        <f>IF(ISBLANK(I202),"",LOG(I202))</f>
        <v/>
      </c>
      <c r="U202" s="14" t="str">
        <f>IF(ISBLANK(J202),"",LOG(J202))</f>
        <v/>
      </c>
      <c r="V202" s="14" t="str">
        <f>IF(ISBLANK(K202),"",LOG(K202))</f>
        <v/>
      </c>
      <c r="W202" s="14" t="str">
        <f>IF(ISBLANK(L202),"",LOG(L202))</f>
        <v/>
      </c>
      <c r="Y202" s="14" t="str">
        <f>IF(ISBLANK(C202),"",LOG(C202+1))</f>
        <v/>
      </c>
      <c r="Z202" s="14" t="str">
        <f>IF(ISBLANK(D202),"",LOG(D202+1))</f>
        <v/>
      </c>
      <c r="AA202" s="14" t="str">
        <f>IF(ISBLANK(E202),"",LOG(E202+1))</f>
        <v/>
      </c>
      <c r="AB202" s="14" t="str">
        <f>IF(ISBLANK(F202),"",LOG(F202+1))</f>
        <v/>
      </c>
      <c r="AC202" s="14" t="str">
        <f>IF(ISBLANK(G202),"",LOG(G202+1))</f>
        <v/>
      </c>
      <c r="AD202" s="14" t="str">
        <f>IF(ISBLANK(H202),"",LOG(H202+1))</f>
        <v/>
      </c>
      <c r="AE202" s="14" t="str">
        <f>IF(ISBLANK(I202),"",LOG(I202+1))</f>
        <v/>
      </c>
      <c r="AF202" s="14" t="str">
        <f>IF(ISBLANK(J202),"",LOG(J202+1))</f>
        <v/>
      </c>
      <c r="AG202" s="14" t="str">
        <f>IF(ISBLANK(K202),"",LOG(K202+1))</f>
        <v/>
      </c>
      <c r="AH202" s="14" t="str">
        <f>IF(ISBLANK(L202),"",LOG(L202+1))</f>
        <v/>
      </c>
      <c r="AJ202" s="14" t="str">
        <f>IF(ISBLANK(C202),"",POWER(C202,2))</f>
        <v/>
      </c>
      <c r="AK202" s="14" t="str">
        <f>IF(ISBLANK(D202),"",POWER(D202,2))</f>
        <v/>
      </c>
      <c r="AL202" s="14" t="str">
        <f>IF(ISBLANK(E202),"",POWER(E202,2))</f>
        <v/>
      </c>
      <c r="AM202" s="14" t="str">
        <f>IF(ISBLANK(F202),"",POWER(F202,2))</f>
        <v/>
      </c>
      <c r="AN202" s="14" t="str">
        <f>IF(ISBLANK(G202),"",POWER(G202,2))</f>
        <v/>
      </c>
      <c r="AO202" s="14" t="str">
        <f>IF(ISBLANK(H202),"",POWER(H202,2))</f>
        <v/>
      </c>
      <c r="AP202" s="14" t="str">
        <f>IF(ISBLANK(I202),"",POWER(I202,2))</f>
        <v/>
      </c>
      <c r="AQ202" s="14" t="str">
        <f>IF(ISBLANK(J202),"",POWER(J202,2))</f>
        <v/>
      </c>
      <c r="AR202" s="14" t="str">
        <f>IF(ISBLANK(K202),"",POWER(K202,2))</f>
        <v/>
      </c>
      <c r="AS202" s="14" t="str">
        <f>IF(ISBLANK(L202),"",POWER(L202,2))</f>
        <v/>
      </c>
      <c r="AU202" s="14" t="str">
        <f>IF(ISBLANK(C202),"",POWER(C202,0.5))</f>
        <v/>
      </c>
      <c r="AV202" s="14" t="str">
        <f>IF(ISBLANK(D202),"",POWER(D202,0.5))</f>
        <v/>
      </c>
      <c r="AW202" s="14" t="str">
        <f>IF(ISBLANK(E202),"",POWER(E202,0.5))</f>
        <v/>
      </c>
      <c r="AX202" s="14" t="str">
        <f>IF(ISBLANK(F202),"",POWER(F202,0.5))</f>
        <v/>
      </c>
      <c r="AY202" s="14" t="str">
        <f>IF(ISBLANK(G202),"",POWER(G202,0.5))</f>
        <v/>
      </c>
      <c r="AZ202" s="14" t="str">
        <f>IF(ISBLANK(H202),"",POWER(H202,0.5))</f>
        <v/>
      </c>
      <c r="BA202" s="14" t="str">
        <f>IF(ISBLANK(I202),"",POWER(I202,0.5))</f>
        <v/>
      </c>
      <c r="BB202" s="14" t="str">
        <f>IF(ISBLANK(J202),"",POWER(J202,0.5))</f>
        <v/>
      </c>
      <c r="BC202" s="14" t="str">
        <f>IF(ISBLANK(K202),"",POWER(K202,0.5))</f>
        <v/>
      </c>
      <c r="BD202" s="14" t="str">
        <f>IF(ISBLANK(L202),"",POWER(L202,0.5))</f>
        <v/>
      </c>
      <c r="BF202" s="14" t="str">
        <f>IF(ISBLANK(C202),"",1/POWER(C202,0.5))</f>
        <v/>
      </c>
      <c r="BG202" s="14" t="str">
        <f>IF(ISBLANK(D202),"",1/POWER(D202,0.5))</f>
        <v/>
      </c>
      <c r="BH202" s="14" t="str">
        <f>IF(ISBLANK(E202),"",1/POWER(E202,0.5))</f>
        <v/>
      </c>
      <c r="BI202" s="14" t="str">
        <f>IF(ISBLANK(F202),"",1/POWER(F202,0.5))</f>
        <v/>
      </c>
      <c r="BJ202" s="14" t="str">
        <f>IF(ISBLANK(G202),"",1/POWER(G202,0.5))</f>
        <v/>
      </c>
      <c r="BK202" s="14" t="str">
        <f>IF(ISBLANK(H202),"",1/POWER(H202,0.5))</f>
        <v/>
      </c>
      <c r="BL202" s="14" t="str">
        <f>IF(ISBLANK(I202),"",1/POWER(I202,0.5))</f>
        <v/>
      </c>
      <c r="BM202" s="14" t="str">
        <f>IF(ISBLANK(J202),"",1/POWER(J202,0.5))</f>
        <v/>
      </c>
      <c r="BN202" s="14" t="str">
        <f>IF(ISBLANK(K202),"",1/POWER(K202,0.5))</f>
        <v/>
      </c>
      <c r="BO202" s="14" t="str">
        <f>IF(ISBLANK(L202),"",1/POWER(L202,0.5))</f>
        <v/>
      </c>
      <c r="BQ202" s="14" t="e">
        <f ca="1">IF(ISBLANK(INDIRECT('Data Exploration'!$B$6&amp;ROW(BQ202))),"",IF(ISBLANK(INDIRECT('Data Exploration'!$B$6&amp;ROW(BQ202)-1)),"",INDIRECT('Data Exploration'!$B$6&amp;ROW(BQ202)-1)))</f>
        <v>#REF!</v>
      </c>
      <c r="BR202" s="188"/>
      <c r="BS202" s="188"/>
      <c r="BT202" s="188"/>
      <c r="BU202" s="188"/>
      <c r="BV202" s="188"/>
      <c r="BW202" s="188"/>
      <c r="BX202" s="188"/>
      <c r="BY202" s="188"/>
    </row>
    <row r="203" spans="1:77">
      <c r="A203" s="141"/>
      <c r="B203" s="210"/>
      <c r="C203" s="19"/>
      <c r="D203" s="20"/>
      <c r="E203" s="20"/>
      <c r="F203" s="20"/>
      <c r="G203" s="150"/>
      <c r="H203" s="20"/>
      <c r="I203" s="20"/>
      <c r="J203" s="20"/>
      <c r="K203" s="20"/>
      <c r="L203" s="101"/>
      <c r="N203" s="14" t="str">
        <f>IF(ISBLANK(C203),"",LOG(C203))</f>
        <v/>
      </c>
      <c r="O203" s="14" t="str">
        <f>IF(ISBLANK(D203),"",LOG(D203))</f>
        <v/>
      </c>
      <c r="P203" s="14" t="str">
        <f>IF(ISBLANK(E203),"",LOG(E203))</f>
        <v/>
      </c>
      <c r="Q203" s="14" t="str">
        <f>IF(ISBLANK(F203),"",LOG(F203))</f>
        <v/>
      </c>
      <c r="R203" s="14" t="str">
        <f>IF(ISBLANK(G203),"",LOG(G203))</f>
        <v/>
      </c>
      <c r="S203" s="14" t="str">
        <f>IF(ISBLANK(H203),"",LOG(H203))</f>
        <v/>
      </c>
      <c r="T203" s="14" t="str">
        <f>IF(ISBLANK(I203),"",LOG(I203))</f>
        <v/>
      </c>
      <c r="U203" s="14" t="str">
        <f>IF(ISBLANK(J203),"",LOG(J203))</f>
        <v/>
      </c>
      <c r="V203" s="14" t="str">
        <f>IF(ISBLANK(K203),"",LOG(K203))</f>
        <v/>
      </c>
      <c r="W203" s="14" t="str">
        <f>IF(ISBLANK(L203),"",LOG(L203))</f>
        <v/>
      </c>
      <c r="Y203" s="14" t="str">
        <f>IF(ISBLANK(C203),"",LOG(C203+1))</f>
        <v/>
      </c>
      <c r="Z203" s="14" t="str">
        <f>IF(ISBLANK(D203),"",LOG(D203+1))</f>
        <v/>
      </c>
      <c r="AA203" s="14" t="str">
        <f>IF(ISBLANK(E203),"",LOG(E203+1))</f>
        <v/>
      </c>
      <c r="AB203" s="14" t="str">
        <f>IF(ISBLANK(F203),"",LOG(F203+1))</f>
        <v/>
      </c>
      <c r="AC203" s="14" t="str">
        <f>IF(ISBLANK(G203),"",LOG(G203+1))</f>
        <v/>
      </c>
      <c r="AD203" s="14" t="str">
        <f>IF(ISBLANK(H203),"",LOG(H203+1))</f>
        <v/>
      </c>
      <c r="AE203" s="14" t="str">
        <f>IF(ISBLANK(I203),"",LOG(I203+1))</f>
        <v/>
      </c>
      <c r="AF203" s="14" t="str">
        <f>IF(ISBLANK(J203),"",LOG(J203+1))</f>
        <v/>
      </c>
      <c r="AG203" s="14" t="str">
        <f>IF(ISBLANK(K203),"",LOG(K203+1))</f>
        <v/>
      </c>
      <c r="AH203" s="14" t="str">
        <f>IF(ISBLANK(L203),"",LOG(L203+1))</f>
        <v/>
      </c>
      <c r="AJ203" s="14" t="str">
        <f>IF(ISBLANK(C203),"",POWER(C203,2))</f>
        <v/>
      </c>
      <c r="AK203" s="14" t="str">
        <f>IF(ISBLANK(D203),"",POWER(D203,2))</f>
        <v/>
      </c>
      <c r="AL203" s="14" t="str">
        <f>IF(ISBLANK(E203),"",POWER(E203,2))</f>
        <v/>
      </c>
      <c r="AM203" s="14" t="str">
        <f>IF(ISBLANK(F203),"",POWER(F203,2))</f>
        <v/>
      </c>
      <c r="AN203" s="14" t="str">
        <f>IF(ISBLANK(G203),"",POWER(G203,2))</f>
        <v/>
      </c>
      <c r="AO203" s="14" t="str">
        <f>IF(ISBLANK(H203),"",POWER(H203,2))</f>
        <v/>
      </c>
      <c r="AP203" s="14" t="str">
        <f>IF(ISBLANK(I203),"",POWER(I203,2))</f>
        <v/>
      </c>
      <c r="AQ203" s="14" t="str">
        <f>IF(ISBLANK(J203),"",POWER(J203,2))</f>
        <v/>
      </c>
      <c r="AR203" s="14" t="str">
        <f>IF(ISBLANK(K203),"",POWER(K203,2))</f>
        <v/>
      </c>
      <c r="AS203" s="14" t="str">
        <f>IF(ISBLANK(L203),"",POWER(L203,2))</f>
        <v/>
      </c>
      <c r="AU203" s="14" t="str">
        <f>IF(ISBLANK(C203),"",POWER(C203,0.5))</f>
        <v/>
      </c>
      <c r="AV203" s="14" t="str">
        <f>IF(ISBLANK(D203),"",POWER(D203,0.5))</f>
        <v/>
      </c>
      <c r="AW203" s="14" t="str">
        <f>IF(ISBLANK(E203),"",POWER(E203,0.5))</f>
        <v/>
      </c>
      <c r="AX203" s="14" t="str">
        <f>IF(ISBLANK(F203),"",POWER(F203,0.5))</f>
        <v/>
      </c>
      <c r="AY203" s="14" t="str">
        <f>IF(ISBLANK(G203),"",POWER(G203,0.5))</f>
        <v/>
      </c>
      <c r="AZ203" s="14" t="str">
        <f>IF(ISBLANK(H203),"",POWER(H203,0.5))</f>
        <v/>
      </c>
      <c r="BA203" s="14" t="str">
        <f>IF(ISBLANK(I203),"",POWER(I203,0.5))</f>
        <v/>
      </c>
      <c r="BB203" s="14" t="str">
        <f>IF(ISBLANK(J203),"",POWER(J203,0.5))</f>
        <v/>
      </c>
      <c r="BC203" s="14" t="str">
        <f>IF(ISBLANK(K203),"",POWER(K203,0.5))</f>
        <v/>
      </c>
      <c r="BD203" s="14" t="str">
        <f>IF(ISBLANK(L203),"",POWER(L203,0.5))</f>
        <v/>
      </c>
      <c r="BF203" s="14" t="str">
        <f>IF(ISBLANK(C203),"",1/POWER(C203,0.5))</f>
        <v/>
      </c>
      <c r="BG203" s="14" t="str">
        <f>IF(ISBLANK(D203),"",1/POWER(D203,0.5))</f>
        <v/>
      </c>
      <c r="BH203" s="14" t="str">
        <f>IF(ISBLANK(E203),"",1/POWER(E203,0.5))</f>
        <v/>
      </c>
      <c r="BI203" s="14" t="str">
        <f>IF(ISBLANK(F203),"",1/POWER(F203,0.5))</f>
        <v/>
      </c>
      <c r="BJ203" s="14" t="str">
        <f>IF(ISBLANK(G203),"",1/POWER(G203,0.5))</f>
        <v/>
      </c>
      <c r="BK203" s="14" t="str">
        <f>IF(ISBLANK(H203),"",1/POWER(H203,0.5))</f>
        <v/>
      </c>
      <c r="BL203" s="14" t="str">
        <f>IF(ISBLANK(I203),"",1/POWER(I203,0.5))</f>
        <v/>
      </c>
      <c r="BM203" s="14" t="str">
        <f>IF(ISBLANK(J203),"",1/POWER(J203,0.5))</f>
        <v/>
      </c>
      <c r="BN203" s="14" t="str">
        <f>IF(ISBLANK(K203),"",1/POWER(K203,0.5))</f>
        <v/>
      </c>
      <c r="BO203" s="14" t="str">
        <f>IF(ISBLANK(L203),"",1/POWER(L203,0.5))</f>
        <v/>
      </c>
      <c r="BQ203" s="14" t="e">
        <f ca="1">IF(ISBLANK(INDIRECT('Data Exploration'!$B$6&amp;ROW(BQ203))),"",IF(ISBLANK(INDIRECT('Data Exploration'!$B$6&amp;ROW(BQ203)-1)),"",INDIRECT('Data Exploration'!$B$6&amp;ROW(BQ203)-1)))</f>
        <v>#REF!</v>
      </c>
      <c r="BR203" s="188"/>
      <c r="BS203" s="188"/>
      <c r="BT203" s="188"/>
      <c r="BU203" s="188"/>
      <c r="BV203" s="188"/>
      <c r="BW203" s="188"/>
      <c r="BX203" s="188"/>
      <c r="BY203" s="188"/>
    </row>
    <row r="204" spans="1:77">
      <c r="A204" s="141"/>
      <c r="B204" s="210"/>
      <c r="C204" s="19"/>
      <c r="D204" s="20"/>
      <c r="E204" s="20"/>
      <c r="F204" s="20"/>
      <c r="G204" s="150"/>
      <c r="H204" s="20"/>
      <c r="I204" s="20"/>
      <c r="J204" s="20"/>
      <c r="K204" s="20"/>
      <c r="L204" s="101"/>
      <c r="N204" s="14" t="str">
        <f>IF(ISBLANK(C204),"",LOG(C204))</f>
        <v/>
      </c>
      <c r="O204" s="14" t="str">
        <f>IF(ISBLANK(D204),"",LOG(D204))</f>
        <v/>
      </c>
      <c r="P204" s="14" t="str">
        <f>IF(ISBLANK(E204),"",LOG(E204))</f>
        <v/>
      </c>
      <c r="Q204" s="14" t="str">
        <f>IF(ISBLANK(F204),"",LOG(F204))</f>
        <v/>
      </c>
      <c r="R204" s="14" t="str">
        <f>IF(ISBLANK(G204),"",LOG(G204))</f>
        <v/>
      </c>
      <c r="S204" s="14" t="str">
        <f>IF(ISBLANK(H204),"",LOG(H204))</f>
        <v/>
      </c>
      <c r="T204" s="14" t="str">
        <f>IF(ISBLANK(I204),"",LOG(I204))</f>
        <v/>
      </c>
      <c r="U204" s="14" t="str">
        <f>IF(ISBLANK(J204),"",LOG(J204))</f>
        <v/>
      </c>
      <c r="V204" s="14" t="str">
        <f>IF(ISBLANK(K204),"",LOG(K204))</f>
        <v/>
      </c>
      <c r="W204" s="14" t="str">
        <f>IF(ISBLANK(L204),"",LOG(L204))</f>
        <v/>
      </c>
      <c r="Y204" s="14" t="str">
        <f>IF(ISBLANK(C204),"",LOG(C204+1))</f>
        <v/>
      </c>
      <c r="Z204" s="14" t="str">
        <f>IF(ISBLANK(D204),"",LOG(D204+1))</f>
        <v/>
      </c>
      <c r="AA204" s="14" t="str">
        <f>IF(ISBLANK(E204),"",LOG(E204+1))</f>
        <v/>
      </c>
      <c r="AB204" s="14" t="str">
        <f>IF(ISBLANK(F204),"",LOG(F204+1))</f>
        <v/>
      </c>
      <c r="AC204" s="14" t="str">
        <f>IF(ISBLANK(G204),"",LOG(G204+1))</f>
        <v/>
      </c>
      <c r="AD204" s="14" t="str">
        <f>IF(ISBLANK(H204),"",LOG(H204+1))</f>
        <v/>
      </c>
      <c r="AE204" s="14" t="str">
        <f>IF(ISBLANK(I204),"",LOG(I204+1))</f>
        <v/>
      </c>
      <c r="AF204" s="14" t="str">
        <f>IF(ISBLANK(J204),"",LOG(J204+1))</f>
        <v/>
      </c>
      <c r="AG204" s="14" t="str">
        <f>IF(ISBLANK(K204),"",LOG(K204+1))</f>
        <v/>
      </c>
      <c r="AH204" s="14" t="str">
        <f>IF(ISBLANK(L204),"",LOG(L204+1))</f>
        <v/>
      </c>
      <c r="AJ204" s="14" t="str">
        <f>IF(ISBLANK(C204),"",POWER(C204,2))</f>
        <v/>
      </c>
      <c r="AK204" s="14" t="str">
        <f>IF(ISBLANK(D204),"",POWER(D204,2))</f>
        <v/>
      </c>
      <c r="AL204" s="14" t="str">
        <f>IF(ISBLANK(E204),"",POWER(E204,2))</f>
        <v/>
      </c>
      <c r="AM204" s="14" t="str">
        <f>IF(ISBLANK(F204),"",POWER(F204,2))</f>
        <v/>
      </c>
      <c r="AN204" s="14" t="str">
        <f>IF(ISBLANK(G204),"",POWER(G204,2))</f>
        <v/>
      </c>
      <c r="AO204" s="14" t="str">
        <f>IF(ISBLANK(H204),"",POWER(H204,2))</f>
        <v/>
      </c>
      <c r="AP204" s="14" t="str">
        <f>IF(ISBLANK(I204),"",POWER(I204,2))</f>
        <v/>
      </c>
      <c r="AQ204" s="14" t="str">
        <f>IF(ISBLANK(J204),"",POWER(J204,2))</f>
        <v/>
      </c>
      <c r="AR204" s="14" t="str">
        <f>IF(ISBLANK(K204),"",POWER(K204,2))</f>
        <v/>
      </c>
      <c r="AS204" s="14" t="str">
        <f>IF(ISBLANK(L204),"",POWER(L204,2))</f>
        <v/>
      </c>
      <c r="AU204" s="14" t="str">
        <f>IF(ISBLANK(C204),"",POWER(C204,0.5))</f>
        <v/>
      </c>
      <c r="AV204" s="14" t="str">
        <f>IF(ISBLANK(D204),"",POWER(D204,0.5))</f>
        <v/>
      </c>
      <c r="AW204" s="14" t="str">
        <f>IF(ISBLANK(E204),"",POWER(E204,0.5))</f>
        <v/>
      </c>
      <c r="AX204" s="14" t="str">
        <f>IF(ISBLANK(F204),"",POWER(F204,0.5))</f>
        <v/>
      </c>
      <c r="AY204" s="14" t="str">
        <f>IF(ISBLANK(G204),"",POWER(G204,0.5))</f>
        <v/>
      </c>
      <c r="AZ204" s="14" t="str">
        <f>IF(ISBLANK(H204),"",POWER(H204,0.5))</f>
        <v/>
      </c>
      <c r="BA204" s="14" t="str">
        <f>IF(ISBLANK(I204),"",POWER(I204,0.5))</f>
        <v/>
      </c>
      <c r="BB204" s="14" t="str">
        <f>IF(ISBLANK(J204),"",POWER(J204,0.5))</f>
        <v/>
      </c>
      <c r="BC204" s="14" t="str">
        <f>IF(ISBLANK(K204),"",POWER(K204,0.5))</f>
        <v/>
      </c>
      <c r="BD204" s="14" t="str">
        <f>IF(ISBLANK(L204),"",POWER(L204,0.5))</f>
        <v/>
      </c>
      <c r="BF204" s="14" t="str">
        <f>IF(ISBLANK(C204),"",1/POWER(C204,0.5))</f>
        <v/>
      </c>
      <c r="BG204" s="14" t="str">
        <f>IF(ISBLANK(D204),"",1/POWER(D204,0.5))</f>
        <v/>
      </c>
      <c r="BH204" s="14" t="str">
        <f>IF(ISBLANK(E204),"",1/POWER(E204,0.5))</f>
        <v/>
      </c>
      <c r="BI204" s="14" t="str">
        <f>IF(ISBLANK(F204),"",1/POWER(F204,0.5))</f>
        <v/>
      </c>
      <c r="BJ204" s="14" t="str">
        <f>IF(ISBLANK(G204),"",1/POWER(G204,0.5))</f>
        <v/>
      </c>
      <c r="BK204" s="14" t="str">
        <f>IF(ISBLANK(H204),"",1/POWER(H204,0.5))</f>
        <v/>
      </c>
      <c r="BL204" s="14" t="str">
        <f>IF(ISBLANK(I204),"",1/POWER(I204,0.5))</f>
        <v/>
      </c>
      <c r="BM204" s="14" t="str">
        <f>IF(ISBLANK(J204),"",1/POWER(J204,0.5))</f>
        <v/>
      </c>
      <c r="BN204" s="14" t="str">
        <f>IF(ISBLANK(K204),"",1/POWER(K204,0.5))</f>
        <v/>
      </c>
      <c r="BO204" s="14" t="str">
        <f>IF(ISBLANK(L204),"",1/POWER(L204,0.5))</f>
        <v/>
      </c>
      <c r="BQ204" s="14" t="e">
        <f ca="1">IF(ISBLANK(INDIRECT('Data Exploration'!$B$6&amp;ROW(BQ204))),"",IF(ISBLANK(INDIRECT('Data Exploration'!$B$6&amp;ROW(BQ204)-1)),"",INDIRECT('Data Exploration'!$B$6&amp;ROW(BQ204)-1)))</f>
        <v>#REF!</v>
      </c>
      <c r="BR204" s="188"/>
      <c r="BS204" s="188"/>
      <c r="BT204" s="188"/>
      <c r="BU204" s="188"/>
      <c r="BV204" s="188"/>
      <c r="BW204" s="188"/>
      <c r="BX204" s="188"/>
      <c r="BY204" s="188"/>
    </row>
    <row r="205" spans="1:77">
      <c r="A205" s="141"/>
      <c r="B205" s="210"/>
      <c r="C205" s="19"/>
      <c r="D205" s="20"/>
      <c r="E205" s="20"/>
      <c r="F205" s="20"/>
      <c r="G205" s="150"/>
      <c r="H205" s="20"/>
      <c r="I205" s="20"/>
      <c r="J205" s="20"/>
      <c r="K205" s="20"/>
      <c r="L205" s="101"/>
      <c r="N205" s="14" t="str">
        <f>IF(ISBLANK(C205),"",LOG(C205))</f>
        <v/>
      </c>
      <c r="O205" s="14" t="str">
        <f>IF(ISBLANK(D205),"",LOG(D205))</f>
        <v/>
      </c>
      <c r="P205" s="14" t="str">
        <f>IF(ISBLANK(E205),"",LOG(E205))</f>
        <v/>
      </c>
      <c r="Q205" s="14" t="str">
        <f>IF(ISBLANK(F205),"",LOG(F205))</f>
        <v/>
      </c>
      <c r="R205" s="14" t="str">
        <f>IF(ISBLANK(G205),"",LOG(G205))</f>
        <v/>
      </c>
      <c r="S205" s="14" t="str">
        <f>IF(ISBLANK(H205),"",LOG(H205))</f>
        <v/>
      </c>
      <c r="T205" s="14" t="str">
        <f>IF(ISBLANK(I205),"",LOG(I205))</f>
        <v/>
      </c>
      <c r="U205" s="14" t="str">
        <f>IF(ISBLANK(J205),"",LOG(J205))</f>
        <v/>
      </c>
      <c r="V205" s="14" t="str">
        <f>IF(ISBLANK(K205),"",LOG(K205))</f>
        <v/>
      </c>
      <c r="W205" s="14" t="str">
        <f>IF(ISBLANK(L205),"",LOG(L205))</f>
        <v/>
      </c>
      <c r="Y205" s="14" t="str">
        <f>IF(ISBLANK(C205),"",LOG(C205+1))</f>
        <v/>
      </c>
      <c r="Z205" s="14" t="str">
        <f>IF(ISBLANK(D205),"",LOG(D205+1))</f>
        <v/>
      </c>
      <c r="AA205" s="14" t="str">
        <f>IF(ISBLANK(E205),"",LOG(E205+1))</f>
        <v/>
      </c>
      <c r="AB205" s="14" t="str">
        <f>IF(ISBLANK(F205),"",LOG(F205+1))</f>
        <v/>
      </c>
      <c r="AC205" s="14" t="str">
        <f>IF(ISBLANK(G205),"",LOG(G205+1))</f>
        <v/>
      </c>
      <c r="AD205" s="14" t="str">
        <f>IF(ISBLANK(H205),"",LOG(H205+1))</f>
        <v/>
      </c>
      <c r="AE205" s="14" t="str">
        <f>IF(ISBLANK(I205),"",LOG(I205+1))</f>
        <v/>
      </c>
      <c r="AF205" s="14" t="str">
        <f>IF(ISBLANK(J205),"",LOG(J205+1))</f>
        <v/>
      </c>
      <c r="AG205" s="14" t="str">
        <f>IF(ISBLANK(K205),"",LOG(K205+1))</f>
        <v/>
      </c>
      <c r="AH205" s="14" t="str">
        <f>IF(ISBLANK(L205),"",LOG(L205+1))</f>
        <v/>
      </c>
      <c r="AJ205" s="14" t="str">
        <f>IF(ISBLANK(C205),"",POWER(C205,2))</f>
        <v/>
      </c>
      <c r="AK205" s="14" t="str">
        <f>IF(ISBLANK(D205),"",POWER(D205,2))</f>
        <v/>
      </c>
      <c r="AL205" s="14" t="str">
        <f>IF(ISBLANK(E205),"",POWER(E205,2))</f>
        <v/>
      </c>
      <c r="AM205" s="14" t="str">
        <f>IF(ISBLANK(F205),"",POWER(F205,2))</f>
        <v/>
      </c>
      <c r="AN205" s="14" t="str">
        <f>IF(ISBLANK(G205),"",POWER(G205,2))</f>
        <v/>
      </c>
      <c r="AO205" s="14" t="str">
        <f>IF(ISBLANK(H205),"",POWER(H205,2))</f>
        <v/>
      </c>
      <c r="AP205" s="14" t="str">
        <f>IF(ISBLANK(I205),"",POWER(I205,2))</f>
        <v/>
      </c>
      <c r="AQ205" s="14" t="str">
        <f>IF(ISBLANK(J205),"",POWER(J205,2))</f>
        <v/>
      </c>
      <c r="AR205" s="14" t="str">
        <f>IF(ISBLANK(K205),"",POWER(K205,2))</f>
        <v/>
      </c>
      <c r="AS205" s="14" t="str">
        <f>IF(ISBLANK(L205),"",POWER(L205,2))</f>
        <v/>
      </c>
      <c r="AU205" s="14" t="str">
        <f>IF(ISBLANK(C205),"",POWER(C205,0.5))</f>
        <v/>
      </c>
      <c r="AV205" s="14" t="str">
        <f>IF(ISBLANK(D205),"",POWER(D205,0.5))</f>
        <v/>
      </c>
      <c r="AW205" s="14" t="str">
        <f>IF(ISBLANK(E205),"",POWER(E205,0.5))</f>
        <v/>
      </c>
      <c r="AX205" s="14" t="str">
        <f>IF(ISBLANK(F205),"",POWER(F205,0.5))</f>
        <v/>
      </c>
      <c r="AY205" s="14" t="str">
        <f>IF(ISBLANK(G205),"",POWER(G205,0.5))</f>
        <v/>
      </c>
      <c r="AZ205" s="14" t="str">
        <f>IF(ISBLANK(H205),"",POWER(H205,0.5))</f>
        <v/>
      </c>
      <c r="BA205" s="14" t="str">
        <f>IF(ISBLANK(I205),"",POWER(I205,0.5))</f>
        <v/>
      </c>
      <c r="BB205" s="14" t="str">
        <f>IF(ISBLANK(J205),"",POWER(J205,0.5))</f>
        <v/>
      </c>
      <c r="BC205" s="14" t="str">
        <f>IF(ISBLANK(K205),"",POWER(K205,0.5))</f>
        <v/>
      </c>
      <c r="BD205" s="14" t="str">
        <f>IF(ISBLANK(L205),"",POWER(L205,0.5))</f>
        <v/>
      </c>
      <c r="BF205" s="14" t="str">
        <f>IF(ISBLANK(C205),"",1/POWER(C205,0.5))</f>
        <v/>
      </c>
      <c r="BG205" s="14" t="str">
        <f>IF(ISBLANK(D205),"",1/POWER(D205,0.5))</f>
        <v/>
      </c>
      <c r="BH205" s="14" t="str">
        <f>IF(ISBLANK(E205),"",1/POWER(E205,0.5))</f>
        <v/>
      </c>
      <c r="BI205" s="14" t="str">
        <f>IF(ISBLANK(F205),"",1/POWER(F205,0.5))</f>
        <v/>
      </c>
      <c r="BJ205" s="14" t="str">
        <f>IF(ISBLANK(G205),"",1/POWER(G205,0.5))</f>
        <v/>
      </c>
      <c r="BK205" s="14" t="str">
        <f>IF(ISBLANK(H205),"",1/POWER(H205,0.5))</f>
        <v/>
      </c>
      <c r="BL205" s="14" t="str">
        <f>IF(ISBLANK(I205),"",1/POWER(I205,0.5))</f>
        <v/>
      </c>
      <c r="BM205" s="14" t="str">
        <f>IF(ISBLANK(J205),"",1/POWER(J205,0.5))</f>
        <v/>
      </c>
      <c r="BN205" s="14" t="str">
        <f>IF(ISBLANK(K205),"",1/POWER(K205,0.5))</f>
        <v/>
      </c>
      <c r="BO205" s="14" t="str">
        <f>IF(ISBLANK(L205),"",1/POWER(L205,0.5))</f>
        <v/>
      </c>
      <c r="BQ205" s="14" t="e">
        <f ca="1">IF(ISBLANK(INDIRECT('Data Exploration'!$B$6&amp;ROW(BQ205))),"",IF(ISBLANK(INDIRECT('Data Exploration'!$B$6&amp;ROW(BQ205)-1)),"",INDIRECT('Data Exploration'!$B$6&amp;ROW(BQ205)-1)))</f>
        <v>#REF!</v>
      </c>
      <c r="BR205" s="188"/>
      <c r="BS205" s="188"/>
      <c r="BT205" s="188"/>
      <c r="BU205" s="188"/>
      <c r="BV205" s="188"/>
      <c r="BW205" s="188"/>
      <c r="BX205" s="188"/>
      <c r="BY205" s="188"/>
    </row>
    <row r="206" spans="1:77">
      <c r="A206" s="141"/>
      <c r="B206" s="210"/>
      <c r="C206" s="19"/>
      <c r="D206" s="20"/>
      <c r="E206" s="20"/>
      <c r="F206" s="20"/>
      <c r="G206" s="150"/>
      <c r="H206" s="20"/>
      <c r="I206" s="20"/>
      <c r="J206" s="20"/>
      <c r="K206" s="20"/>
      <c r="L206" s="101"/>
      <c r="N206" s="14" t="str">
        <f>IF(ISBLANK(C206),"",LOG(C206))</f>
        <v/>
      </c>
      <c r="O206" s="14" t="str">
        <f>IF(ISBLANK(D206),"",LOG(D206))</f>
        <v/>
      </c>
      <c r="P206" s="14" t="str">
        <f>IF(ISBLANK(E206),"",LOG(E206))</f>
        <v/>
      </c>
      <c r="Q206" s="14" t="str">
        <f>IF(ISBLANK(F206),"",LOG(F206))</f>
        <v/>
      </c>
      <c r="R206" s="14" t="str">
        <f>IF(ISBLANK(G206),"",LOG(G206))</f>
        <v/>
      </c>
      <c r="S206" s="14" t="str">
        <f>IF(ISBLANK(H206),"",LOG(H206))</f>
        <v/>
      </c>
      <c r="T206" s="14" t="str">
        <f>IF(ISBLANK(I206),"",LOG(I206))</f>
        <v/>
      </c>
      <c r="U206" s="14" t="str">
        <f>IF(ISBLANK(J206),"",LOG(J206))</f>
        <v/>
      </c>
      <c r="V206" s="14" t="str">
        <f>IF(ISBLANK(K206),"",LOG(K206))</f>
        <v/>
      </c>
      <c r="W206" s="14" t="str">
        <f>IF(ISBLANK(L206),"",LOG(L206))</f>
        <v/>
      </c>
      <c r="Y206" s="14" t="str">
        <f>IF(ISBLANK(C206),"",LOG(C206+1))</f>
        <v/>
      </c>
      <c r="Z206" s="14" t="str">
        <f>IF(ISBLANK(D206),"",LOG(D206+1))</f>
        <v/>
      </c>
      <c r="AA206" s="14" t="str">
        <f>IF(ISBLANK(E206),"",LOG(E206+1))</f>
        <v/>
      </c>
      <c r="AB206" s="14" t="str">
        <f>IF(ISBLANK(F206),"",LOG(F206+1))</f>
        <v/>
      </c>
      <c r="AC206" s="14" t="str">
        <f>IF(ISBLANK(G206),"",LOG(G206+1))</f>
        <v/>
      </c>
      <c r="AD206" s="14" t="str">
        <f>IF(ISBLANK(H206),"",LOG(H206+1))</f>
        <v/>
      </c>
      <c r="AE206" s="14" t="str">
        <f>IF(ISBLANK(I206),"",LOG(I206+1))</f>
        <v/>
      </c>
      <c r="AF206" s="14" t="str">
        <f>IF(ISBLANK(J206),"",LOG(J206+1))</f>
        <v/>
      </c>
      <c r="AG206" s="14" t="str">
        <f>IF(ISBLANK(K206),"",LOG(K206+1))</f>
        <v/>
      </c>
      <c r="AH206" s="14" t="str">
        <f>IF(ISBLANK(L206),"",LOG(L206+1))</f>
        <v/>
      </c>
      <c r="AJ206" s="14" t="str">
        <f>IF(ISBLANK(C206),"",POWER(C206,2))</f>
        <v/>
      </c>
      <c r="AK206" s="14" t="str">
        <f>IF(ISBLANK(D206),"",POWER(D206,2))</f>
        <v/>
      </c>
      <c r="AL206" s="14" t="str">
        <f>IF(ISBLANK(E206),"",POWER(E206,2))</f>
        <v/>
      </c>
      <c r="AM206" s="14" t="str">
        <f>IF(ISBLANK(F206),"",POWER(F206,2))</f>
        <v/>
      </c>
      <c r="AN206" s="14" t="str">
        <f>IF(ISBLANK(G206),"",POWER(G206,2))</f>
        <v/>
      </c>
      <c r="AO206" s="14" t="str">
        <f>IF(ISBLANK(H206),"",POWER(H206,2))</f>
        <v/>
      </c>
      <c r="AP206" s="14" t="str">
        <f>IF(ISBLANK(I206),"",POWER(I206,2))</f>
        <v/>
      </c>
      <c r="AQ206" s="14" t="str">
        <f>IF(ISBLANK(J206),"",POWER(J206,2))</f>
        <v/>
      </c>
      <c r="AR206" s="14" t="str">
        <f>IF(ISBLANK(K206),"",POWER(K206,2))</f>
        <v/>
      </c>
      <c r="AS206" s="14" t="str">
        <f>IF(ISBLANK(L206),"",POWER(L206,2))</f>
        <v/>
      </c>
      <c r="AU206" s="14" t="str">
        <f>IF(ISBLANK(C206),"",POWER(C206,0.5))</f>
        <v/>
      </c>
      <c r="AV206" s="14" t="str">
        <f>IF(ISBLANK(D206),"",POWER(D206,0.5))</f>
        <v/>
      </c>
      <c r="AW206" s="14" t="str">
        <f>IF(ISBLANK(E206),"",POWER(E206,0.5))</f>
        <v/>
      </c>
      <c r="AX206" s="14" t="str">
        <f>IF(ISBLANK(F206),"",POWER(F206,0.5))</f>
        <v/>
      </c>
      <c r="AY206" s="14" t="str">
        <f>IF(ISBLANK(G206),"",POWER(G206,0.5))</f>
        <v/>
      </c>
      <c r="AZ206" s="14" t="str">
        <f>IF(ISBLANK(H206),"",POWER(H206,0.5))</f>
        <v/>
      </c>
      <c r="BA206" s="14" t="str">
        <f>IF(ISBLANK(I206),"",POWER(I206,0.5))</f>
        <v/>
      </c>
      <c r="BB206" s="14" t="str">
        <f>IF(ISBLANK(J206),"",POWER(J206,0.5))</f>
        <v/>
      </c>
      <c r="BC206" s="14" t="str">
        <f>IF(ISBLANK(K206),"",POWER(K206,0.5))</f>
        <v/>
      </c>
      <c r="BD206" s="14" t="str">
        <f>IF(ISBLANK(L206),"",POWER(L206,0.5))</f>
        <v/>
      </c>
      <c r="BF206" s="14" t="str">
        <f>IF(ISBLANK(C206),"",1/POWER(C206,0.5))</f>
        <v/>
      </c>
      <c r="BG206" s="14" t="str">
        <f>IF(ISBLANK(D206),"",1/POWER(D206,0.5))</f>
        <v/>
      </c>
      <c r="BH206" s="14" t="str">
        <f>IF(ISBLANK(E206),"",1/POWER(E206,0.5))</f>
        <v/>
      </c>
      <c r="BI206" s="14" t="str">
        <f>IF(ISBLANK(F206),"",1/POWER(F206,0.5))</f>
        <v/>
      </c>
      <c r="BJ206" s="14" t="str">
        <f>IF(ISBLANK(G206),"",1/POWER(G206,0.5))</f>
        <v/>
      </c>
      <c r="BK206" s="14" t="str">
        <f>IF(ISBLANK(H206),"",1/POWER(H206,0.5))</f>
        <v/>
      </c>
      <c r="BL206" s="14" t="str">
        <f>IF(ISBLANK(I206),"",1/POWER(I206,0.5))</f>
        <v/>
      </c>
      <c r="BM206" s="14" t="str">
        <f>IF(ISBLANK(J206),"",1/POWER(J206,0.5))</f>
        <v/>
      </c>
      <c r="BN206" s="14" t="str">
        <f>IF(ISBLANK(K206),"",1/POWER(K206,0.5))</f>
        <v/>
      </c>
      <c r="BO206" s="14" t="str">
        <f>IF(ISBLANK(L206),"",1/POWER(L206,0.5))</f>
        <v/>
      </c>
      <c r="BQ206" s="14" t="e">
        <f ca="1">IF(ISBLANK(INDIRECT('Data Exploration'!$B$6&amp;ROW(BQ206))),"",IF(ISBLANK(INDIRECT('Data Exploration'!$B$6&amp;ROW(BQ206)-1)),"",INDIRECT('Data Exploration'!$B$6&amp;ROW(BQ206)-1)))</f>
        <v>#REF!</v>
      </c>
      <c r="BR206" s="188"/>
      <c r="BS206" s="188"/>
      <c r="BT206" s="188"/>
      <c r="BU206" s="188"/>
      <c r="BV206" s="188"/>
      <c r="BW206" s="188"/>
      <c r="BX206" s="188"/>
      <c r="BY206" s="188"/>
    </row>
    <row r="207" spans="1:77">
      <c r="A207" s="141"/>
      <c r="B207" s="210"/>
      <c r="C207" s="19"/>
      <c r="D207" s="20"/>
      <c r="E207" s="20"/>
      <c r="F207" s="20"/>
      <c r="G207" s="150"/>
      <c r="H207" s="20"/>
      <c r="I207" s="20"/>
      <c r="J207" s="20"/>
      <c r="K207" s="20"/>
      <c r="L207" s="101"/>
      <c r="N207" s="14" t="str">
        <f>IF(ISBLANK(C207),"",LOG(C207))</f>
        <v/>
      </c>
      <c r="O207" s="14" t="str">
        <f>IF(ISBLANK(D207),"",LOG(D207))</f>
        <v/>
      </c>
      <c r="P207" s="14" t="str">
        <f>IF(ISBLANK(E207),"",LOG(E207))</f>
        <v/>
      </c>
      <c r="Q207" s="14" t="str">
        <f>IF(ISBLANK(F207),"",LOG(F207))</f>
        <v/>
      </c>
      <c r="R207" s="14" t="str">
        <f>IF(ISBLANK(G207),"",LOG(G207))</f>
        <v/>
      </c>
      <c r="S207" s="14" t="str">
        <f>IF(ISBLANK(H207),"",LOG(H207))</f>
        <v/>
      </c>
      <c r="T207" s="14" t="str">
        <f>IF(ISBLANK(I207),"",LOG(I207))</f>
        <v/>
      </c>
      <c r="U207" s="14" t="str">
        <f>IF(ISBLANK(J207),"",LOG(J207))</f>
        <v/>
      </c>
      <c r="V207" s="14" t="str">
        <f>IF(ISBLANK(K207),"",LOG(K207))</f>
        <v/>
      </c>
      <c r="W207" s="14" t="str">
        <f>IF(ISBLANK(L207),"",LOG(L207))</f>
        <v/>
      </c>
      <c r="Y207" s="14" t="str">
        <f>IF(ISBLANK(C207),"",LOG(C207+1))</f>
        <v/>
      </c>
      <c r="Z207" s="14" t="str">
        <f>IF(ISBLANK(D207),"",LOG(D207+1))</f>
        <v/>
      </c>
      <c r="AA207" s="14" t="str">
        <f>IF(ISBLANK(E207),"",LOG(E207+1))</f>
        <v/>
      </c>
      <c r="AB207" s="14" t="str">
        <f>IF(ISBLANK(F207),"",LOG(F207+1))</f>
        <v/>
      </c>
      <c r="AC207" s="14" t="str">
        <f>IF(ISBLANK(G207),"",LOG(G207+1))</f>
        <v/>
      </c>
      <c r="AD207" s="14" t="str">
        <f>IF(ISBLANK(H207),"",LOG(H207+1))</f>
        <v/>
      </c>
      <c r="AE207" s="14" t="str">
        <f>IF(ISBLANK(I207),"",LOG(I207+1))</f>
        <v/>
      </c>
      <c r="AF207" s="14" t="str">
        <f>IF(ISBLANK(J207),"",LOG(J207+1))</f>
        <v/>
      </c>
      <c r="AG207" s="14" t="str">
        <f>IF(ISBLANK(K207),"",LOG(K207+1))</f>
        <v/>
      </c>
      <c r="AH207" s="14" t="str">
        <f>IF(ISBLANK(L207),"",LOG(L207+1))</f>
        <v/>
      </c>
      <c r="AJ207" s="14" t="str">
        <f>IF(ISBLANK(C207),"",POWER(C207,2))</f>
        <v/>
      </c>
      <c r="AK207" s="14" t="str">
        <f>IF(ISBLANK(D207),"",POWER(D207,2))</f>
        <v/>
      </c>
      <c r="AL207" s="14" t="str">
        <f>IF(ISBLANK(E207),"",POWER(E207,2))</f>
        <v/>
      </c>
      <c r="AM207" s="14" t="str">
        <f>IF(ISBLANK(F207),"",POWER(F207,2))</f>
        <v/>
      </c>
      <c r="AN207" s="14" t="str">
        <f>IF(ISBLANK(G207),"",POWER(G207,2))</f>
        <v/>
      </c>
      <c r="AO207" s="14" t="str">
        <f>IF(ISBLANK(H207),"",POWER(H207,2))</f>
        <v/>
      </c>
      <c r="AP207" s="14" t="str">
        <f>IF(ISBLANK(I207),"",POWER(I207,2))</f>
        <v/>
      </c>
      <c r="AQ207" s="14" t="str">
        <f>IF(ISBLANK(J207),"",POWER(J207,2))</f>
        <v/>
      </c>
      <c r="AR207" s="14" t="str">
        <f>IF(ISBLANK(K207),"",POWER(K207,2))</f>
        <v/>
      </c>
      <c r="AS207" s="14" t="str">
        <f>IF(ISBLANK(L207),"",POWER(L207,2))</f>
        <v/>
      </c>
      <c r="AU207" s="14" t="str">
        <f>IF(ISBLANK(C207),"",POWER(C207,0.5))</f>
        <v/>
      </c>
      <c r="AV207" s="14" t="str">
        <f>IF(ISBLANK(D207),"",POWER(D207,0.5))</f>
        <v/>
      </c>
      <c r="AW207" s="14" t="str">
        <f>IF(ISBLANK(E207),"",POWER(E207,0.5))</f>
        <v/>
      </c>
      <c r="AX207" s="14" t="str">
        <f>IF(ISBLANK(F207),"",POWER(F207,0.5))</f>
        <v/>
      </c>
      <c r="AY207" s="14" t="str">
        <f>IF(ISBLANK(G207),"",POWER(G207,0.5))</f>
        <v/>
      </c>
      <c r="AZ207" s="14" t="str">
        <f>IF(ISBLANK(H207),"",POWER(H207,0.5))</f>
        <v/>
      </c>
      <c r="BA207" s="14" t="str">
        <f>IF(ISBLANK(I207),"",POWER(I207,0.5))</f>
        <v/>
      </c>
      <c r="BB207" s="14" t="str">
        <f>IF(ISBLANK(J207),"",POWER(J207,0.5))</f>
        <v/>
      </c>
      <c r="BC207" s="14" t="str">
        <f>IF(ISBLANK(K207),"",POWER(K207,0.5))</f>
        <v/>
      </c>
      <c r="BD207" s="14" t="str">
        <f>IF(ISBLANK(L207),"",POWER(L207,0.5))</f>
        <v/>
      </c>
      <c r="BF207" s="14" t="str">
        <f>IF(ISBLANK(C207),"",1/POWER(C207,0.5))</f>
        <v/>
      </c>
      <c r="BG207" s="14" t="str">
        <f>IF(ISBLANK(D207),"",1/POWER(D207,0.5))</f>
        <v/>
      </c>
      <c r="BH207" s="14" t="str">
        <f>IF(ISBLANK(E207),"",1/POWER(E207,0.5))</f>
        <v/>
      </c>
      <c r="BI207" s="14" t="str">
        <f>IF(ISBLANK(F207),"",1/POWER(F207,0.5))</f>
        <v/>
      </c>
      <c r="BJ207" s="14" t="str">
        <f>IF(ISBLANK(G207),"",1/POWER(G207,0.5))</f>
        <v/>
      </c>
      <c r="BK207" s="14" t="str">
        <f>IF(ISBLANK(H207),"",1/POWER(H207,0.5))</f>
        <v/>
      </c>
      <c r="BL207" s="14" t="str">
        <f>IF(ISBLANK(I207),"",1/POWER(I207,0.5))</f>
        <v/>
      </c>
      <c r="BM207" s="14" t="str">
        <f>IF(ISBLANK(J207),"",1/POWER(J207,0.5))</f>
        <v/>
      </c>
      <c r="BN207" s="14" t="str">
        <f>IF(ISBLANK(K207),"",1/POWER(K207,0.5))</f>
        <v/>
      </c>
      <c r="BO207" s="14" t="str">
        <f>IF(ISBLANK(L207),"",1/POWER(L207,0.5))</f>
        <v/>
      </c>
      <c r="BQ207" s="14" t="e">
        <f ca="1">IF(ISBLANK(INDIRECT('Data Exploration'!$B$6&amp;ROW(BQ207))),"",IF(ISBLANK(INDIRECT('Data Exploration'!$B$6&amp;ROW(BQ207)-1)),"",INDIRECT('Data Exploration'!$B$6&amp;ROW(BQ207)-1)))</f>
        <v>#REF!</v>
      </c>
      <c r="BR207" s="188"/>
      <c r="BS207" s="188"/>
      <c r="BT207" s="188"/>
      <c r="BU207" s="188"/>
      <c r="BV207" s="188"/>
      <c r="BW207" s="188"/>
      <c r="BX207" s="188"/>
      <c r="BY207" s="188"/>
    </row>
    <row r="208" spans="1:77">
      <c r="A208" s="141"/>
      <c r="B208" s="210"/>
      <c r="C208" s="19"/>
      <c r="D208" s="20"/>
      <c r="E208" s="20"/>
      <c r="F208" s="20"/>
      <c r="G208" s="150"/>
      <c r="H208" s="20"/>
      <c r="I208" s="20"/>
      <c r="J208" s="20"/>
      <c r="K208" s="20"/>
      <c r="L208" s="101"/>
      <c r="N208" s="14" t="str">
        <f>IF(ISBLANK(C208),"",LOG(C208))</f>
        <v/>
      </c>
      <c r="O208" s="14" t="str">
        <f>IF(ISBLANK(D208),"",LOG(D208))</f>
        <v/>
      </c>
      <c r="P208" s="14" t="str">
        <f>IF(ISBLANK(E208),"",LOG(E208))</f>
        <v/>
      </c>
      <c r="Q208" s="14" t="str">
        <f>IF(ISBLANK(F208),"",LOG(F208))</f>
        <v/>
      </c>
      <c r="R208" s="14" t="str">
        <f>IF(ISBLANK(G208),"",LOG(G208))</f>
        <v/>
      </c>
      <c r="S208" s="14" t="str">
        <f>IF(ISBLANK(H208),"",LOG(H208))</f>
        <v/>
      </c>
      <c r="T208" s="14" t="str">
        <f>IF(ISBLANK(I208),"",LOG(I208))</f>
        <v/>
      </c>
      <c r="U208" s="14" t="str">
        <f>IF(ISBLANK(J208),"",LOG(J208))</f>
        <v/>
      </c>
      <c r="V208" s="14" t="str">
        <f>IF(ISBLANK(K208),"",LOG(K208))</f>
        <v/>
      </c>
      <c r="W208" s="14" t="str">
        <f>IF(ISBLANK(L208),"",LOG(L208))</f>
        <v/>
      </c>
      <c r="Y208" s="14" t="str">
        <f>IF(ISBLANK(C208),"",LOG(C208+1))</f>
        <v/>
      </c>
      <c r="Z208" s="14" t="str">
        <f>IF(ISBLANK(D208),"",LOG(D208+1))</f>
        <v/>
      </c>
      <c r="AA208" s="14" t="str">
        <f>IF(ISBLANK(E208),"",LOG(E208+1))</f>
        <v/>
      </c>
      <c r="AB208" s="14" t="str">
        <f>IF(ISBLANK(F208),"",LOG(F208+1))</f>
        <v/>
      </c>
      <c r="AC208" s="14" t="str">
        <f>IF(ISBLANK(G208),"",LOG(G208+1))</f>
        <v/>
      </c>
      <c r="AD208" s="14" t="str">
        <f>IF(ISBLANK(H208),"",LOG(H208+1))</f>
        <v/>
      </c>
      <c r="AE208" s="14" t="str">
        <f>IF(ISBLANK(I208),"",LOG(I208+1))</f>
        <v/>
      </c>
      <c r="AF208" s="14" t="str">
        <f>IF(ISBLANK(J208),"",LOG(J208+1))</f>
        <v/>
      </c>
      <c r="AG208" s="14" t="str">
        <f>IF(ISBLANK(K208),"",LOG(K208+1))</f>
        <v/>
      </c>
      <c r="AH208" s="14" t="str">
        <f>IF(ISBLANK(L208),"",LOG(L208+1))</f>
        <v/>
      </c>
      <c r="AJ208" s="14" t="str">
        <f>IF(ISBLANK(C208),"",POWER(C208,2))</f>
        <v/>
      </c>
      <c r="AK208" s="14" t="str">
        <f>IF(ISBLANK(D208),"",POWER(D208,2))</f>
        <v/>
      </c>
      <c r="AL208" s="14" t="str">
        <f>IF(ISBLANK(E208),"",POWER(E208,2))</f>
        <v/>
      </c>
      <c r="AM208" s="14" t="str">
        <f>IF(ISBLANK(F208),"",POWER(F208,2))</f>
        <v/>
      </c>
      <c r="AN208" s="14" t="str">
        <f>IF(ISBLANK(G208),"",POWER(G208,2))</f>
        <v/>
      </c>
      <c r="AO208" s="14" t="str">
        <f>IF(ISBLANK(H208),"",POWER(H208,2))</f>
        <v/>
      </c>
      <c r="AP208" s="14" t="str">
        <f>IF(ISBLANK(I208),"",POWER(I208,2))</f>
        <v/>
      </c>
      <c r="AQ208" s="14" t="str">
        <f>IF(ISBLANK(J208),"",POWER(J208,2))</f>
        <v/>
      </c>
      <c r="AR208" s="14" t="str">
        <f>IF(ISBLANK(K208),"",POWER(K208,2))</f>
        <v/>
      </c>
      <c r="AS208" s="14" t="str">
        <f>IF(ISBLANK(L208),"",POWER(L208,2))</f>
        <v/>
      </c>
      <c r="AU208" s="14" t="str">
        <f>IF(ISBLANK(C208),"",POWER(C208,0.5))</f>
        <v/>
      </c>
      <c r="AV208" s="14" t="str">
        <f>IF(ISBLANK(D208),"",POWER(D208,0.5))</f>
        <v/>
      </c>
      <c r="AW208" s="14" t="str">
        <f>IF(ISBLANK(E208),"",POWER(E208,0.5))</f>
        <v/>
      </c>
      <c r="AX208" s="14" t="str">
        <f>IF(ISBLANK(F208),"",POWER(F208,0.5))</f>
        <v/>
      </c>
      <c r="AY208" s="14" t="str">
        <f>IF(ISBLANK(G208),"",POWER(G208,0.5))</f>
        <v/>
      </c>
      <c r="AZ208" s="14" t="str">
        <f>IF(ISBLANK(H208),"",POWER(H208,0.5))</f>
        <v/>
      </c>
      <c r="BA208" s="14" t="str">
        <f>IF(ISBLANK(I208),"",POWER(I208,0.5))</f>
        <v/>
      </c>
      <c r="BB208" s="14" t="str">
        <f>IF(ISBLANK(J208),"",POWER(J208,0.5))</f>
        <v/>
      </c>
      <c r="BC208" s="14" t="str">
        <f>IF(ISBLANK(K208),"",POWER(K208,0.5))</f>
        <v/>
      </c>
      <c r="BD208" s="14" t="str">
        <f>IF(ISBLANK(L208),"",POWER(L208,0.5))</f>
        <v/>
      </c>
      <c r="BF208" s="14" t="str">
        <f>IF(ISBLANK(C208),"",1/POWER(C208,0.5))</f>
        <v/>
      </c>
      <c r="BG208" s="14" t="str">
        <f>IF(ISBLANK(D208),"",1/POWER(D208,0.5))</f>
        <v/>
      </c>
      <c r="BH208" s="14" t="str">
        <f>IF(ISBLANK(E208),"",1/POWER(E208,0.5))</f>
        <v/>
      </c>
      <c r="BI208" s="14" t="str">
        <f>IF(ISBLANK(F208),"",1/POWER(F208,0.5))</f>
        <v/>
      </c>
      <c r="BJ208" s="14" t="str">
        <f>IF(ISBLANK(G208),"",1/POWER(G208,0.5))</f>
        <v/>
      </c>
      <c r="BK208" s="14" t="str">
        <f>IF(ISBLANK(H208),"",1/POWER(H208,0.5))</f>
        <v/>
      </c>
      <c r="BL208" s="14" t="str">
        <f>IF(ISBLANK(I208),"",1/POWER(I208,0.5))</f>
        <v/>
      </c>
      <c r="BM208" s="14" t="str">
        <f>IF(ISBLANK(J208),"",1/POWER(J208,0.5))</f>
        <v/>
      </c>
      <c r="BN208" s="14" t="str">
        <f>IF(ISBLANK(K208),"",1/POWER(K208,0.5))</f>
        <v/>
      </c>
      <c r="BO208" s="14" t="str">
        <f>IF(ISBLANK(L208),"",1/POWER(L208,0.5))</f>
        <v/>
      </c>
      <c r="BQ208" s="14" t="e">
        <f ca="1">IF(ISBLANK(INDIRECT('Data Exploration'!$B$6&amp;ROW(BQ208))),"",IF(ISBLANK(INDIRECT('Data Exploration'!$B$6&amp;ROW(BQ208)-1)),"",INDIRECT('Data Exploration'!$B$6&amp;ROW(BQ208)-1)))</f>
        <v>#REF!</v>
      </c>
      <c r="BR208" s="188"/>
      <c r="BS208" s="188"/>
      <c r="BT208" s="188"/>
      <c r="BU208" s="188"/>
      <c r="BV208" s="188"/>
      <c r="BW208" s="188"/>
      <c r="BX208" s="188"/>
      <c r="BY208" s="188"/>
    </row>
    <row r="209" spans="1:77">
      <c r="A209" s="141"/>
      <c r="B209" s="210"/>
      <c r="C209" s="19"/>
      <c r="D209" s="20"/>
      <c r="E209" s="20"/>
      <c r="F209" s="20"/>
      <c r="G209" s="150"/>
      <c r="H209" s="20"/>
      <c r="I209" s="20"/>
      <c r="J209" s="20"/>
      <c r="K209" s="20"/>
      <c r="L209" s="101"/>
      <c r="N209" s="14" t="str">
        <f>IF(ISBLANK(C209),"",LOG(C209))</f>
        <v/>
      </c>
      <c r="O209" s="14" t="str">
        <f>IF(ISBLANK(D209),"",LOG(D209))</f>
        <v/>
      </c>
      <c r="P209" s="14" t="str">
        <f>IF(ISBLANK(E209),"",LOG(E209))</f>
        <v/>
      </c>
      <c r="Q209" s="14" t="str">
        <f>IF(ISBLANK(F209),"",LOG(F209))</f>
        <v/>
      </c>
      <c r="R209" s="14" t="str">
        <f>IF(ISBLANK(G209),"",LOG(G209))</f>
        <v/>
      </c>
      <c r="S209" s="14" t="str">
        <f>IF(ISBLANK(H209),"",LOG(H209))</f>
        <v/>
      </c>
      <c r="T209" s="14" t="str">
        <f>IF(ISBLANK(I209),"",LOG(I209))</f>
        <v/>
      </c>
      <c r="U209" s="14" t="str">
        <f>IF(ISBLANK(J209),"",LOG(J209))</f>
        <v/>
      </c>
      <c r="V209" s="14" t="str">
        <f>IF(ISBLANK(K209),"",LOG(K209))</f>
        <v/>
      </c>
      <c r="W209" s="14" t="str">
        <f>IF(ISBLANK(L209),"",LOG(L209))</f>
        <v/>
      </c>
      <c r="Y209" s="14" t="str">
        <f>IF(ISBLANK(C209),"",LOG(C209+1))</f>
        <v/>
      </c>
      <c r="Z209" s="14" t="str">
        <f>IF(ISBLANK(D209),"",LOG(D209+1))</f>
        <v/>
      </c>
      <c r="AA209" s="14" t="str">
        <f>IF(ISBLANK(E209),"",LOG(E209+1))</f>
        <v/>
      </c>
      <c r="AB209" s="14" t="str">
        <f>IF(ISBLANK(F209),"",LOG(F209+1))</f>
        <v/>
      </c>
      <c r="AC209" s="14" t="str">
        <f>IF(ISBLANK(G209),"",LOG(G209+1))</f>
        <v/>
      </c>
      <c r="AD209" s="14" t="str">
        <f>IF(ISBLANK(H209),"",LOG(H209+1))</f>
        <v/>
      </c>
      <c r="AE209" s="14" t="str">
        <f>IF(ISBLANK(I209),"",LOG(I209+1))</f>
        <v/>
      </c>
      <c r="AF209" s="14" t="str">
        <f>IF(ISBLANK(J209),"",LOG(J209+1))</f>
        <v/>
      </c>
      <c r="AG209" s="14" t="str">
        <f>IF(ISBLANK(K209),"",LOG(K209+1))</f>
        <v/>
      </c>
      <c r="AH209" s="14" t="str">
        <f>IF(ISBLANK(L209),"",LOG(L209+1))</f>
        <v/>
      </c>
      <c r="AJ209" s="14" t="str">
        <f>IF(ISBLANK(C209),"",POWER(C209,2))</f>
        <v/>
      </c>
      <c r="AK209" s="14" t="str">
        <f>IF(ISBLANK(D209),"",POWER(D209,2))</f>
        <v/>
      </c>
      <c r="AL209" s="14" t="str">
        <f>IF(ISBLANK(E209),"",POWER(E209,2))</f>
        <v/>
      </c>
      <c r="AM209" s="14" t="str">
        <f>IF(ISBLANK(F209),"",POWER(F209,2))</f>
        <v/>
      </c>
      <c r="AN209" s="14" t="str">
        <f>IF(ISBLANK(G209),"",POWER(G209,2))</f>
        <v/>
      </c>
      <c r="AO209" s="14" t="str">
        <f>IF(ISBLANK(H209),"",POWER(H209,2))</f>
        <v/>
      </c>
      <c r="AP209" s="14" t="str">
        <f>IF(ISBLANK(I209),"",POWER(I209,2))</f>
        <v/>
      </c>
      <c r="AQ209" s="14" t="str">
        <f>IF(ISBLANK(J209),"",POWER(J209,2))</f>
        <v/>
      </c>
      <c r="AR209" s="14" t="str">
        <f>IF(ISBLANK(K209),"",POWER(K209,2))</f>
        <v/>
      </c>
      <c r="AS209" s="14" t="str">
        <f>IF(ISBLANK(L209),"",POWER(L209,2))</f>
        <v/>
      </c>
      <c r="AU209" s="14" t="str">
        <f>IF(ISBLANK(C209),"",POWER(C209,0.5))</f>
        <v/>
      </c>
      <c r="AV209" s="14" t="str">
        <f>IF(ISBLANK(D209),"",POWER(D209,0.5))</f>
        <v/>
      </c>
      <c r="AW209" s="14" t="str">
        <f>IF(ISBLANK(E209),"",POWER(E209,0.5))</f>
        <v/>
      </c>
      <c r="AX209" s="14" t="str">
        <f>IF(ISBLANK(F209),"",POWER(F209,0.5))</f>
        <v/>
      </c>
      <c r="AY209" s="14" t="str">
        <f>IF(ISBLANK(G209),"",POWER(G209,0.5))</f>
        <v/>
      </c>
      <c r="AZ209" s="14" t="str">
        <f>IF(ISBLANK(H209),"",POWER(H209,0.5))</f>
        <v/>
      </c>
      <c r="BA209" s="14" t="str">
        <f>IF(ISBLANK(I209),"",POWER(I209,0.5))</f>
        <v/>
      </c>
      <c r="BB209" s="14" t="str">
        <f>IF(ISBLANK(J209),"",POWER(J209,0.5))</f>
        <v/>
      </c>
      <c r="BC209" s="14" t="str">
        <f>IF(ISBLANK(K209),"",POWER(K209,0.5))</f>
        <v/>
      </c>
      <c r="BD209" s="14" t="str">
        <f>IF(ISBLANK(L209),"",POWER(L209,0.5))</f>
        <v/>
      </c>
      <c r="BF209" s="14" t="str">
        <f>IF(ISBLANK(C209),"",1/POWER(C209,0.5))</f>
        <v/>
      </c>
      <c r="BG209" s="14" t="str">
        <f>IF(ISBLANK(D209),"",1/POWER(D209,0.5))</f>
        <v/>
      </c>
      <c r="BH209" s="14" t="str">
        <f>IF(ISBLANK(E209),"",1/POWER(E209,0.5))</f>
        <v/>
      </c>
      <c r="BI209" s="14" t="str">
        <f>IF(ISBLANK(F209),"",1/POWER(F209,0.5))</f>
        <v/>
      </c>
      <c r="BJ209" s="14" t="str">
        <f>IF(ISBLANK(G209),"",1/POWER(G209,0.5))</f>
        <v/>
      </c>
      <c r="BK209" s="14" t="str">
        <f>IF(ISBLANK(H209),"",1/POWER(H209,0.5))</f>
        <v/>
      </c>
      <c r="BL209" s="14" t="str">
        <f>IF(ISBLANK(I209),"",1/POWER(I209,0.5))</f>
        <v/>
      </c>
      <c r="BM209" s="14" t="str">
        <f>IF(ISBLANK(J209),"",1/POWER(J209,0.5))</f>
        <v/>
      </c>
      <c r="BN209" s="14" t="str">
        <f>IF(ISBLANK(K209),"",1/POWER(K209,0.5))</f>
        <v/>
      </c>
      <c r="BO209" s="14" t="str">
        <f>IF(ISBLANK(L209),"",1/POWER(L209,0.5))</f>
        <v/>
      </c>
      <c r="BQ209" s="14" t="e">
        <f ca="1">IF(ISBLANK(INDIRECT('Data Exploration'!$B$6&amp;ROW(BQ209))),"",IF(ISBLANK(INDIRECT('Data Exploration'!$B$6&amp;ROW(BQ209)-1)),"",INDIRECT('Data Exploration'!$B$6&amp;ROW(BQ209)-1)))</f>
        <v>#REF!</v>
      </c>
      <c r="BR209" s="188"/>
      <c r="BS209" s="188"/>
      <c r="BT209" s="188"/>
      <c r="BU209" s="188"/>
      <c r="BV209" s="188"/>
      <c r="BW209" s="188"/>
      <c r="BX209" s="188"/>
      <c r="BY209" s="188"/>
    </row>
    <row r="210" spans="1:77">
      <c r="A210" s="141"/>
      <c r="B210" s="210"/>
      <c r="C210" s="19"/>
      <c r="D210" s="20"/>
      <c r="E210" s="20"/>
      <c r="F210" s="20"/>
      <c r="G210" s="150"/>
      <c r="H210" s="20"/>
      <c r="I210" s="20"/>
      <c r="J210" s="20"/>
      <c r="K210" s="20"/>
      <c r="L210" s="101"/>
      <c r="N210" s="14" t="str">
        <f>IF(ISBLANK(C210),"",LOG(C210))</f>
        <v/>
      </c>
      <c r="O210" s="14" t="str">
        <f>IF(ISBLANK(D210),"",LOG(D210))</f>
        <v/>
      </c>
      <c r="P210" s="14" t="str">
        <f>IF(ISBLANK(E210),"",LOG(E210))</f>
        <v/>
      </c>
      <c r="Q210" s="14" t="str">
        <f>IF(ISBLANK(F210),"",LOG(F210))</f>
        <v/>
      </c>
      <c r="R210" s="14" t="str">
        <f>IF(ISBLANK(G210),"",LOG(G210))</f>
        <v/>
      </c>
      <c r="S210" s="14" t="str">
        <f>IF(ISBLANK(H210),"",LOG(H210))</f>
        <v/>
      </c>
      <c r="T210" s="14" t="str">
        <f>IF(ISBLANK(I210),"",LOG(I210))</f>
        <v/>
      </c>
      <c r="U210" s="14" t="str">
        <f>IF(ISBLANK(J210),"",LOG(J210))</f>
        <v/>
      </c>
      <c r="V210" s="14" t="str">
        <f>IF(ISBLANK(K210),"",LOG(K210))</f>
        <v/>
      </c>
      <c r="W210" s="14" t="str">
        <f>IF(ISBLANK(L210),"",LOG(L210))</f>
        <v/>
      </c>
      <c r="Y210" s="14" t="str">
        <f>IF(ISBLANK(C210),"",LOG(C210+1))</f>
        <v/>
      </c>
      <c r="Z210" s="14" t="str">
        <f>IF(ISBLANK(D210),"",LOG(D210+1))</f>
        <v/>
      </c>
      <c r="AA210" s="14" t="str">
        <f>IF(ISBLANK(E210),"",LOG(E210+1))</f>
        <v/>
      </c>
      <c r="AB210" s="14" t="str">
        <f>IF(ISBLANK(F210),"",LOG(F210+1))</f>
        <v/>
      </c>
      <c r="AC210" s="14" t="str">
        <f>IF(ISBLANK(G210),"",LOG(G210+1))</f>
        <v/>
      </c>
      <c r="AD210" s="14" t="str">
        <f>IF(ISBLANK(H210),"",LOG(H210+1))</f>
        <v/>
      </c>
      <c r="AE210" s="14" t="str">
        <f>IF(ISBLANK(I210),"",LOG(I210+1))</f>
        <v/>
      </c>
      <c r="AF210" s="14" t="str">
        <f>IF(ISBLANK(J210),"",LOG(J210+1))</f>
        <v/>
      </c>
      <c r="AG210" s="14" t="str">
        <f>IF(ISBLANK(K210),"",LOG(K210+1))</f>
        <v/>
      </c>
      <c r="AH210" s="14" t="str">
        <f>IF(ISBLANK(L210),"",LOG(L210+1))</f>
        <v/>
      </c>
      <c r="AJ210" s="14" t="str">
        <f>IF(ISBLANK(C210),"",POWER(C210,2))</f>
        <v/>
      </c>
      <c r="AK210" s="14" t="str">
        <f>IF(ISBLANK(D210),"",POWER(D210,2))</f>
        <v/>
      </c>
      <c r="AL210" s="14" t="str">
        <f>IF(ISBLANK(E210),"",POWER(E210,2))</f>
        <v/>
      </c>
      <c r="AM210" s="14" t="str">
        <f>IF(ISBLANK(F210),"",POWER(F210,2))</f>
        <v/>
      </c>
      <c r="AN210" s="14" t="str">
        <f>IF(ISBLANK(G210),"",POWER(G210,2))</f>
        <v/>
      </c>
      <c r="AO210" s="14" t="str">
        <f>IF(ISBLANK(H210),"",POWER(H210,2))</f>
        <v/>
      </c>
      <c r="AP210" s="14" t="str">
        <f>IF(ISBLANK(I210),"",POWER(I210,2))</f>
        <v/>
      </c>
      <c r="AQ210" s="14" t="str">
        <f>IF(ISBLANK(J210),"",POWER(J210,2))</f>
        <v/>
      </c>
      <c r="AR210" s="14" t="str">
        <f>IF(ISBLANK(K210),"",POWER(K210,2))</f>
        <v/>
      </c>
      <c r="AS210" s="14" t="str">
        <f>IF(ISBLANK(L210),"",POWER(L210,2))</f>
        <v/>
      </c>
      <c r="AU210" s="14" t="str">
        <f>IF(ISBLANK(C210),"",POWER(C210,0.5))</f>
        <v/>
      </c>
      <c r="AV210" s="14" t="str">
        <f>IF(ISBLANK(D210),"",POWER(D210,0.5))</f>
        <v/>
      </c>
      <c r="AW210" s="14" t="str">
        <f>IF(ISBLANK(E210),"",POWER(E210,0.5))</f>
        <v/>
      </c>
      <c r="AX210" s="14" t="str">
        <f>IF(ISBLANK(F210),"",POWER(F210,0.5))</f>
        <v/>
      </c>
      <c r="AY210" s="14" t="str">
        <f>IF(ISBLANK(G210),"",POWER(G210,0.5))</f>
        <v/>
      </c>
      <c r="AZ210" s="14" t="str">
        <f>IF(ISBLANK(H210),"",POWER(H210,0.5))</f>
        <v/>
      </c>
      <c r="BA210" s="14" t="str">
        <f>IF(ISBLANK(I210),"",POWER(I210,0.5))</f>
        <v/>
      </c>
      <c r="BB210" s="14" t="str">
        <f>IF(ISBLANK(J210),"",POWER(J210,0.5))</f>
        <v/>
      </c>
      <c r="BC210" s="14" t="str">
        <f>IF(ISBLANK(K210),"",POWER(K210,0.5))</f>
        <v/>
      </c>
      <c r="BD210" s="14" t="str">
        <f>IF(ISBLANK(L210),"",POWER(L210,0.5))</f>
        <v/>
      </c>
      <c r="BF210" s="14" t="str">
        <f>IF(ISBLANK(C210),"",1/POWER(C210,0.5))</f>
        <v/>
      </c>
      <c r="BG210" s="14" t="str">
        <f>IF(ISBLANK(D210),"",1/POWER(D210,0.5))</f>
        <v/>
      </c>
      <c r="BH210" s="14" t="str">
        <f>IF(ISBLANK(E210),"",1/POWER(E210,0.5))</f>
        <v/>
      </c>
      <c r="BI210" s="14" t="str">
        <f>IF(ISBLANK(F210),"",1/POWER(F210,0.5))</f>
        <v/>
      </c>
      <c r="BJ210" s="14" t="str">
        <f>IF(ISBLANK(G210),"",1/POWER(G210,0.5))</f>
        <v/>
      </c>
      <c r="BK210" s="14" t="str">
        <f>IF(ISBLANK(H210),"",1/POWER(H210,0.5))</f>
        <v/>
      </c>
      <c r="BL210" s="14" t="str">
        <f>IF(ISBLANK(I210),"",1/POWER(I210,0.5))</f>
        <v/>
      </c>
      <c r="BM210" s="14" t="str">
        <f>IF(ISBLANK(J210),"",1/POWER(J210,0.5))</f>
        <v/>
      </c>
      <c r="BN210" s="14" t="str">
        <f>IF(ISBLANK(K210),"",1/POWER(K210,0.5))</f>
        <v/>
      </c>
      <c r="BO210" s="14" t="str">
        <f>IF(ISBLANK(L210),"",1/POWER(L210,0.5))</f>
        <v/>
      </c>
      <c r="BQ210" s="14" t="e">
        <f ca="1">IF(ISBLANK(INDIRECT('Data Exploration'!$B$6&amp;ROW(BQ210))),"",IF(ISBLANK(INDIRECT('Data Exploration'!$B$6&amp;ROW(BQ210)-1)),"",INDIRECT('Data Exploration'!$B$6&amp;ROW(BQ210)-1)))</f>
        <v>#REF!</v>
      </c>
      <c r="BR210" s="188"/>
      <c r="BS210" s="188"/>
      <c r="BT210" s="188"/>
      <c r="BU210" s="188"/>
      <c r="BV210" s="188"/>
      <c r="BW210" s="188"/>
      <c r="BX210" s="188"/>
      <c r="BY210" s="188"/>
    </row>
    <row r="211" spans="1:77">
      <c r="A211" s="141"/>
      <c r="B211" s="210"/>
      <c r="C211" s="19"/>
      <c r="D211" s="20"/>
      <c r="E211" s="20"/>
      <c r="F211" s="20"/>
      <c r="G211" s="150"/>
      <c r="H211" s="20"/>
      <c r="I211" s="20"/>
      <c r="J211" s="20"/>
      <c r="K211" s="20"/>
      <c r="L211" s="101"/>
      <c r="N211" s="14" t="str">
        <f>IF(ISBLANK(C211),"",LOG(C211))</f>
        <v/>
      </c>
      <c r="O211" s="14" t="str">
        <f>IF(ISBLANK(D211),"",LOG(D211))</f>
        <v/>
      </c>
      <c r="P211" s="14" t="str">
        <f>IF(ISBLANK(E211),"",LOG(E211))</f>
        <v/>
      </c>
      <c r="Q211" s="14" t="str">
        <f>IF(ISBLANK(F211),"",LOG(F211))</f>
        <v/>
      </c>
      <c r="R211" s="14" t="str">
        <f>IF(ISBLANK(G211),"",LOG(G211))</f>
        <v/>
      </c>
      <c r="S211" s="14" t="str">
        <f>IF(ISBLANK(H211),"",LOG(H211))</f>
        <v/>
      </c>
      <c r="T211" s="14" t="str">
        <f>IF(ISBLANK(I211),"",LOG(I211))</f>
        <v/>
      </c>
      <c r="U211" s="14" t="str">
        <f>IF(ISBLANK(J211),"",LOG(J211))</f>
        <v/>
      </c>
      <c r="V211" s="14" t="str">
        <f>IF(ISBLANK(K211),"",LOG(K211))</f>
        <v/>
      </c>
      <c r="W211" s="14" t="str">
        <f>IF(ISBLANK(L211),"",LOG(L211))</f>
        <v/>
      </c>
      <c r="Y211" s="14" t="str">
        <f>IF(ISBLANK(C211),"",LOG(C211+1))</f>
        <v/>
      </c>
      <c r="Z211" s="14" t="str">
        <f>IF(ISBLANK(D211),"",LOG(D211+1))</f>
        <v/>
      </c>
      <c r="AA211" s="14" t="str">
        <f>IF(ISBLANK(E211),"",LOG(E211+1))</f>
        <v/>
      </c>
      <c r="AB211" s="14" t="str">
        <f>IF(ISBLANK(F211),"",LOG(F211+1))</f>
        <v/>
      </c>
      <c r="AC211" s="14" t="str">
        <f>IF(ISBLANK(G211),"",LOG(G211+1))</f>
        <v/>
      </c>
      <c r="AD211" s="14" t="str">
        <f>IF(ISBLANK(H211),"",LOG(H211+1))</f>
        <v/>
      </c>
      <c r="AE211" s="14" t="str">
        <f>IF(ISBLANK(I211),"",LOG(I211+1))</f>
        <v/>
      </c>
      <c r="AF211" s="14" t="str">
        <f>IF(ISBLANK(J211),"",LOG(J211+1))</f>
        <v/>
      </c>
      <c r="AG211" s="14" t="str">
        <f>IF(ISBLANK(K211),"",LOG(K211+1))</f>
        <v/>
      </c>
      <c r="AH211" s="14" t="str">
        <f>IF(ISBLANK(L211),"",LOG(L211+1))</f>
        <v/>
      </c>
      <c r="AJ211" s="14" t="str">
        <f>IF(ISBLANK(C211),"",POWER(C211,2))</f>
        <v/>
      </c>
      <c r="AK211" s="14" t="str">
        <f>IF(ISBLANK(D211),"",POWER(D211,2))</f>
        <v/>
      </c>
      <c r="AL211" s="14" t="str">
        <f>IF(ISBLANK(E211),"",POWER(E211,2))</f>
        <v/>
      </c>
      <c r="AM211" s="14" t="str">
        <f>IF(ISBLANK(F211),"",POWER(F211,2))</f>
        <v/>
      </c>
      <c r="AN211" s="14" t="str">
        <f>IF(ISBLANK(G211),"",POWER(G211,2))</f>
        <v/>
      </c>
      <c r="AO211" s="14" t="str">
        <f>IF(ISBLANK(H211),"",POWER(H211,2))</f>
        <v/>
      </c>
      <c r="AP211" s="14" t="str">
        <f>IF(ISBLANK(I211),"",POWER(I211,2))</f>
        <v/>
      </c>
      <c r="AQ211" s="14" t="str">
        <f>IF(ISBLANK(J211),"",POWER(J211,2))</f>
        <v/>
      </c>
      <c r="AR211" s="14" t="str">
        <f>IF(ISBLANK(K211),"",POWER(K211,2))</f>
        <v/>
      </c>
      <c r="AS211" s="14" t="str">
        <f>IF(ISBLANK(L211),"",POWER(L211,2))</f>
        <v/>
      </c>
      <c r="AU211" s="14" t="str">
        <f>IF(ISBLANK(C211),"",POWER(C211,0.5))</f>
        <v/>
      </c>
      <c r="AV211" s="14" t="str">
        <f>IF(ISBLANK(D211),"",POWER(D211,0.5))</f>
        <v/>
      </c>
      <c r="AW211" s="14" t="str">
        <f>IF(ISBLANK(E211),"",POWER(E211,0.5))</f>
        <v/>
      </c>
      <c r="AX211" s="14" t="str">
        <f>IF(ISBLANK(F211),"",POWER(F211,0.5))</f>
        <v/>
      </c>
      <c r="AY211" s="14" t="str">
        <f>IF(ISBLANK(G211),"",POWER(G211,0.5))</f>
        <v/>
      </c>
      <c r="AZ211" s="14" t="str">
        <f>IF(ISBLANK(H211),"",POWER(H211,0.5))</f>
        <v/>
      </c>
      <c r="BA211" s="14" t="str">
        <f>IF(ISBLANK(I211),"",POWER(I211,0.5))</f>
        <v/>
      </c>
      <c r="BB211" s="14" t="str">
        <f>IF(ISBLANK(J211),"",POWER(J211,0.5))</f>
        <v/>
      </c>
      <c r="BC211" s="14" t="str">
        <f>IF(ISBLANK(K211),"",POWER(K211,0.5))</f>
        <v/>
      </c>
      <c r="BD211" s="14" t="str">
        <f>IF(ISBLANK(L211),"",POWER(L211,0.5))</f>
        <v/>
      </c>
      <c r="BF211" s="14" t="str">
        <f>IF(ISBLANK(C211),"",1/POWER(C211,0.5))</f>
        <v/>
      </c>
      <c r="BG211" s="14" t="str">
        <f>IF(ISBLANK(D211),"",1/POWER(D211,0.5))</f>
        <v/>
      </c>
      <c r="BH211" s="14" t="str">
        <f>IF(ISBLANK(E211),"",1/POWER(E211,0.5))</f>
        <v/>
      </c>
      <c r="BI211" s="14" t="str">
        <f>IF(ISBLANK(F211),"",1/POWER(F211,0.5))</f>
        <v/>
      </c>
      <c r="BJ211" s="14" t="str">
        <f>IF(ISBLANK(G211),"",1/POWER(G211,0.5))</f>
        <v/>
      </c>
      <c r="BK211" s="14" t="str">
        <f>IF(ISBLANK(H211),"",1/POWER(H211,0.5))</f>
        <v/>
      </c>
      <c r="BL211" s="14" t="str">
        <f>IF(ISBLANK(I211),"",1/POWER(I211,0.5))</f>
        <v/>
      </c>
      <c r="BM211" s="14" t="str">
        <f>IF(ISBLANK(J211),"",1/POWER(J211,0.5))</f>
        <v/>
      </c>
      <c r="BN211" s="14" t="str">
        <f>IF(ISBLANK(K211),"",1/POWER(K211,0.5))</f>
        <v/>
      </c>
      <c r="BO211" s="14" t="str">
        <f>IF(ISBLANK(L211),"",1/POWER(L211,0.5))</f>
        <v/>
      </c>
      <c r="BQ211" s="14" t="e">
        <f ca="1">IF(ISBLANK(INDIRECT('Data Exploration'!$B$6&amp;ROW(BQ211))),"",IF(ISBLANK(INDIRECT('Data Exploration'!$B$6&amp;ROW(BQ211)-1)),"",INDIRECT('Data Exploration'!$B$6&amp;ROW(BQ211)-1)))</f>
        <v>#REF!</v>
      </c>
      <c r="BR211" s="188"/>
      <c r="BS211" s="188"/>
      <c r="BT211" s="188"/>
      <c r="BU211" s="188"/>
      <c r="BV211" s="188"/>
      <c r="BW211" s="188"/>
      <c r="BX211" s="188"/>
      <c r="BY211" s="188"/>
    </row>
    <row r="212" spans="1:77">
      <c r="A212" s="141"/>
      <c r="B212" s="210"/>
      <c r="C212" s="19"/>
      <c r="D212" s="20"/>
      <c r="E212" s="20"/>
      <c r="F212" s="20"/>
      <c r="G212" s="150"/>
      <c r="H212" s="20"/>
      <c r="I212" s="20"/>
      <c r="J212" s="20"/>
      <c r="K212" s="20"/>
      <c r="L212" s="101"/>
      <c r="N212" s="14" t="str">
        <f>IF(ISBLANK(C212),"",LOG(C212))</f>
        <v/>
      </c>
      <c r="O212" s="14" t="str">
        <f>IF(ISBLANK(D212),"",LOG(D212))</f>
        <v/>
      </c>
      <c r="P212" s="14" t="str">
        <f>IF(ISBLANK(E212),"",LOG(E212))</f>
        <v/>
      </c>
      <c r="Q212" s="14" t="str">
        <f>IF(ISBLANK(F212),"",LOG(F212))</f>
        <v/>
      </c>
      <c r="R212" s="14" t="str">
        <f>IF(ISBLANK(G212),"",LOG(G212))</f>
        <v/>
      </c>
      <c r="S212" s="14" t="str">
        <f>IF(ISBLANK(H212),"",LOG(H212))</f>
        <v/>
      </c>
      <c r="T212" s="14" t="str">
        <f>IF(ISBLANK(I212),"",LOG(I212))</f>
        <v/>
      </c>
      <c r="U212" s="14" t="str">
        <f>IF(ISBLANK(J212),"",LOG(J212))</f>
        <v/>
      </c>
      <c r="V212" s="14" t="str">
        <f>IF(ISBLANK(K212),"",LOG(K212))</f>
        <v/>
      </c>
      <c r="W212" s="14" t="str">
        <f>IF(ISBLANK(L212),"",LOG(L212))</f>
        <v/>
      </c>
      <c r="Y212" s="14" t="str">
        <f>IF(ISBLANK(C212),"",LOG(C212+1))</f>
        <v/>
      </c>
      <c r="Z212" s="14" t="str">
        <f>IF(ISBLANK(D212),"",LOG(D212+1))</f>
        <v/>
      </c>
      <c r="AA212" s="14" t="str">
        <f>IF(ISBLANK(E212),"",LOG(E212+1))</f>
        <v/>
      </c>
      <c r="AB212" s="14" t="str">
        <f>IF(ISBLANK(F212),"",LOG(F212+1))</f>
        <v/>
      </c>
      <c r="AC212" s="14" t="str">
        <f>IF(ISBLANK(G212),"",LOG(G212+1))</f>
        <v/>
      </c>
      <c r="AD212" s="14" t="str">
        <f>IF(ISBLANK(H212),"",LOG(H212+1))</f>
        <v/>
      </c>
      <c r="AE212" s="14" t="str">
        <f>IF(ISBLANK(I212),"",LOG(I212+1))</f>
        <v/>
      </c>
      <c r="AF212" s="14" t="str">
        <f>IF(ISBLANK(J212),"",LOG(J212+1))</f>
        <v/>
      </c>
      <c r="AG212" s="14" t="str">
        <f>IF(ISBLANK(K212),"",LOG(K212+1))</f>
        <v/>
      </c>
      <c r="AH212" s="14" t="str">
        <f>IF(ISBLANK(L212),"",LOG(L212+1))</f>
        <v/>
      </c>
      <c r="AJ212" s="14" t="str">
        <f>IF(ISBLANK(C212),"",POWER(C212,2))</f>
        <v/>
      </c>
      <c r="AK212" s="14" t="str">
        <f>IF(ISBLANK(D212),"",POWER(D212,2))</f>
        <v/>
      </c>
      <c r="AL212" s="14" t="str">
        <f>IF(ISBLANK(E212),"",POWER(E212,2))</f>
        <v/>
      </c>
      <c r="AM212" s="14" t="str">
        <f>IF(ISBLANK(F212),"",POWER(F212,2))</f>
        <v/>
      </c>
      <c r="AN212" s="14" t="str">
        <f>IF(ISBLANK(G212),"",POWER(G212,2))</f>
        <v/>
      </c>
      <c r="AO212" s="14" t="str">
        <f>IF(ISBLANK(H212),"",POWER(H212,2))</f>
        <v/>
      </c>
      <c r="AP212" s="14" t="str">
        <f>IF(ISBLANK(I212),"",POWER(I212,2))</f>
        <v/>
      </c>
      <c r="AQ212" s="14" t="str">
        <f>IF(ISBLANK(J212),"",POWER(J212,2))</f>
        <v/>
      </c>
      <c r="AR212" s="14" t="str">
        <f>IF(ISBLANK(K212),"",POWER(K212,2))</f>
        <v/>
      </c>
      <c r="AS212" s="14" t="str">
        <f>IF(ISBLANK(L212),"",POWER(L212,2))</f>
        <v/>
      </c>
      <c r="AU212" s="14" t="str">
        <f>IF(ISBLANK(C212),"",POWER(C212,0.5))</f>
        <v/>
      </c>
      <c r="AV212" s="14" t="str">
        <f>IF(ISBLANK(D212),"",POWER(D212,0.5))</f>
        <v/>
      </c>
      <c r="AW212" s="14" t="str">
        <f>IF(ISBLANK(E212),"",POWER(E212,0.5))</f>
        <v/>
      </c>
      <c r="AX212" s="14" t="str">
        <f>IF(ISBLANK(F212),"",POWER(F212,0.5))</f>
        <v/>
      </c>
      <c r="AY212" s="14" t="str">
        <f>IF(ISBLANK(G212),"",POWER(G212,0.5))</f>
        <v/>
      </c>
      <c r="AZ212" s="14" t="str">
        <f>IF(ISBLANK(H212),"",POWER(H212,0.5))</f>
        <v/>
      </c>
      <c r="BA212" s="14" t="str">
        <f>IF(ISBLANK(I212),"",POWER(I212,0.5))</f>
        <v/>
      </c>
      <c r="BB212" s="14" t="str">
        <f>IF(ISBLANK(J212),"",POWER(J212,0.5))</f>
        <v/>
      </c>
      <c r="BC212" s="14" t="str">
        <f>IF(ISBLANK(K212),"",POWER(K212,0.5))</f>
        <v/>
      </c>
      <c r="BD212" s="14" t="str">
        <f>IF(ISBLANK(L212),"",POWER(L212,0.5))</f>
        <v/>
      </c>
      <c r="BF212" s="14" t="str">
        <f>IF(ISBLANK(C212),"",1/POWER(C212,0.5))</f>
        <v/>
      </c>
      <c r="BG212" s="14" t="str">
        <f>IF(ISBLANK(D212),"",1/POWER(D212,0.5))</f>
        <v/>
      </c>
      <c r="BH212" s="14" t="str">
        <f>IF(ISBLANK(E212),"",1/POWER(E212,0.5))</f>
        <v/>
      </c>
      <c r="BI212" s="14" t="str">
        <f>IF(ISBLANK(F212),"",1/POWER(F212,0.5))</f>
        <v/>
      </c>
      <c r="BJ212" s="14" t="str">
        <f>IF(ISBLANK(G212),"",1/POWER(G212,0.5))</f>
        <v/>
      </c>
      <c r="BK212" s="14" t="str">
        <f>IF(ISBLANK(H212),"",1/POWER(H212,0.5))</f>
        <v/>
      </c>
      <c r="BL212" s="14" t="str">
        <f>IF(ISBLANK(I212),"",1/POWER(I212,0.5))</f>
        <v/>
      </c>
      <c r="BM212" s="14" t="str">
        <f>IF(ISBLANK(J212),"",1/POWER(J212,0.5))</f>
        <v/>
      </c>
      <c r="BN212" s="14" t="str">
        <f>IF(ISBLANK(K212),"",1/POWER(K212,0.5))</f>
        <v/>
      </c>
      <c r="BO212" s="14" t="str">
        <f>IF(ISBLANK(L212),"",1/POWER(L212,0.5))</f>
        <v/>
      </c>
      <c r="BQ212" s="14" t="e">
        <f ca="1">IF(ISBLANK(INDIRECT('Data Exploration'!$B$6&amp;ROW(BQ212))),"",IF(ISBLANK(INDIRECT('Data Exploration'!$B$6&amp;ROW(BQ212)-1)),"",INDIRECT('Data Exploration'!$B$6&amp;ROW(BQ212)-1)))</f>
        <v>#REF!</v>
      </c>
      <c r="BR212" s="188"/>
      <c r="BS212" s="188"/>
      <c r="BT212" s="188"/>
      <c r="BU212" s="188"/>
      <c r="BV212" s="188"/>
      <c r="BW212" s="188"/>
      <c r="BX212" s="188"/>
      <c r="BY212" s="188"/>
    </row>
    <row r="213" spans="1:77">
      <c r="A213" s="141"/>
      <c r="B213" s="210"/>
      <c r="C213" s="19"/>
      <c r="D213" s="20"/>
      <c r="E213" s="20"/>
      <c r="F213" s="20"/>
      <c r="G213" s="150"/>
      <c r="H213" s="20"/>
      <c r="I213" s="20"/>
      <c r="J213" s="20"/>
      <c r="K213" s="20"/>
      <c r="L213" s="101"/>
      <c r="N213" s="14" t="str">
        <f>IF(ISBLANK(C213),"",LOG(C213))</f>
        <v/>
      </c>
      <c r="O213" s="14" t="str">
        <f>IF(ISBLANK(D213),"",LOG(D213))</f>
        <v/>
      </c>
      <c r="P213" s="14" t="str">
        <f>IF(ISBLANK(E213),"",LOG(E213))</f>
        <v/>
      </c>
      <c r="Q213" s="14" t="str">
        <f>IF(ISBLANK(F213),"",LOG(F213))</f>
        <v/>
      </c>
      <c r="R213" s="14" t="str">
        <f>IF(ISBLANK(G213),"",LOG(G213))</f>
        <v/>
      </c>
      <c r="S213" s="14" t="str">
        <f>IF(ISBLANK(H213),"",LOG(H213))</f>
        <v/>
      </c>
      <c r="T213" s="14" t="str">
        <f>IF(ISBLANK(I213),"",LOG(I213))</f>
        <v/>
      </c>
      <c r="U213" s="14" t="str">
        <f>IF(ISBLANK(J213),"",LOG(J213))</f>
        <v/>
      </c>
      <c r="V213" s="14" t="str">
        <f>IF(ISBLANK(K213),"",LOG(K213))</f>
        <v/>
      </c>
      <c r="W213" s="14" t="str">
        <f>IF(ISBLANK(L213),"",LOG(L213))</f>
        <v/>
      </c>
      <c r="Y213" s="14" t="str">
        <f>IF(ISBLANK(C213),"",LOG(C213+1))</f>
        <v/>
      </c>
      <c r="Z213" s="14" t="str">
        <f>IF(ISBLANK(D213),"",LOG(D213+1))</f>
        <v/>
      </c>
      <c r="AA213" s="14" t="str">
        <f>IF(ISBLANK(E213),"",LOG(E213+1))</f>
        <v/>
      </c>
      <c r="AB213" s="14" t="str">
        <f>IF(ISBLANK(F213),"",LOG(F213+1))</f>
        <v/>
      </c>
      <c r="AC213" s="14" t="str">
        <f>IF(ISBLANK(G213),"",LOG(G213+1))</f>
        <v/>
      </c>
      <c r="AD213" s="14" t="str">
        <f>IF(ISBLANK(H213),"",LOG(H213+1))</f>
        <v/>
      </c>
      <c r="AE213" s="14" t="str">
        <f>IF(ISBLANK(I213),"",LOG(I213+1))</f>
        <v/>
      </c>
      <c r="AF213" s="14" t="str">
        <f>IF(ISBLANK(J213),"",LOG(J213+1))</f>
        <v/>
      </c>
      <c r="AG213" s="14" t="str">
        <f>IF(ISBLANK(K213),"",LOG(K213+1))</f>
        <v/>
      </c>
      <c r="AH213" s="14" t="str">
        <f>IF(ISBLANK(L213),"",LOG(L213+1))</f>
        <v/>
      </c>
      <c r="AJ213" s="14" t="str">
        <f>IF(ISBLANK(C213),"",POWER(C213,2))</f>
        <v/>
      </c>
      <c r="AK213" s="14" t="str">
        <f>IF(ISBLANK(D213),"",POWER(D213,2))</f>
        <v/>
      </c>
      <c r="AL213" s="14" t="str">
        <f>IF(ISBLANK(E213),"",POWER(E213,2))</f>
        <v/>
      </c>
      <c r="AM213" s="14" t="str">
        <f>IF(ISBLANK(F213),"",POWER(F213,2))</f>
        <v/>
      </c>
      <c r="AN213" s="14" t="str">
        <f>IF(ISBLANK(G213),"",POWER(G213,2))</f>
        <v/>
      </c>
      <c r="AO213" s="14" t="str">
        <f>IF(ISBLANK(H213),"",POWER(H213,2))</f>
        <v/>
      </c>
      <c r="AP213" s="14" t="str">
        <f>IF(ISBLANK(I213),"",POWER(I213,2))</f>
        <v/>
      </c>
      <c r="AQ213" s="14" t="str">
        <f>IF(ISBLANK(J213),"",POWER(J213,2))</f>
        <v/>
      </c>
      <c r="AR213" s="14" t="str">
        <f>IF(ISBLANK(K213),"",POWER(K213,2))</f>
        <v/>
      </c>
      <c r="AS213" s="14" t="str">
        <f>IF(ISBLANK(L213),"",POWER(L213,2))</f>
        <v/>
      </c>
      <c r="AU213" s="14" t="str">
        <f>IF(ISBLANK(C213),"",POWER(C213,0.5))</f>
        <v/>
      </c>
      <c r="AV213" s="14" t="str">
        <f>IF(ISBLANK(D213),"",POWER(D213,0.5))</f>
        <v/>
      </c>
      <c r="AW213" s="14" t="str">
        <f>IF(ISBLANK(E213),"",POWER(E213,0.5))</f>
        <v/>
      </c>
      <c r="AX213" s="14" t="str">
        <f>IF(ISBLANK(F213),"",POWER(F213,0.5))</f>
        <v/>
      </c>
      <c r="AY213" s="14" t="str">
        <f>IF(ISBLANK(G213),"",POWER(G213,0.5))</f>
        <v/>
      </c>
      <c r="AZ213" s="14" t="str">
        <f>IF(ISBLANK(H213),"",POWER(H213,0.5))</f>
        <v/>
      </c>
      <c r="BA213" s="14" t="str">
        <f>IF(ISBLANK(I213),"",POWER(I213,0.5))</f>
        <v/>
      </c>
      <c r="BB213" s="14" t="str">
        <f>IF(ISBLANK(J213),"",POWER(J213,0.5))</f>
        <v/>
      </c>
      <c r="BC213" s="14" t="str">
        <f>IF(ISBLANK(K213),"",POWER(K213,0.5))</f>
        <v/>
      </c>
      <c r="BD213" s="14" t="str">
        <f>IF(ISBLANK(L213),"",POWER(L213,0.5))</f>
        <v/>
      </c>
      <c r="BF213" s="14" t="str">
        <f>IF(ISBLANK(C213),"",1/POWER(C213,0.5))</f>
        <v/>
      </c>
      <c r="BG213" s="14" t="str">
        <f>IF(ISBLANK(D213),"",1/POWER(D213,0.5))</f>
        <v/>
      </c>
      <c r="BH213" s="14" t="str">
        <f>IF(ISBLANK(E213),"",1/POWER(E213,0.5))</f>
        <v/>
      </c>
      <c r="BI213" s="14" t="str">
        <f>IF(ISBLANK(F213),"",1/POWER(F213,0.5))</f>
        <v/>
      </c>
      <c r="BJ213" s="14" t="str">
        <f>IF(ISBLANK(G213),"",1/POWER(G213,0.5))</f>
        <v/>
      </c>
      <c r="BK213" s="14" t="str">
        <f>IF(ISBLANK(H213),"",1/POWER(H213,0.5))</f>
        <v/>
      </c>
      <c r="BL213" s="14" t="str">
        <f>IF(ISBLANK(I213),"",1/POWER(I213,0.5))</f>
        <v/>
      </c>
      <c r="BM213" s="14" t="str">
        <f>IF(ISBLANK(J213),"",1/POWER(J213,0.5))</f>
        <v/>
      </c>
      <c r="BN213" s="14" t="str">
        <f>IF(ISBLANK(K213),"",1/POWER(K213,0.5))</f>
        <v/>
      </c>
      <c r="BO213" s="14" t="str">
        <f>IF(ISBLANK(L213),"",1/POWER(L213,0.5))</f>
        <v/>
      </c>
      <c r="BQ213" s="14" t="e">
        <f ca="1">IF(ISBLANK(INDIRECT('Data Exploration'!$B$6&amp;ROW(BQ213))),"",IF(ISBLANK(INDIRECT('Data Exploration'!$B$6&amp;ROW(BQ213)-1)),"",INDIRECT('Data Exploration'!$B$6&amp;ROW(BQ213)-1)))</f>
        <v>#REF!</v>
      </c>
      <c r="BR213" s="188"/>
      <c r="BS213" s="188"/>
      <c r="BT213" s="188"/>
      <c r="BU213" s="188"/>
      <c r="BV213" s="188"/>
      <c r="BW213" s="188"/>
      <c r="BX213" s="188"/>
      <c r="BY213" s="188"/>
    </row>
    <row r="214" spans="1:77">
      <c r="A214" s="141"/>
      <c r="B214" s="210"/>
      <c r="C214" s="19"/>
      <c r="D214" s="20"/>
      <c r="E214" s="20"/>
      <c r="F214" s="20"/>
      <c r="G214" s="150"/>
      <c r="H214" s="20"/>
      <c r="I214" s="20"/>
      <c r="J214" s="20"/>
      <c r="K214" s="20"/>
      <c r="L214" s="101"/>
      <c r="N214" s="14" t="str">
        <f>IF(ISBLANK(C214),"",LOG(C214))</f>
        <v/>
      </c>
      <c r="O214" s="14" t="str">
        <f>IF(ISBLANK(D214),"",LOG(D214))</f>
        <v/>
      </c>
      <c r="P214" s="14" t="str">
        <f>IF(ISBLANK(E214),"",LOG(E214))</f>
        <v/>
      </c>
      <c r="Q214" s="14" t="str">
        <f>IF(ISBLANK(F214),"",LOG(F214))</f>
        <v/>
      </c>
      <c r="R214" s="14" t="str">
        <f>IF(ISBLANK(G214),"",LOG(G214))</f>
        <v/>
      </c>
      <c r="S214" s="14" t="str">
        <f>IF(ISBLANK(H214),"",LOG(H214))</f>
        <v/>
      </c>
      <c r="T214" s="14" t="str">
        <f>IF(ISBLANK(I214),"",LOG(I214))</f>
        <v/>
      </c>
      <c r="U214" s="14" t="str">
        <f>IF(ISBLANK(J214),"",LOG(J214))</f>
        <v/>
      </c>
      <c r="V214" s="14" t="str">
        <f>IF(ISBLANK(K214),"",LOG(K214))</f>
        <v/>
      </c>
      <c r="W214" s="14" t="str">
        <f>IF(ISBLANK(L214),"",LOG(L214))</f>
        <v/>
      </c>
      <c r="Y214" s="14" t="str">
        <f>IF(ISBLANK(C214),"",LOG(C214+1))</f>
        <v/>
      </c>
      <c r="Z214" s="14" t="str">
        <f>IF(ISBLANK(D214),"",LOG(D214+1))</f>
        <v/>
      </c>
      <c r="AA214" s="14" t="str">
        <f>IF(ISBLANK(E214),"",LOG(E214+1))</f>
        <v/>
      </c>
      <c r="AB214" s="14" t="str">
        <f>IF(ISBLANK(F214),"",LOG(F214+1))</f>
        <v/>
      </c>
      <c r="AC214" s="14" t="str">
        <f>IF(ISBLANK(G214),"",LOG(G214+1))</f>
        <v/>
      </c>
      <c r="AD214" s="14" t="str">
        <f>IF(ISBLANK(H214),"",LOG(H214+1))</f>
        <v/>
      </c>
      <c r="AE214" s="14" t="str">
        <f>IF(ISBLANK(I214),"",LOG(I214+1))</f>
        <v/>
      </c>
      <c r="AF214" s="14" t="str">
        <f>IF(ISBLANK(J214),"",LOG(J214+1))</f>
        <v/>
      </c>
      <c r="AG214" s="14" t="str">
        <f>IF(ISBLANK(K214),"",LOG(K214+1))</f>
        <v/>
      </c>
      <c r="AH214" s="14" t="str">
        <f>IF(ISBLANK(L214),"",LOG(L214+1))</f>
        <v/>
      </c>
      <c r="AJ214" s="14" t="str">
        <f>IF(ISBLANK(C214),"",POWER(C214,2))</f>
        <v/>
      </c>
      <c r="AK214" s="14" t="str">
        <f>IF(ISBLANK(D214),"",POWER(D214,2))</f>
        <v/>
      </c>
      <c r="AL214" s="14" t="str">
        <f>IF(ISBLANK(E214),"",POWER(E214,2))</f>
        <v/>
      </c>
      <c r="AM214" s="14" t="str">
        <f>IF(ISBLANK(F214),"",POWER(F214,2))</f>
        <v/>
      </c>
      <c r="AN214" s="14" t="str">
        <f>IF(ISBLANK(G214),"",POWER(G214,2))</f>
        <v/>
      </c>
      <c r="AO214" s="14" t="str">
        <f>IF(ISBLANK(H214),"",POWER(H214,2))</f>
        <v/>
      </c>
      <c r="AP214" s="14" t="str">
        <f>IF(ISBLANK(I214),"",POWER(I214,2))</f>
        <v/>
      </c>
      <c r="AQ214" s="14" t="str">
        <f>IF(ISBLANK(J214),"",POWER(J214,2))</f>
        <v/>
      </c>
      <c r="AR214" s="14" t="str">
        <f>IF(ISBLANK(K214),"",POWER(K214,2))</f>
        <v/>
      </c>
      <c r="AS214" s="14" t="str">
        <f>IF(ISBLANK(L214),"",POWER(L214,2))</f>
        <v/>
      </c>
      <c r="AU214" s="14" t="str">
        <f>IF(ISBLANK(C214),"",POWER(C214,0.5))</f>
        <v/>
      </c>
      <c r="AV214" s="14" t="str">
        <f>IF(ISBLANK(D214),"",POWER(D214,0.5))</f>
        <v/>
      </c>
      <c r="AW214" s="14" t="str">
        <f>IF(ISBLANK(E214),"",POWER(E214,0.5))</f>
        <v/>
      </c>
      <c r="AX214" s="14" t="str">
        <f>IF(ISBLANK(F214),"",POWER(F214,0.5))</f>
        <v/>
      </c>
      <c r="AY214" s="14" t="str">
        <f>IF(ISBLANK(G214),"",POWER(G214,0.5))</f>
        <v/>
      </c>
      <c r="AZ214" s="14" t="str">
        <f>IF(ISBLANK(H214),"",POWER(H214,0.5))</f>
        <v/>
      </c>
      <c r="BA214" s="14" t="str">
        <f>IF(ISBLANK(I214),"",POWER(I214,0.5))</f>
        <v/>
      </c>
      <c r="BB214" s="14" t="str">
        <f>IF(ISBLANK(J214),"",POWER(J214,0.5))</f>
        <v/>
      </c>
      <c r="BC214" s="14" t="str">
        <f>IF(ISBLANK(K214),"",POWER(K214,0.5))</f>
        <v/>
      </c>
      <c r="BD214" s="14" t="str">
        <f>IF(ISBLANK(L214),"",POWER(L214,0.5))</f>
        <v/>
      </c>
      <c r="BF214" s="14" t="str">
        <f>IF(ISBLANK(C214),"",1/POWER(C214,0.5))</f>
        <v/>
      </c>
      <c r="BG214" s="14" t="str">
        <f>IF(ISBLANK(D214),"",1/POWER(D214,0.5))</f>
        <v/>
      </c>
      <c r="BH214" s="14" t="str">
        <f>IF(ISBLANK(E214),"",1/POWER(E214,0.5))</f>
        <v/>
      </c>
      <c r="BI214" s="14" t="str">
        <f>IF(ISBLANK(F214),"",1/POWER(F214,0.5))</f>
        <v/>
      </c>
      <c r="BJ214" s="14" t="str">
        <f>IF(ISBLANK(G214),"",1/POWER(G214,0.5))</f>
        <v/>
      </c>
      <c r="BK214" s="14" t="str">
        <f>IF(ISBLANK(H214),"",1/POWER(H214,0.5))</f>
        <v/>
      </c>
      <c r="BL214" s="14" t="str">
        <f>IF(ISBLANK(I214),"",1/POWER(I214,0.5))</f>
        <v/>
      </c>
      <c r="BM214" s="14" t="str">
        <f>IF(ISBLANK(J214),"",1/POWER(J214,0.5))</f>
        <v/>
      </c>
      <c r="BN214" s="14" t="str">
        <f>IF(ISBLANK(K214),"",1/POWER(K214,0.5))</f>
        <v/>
      </c>
      <c r="BO214" s="14" t="str">
        <f>IF(ISBLANK(L214),"",1/POWER(L214,0.5))</f>
        <v/>
      </c>
      <c r="BQ214" s="14" t="e">
        <f ca="1">IF(ISBLANK(INDIRECT('Data Exploration'!$B$6&amp;ROW(BQ214))),"",IF(ISBLANK(INDIRECT('Data Exploration'!$B$6&amp;ROW(BQ214)-1)),"",INDIRECT('Data Exploration'!$B$6&amp;ROW(BQ214)-1)))</f>
        <v>#REF!</v>
      </c>
      <c r="BR214" s="188"/>
      <c r="BS214" s="188"/>
      <c r="BT214" s="188"/>
      <c r="BU214" s="188"/>
      <c r="BV214" s="188"/>
      <c r="BW214" s="188"/>
      <c r="BX214" s="188"/>
      <c r="BY214" s="188"/>
    </row>
    <row r="215" spans="1:77">
      <c r="A215" s="141"/>
      <c r="B215" s="210"/>
      <c r="C215" s="19"/>
      <c r="D215" s="20"/>
      <c r="E215" s="20"/>
      <c r="F215" s="20"/>
      <c r="G215" s="150"/>
      <c r="H215" s="20"/>
      <c r="I215" s="20"/>
      <c r="J215" s="20"/>
      <c r="K215" s="20"/>
      <c r="L215" s="101"/>
      <c r="N215" s="14" t="str">
        <f>IF(ISBLANK(C215),"",LOG(C215))</f>
        <v/>
      </c>
      <c r="O215" s="14" t="str">
        <f>IF(ISBLANK(D215),"",LOG(D215))</f>
        <v/>
      </c>
      <c r="P215" s="14" t="str">
        <f>IF(ISBLANK(E215),"",LOG(E215))</f>
        <v/>
      </c>
      <c r="Q215" s="14" t="str">
        <f>IF(ISBLANK(F215),"",LOG(F215))</f>
        <v/>
      </c>
      <c r="R215" s="14" t="str">
        <f>IF(ISBLANK(G215),"",LOG(G215))</f>
        <v/>
      </c>
      <c r="S215" s="14" t="str">
        <f>IF(ISBLANK(H215),"",LOG(H215))</f>
        <v/>
      </c>
      <c r="T215" s="14" t="str">
        <f>IF(ISBLANK(I215),"",LOG(I215))</f>
        <v/>
      </c>
      <c r="U215" s="14" t="str">
        <f>IF(ISBLANK(J215),"",LOG(J215))</f>
        <v/>
      </c>
      <c r="V215" s="14" t="str">
        <f>IF(ISBLANK(K215),"",LOG(K215))</f>
        <v/>
      </c>
      <c r="W215" s="14" t="str">
        <f>IF(ISBLANK(L215),"",LOG(L215))</f>
        <v/>
      </c>
      <c r="Y215" s="14" t="str">
        <f>IF(ISBLANK(C215),"",LOG(C215+1))</f>
        <v/>
      </c>
      <c r="Z215" s="14" t="str">
        <f>IF(ISBLANK(D215),"",LOG(D215+1))</f>
        <v/>
      </c>
      <c r="AA215" s="14" t="str">
        <f>IF(ISBLANK(E215),"",LOG(E215+1))</f>
        <v/>
      </c>
      <c r="AB215" s="14" t="str">
        <f>IF(ISBLANK(F215),"",LOG(F215+1))</f>
        <v/>
      </c>
      <c r="AC215" s="14" t="str">
        <f>IF(ISBLANK(G215),"",LOG(G215+1))</f>
        <v/>
      </c>
      <c r="AD215" s="14" t="str">
        <f>IF(ISBLANK(H215),"",LOG(H215+1))</f>
        <v/>
      </c>
      <c r="AE215" s="14" t="str">
        <f>IF(ISBLANK(I215),"",LOG(I215+1))</f>
        <v/>
      </c>
      <c r="AF215" s="14" t="str">
        <f>IF(ISBLANK(J215),"",LOG(J215+1))</f>
        <v/>
      </c>
      <c r="AG215" s="14" t="str">
        <f>IF(ISBLANK(K215),"",LOG(K215+1))</f>
        <v/>
      </c>
      <c r="AH215" s="14" t="str">
        <f>IF(ISBLANK(L215),"",LOG(L215+1))</f>
        <v/>
      </c>
      <c r="AJ215" s="14" t="str">
        <f>IF(ISBLANK(C215),"",POWER(C215,2))</f>
        <v/>
      </c>
      <c r="AK215" s="14" t="str">
        <f>IF(ISBLANK(D215),"",POWER(D215,2))</f>
        <v/>
      </c>
      <c r="AL215" s="14" t="str">
        <f>IF(ISBLANK(E215),"",POWER(E215,2))</f>
        <v/>
      </c>
      <c r="AM215" s="14" t="str">
        <f>IF(ISBLANK(F215),"",POWER(F215,2))</f>
        <v/>
      </c>
      <c r="AN215" s="14" t="str">
        <f>IF(ISBLANK(G215),"",POWER(G215,2))</f>
        <v/>
      </c>
      <c r="AO215" s="14" t="str">
        <f>IF(ISBLANK(H215),"",POWER(H215,2))</f>
        <v/>
      </c>
      <c r="AP215" s="14" t="str">
        <f>IF(ISBLANK(I215),"",POWER(I215,2))</f>
        <v/>
      </c>
      <c r="AQ215" s="14" t="str">
        <f>IF(ISBLANK(J215),"",POWER(J215,2))</f>
        <v/>
      </c>
      <c r="AR215" s="14" t="str">
        <f>IF(ISBLANK(K215),"",POWER(K215,2))</f>
        <v/>
      </c>
      <c r="AS215" s="14" t="str">
        <f>IF(ISBLANK(L215),"",POWER(L215,2))</f>
        <v/>
      </c>
      <c r="AU215" s="14" t="str">
        <f>IF(ISBLANK(C215),"",POWER(C215,0.5))</f>
        <v/>
      </c>
      <c r="AV215" s="14" t="str">
        <f>IF(ISBLANK(D215),"",POWER(D215,0.5))</f>
        <v/>
      </c>
      <c r="AW215" s="14" t="str">
        <f>IF(ISBLANK(E215),"",POWER(E215,0.5))</f>
        <v/>
      </c>
      <c r="AX215" s="14" t="str">
        <f>IF(ISBLANK(F215),"",POWER(F215,0.5))</f>
        <v/>
      </c>
      <c r="AY215" s="14" t="str">
        <f>IF(ISBLANK(G215),"",POWER(G215,0.5))</f>
        <v/>
      </c>
      <c r="AZ215" s="14" t="str">
        <f>IF(ISBLANK(H215),"",POWER(H215,0.5))</f>
        <v/>
      </c>
      <c r="BA215" s="14" t="str">
        <f>IF(ISBLANK(I215),"",POWER(I215,0.5))</f>
        <v/>
      </c>
      <c r="BB215" s="14" t="str">
        <f>IF(ISBLANK(J215),"",POWER(J215,0.5))</f>
        <v/>
      </c>
      <c r="BC215" s="14" t="str">
        <f>IF(ISBLANK(K215),"",POWER(K215,0.5))</f>
        <v/>
      </c>
      <c r="BD215" s="14" t="str">
        <f>IF(ISBLANK(L215),"",POWER(L215,0.5))</f>
        <v/>
      </c>
      <c r="BF215" s="14" t="str">
        <f>IF(ISBLANK(C215),"",1/POWER(C215,0.5))</f>
        <v/>
      </c>
      <c r="BG215" s="14" t="str">
        <f>IF(ISBLANK(D215),"",1/POWER(D215,0.5))</f>
        <v/>
      </c>
      <c r="BH215" s="14" t="str">
        <f>IF(ISBLANK(E215),"",1/POWER(E215,0.5))</f>
        <v/>
      </c>
      <c r="BI215" s="14" t="str">
        <f>IF(ISBLANK(F215),"",1/POWER(F215,0.5))</f>
        <v/>
      </c>
      <c r="BJ215" s="14" t="str">
        <f>IF(ISBLANK(G215),"",1/POWER(G215,0.5))</f>
        <v/>
      </c>
      <c r="BK215" s="14" t="str">
        <f>IF(ISBLANK(H215),"",1/POWER(H215,0.5))</f>
        <v/>
      </c>
      <c r="BL215" s="14" t="str">
        <f>IF(ISBLANK(I215),"",1/POWER(I215,0.5))</f>
        <v/>
      </c>
      <c r="BM215" s="14" t="str">
        <f>IF(ISBLANK(J215),"",1/POWER(J215,0.5))</f>
        <v/>
      </c>
      <c r="BN215" s="14" t="str">
        <f>IF(ISBLANK(K215),"",1/POWER(K215,0.5))</f>
        <v/>
      </c>
      <c r="BO215" s="14" t="str">
        <f>IF(ISBLANK(L215),"",1/POWER(L215,0.5))</f>
        <v/>
      </c>
      <c r="BQ215" s="14" t="e">
        <f ca="1">IF(ISBLANK(INDIRECT('Data Exploration'!$B$6&amp;ROW(BQ215))),"",IF(ISBLANK(INDIRECT('Data Exploration'!$B$6&amp;ROW(BQ215)-1)),"",INDIRECT('Data Exploration'!$B$6&amp;ROW(BQ215)-1)))</f>
        <v>#REF!</v>
      </c>
      <c r="BR215" s="188"/>
      <c r="BS215" s="188"/>
      <c r="BT215" s="188"/>
      <c r="BU215" s="188"/>
      <c r="BV215" s="188"/>
      <c r="BW215" s="188"/>
      <c r="BX215" s="188"/>
      <c r="BY215" s="188"/>
    </row>
    <row r="216" spans="1:77">
      <c r="A216" s="141"/>
      <c r="B216" s="210"/>
      <c r="C216" s="19"/>
      <c r="D216" s="20"/>
      <c r="E216" s="20"/>
      <c r="F216" s="20"/>
      <c r="G216" s="150"/>
      <c r="H216" s="20"/>
      <c r="I216" s="20"/>
      <c r="J216" s="20"/>
      <c r="K216" s="20"/>
      <c r="L216" s="101"/>
      <c r="N216" s="14" t="str">
        <f>IF(ISBLANK(C216),"",LOG(C216))</f>
        <v/>
      </c>
      <c r="O216" s="14" t="str">
        <f>IF(ISBLANK(D216),"",LOG(D216))</f>
        <v/>
      </c>
      <c r="P216" s="14" t="str">
        <f>IF(ISBLANK(E216),"",LOG(E216))</f>
        <v/>
      </c>
      <c r="Q216" s="14" t="str">
        <f>IF(ISBLANK(F216),"",LOG(F216))</f>
        <v/>
      </c>
      <c r="R216" s="14" t="str">
        <f>IF(ISBLANK(G216),"",LOG(G216))</f>
        <v/>
      </c>
      <c r="S216" s="14" t="str">
        <f>IF(ISBLANK(H216),"",LOG(H216))</f>
        <v/>
      </c>
      <c r="T216" s="14" t="str">
        <f>IF(ISBLANK(I216),"",LOG(I216))</f>
        <v/>
      </c>
      <c r="U216" s="14" t="str">
        <f>IF(ISBLANK(J216),"",LOG(J216))</f>
        <v/>
      </c>
      <c r="V216" s="14" t="str">
        <f>IF(ISBLANK(K216),"",LOG(K216))</f>
        <v/>
      </c>
      <c r="W216" s="14" t="str">
        <f>IF(ISBLANK(L216),"",LOG(L216))</f>
        <v/>
      </c>
      <c r="Y216" s="14" t="str">
        <f>IF(ISBLANK(C216),"",LOG(C216+1))</f>
        <v/>
      </c>
      <c r="Z216" s="14" t="str">
        <f>IF(ISBLANK(D216),"",LOG(D216+1))</f>
        <v/>
      </c>
      <c r="AA216" s="14" t="str">
        <f>IF(ISBLANK(E216),"",LOG(E216+1))</f>
        <v/>
      </c>
      <c r="AB216" s="14" t="str">
        <f>IF(ISBLANK(F216),"",LOG(F216+1))</f>
        <v/>
      </c>
      <c r="AC216" s="14" t="str">
        <f>IF(ISBLANK(G216),"",LOG(G216+1))</f>
        <v/>
      </c>
      <c r="AD216" s="14" t="str">
        <f>IF(ISBLANK(H216),"",LOG(H216+1))</f>
        <v/>
      </c>
      <c r="AE216" s="14" t="str">
        <f>IF(ISBLANK(I216),"",LOG(I216+1))</f>
        <v/>
      </c>
      <c r="AF216" s="14" t="str">
        <f>IF(ISBLANK(J216),"",LOG(J216+1))</f>
        <v/>
      </c>
      <c r="AG216" s="14" t="str">
        <f>IF(ISBLANK(K216),"",LOG(K216+1))</f>
        <v/>
      </c>
      <c r="AH216" s="14" t="str">
        <f>IF(ISBLANK(L216),"",LOG(L216+1))</f>
        <v/>
      </c>
      <c r="AJ216" s="14" t="str">
        <f>IF(ISBLANK(C216),"",POWER(C216,2))</f>
        <v/>
      </c>
      <c r="AK216" s="14" t="str">
        <f>IF(ISBLANK(D216),"",POWER(D216,2))</f>
        <v/>
      </c>
      <c r="AL216" s="14" t="str">
        <f>IF(ISBLANK(E216),"",POWER(E216,2))</f>
        <v/>
      </c>
      <c r="AM216" s="14" t="str">
        <f>IF(ISBLANK(F216),"",POWER(F216,2))</f>
        <v/>
      </c>
      <c r="AN216" s="14" t="str">
        <f>IF(ISBLANK(G216),"",POWER(G216,2))</f>
        <v/>
      </c>
      <c r="AO216" s="14" t="str">
        <f>IF(ISBLANK(H216),"",POWER(H216,2))</f>
        <v/>
      </c>
      <c r="AP216" s="14" t="str">
        <f>IF(ISBLANK(I216),"",POWER(I216,2))</f>
        <v/>
      </c>
      <c r="AQ216" s="14" t="str">
        <f>IF(ISBLANK(J216),"",POWER(J216,2))</f>
        <v/>
      </c>
      <c r="AR216" s="14" t="str">
        <f>IF(ISBLANK(K216),"",POWER(K216,2))</f>
        <v/>
      </c>
      <c r="AS216" s="14" t="str">
        <f>IF(ISBLANK(L216),"",POWER(L216,2))</f>
        <v/>
      </c>
      <c r="AU216" s="14" t="str">
        <f>IF(ISBLANK(C216),"",POWER(C216,0.5))</f>
        <v/>
      </c>
      <c r="AV216" s="14" t="str">
        <f>IF(ISBLANK(D216),"",POWER(D216,0.5))</f>
        <v/>
      </c>
      <c r="AW216" s="14" t="str">
        <f>IF(ISBLANK(E216),"",POWER(E216,0.5))</f>
        <v/>
      </c>
      <c r="AX216" s="14" t="str">
        <f>IF(ISBLANK(F216),"",POWER(F216,0.5))</f>
        <v/>
      </c>
      <c r="AY216" s="14" t="str">
        <f>IF(ISBLANK(G216),"",POWER(G216,0.5))</f>
        <v/>
      </c>
      <c r="AZ216" s="14" t="str">
        <f>IF(ISBLANK(H216),"",POWER(H216,0.5))</f>
        <v/>
      </c>
      <c r="BA216" s="14" t="str">
        <f>IF(ISBLANK(I216),"",POWER(I216,0.5))</f>
        <v/>
      </c>
      <c r="BB216" s="14" t="str">
        <f>IF(ISBLANK(J216),"",POWER(J216,0.5))</f>
        <v/>
      </c>
      <c r="BC216" s="14" t="str">
        <f>IF(ISBLANK(K216),"",POWER(K216,0.5))</f>
        <v/>
      </c>
      <c r="BD216" s="14" t="str">
        <f>IF(ISBLANK(L216),"",POWER(L216,0.5))</f>
        <v/>
      </c>
      <c r="BF216" s="14" t="str">
        <f>IF(ISBLANK(C216),"",1/POWER(C216,0.5))</f>
        <v/>
      </c>
      <c r="BG216" s="14" t="str">
        <f>IF(ISBLANK(D216),"",1/POWER(D216,0.5))</f>
        <v/>
      </c>
      <c r="BH216" s="14" t="str">
        <f>IF(ISBLANK(E216),"",1/POWER(E216,0.5))</f>
        <v/>
      </c>
      <c r="BI216" s="14" t="str">
        <f>IF(ISBLANK(F216),"",1/POWER(F216,0.5))</f>
        <v/>
      </c>
      <c r="BJ216" s="14" t="str">
        <f>IF(ISBLANK(G216),"",1/POWER(G216,0.5))</f>
        <v/>
      </c>
      <c r="BK216" s="14" t="str">
        <f>IF(ISBLANK(H216),"",1/POWER(H216,0.5))</f>
        <v/>
      </c>
      <c r="BL216" s="14" t="str">
        <f>IF(ISBLANK(I216),"",1/POWER(I216,0.5))</f>
        <v/>
      </c>
      <c r="BM216" s="14" t="str">
        <f>IF(ISBLANK(J216),"",1/POWER(J216,0.5))</f>
        <v/>
      </c>
      <c r="BN216" s="14" t="str">
        <f>IF(ISBLANK(K216),"",1/POWER(K216,0.5))</f>
        <v/>
      </c>
      <c r="BO216" s="14" t="str">
        <f>IF(ISBLANK(L216),"",1/POWER(L216,0.5))</f>
        <v/>
      </c>
      <c r="BQ216" s="14" t="e">
        <f ca="1">IF(ISBLANK(INDIRECT('Data Exploration'!$B$6&amp;ROW(BQ216))),"",IF(ISBLANK(INDIRECT('Data Exploration'!$B$6&amp;ROW(BQ216)-1)),"",INDIRECT('Data Exploration'!$B$6&amp;ROW(BQ216)-1)))</f>
        <v>#REF!</v>
      </c>
      <c r="BR216" s="188"/>
      <c r="BS216" s="188"/>
      <c r="BT216" s="188"/>
      <c r="BU216" s="188"/>
      <c r="BV216" s="188"/>
      <c r="BW216" s="188"/>
      <c r="BX216" s="188"/>
      <c r="BY216" s="188"/>
    </row>
    <row r="217" spans="1:77">
      <c r="A217" s="141"/>
      <c r="B217" s="210"/>
      <c r="C217" s="19"/>
      <c r="D217" s="20"/>
      <c r="E217" s="20"/>
      <c r="F217" s="20"/>
      <c r="G217" s="150"/>
      <c r="H217" s="20"/>
      <c r="I217" s="20"/>
      <c r="J217" s="20"/>
      <c r="K217" s="20"/>
      <c r="L217" s="101"/>
      <c r="N217" s="14" t="str">
        <f>IF(ISBLANK(C217),"",LOG(C217))</f>
        <v/>
      </c>
      <c r="O217" s="14" t="str">
        <f>IF(ISBLANK(D217),"",LOG(D217))</f>
        <v/>
      </c>
      <c r="P217" s="14" t="str">
        <f>IF(ISBLANK(E217),"",LOG(E217))</f>
        <v/>
      </c>
      <c r="Q217" s="14" t="str">
        <f>IF(ISBLANK(F217),"",LOG(F217))</f>
        <v/>
      </c>
      <c r="R217" s="14" t="str">
        <f>IF(ISBLANK(G217),"",LOG(G217))</f>
        <v/>
      </c>
      <c r="S217" s="14" t="str">
        <f>IF(ISBLANK(H217),"",LOG(H217))</f>
        <v/>
      </c>
      <c r="T217" s="14" t="str">
        <f>IF(ISBLANK(I217),"",LOG(I217))</f>
        <v/>
      </c>
      <c r="U217" s="14" t="str">
        <f>IF(ISBLANK(J217),"",LOG(J217))</f>
        <v/>
      </c>
      <c r="V217" s="14" t="str">
        <f>IF(ISBLANK(K217),"",LOG(K217))</f>
        <v/>
      </c>
      <c r="W217" s="14" t="str">
        <f>IF(ISBLANK(L217),"",LOG(L217))</f>
        <v/>
      </c>
      <c r="Y217" s="14" t="str">
        <f>IF(ISBLANK(C217),"",LOG(C217+1))</f>
        <v/>
      </c>
      <c r="Z217" s="14" t="str">
        <f>IF(ISBLANK(D217),"",LOG(D217+1))</f>
        <v/>
      </c>
      <c r="AA217" s="14" t="str">
        <f>IF(ISBLANK(E217),"",LOG(E217+1))</f>
        <v/>
      </c>
      <c r="AB217" s="14" t="str">
        <f>IF(ISBLANK(F217),"",LOG(F217+1))</f>
        <v/>
      </c>
      <c r="AC217" s="14" t="str">
        <f>IF(ISBLANK(G217),"",LOG(G217+1))</f>
        <v/>
      </c>
      <c r="AD217" s="14" t="str">
        <f>IF(ISBLANK(H217),"",LOG(H217+1))</f>
        <v/>
      </c>
      <c r="AE217" s="14" t="str">
        <f>IF(ISBLANK(I217),"",LOG(I217+1))</f>
        <v/>
      </c>
      <c r="AF217" s="14" t="str">
        <f>IF(ISBLANK(J217),"",LOG(J217+1))</f>
        <v/>
      </c>
      <c r="AG217" s="14" t="str">
        <f>IF(ISBLANK(K217),"",LOG(K217+1))</f>
        <v/>
      </c>
      <c r="AH217" s="14" t="str">
        <f>IF(ISBLANK(L217),"",LOG(L217+1))</f>
        <v/>
      </c>
      <c r="AJ217" s="14" t="str">
        <f>IF(ISBLANK(C217),"",POWER(C217,2))</f>
        <v/>
      </c>
      <c r="AK217" s="14" t="str">
        <f>IF(ISBLANK(D217),"",POWER(D217,2))</f>
        <v/>
      </c>
      <c r="AL217" s="14" t="str">
        <f>IF(ISBLANK(E217),"",POWER(E217,2))</f>
        <v/>
      </c>
      <c r="AM217" s="14" t="str">
        <f>IF(ISBLANK(F217),"",POWER(F217,2))</f>
        <v/>
      </c>
      <c r="AN217" s="14" t="str">
        <f>IF(ISBLANK(G217),"",POWER(G217,2))</f>
        <v/>
      </c>
      <c r="AO217" s="14" t="str">
        <f>IF(ISBLANK(H217),"",POWER(H217,2))</f>
        <v/>
      </c>
      <c r="AP217" s="14" t="str">
        <f>IF(ISBLANK(I217),"",POWER(I217,2))</f>
        <v/>
      </c>
      <c r="AQ217" s="14" t="str">
        <f>IF(ISBLANK(J217),"",POWER(J217,2))</f>
        <v/>
      </c>
      <c r="AR217" s="14" t="str">
        <f>IF(ISBLANK(K217),"",POWER(K217,2))</f>
        <v/>
      </c>
      <c r="AS217" s="14" t="str">
        <f>IF(ISBLANK(L217),"",POWER(L217,2))</f>
        <v/>
      </c>
      <c r="AU217" s="14" t="str">
        <f>IF(ISBLANK(C217),"",POWER(C217,0.5))</f>
        <v/>
      </c>
      <c r="AV217" s="14" t="str">
        <f>IF(ISBLANK(D217),"",POWER(D217,0.5))</f>
        <v/>
      </c>
      <c r="AW217" s="14" t="str">
        <f>IF(ISBLANK(E217),"",POWER(E217,0.5))</f>
        <v/>
      </c>
      <c r="AX217" s="14" t="str">
        <f>IF(ISBLANK(F217),"",POWER(F217,0.5))</f>
        <v/>
      </c>
      <c r="AY217" s="14" t="str">
        <f>IF(ISBLANK(G217),"",POWER(G217,0.5))</f>
        <v/>
      </c>
      <c r="AZ217" s="14" t="str">
        <f>IF(ISBLANK(H217),"",POWER(H217,0.5))</f>
        <v/>
      </c>
      <c r="BA217" s="14" t="str">
        <f>IF(ISBLANK(I217),"",POWER(I217,0.5))</f>
        <v/>
      </c>
      <c r="BB217" s="14" t="str">
        <f>IF(ISBLANK(J217),"",POWER(J217,0.5))</f>
        <v/>
      </c>
      <c r="BC217" s="14" t="str">
        <f>IF(ISBLANK(K217),"",POWER(K217,0.5))</f>
        <v/>
      </c>
      <c r="BD217" s="14" t="str">
        <f>IF(ISBLANK(L217),"",POWER(L217,0.5))</f>
        <v/>
      </c>
      <c r="BF217" s="14" t="str">
        <f>IF(ISBLANK(C217),"",1/POWER(C217,0.5))</f>
        <v/>
      </c>
      <c r="BG217" s="14" t="str">
        <f>IF(ISBLANK(D217),"",1/POWER(D217,0.5))</f>
        <v/>
      </c>
      <c r="BH217" s="14" t="str">
        <f>IF(ISBLANK(E217),"",1/POWER(E217,0.5))</f>
        <v/>
      </c>
      <c r="BI217" s="14" t="str">
        <f>IF(ISBLANK(F217),"",1/POWER(F217,0.5))</f>
        <v/>
      </c>
      <c r="BJ217" s="14" t="str">
        <f>IF(ISBLANK(G217),"",1/POWER(G217,0.5))</f>
        <v/>
      </c>
      <c r="BK217" s="14" t="str">
        <f>IF(ISBLANK(H217),"",1/POWER(H217,0.5))</f>
        <v/>
      </c>
      <c r="BL217" s="14" t="str">
        <f>IF(ISBLANK(I217),"",1/POWER(I217,0.5))</f>
        <v/>
      </c>
      <c r="BM217" s="14" t="str">
        <f>IF(ISBLANK(J217),"",1/POWER(J217,0.5))</f>
        <v/>
      </c>
      <c r="BN217" s="14" t="str">
        <f>IF(ISBLANK(K217),"",1/POWER(K217,0.5))</f>
        <v/>
      </c>
      <c r="BO217" s="14" t="str">
        <f>IF(ISBLANK(L217),"",1/POWER(L217,0.5))</f>
        <v/>
      </c>
      <c r="BQ217" s="14" t="e">
        <f ca="1">IF(ISBLANK(INDIRECT('Data Exploration'!$B$6&amp;ROW(BQ217))),"",IF(ISBLANK(INDIRECT('Data Exploration'!$B$6&amp;ROW(BQ217)-1)),"",INDIRECT('Data Exploration'!$B$6&amp;ROW(BQ217)-1)))</f>
        <v>#REF!</v>
      </c>
      <c r="BR217" s="188"/>
      <c r="BS217" s="188"/>
      <c r="BT217" s="188"/>
      <c r="BU217" s="188"/>
      <c r="BV217" s="188"/>
      <c r="BW217" s="188"/>
      <c r="BX217" s="188"/>
      <c r="BY217" s="188"/>
    </row>
    <row r="218" spans="1:77">
      <c r="A218" s="141"/>
      <c r="B218" s="210"/>
      <c r="C218" s="19"/>
      <c r="D218" s="20"/>
      <c r="E218" s="20"/>
      <c r="F218" s="20"/>
      <c r="G218" s="150"/>
      <c r="H218" s="20"/>
      <c r="I218" s="20"/>
      <c r="J218" s="20"/>
      <c r="K218" s="20"/>
      <c r="L218" s="101"/>
      <c r="N218" s="14" t="str">
        <f>IF(ISBLANK(C218),"",LOG(C218))</f>
        <v/>
      </c>
      <c r="O218" s="14" t="str">
        <f>IF(ISBLANK(D218),"",LOG(D218))</f>
        <v/>
      </c>
      <c r="P218" s="14" t="str">
        <f>IF(ISBLANK(E218),"",LOG(E218))</f>
        <v/>
      </c>
      <c r="Q218" s="14" t="str">
        <f>IF(ISBLANK(F218),"",LOG(F218))</f>
        <v/>
      </c>
      <c r="R218" s="14" t="str">
        <f>IF(ISBLANK(G218),"",LOG(G218))</f>
        <v/>
      </c>
      <c r="S218" s="14" t="str">
        <f>IF(ISBLANK(H218),"",LOG(H218))</f>
        <v/>
      </c>
      <c r="T218" s="14" t="str">
        <f>IF(ISBLANK(I218),"",LOG(I218))</f>
        <v/>
      </c>
      <c r="U218" s="14" t="str">
        <f>IF(ISBLANK(J218),"",LOG(J218))</f>
        <v/>
      </c>
      <c r="V218" s="14" t="str">
        <f>IF(ISBLANK(K218),"",LOG(K218))</f>
        <v/>
      </c>
      <c r="W218" s="14" t="str">
        <f>IF(ISBLANK(L218),"",LOG(L218))</f>
        <v/>
      </c>
      <c r="Y218" s="14" t="str">
        <f>IF(ISBLANK(C218),"",LOG(C218+1))</f>
        <v/>
      </c>
      <c r="Z218" s="14" t="str">
        <f>IF(ISBLANK(D218),"",LOG(D218+1))</f>
        <v/>
      </c>
      <c r="AA218" s="14" t="str">
        <f>IF(ISBLANK(E218),"",LOG(E218+1))</f>
        <v/>
      </c>
      <c r="AB218" s="14" t="str">
        <f>IF(ISBLANK(F218),"",LOG(F218+1))</f>
        <v/>
      </c>
      <c r="AC218" s="14" t="str">
        <f>IF(ISBLANK(G218),"",LOG(G218+1))</f>
        <v/>
      </c>
      <c r="AD218" s="14" t="str">
        <f>IF(ISBLANK(H218),"",LOG(H218+1))</f>
        <v/>
      </c>
      <c r="AE218" s="14" t="str">
        <f>IF(ISBLANK(I218),"",LOG(I218+1))</f>
        <v/>
      </c>
      <c r="AF218" s="14" t="str">
        <f>IF(ISBLANK(J218),"",LOG(J218+1))</f>
        <v/>
      </c>
      <c r="AG218" s="14" t="str">
        <f>IF(ISBLANK(K218),"",LOG(K218+1))</f>
        <v/>
      </c>
      <c r="AH218" s="14" t="str">
        <f>IF(ISBLANK(L218),"",LOG(L218+1))</f>
        <v/>
      </c>
      <c r="AJ218" s="14" t="str">
        <f>IF(ISBLANK(C218),"",POWER(C218,2))</f>
        <v/>
      </c>
      <c r="AK218" s="14" t="str">
        <f>IF(ISBLANK(D218),"",POWER(D218,2))</f>
        <v/>
      </c>
      <c r="AL218" s="14" t="str">
        <f>IF(ISBLANK(E218),"",POWER(E218,2))</f>
        <v/>
      </c>
      <c r="AM218" s="14" t="str">
        <f>IF(ISBLANK(F218),"",POWER(F218,2))</f>
        <v/>
      </c>
      <c r="AN218" s="14" t="str">
        <f>IF(ISBLANK(G218),"",POWER(G218,2))</f>
        <v/>
      </c>
      <c r="AO218" s="14" t="str">
        <f>IF(ISBLANK(H218),"",POWER(H218,2))</f>
        <v/>
      </c>
      <c r="AP218" s="14" t="str">
        <f>IF(ISBLANK(I218),"",POWER(I218,2))</f>
        <v/>
      </c>
      <c r="AQ218" s="14" t="str">
        <f>IF(ISBLANK(J218),"",POWER(J218,2))</f>
        <v/>
      </c>
      <c r="AR218" s="14" t="str">
        <f>IF(ISBLANK(K218),"",POWER(K218,2))</f>
        <v/>
      </c>
      <c r="AS218" s="14" t="str">
        <f>IF(ISBLANK(L218),"",POWER(L218,2))</f>
        <v/>
      </c>
      <c r="AU218" s="14" t="str">
        <f>IF(ISBLANK(C218),"",POWER(C218,0.5))</f>
        <v/>
      </c>
      <c r="AV218" s="14" t="str">
        <f>IF(ISBLANK(D218),"",POWER(D218,0.5))</f>
        <v/>
      </c>
      <c r="AW218" s="14" t="str">
        <f>IF(ISBLANK(E218),"",POWER(E218,0.5))</f>
        <v/>
      </c>
      <c r="AX218" s="14" t="str">
        <f>IF(ISBLANK(F218),"",POWER(F218,0.5))</f>
        <v/>
      </c>
      <c r="AY218" s="14" t="str">
        <f>IF(ISBLANK(G218),"",POWER(G218,0.5))</f>
        <v/>
      </c>
      <c r="AZ218" s="14" t="str">
        <f>IF(ISBLANK(H218),"",POWER(H218,0.5))</f>
        <v/>
      </c>
      <c r="BA218" s="14" t="str">
        <f>IF(ISBLANK(I218),"",POWER(I218,0.5))</f>
        <v/>
      </c>
      <c r="BB218" s="14" t="str">
        <f>IF(ISBLANK(J218),"",POWER(J218,0.5))</f>
        <v/>
      </c>
      <c r="BC218" s="14" t="str">
        <f>IF(ISBLANK(K218),"",POWER(K218,0.5))</f>
        <v/>
      </c>
      <c r="BD218" s="14" t="str">
        <f>IF(ISBLANK(L218),"",POWER(L218,0.5))</f>
        <v/>
      </c>
      <c r="BF218" s="14" t="str">
        <f>IF(ISBLANK(C218),"",1/POWER(C218,0.5))</f>
        <v/>
      </c>
      <c r="BG218" s="14" t="str">
        <f>IF(ISBLANK(D218),"",1/POWER(D218,0.5))</f>
        <v/>
      </c>
      <c r="BH218" s="14" t="str">
        <f>IF(ISBLANK(E218),"",1/POWER(E218,0.5))</f>
        <v/>
      </c>
      <c r="BI218" s="14" t="str">
        <f>IF(ISBLANK(F218),"",1/POWER(F218,0.5))</f>
        <v/>
      </c>
      <c r="BJ218" s="14" t="str">
        <f>IF(ISBLANK(G218),"",1/POWER(G218,0.5))</f>
        <v/>
      </c>
      <c r="BK218" s="14" t="str">
        <f>IF(ISBLANK(H218),"",1/POWER(H218,0.5))</f>
        <v/>
      </c>
      <c r="BL218" s="14" t="str">
        <f>IF(ISBLANK(I218),"",1/POWER(I218,0.5))</f>
        <v/>
      </c>
      <c r="BM218" s="14" t="str">
        <f>IF(ISBLANK(J218),"",1/POWER(J218,0.5))</f>
        <v/>
      </c>
      <c r="BN218" s="14" t="str">
        <f>IF(ISBLANK(K218),"",1/POWER(K218,0.5))</f>
        <v/>
      </c>
      <c r="BO218" s="14" t="str">
        <f>IF(ISBLANK(L218),"",1/POWER(L218,0.5))</f>
        <v/>
      </c>
      <c r="BQ218" s="14" t="e">
        <f ca="1">IF(ISBLANK(INDIRECT('Data Exploration'!$B$6&amp;ROW(BQ218))),"",IF(ISBLANK(INDIRECT('Data Exploration'!$B$6&amp;ROW(BQ218)-1)),"",INDIRECT('Data Exploration'!$B$6&amp;ROW(BQ218)-1)))</f>
        <v>#REF!</v>
      </c>
      <c r="BR218" s="188"/>
      <c r="BS218" s="188"/>
      <c r="BT218" s="188"/>
      <c r="BU218" s="188"/>
      <c r="BV218" s="188"/>
      <c r="BW218" s="188"/>
      <c r="BX218" s="188"/>
      <c r="BY218" s="188"/>
    </row>
    <row r="219" spans="1:77">
      <c r="A219" s="141"/>
      <c r="B219" s="210"/>
      <c r="C219" s="19"/>
      <c r="D219" s="20"/>
      <c r="E219" s="20"/>
      <c r="F219" s="20"/>
      <c r="G219" s="150"/>
      <c r="H219" s="20"/>
      <c r="I219" s="20"/>
      <c r="J219" s="20"/>
      <c r="K219" s="20"/>
      <c r="L219" s="101"/>
      <c r="N219" s="14" t="str">
        <f>IF(ISBLANK(C219),"",LOG(C219))</f>
        <v/>
      </c>
      <c r="O219" s="14" t="str">
        <f>IF(ISBLANK(D219),"",LOG(D219))</f>
        <v/>
      </c>
      <c r="P219" s="14" t="str">
        <f>IF(ISBLANK(E219),"",LOG(E219))</f>
        <v/>
      </c>
      <c r="Q219" s="14" t="str">
        <f>IF(ISBLANK(F219),"",LOG(F219))</f>
        <v/>
      </c>
      <c r="R219" s="14" t="str">
        <f>IF(ISBLANK(G219),"",LOG(G219))</f>
        <v/>
      </c>
      <c r="S219" s="14" t="str">
        <f>IF(ISBLANK(H219),"",LOG(H219))</f>
        <v/>
      </c>
      <c r="T219" s="14" t="str">
        <f>IF(ISBLANK(I219),"",LOG(I219))</f>
        <v/>
      </c>
      <c r="U219" s="14" t="str">
        <f>IF(ISBLANK(J219),"",LOG(J219))</f>
        <v/>
      </c>
      <c r="V219" s="14" t="str">
        <f>IF(ISBLANK(K219),"",LOG(K219))</f>
        <v/>
      </c>
      <c r="W219" s="14" t="str">
        <f>IF(ISBLANK(L219),"",LOG(L219))</f>
        <v/>
      </c>
      <c r="Y219" s="14" t="str">
        <f>IF(ISBLANK(C219),"",LOG(C219+1))</f>
        <v/>
      </c>
      <c r="Z219" s="14" t="str">
        <f>IF(ISBLANK(D219),"",LOG(D219+1))</f>
        <v/>
      </c>
      <c r="AA219" s="14" t="str">
        <f>IF(ISBLANK(E219),"",LOG(E219+1))</f>
        <v/>
      </c>
      <c r="AB219" s="14" t="str">
        <f>IF(ISBLANK(F219),"",LOG(F219+1))</f>
        <v/>
      </c>
      <c r="AC219" s="14" t="str">
        <f>IF(ISBLANK(G219),"",LOG(G219+1))</f>
        <v/>
      </c>
      <c r="AD219" s="14" t="str">
        <f>IF(ISBLANK(H219),"",LOG(H219+1))</f>
        <v/>
      </c>
      <c r="AE219" s="14" t="str">
        <f>IF(ISBLANK(I219),"",LOG(I219+1))</f>
        <v/>
      </c>
      <c r="AF219" s="14" t="str">
        <f>IF(ISBLANK(J219),"",LOG(J219+1))</f>
        <v/>
      </c>
      <c r="AG219" s="14" t="str">
        <f>IF(ISBLANK(K219),"",LOG(K219+1))</f>
        <v/>
      </c>
      <c r="AH219" s="14" t="str">
        <f>IF(ISBLANK(L219),"",LOG(L219+1))</f>
        <v/>
      </c>
      <c r="AJ219" s="14" t="str">
        <f>IF(ISBLANK(C219),"",POWER(C219,2))</f>
        <v/>
      </c>
      <c r="AK219" s="14" t="str">
        <f>IF(ISBLANK(D219),"",POWER(D219,2))</f>
        <v/>
      </c>
      <c r="AL219" s="14" t="str">
        <f>IF(ISBLANK(E219),"",POWER(E219,2))</f>
        <v/>
      </c>
      <c r="AM219" s="14" t="str">
        <f>IF(ISBLANK(F219),"",POWER(F219,2))</f>
        <v/>
      </c>
      <c r="AN219" s="14" t="str">
        <f>IF(ISBLANK(G219),"",POWER(G219,2))</f>
        <v/>
      </c>
      <c r="AO219" s="14" t="str">
        <f>IF(ISBLANK(H219),"",POWER(H219,2))</f>
        <v/>
      </c>
      <c r="AP219" s="14" t="str">
        <f>IF(ISBLANK(I219),"",POWER(I219,2))</f>
        <v/>
      </c>
      <c r="AQ219" s="14" t="str">
        <f>IF(ISBLANK(J219),"",POWER(J219,2))</f>
        <v/>
      </c>
      <c r="AR219" s="14" t="str">
        <f>IF(ISBLANK(K219),"",POWER(K219,2))</f>
        <v/>
      </c>
      <c r="AS219" s="14" t="str">
        <f>IF(ISBLANK(L219),"",POWER(L219,2))</f>
        <v/>
      </c>
      <c r="AU219" s="14" t="str">
        <f>IF(ISBLANK(C219),"",POWER(C219,0.5))</f>
        <v/>
      </c>
      <c r="AV219" s="14" t="str">
        <f>IF(ISBLANK(D219),"",POWER(D219,0.5))</f>
        <v/>
      </c>
      <c r="AW219" s="14" t="str">
        <f>IF(ISBLANK(E219),"",POWER(E219,0.5))</f>
        <v/>
      </c>
      <c r="AX219" s="14" t="str">
        <f>IF(ISBLANK(F219),"",POWER(F219,0.5))</f>
        <v/>
      </c>
      <c r="AY219" s="14" t="str">
        <f>IF(ISBLANK(G219),"",POWER(G219,0.5))</f>
        <v/>
      </c>
      <c r="AZ219" s="14" t="str">
        <f>IF(ISBLANK(H219),"",POWER(H219,0.5))</f>
        <v/>
      </c>
      <c r="BA219" s="14" t="str">
        <f>IF(ISBLANK(I219),"",POWER(I219,0.5))</f>
        <v/>
      </c>
      <c r="BB219" s="14" t="str">
        <f>IF(ISBLANK(J219),"",POWER(J219,0.5))</f>
        <v/>
      </c>
      <c r="BC219" s="14" t="str">
        <f>IF(ISBLANK(K219),"",POWER(K219,0.5))</f>
        <v/>
      </c>
      <c r="BD219" s="14" t="str">
        <f>IF(ISBLANK(L219),"",POWER(L219,0.5))</f>
        <v/>
      </c>
      <c r="BF219" s="14" t="str">
        <f>IF(ISBLANK(C219),"",1/POWER(C219,0.5))</f>
        <v/>
      </c>
      <c r="BG219" s="14" t="str">
        <f>IF(ISBLANK(D219),"",1/POWER(D219,0.5))</f>
        <v/>
      </c>
      <c r="BH219" s="14" t="str">
        <f>IF(ISBLANK(E219),"",1/POWER(E219,0.5))</f>
        <v/>
      </c>
      <c r="BI219" s="14" t="str">
        <f>IF(ISBLANK(F219),"",1/POWER(F219,0.5))</f>
        <v/>
      </c>
      <c r="BJ219" s="14" t="str">
        <f>IF(ISBLANK(G219),"",1/POWER(G219,0.5))</f>
        <v/>
      </c>
      <c r="BK219" s="14" t="str">
        <f>IF(ISBLANK(H219),"",1/POWER(H219,0.5))</f>
        <v/>
      </c>
      <c r="BL219" s="14" t="str">
        <f>IF(ISBLANK(I219),"",1/POWER(I219,0.5))</f>
        <v/>
      </c>
      <c r="BM219" s="14" t="str">
        <f>IF(ISBLANK(J219),"",1/POWER(J219,0.5))</f>
        <v/>
      </c>
      <c r="BN219" s="14" t="str">
        <f>IF(ISBLANK(K219),"",1/POWER(K219,0.5))</f>
        <v/>
      </c>
      <c r="BO219" s="14" t="str">
        <f>IF(ISBLANK(L219),"",1/POWER(L219,0.5))</f>
        <v/>
      </c>
      <c r="BQ219" s="14" t="e">
        <f ca="1">IF(ISBLANK(INDIRECT('Data Exploration'!$B$6&amp;ROW(BQ219))),"",IF(ISBLANK(INDIRECT('Data Exploration'!$B$6&amp;ROW(BQ219)-1)),"",INDIRECT('Data Exploration'!$B$6&amp;ROW(BQ219)-1)))</f>
        <v>#REF!</v>
      </c>
      <c r="BR219" s="188"/>
      <c r="BS219" s="188"/>
      <c r="BT219" s="188"/>
      <c r="BU219" s="188"/>
      <c r="BV219" s="188"/>
      <c r="BW219" s="188"/>
      <c r="BX219" s="188"/>
      <c r="BY219" s="188"/>
    </row>
    <row r="220" spans="1:77">
      <c r="A220" s="141"/>
      <c r="B220" s="210"/>
      <c r="C220" s="19"/>
      <c r="D220" s="20"/>
      <c r="E220" s="20"/>
      <c r="F220" s="20"/>
      <c r="G220" s="150"/>
      <c r="H220" s="20"/>
      <c r="I220" s="20"/>
      <c r="J220" s="20"/>
      <c r="K220" s="20"/>
      <c r="L220" s="101"/>
      <c r="N220" s="14" t="str">
        <f>IF(ISBLANK(C220),"",LOG(C220))</f>
        <v/>
      </c>
      <c r="O220" s="14" t="str">
        <f>IF(ISBLANK(D220),"",LOG(D220))</f>
        <v/>
      </c>
      <c r="P220" s="14" t="str">
        <f>IF(ISBLANK(E220),"",LOG(E220))</f>
        <v/>
      </c>
      <c r="Q220" s="14" t="str">
        <f>IF(ISBLANK(F220),"",LOG(F220))</f>
        <v/>
      </c>
      <c r="R220" s="14" t="str">
        <f>IF(ISBLANK(G220),"",LOG(G220))</f>
        <v/>
      </c>
      <c r="S220" s="14" t="str">
        <f>IF(ISBLANK(H220),"",LOG(H220))</f>
        <v/>
      </c>
      <c r="T220" s="14" t="str">
        <f>IF(ISBLANK(I220),"",LOG(I220))</f>
        <v/>
      </c>
      <c r="U220" s="14" t="str">
        <f>IF(ISBLANK(J220),"",LOG(J220))</f>
        <v/>
      </c>
      <c r="V220" s="14" t="str">
        <f>IF(ISBLANK(K220),"",LOG(K220))</f>
        <v/>
      </c>
      <c r="W220" s="14" t="str">
        <f>IF(ISBLANK(L220),"",LOG(L220))</f>
        <v/>
      </c>
      <c r="Y220" s="14" t="str">
        <f>IF(ISBLANK(C220),"",LOG(C220+1))</f>
        <v/>
      </c>
      <c r="Z220" s="14" t="str">
        <f>IF(ISBLANK(D220),"",LOG(D220+1))</f>
        <v/>
      </c>
      <c r="AA220" s="14" t="str">
        <f>IF(ISBLANK(E220),"",LOG(E220+1))</f>
        <v/>
      </c>
      <c r="AB220" s="14" t="str">
        <f>IF(ISBLANK(F220),"",LOG(F220+1))</f>
        <v/>
      </c>
      <c r="AC220" s="14" t="str">
        <f>IF(ISBLANK(G220),"",LOG(G220+1))</f>
        <v/>
      </c>
      <c r="AD220" s="14" t="str">
        <f>IF(ISBLANK(H220),"",LOG(H220+1))</f>
        <v/>
      </c>
      <c r="AE220" s="14" t="str">
        <f>IF(ISBLANK(I220),"",LOG(I220+1))</f>
        <v/>
      </c>
      <c r="AF220" s="14" t="str">
        <f>IF(ISBLANK(J220),"",LOG(J220+1))</f>
        <v/>
      </c>
      <c r="AG220" s="14" t="str">
        <f>IF(ISBLANK(K220),"",LOG(K220+1))</f>
        <v/>
      </c>
      <c r="AH220" s="14" t="str">
        <f>IF(ISBLANK(L220),"",LOG(L220+1))</f>
        <v/>
      </c>
      <c r="AJ220" s="14" t="str">
        <f>IF(ISBLANK(C220),"",POWER(C220,2))</f>
        <v/>
      </c>
      <c r="AK220" s="14" t="str">
        <f>IF(ISBLANK(D220),"",POWER(D220,2))</f>
        <v/>
      </c>
      <c r="AL220" s="14" t="str">
        <f>IF(ISBLANK(E220),"",POWER(E220,2))</f>
        <v/>
      </c>
      <c r="AM220" s="14" t="str">
        <f>IF(ISBLANK(F220),"",POWER(F220,2))</f>
        <v/>
      </c>
      <c r="AN220" s="14" t="str">
        <f>IF(ISBLANK(G220),"",POWER(G220,2))</f>
        <v/>
      </c>
      <c r="AO220" s="14" t="str">
        <f>IF(ISBLANK(H220),"",POWER(H220,2))</f>
        <v/>
      </c>
      <c r="AP220" s="14" t="str">
        <f>IF(ISBLANK(I220),"",POWER(I220,2))</f>
        <v/>
      </c>
      <c r="AQ220" s="14" t="str">
        <f>IF(ISBLANK(J220),"",POWER(J220,2))</f>
        <v/>
      </c>
      <c r="AR220" s="14" t="str">
        <f>IF(ISBLANK(K220),"",POWER(K220,2))</f>
        <v/>
      </c>
      <c r="AS220" s="14" t="str">
        <f>IF(ISBLANK(L220),"",POWER(L220,2))</f>
        <v/>
      </c>
      <c r="AU220" s="14" t="str">
        <f>IF(ISBLANK(C220),"",POWER(C220,0.5))</f>
        <v/>
      </c>
      <c r="AV220" s="14" t="str">
        <f>IF(ISBLANK(D220),"",POWER(D220,0.5))</f>
        <v/>
      </c>
      <c r="AW220" s="14" t="str">
        <f>IF(ISBLANK(E220),"",POWER(E220,0.5))</f>
        <v/>
      </c>
      <c r="AX220" s="14" t="str">
        <f>IF(ISBLANK(F220),"",POWER(F220,0.5))</f>
        <v/>
      </c>
      <c r="AY220" s="14" t="str">
        <f>IF(ISBLANK(G220),"",POWER(G220,0.5))</f>
        <v/>
      </c>
      <c r="AZ220" s="14" t="str">
        <f>IF(ISBLANK(H220),"",POWER(H220,0.5))</f>
        <v/>
      </c>
      <c r="BA220" s="14" t="str">
        <f>IF(ISBLANK(I220),"",POWER(I220,0.5))</f>
        <v/>
      </c>
      <c r="BB220" s="14" t="str">
        <f>IF(ISBLANK(J220),"",POWER(J220,0.5))</f>
        <v/>
      </c>
      <c r="BC220" s="14" t="str">
        <f>IF(ISBLANK(K220),"",POWER(K220,0.5))</f>
        <v/>
      </c>
      <c r="BD220" s="14" t="str">
        <f>IF(ISBLANK(L220),"",POWER(L220,0.5))</f>
        <v/>
      </c>
      <c r="BF220" s="14" t="str">
        <f>IF(ISBLANK(C220),"",1/POWER(C220,0.5))</f>
        <v/>
      </c>
      <c r="BG220" s="14" t="str">
        <f>IF(ISBLANK(D220),"",1/POWER(D220,0.5))</f>
        <v/>
      </c>
      <c r="BH220" s="14" t="str">
        <f>IF(ISBLANK(E220),"",1/POWER(E220,0.5))</f>
        <v/>
      </c>
      <c r="BI220" s="14" t="str">
        <f>IF(ISBLANK(F220),"",1/POWER(F220,0.5))</f>
        <v/>
      </c>
      <c r="BJ220" s="14" t="str">
        <f>IF(ISBLANK(G220),"",1/POWER(G220,0.5))</f>
        <v/>
      </c>
      <c r="BK220" s="14" t="str">
        <f>IF(ISBLANK(H220),"",1/POWER(H220,0.5))</f>
        <v/>
      </c>
      <c r="BL220" s="14" t="str">
        <f>IF(ISBLANK(I220),"",1/POWER(I220,0.5))</f>
        <v/>
      </c>
      <c r="BM220" s="14" t="str">
        <f>IF(ISBLANK(J220),"",1/POWER(J220,0.5))</f>
        <v/>
      </c>
      <c r="BN220" s="14" t="str">
        <f>IF(ISBLANK(K220),"",1/POWER(K220,0.5))</f>
        <v/>
      </c>
      <c r="BO220" s="14" t="str">
        <f>IF(ISBLANK(L220),"",1/POWER(L220,0.5))</f>
        <v/>
      </c>
      <c r="BQ220" s="14" t="e">
        <f ca="1">IF(ISBLANK(INDIRECT('Data Exploration'!$B$6&amp;ROW(BQ220))),"",IF(ISBLANK(INDIRECT('Data Exploration'!$B$6&amp;ROW(BQ220)-1)),"",INDIRECT('Data Exploration'!$B$6&amp;ROW(BQ220)-1)))</f>
        <v>#REF!</v>
      </c>
      <c r="BR220" s="188"/>
      <c r="BS220" s="188"/>
      <c r="BT220" s="188"/>
      <c r="BU220" s="188"/>
      <c r="BV220" s="188"/>
      <c r="BW220" s="188"/>
      <c r="BX220" s="188"/>
      <c r="BY220" s="188"/>
    </row>
    <row r="221" spans="1:77">
      <c r="A221" s="141"/>
      <c r="B221" s="210"/>
      <c r="C221" s="19"/>
      <c r="D221" s="20"/>
      <c r="E221" s="20"/>
      <c r="F221" s="20"/>
      <c r="G221" s="150"/>
      <c r="H221" s="20"/>
      <c r="I221" s="20"/>
      <c r="J221" s="20"/>
      <c r="K221" s="20"/>
      <c r="L221" s="101"/>
      <c r="N221" s="14" t="str">
        <f>IF(ISBLANK(C221),"",LOG(C221))</f>
        <v/>
      </c>
      <c r="O221" s="14" t="str">
        <f>IF(ISBLANK(D221),"",LOG(D221))</f>
        <v/>
      </c>
      <c r="P221" s="14" t="str">
        <f>IF(ISBLANK(E221),"",LOG(E221))</f>
        <v/>
      </c>
      <c r="Q221" s="14" t="str">
        <f>IF(ISBLANK(F221),"",LOG(F221))</f>
        <v/>
      </c>
      <c r="R221" s="14" t="str">
        <f>IF(ISBLANK(G221),"",LOG(G221))</f>
        <v/>
      </c>
      <c r="S221" s="14" t="str">
        <f>IF(ISBLANK(H221),"",LOG(H221))</f>
        <v/>
      </c>
      <c r="T221" s="14" t="str">
        <f>IF(ISBLANK(I221),"",LOG(I221))</f>
        <v/>
      </c>
      <c r="U221" s="14" t="str">
        <f>IF(ISBLANK(J221),"",LOG(J221))</f>
        <v/>
      </c>
      <c r="V221" s="14" t="str">
        <f>IF(ISBLANK(K221),"",LOG(K221))</f>
        <v/>
      </c>
      <c r="W221" s="14" t="str">
        <f>IF(ISBLANK(L221),"",LOG(L221))</f>
        <v/>
      </c>
      <c r="Y221" s="14" t="str">
        <f>IF(ISBLANK(C221),"",LOG(C221+1))</f>
        <v/>
      </c>
      <c r="Z221" s="14" t="str">
        <f>IF(ISBLANK(D221),"",LOG(D221+1))</f>
        <v/>
      </c>
      <c r="AA221" s="14" t="str">
        <f>IF(ISBLANK(E221),"",LOG(E221+1))</f>
        <v/>
      </c>
      <c r="AB221" s="14" t="str">
        <f>IF(ISBLANK(F221),"",LOG(F221+1))</f>
        <v/>
      </c>
      <c r="AC221" s="14" t="str">
        <f>IF(ISBLANK(G221),"",LOG(G221+1))</f>
        <v/>
      </c>
      <c r="AD221" s="14" t="str">
        <f>IF(ISBLANK(H221),"",LOG(H221+1))</f>
        <v/>
      </c>
      <c r="AE221" s="14" t="str">
        <f>IF(ISBLANK(I221),"",LOG(I221+1))</f>
        <v/>
      </c>
      <c r="AF221" s="14" t="str">
        <f>IF(ISBLANK(J221),"",LOG(J221+1))</f>
        <v/>
      </c>
      <c r="AG221" s="14" t="str">
        <f>IF(ISBLANK(K221),"",LOG(K221+1))</f>
        <v/>
      </c>
      <c r="AH221" s="14" t="str">
        <f>IF(ISBLANK(L221),"",LOG(L221+1))</f>
        <v/>
      </c>
      <c r="AJ221" s="14" t="str">
        <f>IF(ISBLANK(C221),"",POWER(C221,2))</f>
        <v/>
      </c>
      <c r="AK221" s="14" t="str">
        <f>IF(ISBLANK(D221),"",POWER(D221,2))</f>
        <v/>
      </c>
      <c r="AL221" s="14" t="str">
        <f>IF(ISBLANK(E221),"",POWER(E221,2))</f>
        <v/>
      </c>
      <c r="AM221" s="14" t="str">
        <f>IF(ISBLANK(F221),"",POWER(F221,2))</f>
        <v/>
      </c>
      <c r="AN221" s="14" t="str">
        <f>IF(ISBLANK(G221),"",POWER(G221,2))</f>
        <v/>
      </c>
      <c r="AO221" s="14" t="str">
        <f>IF(ISBLANK(H221),"",POWER(H221,2))</f>
        <v/>
      </c>
      <c r="AP221" s="14" t="str">
        <f>IF(ISBLANK(I221),"",POWER(I221,2))</f>
        <v/>
      </c>
      <c r="AQ221" s="14" t="str">
        <f>IF(ISBLANK(J221),"",POWER(J221,2))</f>
        <v/>
      </c>
      <c r="AR221" s="14" t="str">
        <f>IF(ISBLANK(K221),"",POWER(K221,2))</f>
        <v/>
      </c>
      <c r="AS221" s="14" t="str">
        <f>IF(ISBLANK(L221),"",POWER(L221,2))</f>
        <v/>
      </c>
      <c r="AU221" s="14" t="str">
        <f>IF(ISBLANK(C221),"",POWER(C221,0.5))</f>
        <v/>
      </c>
      <c r="AV221" s="14" t="str">
        <f>IF(ISBLANK(D221),"",POWER(D221,0.5))</f>
        <v/>
      </c>
      <c r="AW221" s="14" t="str">
        <f>IF(ISBLANK(E221),"",POWER(E221,0.5))</f>
        <v/>
      </c>
      <c r="AX221" s="14" t="str">
        <f>IF(ISBLANK(F221),"",POWER(F221,0.5))</f>
        <v/>
      </c>
      <c r="AY221" s="14" t="str">
        <f>IF(ISBLANK(G221),"",POWER(G221,0.5))</f>
        <v/>
      </c>
      <c r="AZ221" s="14" t="str">
        <f>IF(ISBLANK(H221),"",POWER(H221,0.5))</f>
        <v/>
      </c>
      <c r="BA221" s="14" t="str">
        <f>IF(ISBLANK(I221),"",POWER(I221,0.5))</f>
        <v/>
      </c>
      <c r="BB221" s="14" t="str">
        <f>IF(ISBLANK(J221),"",POWER(J221,0.5))</f>
        <v/>
      </c>
      <c r="BC221" s="14" t="str">
        <f>IF(ISBLANK(K221),"",POWER(K221,0.5))</f>
        <v/>
      </c>
      <c r="BD221" s="14" t="str">
        <f>IF(ISBLANK(L221),"",POWER(L221,0.5))</f>
        <v/>
      </c>
      <c r="BF221" s="14" t="str">
        <f>IF(ISBLANK(C221),"",1/POWER(C221,0.5))</f>
        <v/>
      </c>
      <c r="BG221" s="14" t="str">
        <f>IF(ISBLANK(D221),"",1/POWER(D221,0.5))</f>
        <v/>
      </c>
      <c r="BH221" s="14" t="str">
        <f>IF(ISBLANK(E221),"",1/POWER(E221,0.5))</f>
        <v/>
      </c>
      <c r="BI221" s="14" t="str">
        <f>IF(ISBLANK(F221),"",1/POWER(F221,0.5))</f>
        <v/>
      </c>
      <c r="BJ221" s="14" t="str">
        <f>IF(ISBLANK(G221),"",1/POWER(G221,0.5))</f>
        <v/>
      </c>
      <c r="BK221" s="14" t="str">
        <f>IF(ISBLANK(H221),"",1/POWER(H221,0.5))</f>
        <v/>
      </c>
      <c r="BL221" s="14" t="str">
        <f>IF(ISBLANK(I221),"",1/POWER(I221,0.5))</f>
        <v/>
      </c>
      <c r="BM221" s="14" t="str">
        <f>IF(ISBLANK(J221),"",1/POWER(J221,0.5))</f>
        <v/>
      </c>
      <c r="BN221" s="14" t="str">
        <f>IF(ISBLANK(K221),"",1/POWER(K221,0.5))</f>
        <v/>
      </c>
      <c r="BO221" s="14" t="str">
        <f>IF(ISBLANK(L221),"",1/POWER(L221,0.5))</f>
        <v/>
      </c>
      <c r="BQ221" s="14" t="e">
        <f ca="1">IF(ISBLANK(INDIRECT('Data Exploration'!$B$6&amp;ROW(BQ221))),"",IF(ISBLANK(INDIRECT('Data Exploration'!$B$6&amp;ROW(BQ221)-1)),"",INDIRECT('Data Exploration'!$B$6&amp;ROW(BQ221)-1)))</f>
        <v>#REF!</v>
      </c>
      <c r="BR221" s="188"/>
      <c r="BS221" s="188"/>
      <c r="BT221" s="188"/>
      <c r="BU221" s="188"/>
      <c r="BV221" s="188"/>
      <c r="BW221" s="188"/>
      <c r="BX221" s="188"/>
      <c r="BY221" s="188"/>
    </row>
    <row r="222" spans="1:77">
      <c r="A222" s="141"/>
      <c r="B222" s="210"/>
      <c r="C222" s="19"/>
      <c r="D222" s="20"/>
      <c r="E222" s="20"/>
      <c r="F222" s="20"/>
      <c r="G222" s="150"/>
      <c r="H222" s="20"/>
      <c r="I222" s="20"/>
      <c r="J222" s="20"/>
      <c r="K222" s="20"/>
      <c r="L222" s="101"/>
      <c r="N222" s="14" t="str">
        <f>IF(ISBLANK(C222),"",LOG(C222))</f>
        <v/>
      </c>
      <c r="O222" s="14" t="str">
        <f>IF(ISBLANK(D222),"",LOG(D222))</f>
        <v/>
      </c>
      <c r="P222" s="14" t="str">
        <f>IF(ISBLANK(E222),"",LOG(E222))</f>
        <v/>
      </c>
      <c r="Q222" s="14" t="str">
        <f>IF(ISBLANK(F222),"",LOG(F222))</f>
        <v/>
      </c>
      <c r="R222" s="14" t="str">
        <f>IF(ISBLANK(G222),"",LOG(G222))</f>
        <v/>
      </c>
      <c r="S222" s="14" t="str">
        <f>IF(ISBLANK(H222),"",LOG(H222))</f>
        <v/>
      </c>
      <c r="T222" s="14" t="str">
        <f>IF(ISBLANK(I222),"",LOG(I222))</f>
        <v/>
      </c>
      <c r="U222" s="14" t="str">
        <f>IF(ISBLANK(J222),"",LOG(J222))</f>
        <v/>
      </c>
      <c r="V222" s="14" t="str">
        <f>IF(ISBLANK(K222),"",LOG(K222))</f>
        <v/>
      </c>
      <c r="W222" s="14" t="str">
        <f>IF(ISBLANK(L222),"",LOG(L222))</f>
        <v/>
      </c>
      <c r="Y222" s="14" t="str">
        <f>IF(ISBLANK(C222),"",LOG(C222+1))</f>
        <v/>
      </c>
      <c r="Z222" s="14" t="str">
        <f>IF(ISBLANK(D222),"",LOG(D222+1))</f>
        <v/>
      </c>
      <c r="AA222" s="14" t="str">
        <f>IF(ISBLANK(E222),"",LOG(E222+1))</f>
        <v/>
      </c>
      <c r="AB222" s="14" t="str">
        <f>IF(ISBLANK(F222),"",LOG(F222+1))</f>
        <v/>
      </c>
      <c r="AC222" s="14" t="str">
        <f>IF(ISBLANK(G222),"",LOG(G222+1))</f>
        <v/>
      </c>
      <c r="AD222" s="14" t="str">
        <f>IF(ISBLANK(H222),"",LOG(H222+1))</f>
        <v/>
      </c>
      <c r="AE222" s="14" t="str">
        <f>IF(ISBLANK(I222),"",LOG(I222+1))</f>
        <v/>
      </c>
      <c r="AF222" s="14" t="str">
        <f>IF(ISBLANK(J222),"",LOG(J222+1))</f>
        <v/>
      </c>
      <c r="AG222" s="14" t="str">
        <f>IF(ISBLANK(K222),"",LOG(K222+1))</f>
        <v/>
      </c>
      <c r="AH222" s="14" t="str">
        <f>IF(ISBLANK(L222),"",LOG(L222+1))</f>
        <v/>
      </c>
      <c r="AJ222" s="14" t="str">
        <f>IF(ISBLANK(C222),"",POWER(C222,2))</f>
        <v/>
      </c>
      <c r="AK222" s="14" t="str">
        <f>IF(ISBLANK(D222),"",POWER(D222,2))</f>
        <v/>
      </c>
      <c r="AL222" s="14" t="str">
        <f>IF(ISBLANK(E222),"",POWER(E222,2))</f>
        <v/>
      </c>
      <c r="AM222" s="14" t="str">
        <f>IF(ISBLANK(F222),"",POWER(F222,2))</f>
        <v/>
      </c>
      <c r="AN222" s="14" t="str">
        <f>IF(ISBLANK(G222),"",POWER(G222,2))</f>
        <v/>
      </c>
      <c r="AO222" s="14" t="str">
        <f>IF(ISBLANK(H222),"",POWER(H222,2))</f>
        <v/>
      </c>
      <c r="AP222" s="14" t="str">
        <f>IF(ISBLANK(I222),"",POWER(I222,2))</f>
        <v/>
      </c>
      <c r="AQ222" s="14" t="str">
        <f>IF(ISBLANK(J222),"",POWER(J222,2))</f>
        <v/>
      </c>
      <c r="AR222" s="14" t="str">
        <f>IF(ISBLANK(K222),"",POWER(K222,2))</f>
        <v/>
      </c>
      <c r="AS222" s="14" t="str">
        <f>IF(ISBLANK(L222),"",POWER(L222,2))</f>
        <v/>
      </c>
      <c r="AU222" s="14" t="str">
        <f>IF(ISBLANK(C222),"",POWER(C222,0.5))</f>
        <v/>
      </c>
      <c r="AV222" s="14" t="str">
        <f>IF(ISBLANK(D222),"",POWER(D222,0.5))</f>
        <v/>
      </c>
      <c r="AW222" s="14" t="str">
        <f>IF(ISBLANK(E222),"",POWER(E222,0.5))</f>
        <v/>
      </c>
      <c r="AX222" s="14" t="str">
        <f>IF(ISBLANK(F222),"",POWER(F222,0.5))</f>
        <v/>
      </c>
      <c r="AY222" s="14" t="str">
        <f>IF(ISBLANK(G222),"",POWER(G222,0.5))</f>
        <v/>
      </c>
      <c r="AZ222" s="14" t="str">
        <f>IF(ISBLANK(H222),"",POWER(H222,0.5))</f>
        <v/>
      </c>
      <c r="BA222" s="14" t="str">
        <f>IF(ISBLANK(I222),"",POWER(I222,0.5))</f>
        <v/>
      </c>
      <c r="BB222" s="14" t="str">
        <f>IF(ISBLANK(J222),"",POWER(J222,0.5))</f>
        <v/>
      </c>
      <c r="BC222" s="14" t="str">
        <f>IF(ISBLANK(K222),"",POWER(K222,0.5))</f>
        <v/>
      </c>
      <c r="BD222" s="14" t="str">
        <f>IF(ISBLANK(L222),"",POWER(L222,0.5))</f>
        <v/>
      </c>
      <c r="BF222" s="14" t="str">
        <f>IF(ISBLANK(C222),"",1/POWER(C222,0.5))</f>
        <v/>
      </c>
      <c r="BG222" s="14" t="str">
        <f>IF(ISBLANK(D222),"",1/POWER(D222,0.5))</f>
        <v/>
      </c>
      <c r="BH222" s="14" t="str">
        <f>IF(ISBLANK(E222),"",1/POWER(E222,0.5))</f>
        <v/>
      </c>
      <c r="BI222" s="14" t="str">
        <f>IF(ISBLANK(F222),"",1/POWER(F222,0.5))</f>
        <v/>
      </c>
      <c r="BJ222" s="14" t="str">
        <f>IF(ISBLANK(G222),"",1/POWER(G222,0.5))</f>
        <v/>
      </c>
      <c r="BK222" s="14" t="str">
        <f>IF(ISBLANK(H222),"",1/POWER(H222,0.5))</f>
        <v/>
      </c>
      <c r="BL222" s="14" t="str">
        <f>IF(ISBLANK(I222),"",1/POWER(I222,0.5))</f>
        <v/>
      </c>
      <c r="BM222" s="14" t="str">
        <f>IF(ISBLANK(J222),"",1/POWER(J222,0.5))</f>
        <v/>
      </c>
      <c r="BN222" s="14" t="str">
        <f>IF(ISBLANK(K222),"",1/POWER(K222,0.5))</f>
        <v/>
      </c>
      <c r="BO222" s="14" t="str">
        <f>IF(ISBLANK(L222),"",1/POWER(L222,0.5))</f>
        <v/>
      </c>
      <c r="BQ222" s="14" t="e">
        <f ca="1">IF(ISBLANK(INDIRECT('Data Exploration'!$B$6&amp;ROW(BQ222))),"",IF(ISBLANK(INDIRECT('Data Exploration'!$B$6&amp;ROW(BQ222)-1)),"",INDIRECT('Data Exploration'!$B$6&amp;ROW(BQ222)-1)))</f>
        <v>#REF!</v>
      </c>
      <c r="BR222" s="188"/>
      <c r="BS222" s="188"/>
      <c r="BT222" s="188"/>
      <c r="BU222" s="188"/>
      <c r="BV222" s="188"/>
      <c r="BW222" s="188"/>
      <c r="BX222" s="188"/>
      <c r="BY222" s="188"/>
    </row>
    <row r="223" spans="1:77">
      <c r="A223" s="141"/>
      <c r="B223" s="210"/>
      <c r="C223" s="19"/>
      <c r="D223" s="20"/>
      <c r="E223" s="20"/>
      <c r="F223" s="20"/>
      <c r="G223" s="150"/>
      <c r="H223" s="20"/>
      <c r="I223" s="20"/>
      <c r="J223" s="20"/>
      <c r="K223" s="20"/>
      <c r="L223" s="101"/>
      <c r="N223" s="14" t="str">
        <f>IF(ISBLANK(C223),"",LOG(C223))</f>
        <v/>
      </c>
      <c r="O223" s="14" t="str">
        <f>IF(ISBLANK(D223),"",LOG(D223))</f>
        <v/>
      </c>
      <c r="P223" s="14" t="str">
        <f>IF(ISBLANK(E223),"",LOG(E223))</f>
        <v/>
      </c>
      <c r="Q223" s="14" t="str">
        <f>IF(ISBLANK(F223),"",LOG(F223))</f>
        <v/>
      </c>
      <c r="R223" s="14" t="str">
        <f>IF(ISBLANK(G223),"",LOG(G223))</f>
        <v/>
      </c>
      <c r="S223" s="14" t="str">
        <f>IF(ISBLANK(H223),"",LOG(H223))</f>
        <v/>
      </c>
      <c r="T223" s="14" t="str">
        <f>IF(ISBLANK(I223),"",LOG(I223))</f>
        <v/>
      </c>
      <c r="U223" s="14" t="str">
        <f>IF(ISBLANK(J223),"",LOG(J223))</f>
        <v/>
      </c>
      <c r="V223" s="14" t="str">
        <f>IF(ISBLANK(K223),"",LOG(K223))</f>
        <v/>
      </c>
      <c r="W223" s="14" t="str">
        <f>IF(ISBLANK(L223),"",LOG(L223))</f>
        <v/>
      </c>
      <c r="Y223" s="14" t="str">
        <f>IF(ISBLANK(C223),"",LOG(C223+1))</f>
        <v/>
      </c>
      <c r="Z223" s="14" t="str">
        <f>IF(ISBLANK(D223),"",LOG(D223+1))</f>
        <v/>
      </c>
      <c r="AA223" s="14" t="str">
        <f>IF(ISBLANK(E223),"",LOG(E223+1))</f>
        <v/>
      </c>
      <c r="AB223" s="14" t="str">
        <f>IF(ISBLANK(F223),"",LOG(F223+1))</f>
        <v/>
      </c>
      <c r="AC223" s="14" t="str">
        <f>IF(ISBLANK(G223),"",LOG(G223+1))</f>
        <v/>
      </c>
      <c r="AD223" s="14" t="str">
        <f>IF(ISBLANK(H223),"",LOG(H223+1))</f>
        <v/>
      </c>
      <c r="AE223" s="14" t="str">
        <f>IF(ISBLANK(I223),"",LOG(I223+1))</f>
        <v/>
      </c>
      <c r="AF223" s="14" t="str">
        <f>IF(ISBLANK(J223),"",LOG(J223+1))</f>
        <v/>
      </c>
      <c r="AG223" s="14" t="str">
        <f>IF(ISBLANK(K223),"",LOG(K223+1))</f>
        <v/>
      </c>
      <c r="AH223" s="14" t="str">
        <f>IF(ISBLANK(L223),"",LOG(L223+1))</f>
        <v/>
      </c>
      <c r="AJ223" s="14" t="str">
        <f>IF(ISBLANK(C223),"",POWER(C223,2))</f>
        <v/>
      </c>
      <c r="AK223" s="14" t="str">
        <f>IF(ISBLANK(D223),"",POWER(D223,2))</f>
        <v/>
      </c>
      <c r="AL223" s="14" t="str">
        <f>IF(ISBLANK(E223),"",POWER(E223,2))</f>
        <v/>
      </c>
      <c r="AM223" s="14" t="str">
        <f>IF(ISBLANK(F223),"",POWER(F223,2))</f>
        <v/>
      </c>
      <c r="AN223" s="14" t="str">
        <f>IF(ISBLANK(G223),"",POWER(G223,2))</f>
        <v/>
      </c>
      <c r="AO223" s="14" t="str">
        <f>IF(ISBLANK(H223),"",POWER(H223,2))</f>
        <v/>
      </c>
      <c r="AP223" s="14" t="str">
        <f>IF(ISBLANK(I223),"",POWER(I223,2))</f>
        <v/>
      </c>
      <c r="AQ223" s="14" t="str">
        <f>IF(ISBLANK(J223),"",POWER(J223,2))</f>
        <v/>
      </c>
      <c r="AR223" s="14" t="str">
        <f>IF(ISBLANK(K223),"",POWER(K223,2))</f>
        <v/>
      </c>
      <c r="AS223" s="14" t="str">
        <f>IF(ISBLANK(L223),"",POWER(L223,2))</f>
        <v/>
      </c>
      <c r="AU223" s="14" t="str">
        <f>IF(ISBLANK(C223),"",POWER(C223,0.5))</f>
        <v/>
      </c>
      <c r="AV223" s="14" t="str">
        <f>IF(ISBLANK(D223),"",POWER(D223,0.5))</f>
        <v/>
      </c>
      <c r="AW223" s="14" t="str">
        <f>IF(ISBLANK(E223),"",POWER(E223,0.5))</f>
        <v/>
      </c>
      <c r="AX223" s="14" t="str">
        <f>IF(ISBLANK(F223),"",POWER(F223,0.5))</f>
        <v/>
      </c>
      <c r="AY223" s="14" t="str">
        <f>IF(ISBLANK(G223),"",POWER(G223,0.5))</f>
        <v/>
      </c>
      <c r="AZ223" s="14" t="str">
        <f>IF(ISBLANK(H223),"",POWER(H223,0.5))</f>
        <v/>
      </c>
      <c r="BA223" s="14" t="str">
        <f>IF(ISBLANK(I223),"",POWER(I223,0.5))</f>
        <v/>
      </c>
      <c r="BB223" s="14" t="str">
        <f>IF(ISBLANK(J223),"",POWER(J223,0.5))</f>
        <v/>
      </c>
      <c r="BC223" s="14" t="str">
        <f>IF(ISBLANK(K223),"",POWER(K223,0.5))</f>
        <v/>
      </c>
      <c r="BD223" s="14" t="str">
        <f>IF(ISBLANK(L223),"",POWER(L223,0.5))</f>
        <v/>
      </c>
      <c r="BF223" s="14" t="str">
        <f>IF(ISBLANK(C223),"",1/POWER(C223,0.5))</f>
        <v/>
      </c>
      <c r="BG223" s="14" t="str">
        <f>IF(ISBLANK(D223),"",1/POWER(D223,0.5))</f>
        <v/>
      </c>
      <c r="BH223" s="14" t="str">
        <f>IF(ISBLANK(E223),"",1/POWER(E223,0.5))</f>
        <v/>
      </c>
      <c r="BI223" s="14" t="str">
        <f>IF(ISBLANK(F223),"",1/POWER(F223,0.5))</f>
        <v/>
      </c>
      <c r="BJ223" s="14" t="str">
        <f>IF(ISBLANK(G223),"",1/POWER(G223,0.5))</f>
        <v/>
      </c>
      <c r="BK223" s="14" t="str">
        <f>IF(ISBLANK(H223),"",1/POWER(H223,0.5))</f>
        <v/>
      </c>
      <c r="BL223" s="14" t="str">
        <f>IF(ISBLANK(I223),"",1/POWER(I223,0.5))</f>
        <v/>
      </c>
      <c r="BM223" s="14" t="str">
        <f>IF(ISBLANK(J223),"",1/POWER(J223,0.5))</f>
        <v/>
      </c>
      <c r="BN223" s="14" t="str">
        <f>IF(ISBLANK(K223),"",1/POWER(K223,0.5))</f>
        <v/>
      </c>
      <c r="BO223" s="14" t="str">
        <f>IF(ISBLANK(L223),"",1/POWER(L223,0.5))</f>
        <v/>
      </c>
      <c r="BQ223" s="14" t="e">
        <f ca="1">IF(ISBLANK(INDIRECT('Data Exploration'!$B$6&amp;ROW(BQ223))),"",IF(ISBLANK(INDIRECT('Data Exploration'!$B$6&amp;ROW(BQ223)-1)),"",INDIRECT('Data Exploration'!$B$6&amp;ROW(BQ223)-1)))</f>
        <v>#REF!</v>
      </c>
      <c r="BR223" s="188"/>
      <c r="BS223" s="188"/>
      <c r="BT223" s="188"/>
      <c r="BU223" s="188"/>
      <c r="BV223" s="188"/>
      <c r="BW223" s="188"/>
      <c r="BX223" s="188"/>
      <c r="BY223" s="188"/>
    </row>
    <row r="224" spans="1:77">
      <c r="A224" s="141"/>
      <c r="B224" s="210"/>
      <c r="C224" s="19"/>
      <c r="D224" s="20"/>
      <c r="E224" s="20"/>
      <c r="F224" s="20"/>
      <c r="G224" s="150"/>
      <c r="H224" s="20"/>
      <c r="I224" s="20"/>
      <c r="J224" s="20"/>
      <c r="K224" s="20"/>
      <c r="L224" s="101"/>
      <c r="N224" s="14" t="str">
        <f>IF(ISBLANK(C224),"",LOG(C224))</f>
        <v/>
      </c>
      <c r="O224" s="14" t="str">
        <f>IF(ISBLANK(D224),"",LOG(D224))</f>
        <v/>
      </c>
      <c r="P224" s="14" t="str">
        <f>IF(ISBLANK(E224),"",LOG(E224))</f>
        <v/>
      </c>
      <c r="Q224" s="14" t="str">
        <f>IF(ISBLANK(F224),"",LOG(F224))</f>
        <v/>
      </c>
      <c r="R224" s="14" t="str">
        <f>IF(ISBLANK(G224),"",LOG(G224))</f>
        <v/>
      </c>
      <c r="S224" s="14" t="str">
        <f>IF(ISBLANK(H224),"",LOG(H224))</f>
        <v/>
      </c>
      <c r="T224" s="14" t="str">
        <f>IF(ISBLANK(I224),"",LOG(I224))</f>
        <v/>
      </c>
      <c r="U224" s="14" t="str">
        <f>IF(ISBLANK(J224),"",LOG(J224))</f>
        <v/>
      </c>
      <c r="V224" s="14" t="str">
        <f>IF(ISBLANK(K224),"",LOG(K224))</f>
        <v/>
      </c>
      <c r="W224" s="14" t="str">
        <f>IF(ISBLANK(L224),"",LOG(L224))</f>
        <v/>
      </c>
      <c r="Y224" s="14" t="str">
        <f>IF(ISBLANK(C224),"",LOG(C224+1))</f>
        <v/>
      </c>
      <c r="Z224" s="14" t="str">
        <f>IF(ISBLANK(D224),"",LOG(D224+1))</f>
        <v/>
      </c>
      <c r="AA224" s="14" t="str">
        <f>IF(ISBLANK(E224),"",LOG(E224+1))</f>
        <v/>
      </c>
      <c r="AB224" s="14" t="str">
        <f>IF(ISBLANK(F224),"",LOG(F224+1))</f>
        <v/>
      </c>
      <c r="AC224" s="14" t="str">
        <f>IF(ISBLANK(G224),"",LOG(G224+1))</f>
        <v/>
      </c>
      <c r="AD224" s="14" t="str">
        <f>IF(ISBLANK(H224),"",LOG(H224+1))</f>
        <v/>
      </c>
      <c r="AE224" s="14" t="str">
        <f>IF(ISBLANK(I224),"",LOG(I224+1))</f>
        <v/>
      </c>
      <c r="AF224" s="14" t="str">
        <f>IF(ISBLANK(J224),"",LOG(J224+1))</f>
        <v/>
      </c>
      <c r="AG224" s="14" t="str">
        <f>IF(ISBLANK(K224),"",LOG(K224+1))</f>
        <v/>
      </c>
      <c r="AH224" s="14" t="str">
        <f>IF(ISBLANK(L224),"",LOG(L224+1))</f>
        <v/>
      </c>
      <c r="AJ224" s="14" t="str">
        <f>IF(ISBLANK(C224),"",POWER(C224,2))</f>
        <v/>
      </c>
      <c r="AK224" s="14" t="str">
        <f>IF(ISBLANK(D224),"",POWER(D224,2))</f>
        <v/>
      </c>
      <c r="AL224" s="14" t="str">
        <f>IF(ISBLANK(E224),"",POWER(E224,2))</f>
        <v/>
      </c>
      <c r="AM224" s="14" t="str">
        <f>IF(ISBLANK(F224),"",POWER(F224,2))</f>
        <v/>
      </c>
      <c r="AN224" s="14" t="str">
        <f>IF(ISBLANK(G224),"",POWER(G224,2))</f>
        <v/>
      </c>
      <c r="AO224" s="14" t="str">
        <f>IF(ISBLANK(H224),"",POWER(H224,2))</f>
        <v/>
      </c>
      <c r="AP224" s="14" t="str">
        <f>IF(ISBLANK(I224),"",POWER(I224,2))</f>
        <v/>
      </c>
      <c r="AQ224" s="14" t="str">
        <f>IF(ISBLANK(J224),"",POWER(J224,2))</f>
        <v/>
      </c>
      <c r="AR224" s="14" t="str">
        <f>IF(ISBLANK(K224),"",POWER(K224,2))</f>
        <v/>
      </c>
      <c r="AS224" s="14" t="str">
        <f>IF(ISBLANK(L224),"",POWER(L224,2))</f>
        <v/>
      </c>
      <c r="AU224" s="14" t="str">
        <f>IF(ISBLANK(C224),"",POWER(C224,0.5))</f>
        <v/>
      </c>
      <c r="AV224" s="14" t="str">
        <f>IF(ISBLANK(D224),"",POWER(D224,0.5))</f>
        <v/>
      </c>
      <c r="AW224" s="14" t="str">
        <f>IF(ISBLANK(E224),"",POWER(E224,0.5))</f>
        <v/>
      </c>
      <c r="AX224" s="14" t="str">
        <f>IF(ISBLANK(F224),"",POWER(F224,0.5))</f>
        <v/>
      </c>
      <c r="AY224" s="14" t="str">
        <f>IF(ISBLANK(G224),"",POWER(G224,0.5))</f>
        <v/>
      </c>
      <c r="AZ224" s="14" t="str">
        <f>IF(ISBLANK(H224),"",POWER(H224,0.5))</f>
        <v/>
      </c>
      <c r="BA224" s="14" t="str">
        <f>IF(ISBLANK(I224),"",POWER(I224,0.5))</f>
        <v/>
      </c>
      <c r="BB224" s="14" t="str">
        <f>IF(ISBLANK(J224),"",POWER(J224,0.5))</f>
        <v/>
      </c>
      <c r="BC224" s="14" t="str">
        <f>IF(ISBLANK(K224),"",POWER(K224,0.5))</f>
        <v/>
      </c>
      <c r="BD224" s="14" t="str">
        <f>IF(ISBLANK(L224),"",POWER(L224,0.5))</f>
        <v/>
      </c>
      <c r="BF224" s="14" t="str">
        <f>IF(ISBLANK(C224),"",1/POWER(C224,0.5))</f>
        <v/>
      </c>
      <c r="BG224" s="14" t="str">
        <f>IF(ISBLANK(D224),"",1/POWER(D224,0.5))</f>
        <v/>
      </c>
      <c r="BH224" s="14" t="str">
        <f>IF(ISBLANK(E224),"",1/POWER(E224,0.5))</f>
        <v/>
      </c>
      <c r="BI224" s="14" t="str">
        <f>IF(ISBLANK(F224),"",1/POWER(F224,0.5))</f>
        <v/>
      </c>
      <c r="BJ224" s="14" t="str">
        <f>IF(ISBLANK(G224),"",1/POWER(G224,0.5))</f>
        <v/>
      </c>
      <c r="BK224" s="14" t="str">
        <f>IF(ISBLANK(H224),"",1/POWER(H224,0.5))</f>
        <v/>
      </c>
      <c r="BL224" s="14" t="str">
        <f>IF(ISBLANK(I224),"",1/POWER(I224,0.5))</f>
        <v/>
      </c>
      <c r="BM224" s="14" t="str">
        <f>IF(ISBLANK(J224),"",1/POWER(J224,0.5))</f>
        <v/>
      </c>
      <c r="BN224" s="14" t="str">
        <f>IF(ISBLANK(K224),"",1/POWER(K224,0.5))</f>
        <v/>
      </c>
      <c r="BO224" s="14" t="str">
        <f>IF(ISBLANK(L224),"",1/POWER(L224,0.5))</f>
        <v/>
      </c>
      <c r="BQ224" s="14" t="e">
        <f ca="1">IF(ISBLANK(INDIRECT('Data Exploration'!$B$6&amp;ROW(BQ224))),"",IF(ISBLANK(INDIRECT('Data Exploration'!$B$6&amp;ROW(BQ224)-1)),"",INDIRECT('Data Exploration'!$B$6&amp;ROW(BQ224)-1)))</f>
        <v>#REF!</v>
      </c>
      <c r="BR224" s="188"/>
      <c r="BS224" s="188"/>
      <c r="BT224" s="188"/>
      <c r="BU224" s="188"/>
      <c r="BV224" s="188"/>
      <c r="BW224" s="188"/>
      <c r="BX224" s="188"/>
      <c r="BY224" s="188"/>
    </row>
    <row r="225" spans="1:77">
      <c r="A225" s="141"/>
      <c r="B225" s="210"/>
      <c r="C225" s="19"/>
      <c r="D225" s="20"/>
      <c r="E225" s="20"/>
      <c r="F225" s="20"/>
      <c r="G225" s="150"/>
      <c r="H225" s="20"/>
      <c r="I225" s="20"/>
      <c r="J225" s="20"/>
      <c r="K225" s="20"/>
      <c r="L225" s="101"/>
      <c r="N225" s="14" t="str">
        <f>IF(ISBLANK(C225),"",LOG(C225))</f>
        <v/>
      </c>
      <c r="O225" s="14" t="str">
        <f>IF(ISBLANK(D225),"",LOG(D225))</f>
        <v/>
      </c>
      <c r="P225" s="14" t="str">
        <f>IF(ISBLANK(E225),"",LOG(E225))</f>
        <v/>
      </c>
      <c r="Q225" s="14" t="str">
        <f>IF(ISBLANK(F225),"",LOG(F225))</f>
        <v/>
      </c>
      <c r="R225" s="14" t="str">
        <f>IF(ISBLANK(G225),"",LOG(G225))</f>
        <v/>
      </c>
      <c r="S225" s="14" t="str">
        <f>IF(ISBLANK(H225),"",LOG(H225))</f>
        <v/>
      </c>
      <c r="T225" s="14" t="str">
        <f>IF(ISBLANK(I225),"",LOG(I225))</f>
        <v/>
      </c>
      <c r="U225" s="14" t="str">
        <f>IF(ISBLANK(J225),"",LOG(J225))</f>
        <v/>
      </c>
      <c r="V225" s="14" t="str">
        <f>IF(ISBLANK(K225),"",LOG(K225))</f>
        <v/>
      </c>
      <c r="W225" s="14" t="str">
        <f>IF(ISBLANK(L225),"",LOG(L225))</f>
        <v/>
      </c>
      <c r="Y225" s="14" t="str">
        <f>IF(ISBLANK(C225),"",LOG(C225+1))</f>
        <v/>
      </c>
      <c r="Z225" s="14" t="str">
        <f>IF(ISBLANK(D225),"",LOG(D225+1))</f>
        <v/>
      </c>
      <c r="AA225" s="14" t="str">
        <f>IF(ISBLANK(E225),"",LOG(E225+1))</f>
        <v/>
      </c>
      <c r="AB225" s="14" t="str">
        <f>IF(ISBLANK(F225),"",LOG(F225+1))</f>
        <v/>
      </c>
      <c r="AC225" s="14" t="str">
        <f>IF(ISBLANK(G225),"",LOG(G225+1))</f>
        <v/>
      </c>
      <c r="AD225" s="14" t="str">
        <f>IF(ISBLANK(H225),"",LOG(H225+1))</f>
        <v/>
      </c>
      <c r="AE225" s="14" t="str">
        <f>IF(ISBLANK(I225),"",LOG(I225+1))</f>
        <v/>
      </c>
      <c r="AF225" s="14" t="str">
        <f>IF(ISBLANK(J225),"",LOG(J225+1))</f>
        <v/>
      </c>
      <c r="AG225" s="14" t="str">
        <f>IF(ISBLANK(K225),"",LOG(K225+1))</f>
        <v/>
      </c>
      <c r="AH225" s="14" t="str">
        <f>IF(ISBLANK(L225),"",LOG(L225+1))</f>
        <v/>
      </c>
      <c r="AJ225" s="14" t="str">
        <f>IF(ISBLANK(C225),"",POWER(C225,2))</f>
        <v/>
      </c>
      <c r="AK225" s="14" t="str">
        <f>IF(ISBLANK(D225),"",POWER(D225,2))</f>
        <v/>
      </c>
      <c r="AL225" s="14" t="str">
        <f>IF(ISBLANK(E225),"",POWER(E225,2))</f>
        <v/>
      </c>
      <c r="AM225" s="14" t="str">
        <f>IF(ISBLANK(F225),"",POWER(F225,2))</f>
        <v/>
      </c>
      <c r="AN225" s="14" t="str">
        <f>IF(ISBLANK(G225),"",POWER(G225,2))</f>
        <v/>
      </c>
      <c r="AO225" s="14" t="str">
        <f>IF(ISBLANK(H225),"",POWER(H225,2))</f>
        <v/>
      </c>
      <c r="AP225" s="14" t="str">
        <f>IF(ISBLANK(I225),"",POWER(I225,2))</f>
        <v/>
      </c>
      <c r="AQ225" s="14" t="str">
        <f>IF(ISBLANK(J225),"",POWER(J225,2))</f>
        <v/>
      </c>
      <c r="AR225" s="14" t="str">
        <f>IF(ISBLANK(K225),"",POWER(K225,2))</f>
        <v/>
      </c>
      <c r="AS225" s="14" t="str">
        <f>IF(ISBLANK(L225),"",POWER(L225,2))</f>
        <v/>
      </c>
      <c r="AU225" s="14" t="str">
        <f>IF(ISBLANK(C225),"",POWER(C225,0.5))</f>
        <v/>
      </c>
      <c r="AV225" s="14" t="str">
        <f>IF(ISBLANK(D225),"",POWER(D225,0.5))</f>
        <v/>
      </c>
      <c r="AW225" s="14" t="str">
        <f>IF(ISBLANK(E225),"",POWER(E225,0.5))</f>
        <v/>
      </c>
      <c r="AX225" s="14" t="str">
        <f>IF(ISBLANK(F225),"",POWER(F225,0.5))</f>
        <v/>
      </c>
      <c r="AY225" s="14" t="str">
        <f>IF(ISBLANK(G225),"",POWER(G225,0.5))</f>
        <v/>
      </c>
      <c r="AZ225" s="14" t="str">
        <f>IF(ISBLANK(H225),"",POWER(H225,0.5))</f>
        <v/>
      </c>
      <c r="BA225" s="14" t="str">
        <f>IF(ISBLANK(I225),"",POWER(I225,0.5))</f>
        <v/>
      </c>
      <c r="BB225" s="14" t="str">
        <f>IF(ISBLANK(J225),"",POWER(J225,0.5))</f>
        <v/>
      </c>
      <c r="BC225" s="14" t="str">
        <f>IF(ISBLANK(K225),"",POWER(K225,0.5))</f>
        <v/>
      </c>
      <c r="BD225" s="14" t="str">
        <f>IF(ISBLANK(L225),"",POWER(L225,0.5))</f>
        <v/>
      </c>
      <c r="BF225" s="14" t="str">
        <f>IF(ISBLANK(C225),"",1/POWER(C225,0.5))</f>
        <v/>
      </c>
      <c r="BG225" s="14" t="str">
        <f>IF(ISBLANK(D225),"",1/POWER(D225,0.5))</f>
        <v/>
      </c>
      <c r="BH225" s="14" t="str">
        <f>IF(ISBLANK(E225),"",1/POWER(E225,0.5))</f>
        <v/>
      </c>
      <c r="BI225" s="14" t="str">
        <f>IF(ISBLANK(F225),"",1/POWER(F225,0.5))</f>
        <v/>
      </c>
      <c r="BJ225" s="14" t="str">
        <f>IF(ISBLANK(G225),"",1/POWER(G225,0.5))</f>
        <v/>
      </c>
      <c r="BK225" s="14" t="str">
        <f>IF(ISBLANK(H225),"",1/POWER(H225,0.5))</f>
        <v/>
      </c>
      <c r="BL225" s="14" t="str">
        <f>IF(ISBLANK(I225),"",1/POWER(I225,0.5))</f>
        <v/>
      </c>
      <c r="BM225" s="14" t="str">
        <f>IF(ISBLANK(J225),"",1/POWER(J225,0.5))</f>
        <v/>
      </c>
      <c r="BN225" s="14" t="str">
        <f>IF(ISBLANK(K225),"",1/POWER(K225,0.5))</f>
        <v/>
      </c>
      <c r="BO225" s="14" t="str">
        <f>IF(ISBLANK(L225),"",1/POWER(L225,0.5))</f>
        <v/>
      </c>
      <c r="BQ225" s="14" t="e">
        <f ca="1">IF(ISBLANK(INDIRECT('Data Exploration'!$B$6&amp;ROW(BQ225))),"",IF(ISBLANK(INDIRECT('Data Exploration'!$B$6&amp;ROW(BQ225)-1)),"",INDIRECT('Data Exploration'!$B$6&amp;ROW(BQ225)-1)))</f>
        <v>#REF!</v>
      </c>
      <c r="BR225" s="188"/>
      <c r="BS225" s="188"/>
      <c r="BT225" s="188"/>
      <c r="BU225" s="188"/>
      <c r="BV225" s="188"/>
      <c r="BW225" s="188"/>
      <c r="BX225" s="188"/>
      <c r="BY225" s="188"/>
    </row>
    <row r="226" spans="1:77">
      <c r="A226" s="141"/>
      <c r="B226" s="210"/>
      <c r="C226" s="19"/>
      <c r="D226" s="20"/>
      <c r="E226" s="20"/>
      <c r="F226" s="20"/>
      <c r="G226" s="150"/>
      <c r="H226" s="20"/>
      <c r="I226" s="20"/>
      <c r="J226" s="20"/>
      <c r="K226" s="20"/>
      <c r="L226" s="101"/>
      <c r="N226" s="14" t="str">
        <f>IF(ISBLANK(C226),"",LOG(C226))</f>
        <v/>
      </c>
      <c r="O226" s="14" t="str">
        <f>IF(ISBLANK(D226),"",LOG(D226))</f>
        <v/>
      </c>
      <c r="P226" s="14" t="str">
        <f>IF(ISBLANK(E226),"",LOG(E226))</f>
        <v/>
      </c>
      <c r="Q226" s="14" t="str">
        <f>IF(ISBLANK(F226),"",LOG(F226))</f>
        <v/>
      </c>
      <c r="R226" s="14" t="str">
        <f>IF(ISBLANK(G226),"",LOG(G226))</f>
        <v/>
      </c>
      <c r="S226" s="14" t="str">
        <f>IF(ISBLANK(H226),"",LOG(H226))</f>
        <v/>
      </c>
      <c r="T226" s="14" t="str">
        <f>IF(ISBLANK(I226),"",LOG(I226))</f>
        <v/>
      </c>
      <c r="U226" s="14" t="str">
        <f>IF(ISBLANK(J226),"",LOG(J226))</f>
        <v/>
      </c>
      <c r="V226" s="14" t="str">
        <f>IF(ISBLANK(K226),"",LOG(K226))</f>
        <v/>
      </c>
      <c r="W226" s="14" t="str">
        <f>IF(ISBLANK(L226),"",LOG(L226))</f>
        <v/>
      </c>
      <c r="Y226" s="14" t="str">
        <f>IF(ISBLANK(C226),"",LOG(C226+1))</f>
        <v/>
      </c>
      <c r="Z226" s="14" t="str">
        <f>IF(ISBLANK(D226),"",LOG(D226+1))</f>
        <v/>
      </c>
      <c r="AA226" s="14" t="str">
        <f>IF(ISBLANK(E226),"",LOG(E226+1))</f>
        <v/>
      </c>
      <c r="AB226" s="14" t="str">
        <f>IF(ISBLANK(F226),"",LOG(F226+1))</f>
        <v/>
      </c>
      <c r="AC226" s="14" t="str">
        <f>IF(ISBLANK(G226),"",LOG(G226+1))</f>
        <v/>
      </c>
      <c r="AD226" s="14" t="str">
        <f>IF(ISBLANK(H226),"",LOG(H226+1))</f>
        <v/>
      </c>
      <c r="AE226" s="14" t="str">
        <f>IF(ISBLANK(I226),"",LOG(I226+1))</f>
        <v/>
      </c>
      <c r="AF226" s="14" t="str">
        <f>IF(ISBLANK(J226),"",LOG(J226+1))</f>
        <v/>
      </c>
      <c r="AG226" s="14" t="str">
        <f>IF(ISBLANK(K226),"",LOG(K226+1))</f>
        <v/>
      </c>
      <c r="AH226" s="14" t="str">
        <f>IF(ISBLANK(L226),"",LOG(L226+1))</f>
        <v/>
      </c>
      <c r="AJ226" s="14" t="str">
        <f>IF(ISBLANK(C226),"",POWER(C226,2))</f>
        <v/>
      </c>
      <c r="AK226" s="14" t="str">
        <f>IF(ISBLANK(D226),"",POWER(D226,2))</f>
        <v/>
      </c>
      <c r="AL226" s="14" t="str">
        <f>IF(ISBLANK(E226),"",POWER(E226,2))</f>
        <v/>
      </c>
      <c r="AM226" s="14" t="str">
        <f>IF(ISBLANK(F226),"",POWER(F226,2))</f>
        <v/>
      </c>
      <c r="AN226" s="14" t="str">
        <f>IF(ISBLANK(G226),"",POWER(G226,2))</f>
        <v/>
      </c>
      <c r="AO226" s="14" t="str">
        <f>IF(ISBLANK(H226),"",POWER(H226,2))</f>
        <v/>
      </c>
      <c r="AP226" s="14" t="str">
        <f>IF(ISBLANK(I226),"",POWER(I226,2))</f>
        <v/>
      </c>
      <c r="AQ226" s="14" t="str">
        <f>IF(ISBLANK(J226),"",POWER(J226,2))</f>
        <v/>
      </c>
      <c r="AR226" s="14" t="str">
        <f>IF(ISBLANK(K226),"",POWER(K226,2))</f>
        <v/>
      </c>
      <c r="AS226" s="14" t="str">
        <f>IF(ISBLANK(L226),"",POWER(L226,2))</f>
        <v/>
      </c>
      <c r="AU226" s="14" t="str">
        <f>IF(ISBLANK(C226),"",POWER(C226,0.5))</f>
        <v/>
      </c>
      <c r="AV226" s="14" t="str">
        <f>IF(ISBLANK(D226),"",POWER(D226,0.5))</f>
        <v/>
      </c>
      <c r="AW226" s="14" t="str">
        <f>IF(ISBLANK(E226),"",POWER(E226,0.5))</f>
        <v/>
      </c>
      <c r="AX226" s="14" t="str">
        <f>IF(ISBLANK(F226),"",POWER(F226,0.5))</f>
        <v/>
      </c>
      <c r="AY226" s="14" t="str">
        <f>IF(ISBLANK(G226),"",POWER(G226,0.5))</f>
        <v/>
      </c>
      <c r="AZ226" s="14" t="str">
        <f>IF(ISBLANK(H226),"",POWER(H226,0.5))</f>
        <v/>
      </c>
      <c r="BA226" s="14" t="str">
        <f>IF(ISBLANK(I226),"",POWER(I226,0.5))</f>
        <v/>
      </c>
      <c r="BB226" s="14" t="str">
        <f>IF(ISBLANK(J226),"",POWER(J226,0.5))</f>
        <v/>
      </c>
      <c r="BC226" s="14" t="str">
        <f>IF(ISBLANK(K226),"",POWER(K226,0.5))</f>
        <v/>
      </c>
      <c r="BD226" s="14" t="str">
        <f>IF(ISBLANK(L226),"",POWER(L226,0.5))</f>
        <v/>
      </c>
      <c r="BF226" s="14" t="str">
        <f>IF(ISBLANK(C226),"",1/POWER(C226,0.5))</f>
        <v/>
      </c>
      <c r="BG226" s="14" t="str">
        <f>IF(ISBLANK(D226),"",1/POWER(D226,0.5))</f>
        <v/>
      </c>
      <c r="BH226" s="14" t="str">
        <f>IF(ISBLANK(E226),"",1/POWER(E226,0.5))</f>
        <v/>
      </c>
      <c r="BI226" s="14" t="str">
        <f>IF(ISBLANK(F226),"",1/POWER(F226,0.5))</f>
        <v/>
      </c>
      <c r="BJ226" s="14" t="str">
        <f>IF(ISBLANK(G226),"",1/POWER(G226,0.5))</f>
        <v/>
      </c>
      <c r="BK226" s="14" t="str">
        <f>IF(ISBLANK(H226),"",1/POWER(H226,0.5))</f>
        <v/>
      </c>
      <c r="BL226" s="14" t="str">
        <f>IF(ISBLANK(I226),"",1/POWER(I226,0.5))</f>
        <v/>
      </c>
      <c r="BM226" s="14" t="str">
        <f>IF(ISBLANK(J226),"",1/POWER(J226,0.5))</f>
        <v/>
      </c>
      <c r="BN226" s="14" t="str">
        <f>IF(ISBLANK(K226),"",1/POWER(K226,0.5))</f>
        <v/>
      </c>
      <c r="BO226" s="14" t="str">
        <f>IF(ISBLANK(L226),"",1/POWER(L226,0.5))</f>
        <v/>
      </c>
      <c r="BQ226" s="14" t="e">
        <f ca="1">IF(ISBLANK(INDIRECT('Data Exploration'!$B$6&amp;ROW(BQ226))),"",IF(ISBLANK(INDIRECT('Data Exploration'!$B$6&amp;ROW(BQ226)-1)),"",INDIRECT('Data Exploration'!$B$6&amp;ROW(BQ226)-1)))</f>
        <v>#REF!</v>
      </c>
      <c r="BR226" s="188"/>
      <c r="BS226" s="188"/>
      <c r="BT226" s="188"/>
      <c r="BU226" s="188"/>
      <c r="BV226" s="188"/>
      <c r="BW226" s="188"/>
      <c r="BX226" s="188"/>
      <c r="BY226" s="188"/>
    </row>
    <row r="227" spans="1:77">
      <c r="A227" s="141"/>
      <c r="B227" s="210"/>
      <c r="C227" s="19"/>
      <c r="D227" s="20"/>
      <c r="E227" s="20"/>
      <c r="F227" s="20"/>
      <c r="G227" s="150"/>
      <c r="H227" s="20"/>
      <c r="I227" s="20"/>
      <c r="J227" s="20"/>
      <c r="K227" s="20"/>
      <c r="L227" s="101"/>
      <c r="N227" s="14" t="str">
        <f>IF(ISBLANK(C227),"",LOG(C227))</f>
        <v/>
      </c>
      <c r="O227" s="14" t="str">
        <f>IF(ISBLANK(D227),"",LOG(D227))</f>
        <v/>
      </c>
      <c r="P227" s="14" t="str">
        <f>IF(ISBLANK(E227),"",LOG(E227))</f>
        <v/>
      </c>
      <c r="Q227" s="14" t="str">
        <f>IF(ISBLANK(F227),"",LOG(F227))</f>
        <v/>
      </c>
      <c r="R227" s="14" t="str">
        <f>IF(ISBLANK(G227),"",LOG(G227))</f>
        <v/>
      </c>
      <c r="S227" s="14" t="str">
        <f>IF(ISBLANK(H227),"",LOG(H227))</f>
        <v/>
      </c>
      <c r="T227" s="14" t="str">
        <f>IF(ISBLANK(I227),"",LOG(I227))</f>
        <v/>
      </c>
      <c r="U227" s="14" t="str">
        <f>IF(ISBLANK(J227),"",LOG(J227))</f>
        <v/>
      </c>
      <c r="V227" s="14" t="str">
        <f>IF(ISBLANK(K227),"",LOG(K227))</f>
        <v/>
      </c>
      <c r="W227" s="14" t="str">
        <f>IF(ISBLANK(L227),"",LOG(L227))</f>
        <v/>
      </c>
      <c r="Y227" s="14" t="str">
        <f>IF(ISBLANK(C227),"",LOG(C227+1))</f>
        <v/>
      </c>
      <c r="Z227" s="14" t="str">
        <f>IF(ISBLANK(D227),"",LOG(D227+1))</f>
        <v/>
      </c>
      <c r="AA227" s="14" t="str">
        <f>IF(ISBLANK(E227),"",LOG(E227+1))</f>
        <v/>
      </c>
      <c r="AB227" s="14" t="str">
        <f>IF(ISBLANK(F227),"",LOG(F227+1))</f>
        <v/>
      </c>
      <c r="AC227" s="14" t="str">
        <f>IF(ISBLANK(G227),"",LOG(G227+1))</f>
        <v/>
      </c>
      <c r="AD227" s="14" t="str">
        <f>IF(ISBLANK(H227),"",LOG(H227+1))</f>
        <v/>
      </c>
      <c r="AE227" s="14" t="str">
        <f>IF(ISBLANK(I227),"",LOG(I227+1))</f>
        <v/>
      </c>
      <c r="AF227" s="14" t="str">
        <f>IF(ISBLANK(J227),"",LOG(J227+1))</f>
        <v/>
      </c>
      <c r="AG227" s="14" t="str">
        <f>IF(ISBLANK(K227),"",LOG(K227+1))</f>
        <v/>
      </c>
      <c r="AH227" s="14" t="str">
        <f>IF(ISBLANK(L227),"",LOG(L227+1))</f>
        <v/>
      </c>
      <c r="AJ227" s="14" t="str">
        <f>IF(ISBLANK(C227),"",POWER(C227,2))</f>
        <v/>
      </c>
      <c r="AK227" s="14" t="str">
        <f>IF(ISBLANK(D227),"",POWER(D227,2))</f>
        <v/>
      </c>
      <c r="AL227" s="14" t="str">
        <f>IF(ISBLANK(E227),"",POWER(E227,2))</f>
        <v/>
      </c>
      <c r="AM227" s="14" t="str">
        <f>IF(ISBLANK(F227),"",POWER(F227,2))</f>
        <v/>
      </c>
      <c r="AN227" s="14" t="str">
        <f>IF(ISBLANK(G227),"",POWER(G227,2))</f>
        <v/>
      </c>
      <c r="AO227" s="14" t="str">
        <f>IF(ISBLANK(H227),"",POWER(H227,2))</f>
        <v/>
      </c>
      <c r="AP227" s="14" t="str">
        <f>IF(ISBLANK(I227),"",POWER(I227,2))</f>
        <v/>
      </c>
      <c r="AQ227" s="14" t="str">
        <f>IF(ISBLANK(J227),"",POWER(J227,2))</f>
        <v/>
      </c>
      <c r="AR227" s="14" t="str">
        <f>IF(ISBLANK(K227),"",POWER(K227,2))</f>
        <v/>
      </c>
      <c r="AS227" s="14" t="str">
        <f>IF(ISBLANK(L227),"",POWER(L227,2))</f>
        <v/>
      </c>
      <c r="AU227" s="14" t="str">
        <f>IF(ISBLANK(C227),"",POWER(C227,0.5))</f>
        <v/>
      </c>
      <c r="AV227" s="14" t="str">
        <f>IF(ISBLANK(D227),"",POWER(D227,0.5))</f>
        <v/>
      </c>
      <c r="AW227" s="14" t="str">
        <f>IF(ISBLANK(E227),"",POWER(E227,0.5))</f>
        <v/>
      </c>
      <c r="AX227" s="14" t="str">
        <f>IF(ISBLANK(F227),"",POWER(F227,0.5))</f>
        <v/>
      </c>
      <c r="AY227" s="14" t="str">
        <f>IF(ISBLANK(G227),"",POWER(G227,0.5))</f>
        <v/>
      </c>
      <c r="AZ227" s="14" t="str">
        <f>IF(ISBLANK(H227),"",POWER(H227,0.5))</f>
        <v/>
      </c>
      <c r="BA227" s="14" t="str">
        <f>IF(ISBLANK(I227),"",POWER(I227,0.5))</f>
        <v/>
      </c>
      <c r="BB227" s="14" t="str">
        <f>IF(ISBLANK(J227),"",POWER(J227,0.5))</f>
        <v/>
      </c>
      <c r="BC227" s="14" t="str">
        <f>IF(ISBLANK(K227),"",POWER(K227,0.5))</f>
        <v/>
      </c>
      <c r="BD227" s="14" t="str">
        <f>IF(ISBLANK(L227),"",POWER(L227,0.5))</f>
        <v/>
      </c>
      <c r="BF227" s="14" t="str">
        <f>IF(ISBLANK(C227),"",1/POWER(C227,0.5))</f>
        <v/>
      </c>
      <c r="BG227" s="14" t="str">
        <f>IF(ISBLANK(D227),"",1/POWER(D227,0.5))</f>
        <v/>
      </c>
      <c r="BH227" s="14" t="str">
        <f>IF(ISBLANK(E227),"",1/POWER(E227,0.5))</f>
        <v/>
      </c>
      <c r="BI227" s="14" t="str">
        <f>IF(ISBLANK(F227),"",1/POWER(F227,0.5))</f>
        <v/>
      </c>
      <c r="BJ227" s="14" t="str">
        <f>IF(ISBLANK(G227),"",1/POWER(G227,0.5))</f>
        <v/>
      </c>
      <c r="BK227" s="14" t="str">
        <f>IF(ISBLANK(H227),"",1/POWER(H227,0.5))</f>
        <v/>
      </c>
      <c r="BL227" s="14" t="str">
        <f>IF(ISBLANK(I227),"",1/POWER(I227,0.5))</f>
        <v/>
      </c>
      <c r="BM227" s="14" t="str">
        <f>IF(ISBLANK(J227),"",1/POWER(J227,0.5))</f>
        <v/>
      </c>
      <c r="BN227" s="14" t="str">
        <f>IF(ISBLANK(K227),"",1/POWER(K227,0.5))</f>
        <v/>
      </c>
      <c r="BO227" s="14" t="str">
        <f>IF(ISBLANK(L227),"",1/POWER(L227,0.5))</f>
        <v/>
      </c>
      <c r="BQ227" s="14" t="e">
        <f ca="1">IF(ISBLANK(INDIRECT('Data Exploration'!$B$6&amp;ROW(BQ227))),"",IF(ISBLANK(INDIRECT('Data Exploration'!$B$6&amp;ROW(BQ227)-1)),"",INDIRECT('Data Exploration'!$B$6&amp;ROW(BQ227)-1)))</f>
        <v>#REF!</v>
      </c>
      <c r="BR227" s="188"/>
      <c r="BS227" s="188"/>
      <c r="BT227" s="188"/>
      <c r="BU227" s="188"/>
      <c r="BV227" s="188"/>
      <c r="BW227" s="188"/>
      <c r="BX227" s="188"/>
      <c r="BY227" s="188"/>
    </row>
    <row r="228" spans="1:77">
      <c r="A228" s="141"/>
      <c r="B228" s="210"/>
      <c r="C228" s="19"/>
      <c r="D228" s="20"/>
      <c r="E228" s="20"/>
      <c r="F228" s="20"/>
      <c r="G228" s="150"/>
      <c r="H228" s="20"/>
      <c r="I228" s="20"/>
      <c r="J228" s="20"/>
      <c r="K228" s="20"/>
      <c r="L228" s="101"/>
      <c r="N228" s="14" t="str">
        <f>IF(ISBLANK(C228),"",LOG(C228))</f>
        <v/>
      </c>
      <c r="O228" s="14" t="str">
        <f>IF(ISBLANK(D228),"",LOG(D228))</f>
        <v/>
      </c>
      <c r="P228" s="14" t="str">
        <f>IF(ISBLANK(E228),"",LOG(E228))</f>
        <v/>
      </c>
      <c r="Q228" s="14" t="str">
        <f>IF(ISBLANK(F228),"",LOG(F228))</f>
        <v/>
      </c>
      <c r="R228" s="14" t="str">
        <f>IF(ISBLANK(G228),"",LOG(G228))</f>
        <v/>
      </c>
      <c r="S228" s="14" t="str">
        <f>IF(ISBLANK(H228),"",LOG(H228))</f>
        <v/>
      </c>
      <c r="T228" s="14" t="str">
        <f>IF(ISBLANK(I228),"",LOG(I228))</f>
        <v/>
      </c>
      <c r="U228" s="14" t="str">
        <f>IF(ISBLANK(J228),"",LOG(J228))</f>
        <v/>
      </c>
      <c r="V228" s="14" t="str">
        <f>IF(ISBLANK(K228),"",LOG(K228))</f>
        <v/>
      </c>
      <c r="W228" s="14" t="str">
        <f>IF(ISBLANK(L228),"",LOG(L228))</f>
        <v/>
      </c>
      <c r="Y228" s="14" t="str">
        <f>IF(ISBLANK(C228),"",LOG(C228+1))</f>
        <v/>
      </c>
      <c r="Z228" s="14" t="str">
        <f>IF(ISBLANK(D228),"",LOG(D228+1))</f>
        <v/>
      </c>
      <c r="AA228" s="14" t="str">
        <f>IF(ISBLANK(E228),"",LOG(E228+1))</f>
        <v/>
      </c>
      <c r="AB228" s="14" t="str">
        <f>IF(ISBLANK(F228),"",LOG(F228+1))</f>
        <v/>
      </c>
      <c r="AC228" s="14" t="str">
        <f>IF(ISBLANK(G228),"",LOG(G228+1))</f>
        <v/>
      </c>
      <c r="AD228" s="14" t="str">
        <f>IF(ISBLANK(H228),"",LOG(H228+1))</f>
        <v/>
      </c>
      <c r="AE228" s="14" t="str">
        <f>IF(ISBLANK(I228),"",LOG(I228+1))</f>
        <v/>
      </c>
      <c r="AF228" s="14" t="str">
        <f>IF(ISBLANK(J228),"",LOG(J228+1))</f>
        <v/>
      </c>
      <c r="AG228" s="14" t="str">
        <f>IF(ISBLANK(K228),"",LOG(K228+1))</f>
        <v/>
      </c>
      <c r="AH228" s="14" t="str">
        <f>IF(ISBLANK(L228),"",LOG(L228+1))</f>
        <v/>
      </c>
      <c r="AJ228" s="14" t="str">
        <f>IF(ISBLANK(C228),"",POWER(C228,2))</f>
        <v/>
      </c>
      <c r="AK228" s="14" t="str">
        <f>IF(ISBLANK(D228),"",POWER(D228,2))</f>
        <v/>
      </c>
      <c r="AL228" s="14" t="str">
        <f>IF(ISBLANK(E228),"",POWER(E228,2))</f>
        <v/>
      </c>
      <c r="AM228" s="14" t="str">
        <f>IF(ISBLANK(F228),"",POWER(F228,2))</f>
        <v/>
      </c>
      <c r="AN228" s="14" t="str">
        <f>IF(ISBLANK(G228),"",POWER(G228,2))</f>
        <v/>
      </c>
      <c r="AO228" s="14" t="str">
        <f>IF(ISBLANK(H228),"",POWER(H228,2))</f>
        <v/>
      </c>
      <c r="AP228" s="14" t="str">
        <f>IF(ISBLANK(I228),"",POWER(I228,2))</f>
        <v/>
      </c>
      <c r="AQ228" s="14" t="str">
        <f>IF(ISBLANK(J228),"",POWER(J228,2))</f>
        <v/>
      </c>
      <c r="AR228" s="14" t="str">
        <f>IF(ISBLANK(K228),"",POWER(K228,2))</f>
        <v/>
      </c>
      <c r="AS228" s="14" t="str">
        <f>IF(ISBLANK(L228),"",POWER(L228,2))</f>
        <v/>
      </c>
      <c r="AU228" s="14" t="str">
        <f>IF(ISBLANK(C228),"",POWER(C228,0.5))</f>
        <v/>
      </c>
      <c r="AV228" s="14" t="str">
        <f>IF(ISBLANK(D228),"",POWER(D228,0.5))</f>
        <v/>
      </c>
      <c r="AW228" s="14" t="str">
        <f>IF(ISBLANK(E228),"",POWER(E228,0.5))</f>
        <v/>
      </c>
      <c r="AX228" s="14" t="str">
        <f>IF(ISBLANK(F228),"",POWER(F228,0.5))</f>
        <v/>
      </c>
      <c r="AY228" s="14" t="str">
        <f>IF(ISBLANK(G228),"",POWER(G228,0.5))</f>
        <v/>
      </c>
      <c r="AZ228" s="14" t="str">
        <f>IF(ISBLANK(H228),"",POWER(H228,0.5))</f>
        <v/>
      </c>
      <c r="BA228" s="14" t="str">
        <f>IF(ISBLANK(I228),"",POWER(I228,0.5))</f>
        <v/>
      </c>
      <c r="BB228" s="14" t="str">
        <f>IF(ISBLANK(J228),"",POWER(J228,0.5))</f>
        <v/>
      </c>
      <c r="BC228" s="14" t="str">
        <f>IF(ISBLANK(K228),"",POWER(K228,0.5))</f>
        <v/>
      </c>
      <c r="BD228" s="14" t="str">
        <f>IF(ISBLANK(L228),"",POWER(L228,0.5))</f>
        <v/>
      </c>
      <c r="BF228" s="14" t="str">
        <f>IF(ISBLANK(C228),"",1/POWER(C228,0.5))</f>
        <v/>
      </c>
      <c r="BG228" s="14" t="str">
        <f>IF(ISBLANK(D228),"",1/POWER(D228,0.5))</f>
        <v/>
      </c>
      <c r="BH228" s="14" t="str">
        <f>IF(ISBLANK(E228),"",1/POWER(E228,0.5))</f>
        <v/>
      </c>
      <c r="BI228" s="14" t="str">
        <f>IF(ISBLANK(F228),"",1/POWER(F228,0.5))</f>
        <v/>
      </c>
      <c r="BJ228" s="14" t="str">
        <f>IF(ISBLANK(G228),"",1/POWER(G228,0.5))</f>
        <v/>
      </c>
      <c r="BK228" s="14" t="str">
        <f>IF(ISBLANK(H228),"",1/POWER(H228,0.5))</f>
        <v/>
      </c>
      <c r="BL228" s="14" t="str">
        <f>IF(ISBLANK(I228),"",1/POWER(I228,0.5))</f>
        <v/>
      </c>
      <c r="BM228" s="14" t="str">
        <f>IF(ISBLANK(J228),"",1/POWER(J228,0.5))</f>
        <v/>
      </c>
      <c r="BN228" s="14" t="str">
        <f>IF(ISBLANK(K228),"",1/POWER(K228,0.5))</f>
        <v/>
      </c>
      <c r="BO228" s="14" t="str">
        <f>IF(ISBLANK(L228),"",1/POWER(L228,0.5))</f>
        <v/>
      </c>
      <c r="BQ228" s="14" t="e">
        <f ca="1">IF(ISBLANK(INDIRECT('Data Exploration'!$B$6&amp;ROW(BQ228))),"",IF(ISBLANK(INDIRECT('Data Exploration'!$B$6&amp;ROW(BQ228)-1)),"",INDIRECT('Data Exploration'!$B$6&amp;ROW(BQ228)-1)))</f>
        <v>#REF!</v>
      </c>
      <c r="BR228" s="188"/>
      <c r="BS228" s="188"/>
      <c r="BT228" s="188"/>
      <c r="BU228" s="188"/>
      <c r="BV228" s="188"/>
      <c r="BW228" s="188"/>
      <c r="BX228" s="188"/>
      <c r="BY228" s="188"/>
    </row>
    <row r="229" spans="1:77">
      <c r="A229" s="141"/>
      <c r="B229" s="210"/>
      <c r="C229" s="19"/>
      <c r="D229" s="20"/>
      <c r="E229" s="20"/>
      <c r="F229" s="20"/>
      <c r="G229" s="150"/>
      <c r="H229" s="20"/>
      <c r="I229" s="20"/>
      <c r="J229" s="20"/>
      <c r="K229" s="20"/>
      <c r="L229" s="101"/>
      <c r="N229" s="14" t="str">
        <f>IF(ISBLANK(C229),"",LOG(C229))</f>
        <v/>
      </c>
      <c r="O229" s="14" t="str">
        <f>IF(ISBLANK(D229),"",LOG(D229))</f>
        <v/>
      </c>
      <c r="P229" s="14" t="str">
        <f>IF(ISBLANK(E229),"",LOG(E229))</f>
        <v/>
      </c>
      <c r="Q229" s="14" t="str">
        <f>IF(ISBLANK(F229),"",LOG(F229))</f>
        <v/>
      </c>
      <c r="R229" s="14" t="str">
        <f>IF(ISBLANK(G229),"",LOG(G229))</f>
        <v/>
      </c>
      <c r="S229" s="14" t="str">
        <f>IF(ISBLANK(H229),"",LOG(H229))</f>
        <v/>
      </c>
      <c r="T229" s="14" t="str">
        <f>IF(ISBLANK(I229),"",LOG(I229))</f>
        <v/>
      </c>
      <c r="U229" s="14" t="str">
        <f>IF(ISBLANK(J229),"",LOG(J229))</f>
        <v/>
      </c>
      <c r="V229" s="14" t="str">
        <f>IF(ISBLANK(K229),"",LOG(K229))</f>
        <v/>
      </c>
      <c r="W229" s="14" t="str">
        <f>IF(ISBLANK(L229),"",LOG(L229))</f>
        <v/>
      </c>
      <c r="Y229" s="14" t="str">
        <f>IF(ISBLANK(C229),"",LOG(C229+1))</f>
        <v/>
      </c>
      <c r="Z229" s="14" t="str">
        <f>IF(ISBLANK(D229),"",LOG(D229+1))</f>
        <v/>
      </c>
      <c r="AA229" s="14" t="str">
        <f>IF(ISBLANK(E229),"",LOG(E229+1))</f>
        <v/>
      </c>
      <c r="AB229" s="14" t="str">
        <f>IF(ISBLANK(F229),"",LOG(F229+1))</f>
        <v/>
      </c>
      <c r="AC229" s="14" t="str">
        <f>IF(ISBLANK(G229),"",LOG(G229+1))</f>
        <v/>
      </c>
      <c r="AD229" s="14" t="str">
        <f>IF(ISBLANK(H229),"",LOG(H229+1))</f>
        <v/>
      </c>
      <c r="AE229" s="14" t="str">
        <f>IF(ISBLANK(I229),"",LOG(I229+1))</f>
        <v/>
      </c>
      <c r="AF229" s="14" t="str">
        <f>IF(ISBLANK(J229),"",LOG(J229+1))</f>
        <v/>
      </c>
      <c r="AG229" s="14" t="str">
        <f>IF(ISBLANK(K229),"",LOG(K229+1))</f>
        <v/>
      </c>
      <c r="AH229" s="14" t="str">
        <f>IF(ISBLANK(L229),"",LOG(L229+1))</f>
        <v/>
      </c>
      <c r="AJ229" s="14" t="str">
        <f>IF(ISBLANK(C229),"",POWER(C229,2))</f>
        <v/>
      </c>
      <c r="AK229" s="14" t="str">
        <f>IF(ISBLANK(D229),"",POWER(D229,2))</f>
        <v/>
      </c>
      <c r="AL229" s="14" t="str">
        <f>IF(ISBLANK(E229),"",POWER(E229,2))</f>
        <v/>
      </c>
      <c r="AM229" s="14" t="str">
        <f>IF(ISBLANK(F229),"",POWER(F229,2))</f>
        <v/>
      </c>
      <c r="AN229" s="14" t="str">
        <f>IF(ISBLANK(G229),"",POWER(G229,2))</f>
        <v/>
      </c>
      <c r="AO229" s="14" t="str">
        <f>IF(ISBLANK(H229),"",POWER(H229,2))</f>
        <v/>
      </c>
      <c r="AP229" s="14" t="str">
        <f>IF(ISBLANK(I229),"",POWER(I229,2))</f>
        <v/>
      </c>
      <c r="AQ229" s="14" t="str">
        <f>IF(ISBLANK(J229),"",POWER(J229,2))</f>
        <v/>
      </c>
      <c r="AR229" s="14" t="str">
        <f>IF(ISBLANK(K229),"",POWER(K229,2))</f>
        <v/>
      </c>
      <c r="AS229" s="14" t="str">
        <f>IF(ISBLANK(L229),"",POWER(L229,2))</f>
        <v/>
      </c>
      <c r="AU229" s="14" t="str">
        <f>IF(ISBLANK(C229),"",POWER(C229,0.5))</f>
        <v/>
      </c>
      <c r="AV229" s="14" t="str">
        <f>IF(ISBLANK(D229),"",POWER(D229,0.5))</f>
        <v/>
      </c>
      <c r="AW229" s="14" t="str">
        <f>IF(ISBLANK(E229),"",POWER(E229,0.5))</f>
        <v/>
      </c>
      <c r="AX229" s="14" t="str">
        <f>IF(ISBLANK(F229),"",POWER(F229,0.5))</f>
        <v/>
      </c>
      <c r="AY229" s="14" t="str">
        <f>IF(ISBLANK(G229),"",POWER(G229,0.5))</f>
        <v/>
      </c>
      <c r="AZ229" s="14" t="str">
        <f>IF(ISBLANK(H229),"",POWER(H229,0.5))</f>
        <v/>
      </c>
      <c r="BA229" s="14" t="str">
        <f>IF(ISBLANK(I229),"",POWER(I229,0.5))</f>
        <v/>
      </c>
      <c r="BB229" s="14" t="str">
        <f>IF(ISBLANK(J229),"",POWER(J229,0.5))</f>
        <v/>
      </c>
      <c r="BC229" s="14" t="str">
        <f>IF(ISBLANK(K229),"",POWER(K229,0.5))</f>
        <v/>
      </c>
      <c r="BD229" s="14" t="str">
        <f>IF(ISBLANK(L229),"",POWER(L229,0.5))</f>
        <v/>
      </c>
      <c r="BF229" s="14" t="str">
        <f>IF(ISBLANK(C229),"",1/POWER(C229,0.5))</f>
        <v/>
      </c>
      <c r="BG229" s="14" t="str">
        <f>IF(ISBLANK(D229),"",1/POWER(D229,0.5))</f>
        <v/>
      </c>
      <c r="BH229" s="14" t="str">
        <f>IF(ISBLANK(E229),"",1/POWER(E229,0.5))</f>
        <v/>
      </c>
      <c r="BI229" s="14" t="str">
        <f>IF(ISBLANK(F229),"",1/POWER(F229,0.5))</f>
        <v/>
      </c>
      <c r="BJ229" s="14" t="str">
        <f>IF(ISBLANK(G229),"",1/POWER(G229,0.5))</f>
        <v/>
      </c>
      <c r="BK229" s="14" t="str">
        <f>IF(ISBLANK(H229),"",1/POWER(H229,0.5))</f>
        <v/>
      </c>
      <c r="BL229" s="14" t="str">
        <f>IF(ISBLANK(I229),"",1/POWER(I229,0.5))</f>
        <v/>
      </c>
      <c r="BM229" s="14" t="str">
        <f>IF(ISBLANK(J229),"",1/POWER(J229,0.5))</f>
        <v/>
      </c>
      <c r="BN229" s="14" t="str">
        <f>IF(ISBLANK(K229),"",1/POWER(K229,0.5))</f>
        <v/>
      </c>
      <c r="BO229" s="14" t="str">
        <f>IF(ISBLANK(L229),"",1/POWER(L229,0.5))</f>
        <v/>
      </c>
      <c r="BQ229" s="14" t="e">
        <f ca="1">IF(ISBLANK(INDIRECT('Data Exploration'!$B$6&amp;ROW(BQ229))),"",IF(ISBLANK(INDIRECT('Data Exploration'!$B$6&amp;ROW(BQ229)-1)),"",INDIRECT('Data Exploration'!$B$6&amp;ROW(BQ229)-1)))</f>
        <v>#REF!</v>
      </c>
      <c r="BR229" s="188"/>
      <c r="BS229" s="188"/>
      <c r="BT229" s="188"/>
      <c r="BU229" s="188"/>
      <c r="BV229" s="188"/>
      <c r="BW229" s="188"/>
      <c r="BX229" s="188"/>
      <c r="BY229" s="188"/>
    </row>
    <row r="230" spans="1:77">
      <c r="A230" s="141"/>
      <c r="B230" s="210"/>
      <c r="C230" s="19"/>
      <c r="D230" s="20"/>
      <c r="E230" s="20"/>
      <c r="F230" s="20"/>
      <c r="G230" s="150"/>
      <c r="H230" s="20"/>
      <c r="I230" s="20"/>
      <c r="J230" s="20"/>
      <c r="K230" s="20"/>
      <c r="L230" s="101"/>
      <c r="N230" s="14" t="str">
        <f>IF(ISBLANK(C230),"",LOG(C230))</f>
        <v/>
      </c>
      <c r="O230" s="14" t="str">
        <f>IF(ISBLANK(D230),"",LOG(D230))</f>
        <v/>
      </c>
      <c r="P230" s="14" t="str">
        <f>IF(ISBLANK(E230),"",LOG(E230))</f>
        <v/>
      </c>
      <c r="Q230" s="14" t="str">
        <f>IF(ISBLANK(F230),"",LOG(F230))</f>
        <v/>
      </c>
      <c r="R230" s="14" t="str">
        <f>IF(ISBLANK(G230),"",LOG(G230))</f>
        <v/>
      </c>
      <c r="S230" s="14" t="str">
        <f>IF(ISBLANK(H230),"",LOG(H230))</f>
        <v/>
      </c>
      <c r="T230" s="14" t="str">
        <f>IF(ISBLANK(I230),"",LOG(I230))</f>
        <v/>
      </c>
      <c r="U230" s="14" t="str">
        <f>IF(ISBLANK(J230),"",LOG(J230))</f>
        <v/>
      </c>
      <c r="V230" s="14" t="str">
        <f>IF(ISBLANK(K230),"",LOG(K230))</f>
        <v/>
      </c>
      <c r="W230" s="14" t="str">
        <f>IF(ISBLANK(L230),"",LOG(L230))</f>
        <v/>
      </c>
      <c r="Y230" s="14" t="str">
        <f>IF(ISBLANK(C230),"",LOG(C230+1))</f>
        <v/>
      </c>
      <c r="Z230" s="14" t="str">
        <f>IF(ISBLANK(D230),"",LOG(D230+1))</f>
        <v/>
      </c>
      <c r="AA230" s="14" t="str">
        <f>IF(ISBLANK(E230),"",LOG(E230+1))</f>
        <v/>
      </c>
      <c r="AB230" s="14" t="str">
        <f>IF(ISBLANK(F230),"",LOG(F230+1))</f>
        <v/>
      </c>
      <c r="AC230" s="14" t="str">
        <f>IF(ISBLANK(G230),"",LOG(G230+1))</f>
        <v/>
      </c>
      <c r="AD230" s="14" t="str">
        <f>IF(ISBLANK(H230),"",LOG(H230+1))</f>
        <v/>
      </c>
      <c r="AE230" s="14" t="str">
        <f>IF(ISBLANK(I230),"",LOG(I230+1))</f>
        <v/>
      </c>
      <c r="AF230" s="14" t="str">
        <f>IF(ISBLANK(J230),"",LOG(J230+1))</f>
        <v/>
      </c>
      <c r="AG230" s="14" t="str">
        <f>IF(ISBLANK(K230),"",LOG(K230+1))</f>
        <v/>
      </c>
      <c r="AH230" s="14" t="str">
        <f>IF(ISBLANK(L230),"",LOG(L230+1))</f>
        <v/>
      </c>
      <c r="AJ230" s="14" t="str">
        <f>IF(ISBLANK(C230),"",POWER(C230,2))</f>
        <v/>
      </c>
      <c r="AK230" s="14" t="str">
        <f>IF(ISBLANK(D230),"",POWER(D230,2))</f>
        <v/>
      </c>
      <c r="AL230" s="14" t="str">
        <f>IF(ISBLANK(E230),"",POWER(E230,2))</f>
        <v/>
      </c>
      <c r="AM230" s="14" t="str">
        <f>IF(ISBLANK(F230),"",POWER(F230,2))</f>
        <v/>
      </c>
      <c r="AN230" s="14" t="str">
        <f>IF(ISBLANK(G230),"",POWER(G230,2))</f>
        <v/>
      </c>
      <c r="AO230" s="14" t="str">
        <f>IF(ISBLANK(H230),"",POWER(H230,2))</f>
        <v/>
      </c>
      <c r="AP230" s="14" t="str">
        <f>IF(ISBLANK(I230),"",POWER(I230,2))</f>
        <v/>
      </c>
      <c r="AQ230" s="14" t="str">
        <f>IF(ISBLANK(J230),"",POWER(J230,2))</f>
        <v/>
      </c>
      <c r="AR230" s="14" t="str">
        <f>IF(ISBLANK(K230),"",POWER(K230,2))</f>
        <v/>
      </c>
      <c r="AS230" s="14" t="str">
        <f>IF(ISBLANK(L230),"",POWER(L230,2))</f>
        <v/>
      </c>
      <c r="AU230" s="14" t="str">
        <f>IF(ISBLANK(C230),"",POWER(C230,0.5))</f>
        <v/>
      </c>
      <c r="AV230" s="14" t="str">
        <f>IF(ISBLANK(D230),"",POWER(D230,0.5))</f>
        <v/>
      </c>
      <c r="AW230" s="14" t="str">
        <f>IF(ISBLANK(E230),"",POWER(E230,0.5))</f>
        <v/>
      </c>
      <c r="AX230" s="14" t="str">
        <f>IF(ISBLANK(F230),"",POWER(F230,0.5))</f>
        <v/>
      </c>
      <c r="AY230" s="14" t="str">
        <f>IF(ISBLANK(G230),"",POWER(G230,0.5))</f>
        <v/>
      </c>
      <c r="AZ230" s="14" t="str">
        <f>IF(ISBLANK(H230),"",POWER(H230,0.5))</f>
        <v/>
      </c>
      <c r="BA230" s="14" t="str">
        <f>IF(ISBLANK(I230),"",POWER(I230,0.5))</f>
        <v/>
      </c>
      <c r="BB230" s="14" t="str">
        <f>IF(ISBLANK(J230),"",POWER(J230,0.5))</f>
        <v/>
      </c>
      <c r="BC230" s="14" t="str">
        <f>IF(ISBLANK(K230),"",POWER(K230,0.5))</f>
        <v/>
      </c>
      <c r="BD230" s="14" t="str">
        <f>IF(ISBLANK(L230),"",POWER(L230,0.5))</f>
        <v/>
      </c>
      <c r="BF230" s="14" t="str">
        <f>IF(ISBLANK(C230),"",1/POWER(C230,0.5))</f>
        <v/>
      </c>
      <c r="BG230" s="14" t="str">
        <f>IF(ISBLANK(D230),"",1/POWER(D230,0.5))</f>
        <v/>
      </c>
      <c r="BH230" s="14" t="str">
        <f>IF(ISBLANK(E230),"",1/POWER(E230,0.5))</f>
        <v/>
      </c>
      <c r="BI230" s="14" t="str">
        <f>IF(ISBLANK(F230),"",1/POWER(F230,0.5))</f>
        <v/>
      </c>
      <c r="BJ230" s="14" t="str">
        <f>IF(ISBLANK(G230),"",1/POWER(G230,0.5))</f>
        <v/>
      </c>
      <c r="BK230" s="14" t="str">
        <f>IF(ISBLANK(H230),"",1/POWER(H230,0.5))</f>
        <v/>
      </c>
      <c r="BL230" s="14" t="str">
        <f>IF(ISBLANK(I230),"",1/POWER(I230,0.5))</f>
        <v/>
      </c>
      <c r="BM230" s="14" t="str">
        <f>IF(ISBLANK(J230),"",1/POWER(J230,0.5))</f>
        <v/>
      </c>
      <c r="BN230" s="14" t="str">
        <f>IF(ISBLANK(K230),"",1/POWER(K230,0.5))</f>
        <v/>
      </c>
      <c r="BO230" s="14" t="str">
        <f>IF(ISBLANK(L230),"",1/POWER(L230,0.5))</f>
        <v/>
      </c>
      <c r="BQ230" s="14" t="e">
        <f ca="1">IF(ISBLANK(INDIRECT('Data Exploration'!$B$6&amp;ROW(BQ230))),"",IF(ISBLANK(INDIRECT('Data Exploration'!$B$6&amp;ROW(BQ230)-1)),"",INDIRECT('Data Exploration'!$B$6&amp;ROW(BQ230)-1)))</f>
        <v>#REF!</v>
      </c>
      <c r="BR230" s="188"/>
      <c r="BS230" s="188"/>
      <c r="BT230" s="188"/>
      <c r="BU230" s="188"/>
      <c r="BV230" s="188"/>
      <c r="BW230" s="188"/>
      <c r="BX230" s="188"/>
      <c r="BY230" s="188"/>
    </row>
    <row r="231" spans="1:77">
      <c r="A231" s="141"/>
      <c r="B231" s="210"/>
      <c r="C231" s="19"/>
      <c r="D231" s="20"/>
      <c r="E231" s="20"/>
      <c r="F231" s="20"/>
      <c r="G231" s="150"/>
      <c r="H231" s="20"/>
      <c r="I231" s="20"/>
      <c r="J231" s="20"/>
      <c r="K231" s="20"/>
      <c r="L231" s="101"/>
      <c r="N231" s="14" t="str">
        <f>IF(ISBLANK(C231),"",LOG(C231))</f>
        <v/>
      </c>
      <c r="O231" s="14" t="str">
        <f>IF(ISBLANK(D231),"",LOG(D231))</f>
        <v/>
      </c>
      <c r="P231" s="14" t="str">
        <f>IF(ISBLANK(E231),"",LOG(E231))</f>
        <v/>
      </c>
      <c r="Q231" s="14" t="str">
        <f>IF(ISBLANK(F231),"",LOG(F231))</f>
        <v/>
      </c>
      <c r="R231" s="14" t="str">
        <f>IF(ISBLANK(G231),"",LOG(G231))</f>
        <v/>
      </c>
      <c r="S231" s="14" t="str">
        <f>IF(ISBLANK(H231),"",LOG(H231))</f>
        <v/>
      </c>
      <c r="T231" s="14" t="str">
        <f>IF(ISBLANK(I231),"",LOG(I231))</f>
        <v/>
      </c>
      <c r="U231" s="14" t="str">
        <f>IF(ISBLANK(J231),"",LOG(J231))</f>
        <v/>
      </c>
      <c r="V231" s="14" t="str">
        <f>IF(ISBLANK(K231),"",LOG(K231))</f>
        <v/>
      </c>
      <c r="W231" s="14" t="str">
        <f>IF(ISBLANK(L231),"",LOG(L231))</f>
        <v/>
      </c>
      <c r="Y231" s="14" t="str">
        <f>IF(ISBLANK(C231),"",LOG(C231+1))</f>
        <v/>
      </c>
      <c r="Z231" s="14" t="str">
        <f>IF(ISBLANK(D231),"",LOG(D231+1))</f>
        <v/>
      </c>
      <c r="AA231" s="14" t="str">
        <f>IF(ISBLANK(E231),"",LOG(E231+1))</f>
        <v/>
      </c>
      <c r="AB231" s="14" t="str">
        <f>IF(ISBLANK(F231),"",LOG(F231+1))</f>
        <v/>
      </c>
      <c r="AC231" s="14" t="str">
        <f>IF(ISBLANK(G231),"",LOG(G231+1))</f>
        <v/>
      </c>
      <c r="AD231" s="14" t="str">
        <f>IF(ISBLANK(H231),"",LOG(H231+1))</f>
        <v/>
      </c>
      <c r="AE231" s="14" t="str">
        <f>IF(ISBLANK(I231),"",LOG(I231+1))</f>
        <v/>
      </c>
      <c r="AF231" s="14" t="str">
        <f>IF(ISBLANK(J231),"",LOG(J231+1))</f>
        <v/>
      </c>
      <c r="AG231" s="14" t="str">
        <f>IF(ISBLANK(K231),"",LOG(K231+1))</f>
        <v/>
      </c>
      <c r="AH231" s="14" t="str">
        <f>IF(ISBLANK(L231),"",LOG(L231+1))</f>
        <v/>
      </c>
      <c r="AJ231" s="14" t="str">
        <f>IF(ISBLANK(C231),"",POWER(C231,2))</f>
        <v/>
      </c>
      <c r="AK231" s="14" t="str">
        <f>IF(ISBLANK(D231),"",POWER(D231,2))</f>
        <v/>
      </c>
      <c r="AL231" s="14" t="str">
        <f>IF(ISBLANK(E231),"",POWER(E231,2))</f>
        <v/>
      </c>
      <c r="AM231" s="14" t="str">
        <f>IF(ISBLANK(F231),"",POWER(F231,2))</f>
        <v/>
      </c>
      <c r="AN231" s="14" t="str">
        <f>IF(ISBLANK(G231),"",POWER(G231,2))</f>
        <v/>
      </c>
      <c r="AO231" s="14" t="str">
        <f>IF(ISBLANK(H231),"",POWER(H231,2))</f>
        <v/>
      </c>
      <c r="AP231" s="14" t="str">
        <f>IF(ISBLANK(I231),"",POWER(I231,2))</f>
        <v/>
      </c>
      <c r="AQ231" s="14" t="str">
        <f>IF(ISBLANK(J231),"",POWER(J231,2))</f>
        <v/>
      </c>
      <c r="AR231" s="14" t="str">
        <f>IF(ISBLANK(K231),"",POWER(K231,2))</f>
        <v/>
      </c>
      <c r="AS231" s="14" t="str">
        <f>IF(ISBLANK(L231),"",POWER(L231,2))</f>
        <v/>
      </c>
      <c r="AU231" s="14" t="str">
        <f>IF(ISBLANK(C231),"",POWER(C231,0.5))</f>
        <v/>
      </c>
      <c r="AV231" s="14" t="str">
        <f>IF(ISBLANK(D231),"",POWER(D231,0.5))</f>
        <v/>
      </c>
      <c r="AW231" s="14" t="str">
        <f>IF(ISBLANK(E231),"",POWER(E231,0.5))</f>
        <v/>
      </c>
      <c r="AX231" s="14" t="str">
        <f>IF(ISBLANK(F231),"",POWER(F231,0.5))</f>
        <v/>
      </c>
      <c r="AY231" s="14" t="str">
        <f>IF(ISBLANK(G231),"",POWER(G231,0.5))</f>
        <v/>
      </c>
      <c r="AZ231" s="14" t="str">
        <f>IF(ISBLANK(H231),"",POWER(H231,0.5))</f>
        <v/>
      </c>
      <c r="BA231" s="14" t="str">
        <f>IF(ISBLANK(I231),"",POWER(I231,0.5))</f>
        <v/>
      </c>
      <c r="BB231" s="14" t="str">
        <f>IF(ISBLANK(J231),"",POWER(J231,0.5))</f>
        <v/>
      </c>
      <c r="BC231" s="14" t="str">
        <f>IF(ISBLANK(K231),"",POWER(K231,0.5))</f>
        <v/>
      </c>
      <c r="BD231" s="14" t="str">
        <f>IF(ISBLANK(L231),"",POWER(L231,0.5))</f>
        <v/>
      </c>
      <c r="BF231" s="14" t="str">
        <f>IF(ISBLANK(C231),"",1/POWER(C231,0.5))</f>
        <v/>
      </c>
      <c r="BG231" s="14" t="str">
        <f>IF(ISBLANK(D231),"",1/POWER(D231,0.5))</f>
        <v/>
      </c>
      <c r="BH231" s="14" t="str">
        <f>IF(ISBLANK(E231),"",1/POWER(E231,0.5))</f>
        <v/>
      </c>
      <c r="BI231" s="14" t="str">
        <f>IF(ISBLANK(F231),"",1/POWER(F231,0.5))</f>
        <v/>
      </c>
      <c r="BJ231" s="14" t="str">
        <f>IF(ISBLANK(G231),"",1/POWER(G231,0.5))</f>
        <v/>
      </c>
      <c r="BK231" s="14" t="str">
        <f>IF(ISBLANK(H231),"",1/POWER(H231,0.5))</f>
        <v/>
      </c>
      <c r="BL231" s="14" t="str">
        <f>IF(ISBLANK(I231),"",1/POWER(I231,0.5))</f>
        <v/>
      </c>
      <c r="BM231" s="14" t="str">
        <f>IF(ISBLANK(J231),"",1/POWER(J231,0.5))</f>
        <v/>
      </c>
      <c r="BN231" s="14" t="str">
        <f>IF(ISBLANK(K231),"",1/POWER(K231,0.5))</f>
        <v/>
      </c>
      <c r="BO231" s="14" t="str">
        <f>IF(ISBLANK(L231),"",1/POWER(L231,0.5))</f>
        <v/>
      </c>
      <c r="BQ231" s="14" t="e">
        <f ca="1">IF(ISBLANK(INDIRECT('Data Exploration'!$B$6&amp;ROW(BQ231))),"",IF(ISBLANK(INDIRECT('Data Exploration'!$B$6&amp;ROW(BQ231)-1)),"",INDIRECT('Data Exploration'!$B$6&amp;ROW(BQ231)-1)))</f>
        <v>#REF!</v>
      </c>
      <c r="BR231" s="188"/>
      <c r="BS231" s="188"/>
      <c r="BT231" s="188"/>
      <c r="BU231" s="188"/>
      <c r="BV231" s="188"/>
      <c r="BW231" s="188"/>
      <c r="BX231" s="188"/>
      <c r="BY231" s="188"/>
    </row>
    <row r="232" spans="1:77">
      <c r="A232" s="141"/>
      <c r="B232" s="210"/>
      <c r="C232" s="19"/>
      <c r="D232" s="20"/>
      <c r="E232" s="20"/>
      <c r="F232" s="20"/>
      <c r="G232" s="150"/>
      <c r="H232" s="20"/>
      <c r="I232" s="20"/>
      <c r="J232" s="20"/>
      <c r="K232" s="20"/>
      <c r="L232" s="101"/>
      <c r="N232" s="14" t="str">
        <f>IF(ISBLANK(C232),"",LOG(C232))</f>
        <v/>
      </c>
      <c r="O232" s="14" t="str">
        <f>IF(ISBLANK(D232),"",LOG(D232))</f>
        <v/>
      </c>
      <c r="P232" s="14" t="str">
        <f>IF(ISBLANK(E232),"",LOG(E232))</f>
        <v/>
      </c>
      <c r="Q232" s="14" t="str">
        <f>IF(ISBLANK(F232),"",LOG(F232))</f>
        <v/>
      </c>
      <c r="R232" s="14" t="str">
        <f>IF(ISBLANK(G232),"",LOG(G232))</f>
        <v/>
      </c>
      <c r="S232" s="14" t="str">
        <f>IF(ISBLANK(H232),"",LOG(H232))</f>
        <v/>
      </c>
      <c r="T232" s="14" t="str">
        <f>IF(ISBLANK(I232),"",LOG(I232))</f>
        <v/>
      </c>
      <c r="U232" s="14" t="str">
        <f>IF(ISBLANK(J232),"",LOG(J232))</f>
        <v/>
      </c>
      <c r="V232" s="14" t="str">
        <f>IF(ISBLANK(K232),"",LOG(K232))</f>
        <v/>
      </c>
      <c r="W232" s="14" t="str">
        <f>IF(ISBLANK(L232),"",LOG(L232))</f>
        <v/>
      </c>
      <c r="Y232" s="14" t="str">
        <f>IF(ISBLANK(C232),"",LOG(C232+1))</f>
        <v/>
      </c>
      <c r="Z232" s="14" t="str">
        <f>IF(ISBLANK(D232),"",LOG(D232+1))</f>
        <v/>
      </c>
      <c r="AA232" s="14" t="str">
        <f>IF(ISBLANK(E232),"",LOG(E232+1))</f>
        <v/>
      </c>
      <c r="AB232" s="14" t="str">
        <f>IF(ISBLANK(F232),"",LOG(F232+1))</f>
        <v/>
      </c>
      <c r="AC232" s="14" t="str">
        <f>IF(ISBLANK(G232),"",LOG(G232+1))</f>
        <v/>
      </c>
      <c r="AD232" s="14" t="str">
        <f>IF(ISBLANK(H232),"",LOG(H232+1))</f>
        <v/>
      </c>
      <c r="AE232" s="14" t="str">
        <f>IF(ISBLANK(I232),"",LOG(I232+1))</f>
        <v/>
      </c>
      <c r="AF232" s="14" t="str">
        <f>IF(ISBLANK(J232),"",LOG(J232+1))</f>
        <v/>
      </c>
      <c r="AG232" s="14" t="str">
        <f>IF(ISBLANK(K232),"",LOG(K232+1))</f>
        <v/>
      </c>
      <c r="AH232" s="14" t="str">
        <f>IF(ISBLANK(L232),"",LOG(L232+1))</f>
        <v/>
      </c>
      <c r="AJ232" s="14" t="str">
        <f>IF(ISBLANK(C232),"",POWER(C232,2))</f>
        <v/>
      </c>
      <c r="AK232" s="14" t="str">
        <f>IF(ISBLANK(D232),"",POWER(D232,2))</f>
        <v/>
      </c>
      <c r="AL232" s="14" t="str">
        <f>IF(ISBLANK(E232),"",POWER(E232,2))</f>
        <v/>
      </c>
      <c r="AM232" s="14" t="str">
        <f>IF(ISBLANK(F232),"",POWER(F232,2))</f>
        <v/>
      </c>
      <c r="AN232" s="14" t="str">
        <f>IF(ISBLANK(G232),"",POWER(G232,2))</f>
        <v/>
      </c>
      <c r="AO232" s="14" t="str">
        <f>IF(ISBLANK(H232),"",POWER(H232,2))</f>
        <v/>
      </c>
      <c r="AP232" s="14" t="str">
        <f>IF(ISBLANK(I232),"",POWER(I232,2))</f>
        <v/>
      </c>
      <c r="AQ232" s="14" t="str">
        <f>IF(ISBLANK(J232),"",POWER(J232,2))</f>
        <v/>
      </c>
      <c r="AR232" s="14" t="str">
        <f>IF(ISBLANK(K232),"",POWER(K232,2))</f>
        <v/>
      </c>
      <c r="AS232" s="14" t="str">
        <f>IF(ISBLANK(L232),"",POWER(L232,2))</f>
        <v/>
      </c>
      <c r="AU232" s="14" t="str">
        <f>IF(ISBLANK(C232),"",POWER(C232,0.5))</f>
        <v/>
      </c>
      <c r="AV232" s="14" t="str">
        <f>IF(ISBLANK(D232),"",POWER(D232,0.5))</f>
        <v/>
      </c>
      <c r="AW232" s="14" t="str">
        <f>IF(ISBLANK(E232),"",POWER(E232,0.5))</f>
        <v/>
      </c>
      <c r="AX232" s="14" t="str">
        <f>IF(ISBLANK(F232),"",POWER(F232,0.5))</f>
        <v/>
      </c>
      <c r="AY232" s="14" t="str">
        <f>IF(ISBLANK(G232),"",POWER(G232,0.5))</f>
        <v/>
      </c>
      <c r="AZ232" s="14" t="str">
        <f>IF(ISBLANK(H232),"",POWER(H232,0.5))</f>
        <v/>
      </c>
      <c r="BA232" s="14" t="str">
        <f>IF(ISBLANK(I232),"",POWER(I232,0.5))</f>
        <v/>
      </c>
      <c r="BB232" s="14" t="str">
        <f>IF(ISBLANK(J232),"",POWER(J232,0.5))</f>
        <v/>
      </c>
      <c r="BC232" s="14" t="str">
        <f>IF(ISBLANK(K232),"",POWER(K232,0.5))</f>
        <v/>
      </c>
      <c r="BD232" s="14" t="str">
        <f>IF(ISBLANK(L232),"",POWER(L232,0.5))</f>
        <v/>
      </c>
      <c r="BF232" s="14" t="str">
        <f>IF(ISBLANK(C232),"",1/POWER(C232,0.5))</f>
        <v/>
      </c>
      <c r="BG232" s="14" t="str">
        <f>IF(ISBLANK(D232),"",1/POWER(D232,0.5))</f>
        <v/>
      </c>
      <c r="BH232" s="14" t="str">
        <f>IF(ISBLANK(E232),"",1/POWER(E232,0.5))</f>
        <v/>
      </c>
      <c r="BI232" s="14" t="str">
        <f>IF(ISBLANK(F232),"",1/POWER(F232,0.5))</f>
        <v/>
      </c>
      <c r="BJ232" s="14" t="str">
        <f>IF(ISBLANK(G232),"",1/POWER(G232,0.5))</f>
        <v/>
      </c>
      <c r="BK232" s="14" t="str">
        <f>IF(ISBLANK(H232),"",1/POWER(H232,0.5))</f>
        <v/>
      </c>
      <c r="BL232" s="14" t="str">
        <f>IF(ISBLANK(I232),"",1/POWER(I232,0.5))</f>
        <v/>
      </c>
      <c r="BM232" s="14" t="str">
        <f>IF(ISBLANK(J232),"",1/POWER(J232,0.5))</f>
        <v/>
      </c>
      <c r="BN232" s="14" t="str">
        <f>IF(ISBLANK(K232),"",1/POWER(K232,0.5))</f>
        <v/>
      </c>
      <c r="BO232" s="14" t="str">
        <f>IF(ISBLANK(L232),"",1/POWER(L232,0.5))</f>
        <v/>
      </c>
      <c r="BQ232" s="14" t="e">
        <f ca="1">IF(ISBLANK(INDIRECT('Data Exploration'!$B$6&amp;ROW(BQ232))),"",IF(ISBLANK(INDIRECT('Data Exploration'!$B$6&amp;ROW(BQ232)-1)),"",INDIRECT('Data Exploration'!$B$6&amp;ROW(BQ232)-1)))</f>
        <v>#REF!</v>
      </c>
      <c r="BR232" s="188"/>
      <c r="BS232" s="188"/>
      <c r="BT232" s="188"/>
      <c r="BU232" s="188"/>
      <c r="BV232" s="188"/>
      <c r="BW232" s="188"/>
      <c r="BX232" s="188"/>
      <c r="BY232" s="188"/>
    </row>
    <row r="233" spans="1:77">
      <c r="A233" s="141"/>
      <c r="B233" s="210"/>
      <c r="C233" s="19"/>
      <c r="D233" s="20"/>
      <c r="E233" s="20"/>
      <c r="F233" s="20"/>
      <c r="G233" s="150"/>
      <c r="H233" s="20"/>
      <c r="I233" s="20"/>
      <c r="J233" s="20"/>
      <c r="K233" s="20"/>
      <c r="L233" s="101"/>
      <c r="N233" s="14" t="str">
        <f>IF(ISBLANK(C233),"",LOG(C233))</f>
        <v/>
      </c>
      <c r="O233" s="14" t="str">
        <f>IF(ISBLANK(D233),"",LOG(D233))</f>
        <v/>
      </c>
      <c r="P233" s="14" t="str">
        <f>IF(ISBLANK(E233),"",LOG(E233))</f>
        <v/>
      </c>
      <c r="Q233" s="14" t="str">
        <f>IF(ISBLANK(F233),"",LOG(F233))</f>
        <v/>
      </c>
      <c r="R233" s="14" t="str">
        <f>IF(ISBLANK(G233),"",LOG(G233))</f>
        <v/>
      </c>
      <c r="S233" s="14" t="str">
        <f>IF(ISBLANK(H233),"",LOG(H233))</f>
        <v/>
      </c>
      <c r="T233" s="14" t="str">
        <f>IF(ISBLANK(I233),"",LOG(I233))</f>
        <v/>
      </c>
      <c r="U233" s="14" t="str">
        <f>IF(ISBLANK(J233),"",LOG(J233))</f>
        <v/>
      </c>
      <c r="V233" s="14" t="str">
        <f>IF(ISBLANK(K233),"",LOG(K233))</f>
        <v/>
      </c>
      <c r="W233" s="14" t="str">
        <f>IF(ISBLANK(L233),"",LOG(L233))</f>
        <v/>
      </c>
      <c r="Y233" s="14" t="str">
        <f>IF(ISBLANK(C233),"",LOG(C233+1))</f>
        <v/>
      </c>
      <c r="Z233" s="14" t="str">
        <f>IF(ISBLANK(D233),"",LOG(D233+1))</f>
        <v/>
      </c>
      <c r="AA233" s="14" t="str">
        <f>IF(ISBLANK(E233),"",LOG(E233+1))</f>
        <v/>
      </c>
      <c r="AB233" s="14" t="str">
        <f>IF(ISBLANK(F233),"",LOG(F233+1))</f>
        <v/>
      </c>
      <c r="AC233" s="14" t="str">
        <f>IF(ISBLANK(G233),"",LOG(G233+1))</f>
        <v/>
      </c>
      <c r="AD233" s="14" t="str">
        <f>IF(ISBLANK(H233),"",LOG(H233+1))</f>
        <v/>
      </c>
      <c r="AE233" s="14" t="str">
        <f>IF(ISBLANK(I233),"",LOG(I233+1))</f>
        <v/>
      </c>
      <c r="AF233" s="14" t="str">
        <f>IF(ISBLANK(J233),"",LOG(J233+1))</f>
        <v/>
      </c>
      <c r="AG233" s="14" t="str">
        <f>IF(ISBLANK(K233),"",LOG(K233+1))</f>
        <v/>
      </c>
      <c r="AH233" s="14" t="str">
        <f>IF(ISBLANK(L233),"",LOG(L233+1))</f>
        <v/>
      </c>
      <c r="AJ233" s="14" t="str">
        <f>IF(ISBLANK(C233),"",POWER(C233,2))</f>
        <v/>
      </c>
      <c r="AK233" s="14" t="str">
        <f>IF(ISBLANK(D233),"",POWER(D233,2))</f>
        <v/>
      </c>
      <c r="AL233" s="14" t="str">
        <f>IF(ISBLANK(E233),"",POWER(E233,2))</f>
        <v/>
      </c>
      <c r="AM233" s="14" t="str">
        <f>IF(ISBLANK(F233),"",POWER(F233,2))</f>
        <v/>
      </c>
      <c r="AN233" s="14" t="str">
        <f>IF(ISBLANK(G233),"",POWER(G233,2))</f>
        <v/>
      </c>
      <c r="AO233" s="14" t="str">
        <f>IF(ISBLANK(H233),"",POWER(H233,2))</f>
        <v/>
      </c>
      <c r="AP233" s="14" t="str">
        <f>IF(ISBLANK(I233),"",POWER(I233,2))</f>
        <v/>
      </c>
      <c r="AQ233" s="14" t="str">
        <f>IF(ISBLANK(J233),"",POWER(J233,2))</f>
        <v/>
      </c>
      <c r="AR233" s="14" t="str">
        <f>IF(ISBLANK(K233),"",POWER(K233,2))</f>
        <v/>
      </c>
      <c r="AS233" s="14" t="str">
        <f>IF(ISBLANK(L233),"",POWER(L233,2))</f>
        <v/>
      </c>
      <c r="AU233" s="14" t="str">
        <f>IF(ISBLANK(C233),"",POWER(C233,0.5))</f>
        <v/>
      </c>
      <c r="AV233" s="14" t="str">
        <f>IF(ISBLANK(D233),"",POWER(D233,0.5))</f>
        <v/>
      </c>
      <c r="AW233" s="14" t="str">
        <f>IF(ISBLANK(E233),"",POWER(E233,0.5))</f>
        <v/>
      </c>
      <c r="AX233" s="14" t="str">
        <f>IF(ISBLANK(F233),"",POWER(F233,0.5))</f>
        <v/>
      </c>
      <c r="AY233" s="14" t="str">
        <f>IF(ISBLANK(G233),"",POWER(G233,0.5))</f>
        <v/>
      </c>
      <c r="AZ233" s="14" t="str">
        <f>IF(ISBLANK(H233),"",POWER(H233,0.5))</f>
        <v/>
      </c>
      <c r="BA233" s="14" t="str">
        <f>IF(ISBLANK(I233),"",POWER(I233,0.5))</f>
        <v/>
      </c>
      <c r="BB233" s="14" t="str">
        <f>IF(ISBLANK(J233),"",POWER(J233,0.5))</f>
        <v/>
      </c>
      <c r="BC233" s="14" t="str">
        <f>IF(ISBLANK(K233),"",POWER(K233,0.5))</f>
        <v/>
      </c>
      <c r="BD233" s="14" t="str">
        <f>IF(ISBLANK(L233),"",POWER(L233,0.5))</f>
        <v/>
      </c>
      <c r="BF233" s="14" t="str">
        <f>IF(ISBLANK(C233),"",1/POWER(C233,0.5))</f>
        <v/>
      </c>
      <c r="BG233" s="14" t="str">
        <f>IF(ISBLANK(D233),"",1/POWER(D233,0.5))</f>
        <v/>
      </c>
      <c r="BH233" s="14" t="str">
        <f>IF(ISBLANK(E233),"",1/POWER(E233,0.5))</f>
        <v/>
      </c>
      <c r="BI233" s="14" t="str">
        <f>IF(ISBLANK(F233),"",1/POWER(F233,0.5))</f>
        <v/>
      </c>
      <c r="BJ233" s="14" t="str">
        <f>IF(ISBLANK(G233),"",1/POWER(G233,0.5))</f>
        <v/>
      </c>
      <c r="BK233" s="14" t="str">
        <f>IF(ISBLANK(H233),"",1/POWER(H233,0.5))</f>
        <v/>
      </c>
      <c r="BL233" s="14" t="str">
        <f>IF(ISBLANK(I233),"",1/POWER(I233,0.5))</f>
        <v/>
      </c>
      <c r="BM233" s="14" t="str">
        <f>IF(ISBLANK(J233),"",1/POWER(J233,0.5))</f>
        <v/>
      </c>
      <c r="BN233" s="14" t="str">
        <f>IF(ISBLANK(K233),"",1/POWER(K233,0.5))</f>
        <v/>
      </c>
      <c r="BO233" s="14" t="str">
        <f>IF(ISBLANK(L233),"",1/POWER(L233,0.5))</f>
        <v/>
      </c>
      <c r="BQ233" s="14" t="e">
        <f ca="1">IF(ISBLANK(INDIRECT('Data Exploration'!$B$6&amp;ROW(BQ233))),"",IF(ISBLANK(INDIRECT('Data Exploration'!$B$6&amp;ROW(BQ233)-1)),"",INDIRECT('Data Exploration'!$B$6&amp;ROW(BQ233)-1)))</f>
        <v>#REF!</v>
      </c>
      <c r="BR233" s="188"/>
      <c r="BS233" s="188"/>
      <c r="BT233" s="188"/>
      <c r="BU233" s="188"/>
      <c r="BV233" s="188"/>
      <c r="BW233" s="188"/>
      <c r="BX233" s="188"/>
      <c r="BY233" s="188"/>
    </row>
    <row r="234" spans="1:77">
      <c r="A234" s="141"/>
      <c r="B234" s="210"/>
      <c r="C234" s="19"/>
      <c r="D234" s="20"/>
      <c r="E234" s="20"/>
      <c r="F234" s="20"/>
      <c r="G234" s="150"/>
      <c r="H234" s="20"/>
      <c r="I234" s="20"/>
      <c r="J234" s="20"/>
      <c r="K234" s="20"/>
      <c r="L234" s="101"/>
      <c r="N234" s="14" t="str">
        <f>IF(ISBLANK(C234),"",LOG(C234))</f>
        <v/>
      </c>
      <c r="O234" s="14" t="str">
        <f>IF(ISBLANK(D234),"",LOG(D234))</f>
        <v/>
      </c>
      <c r="P234" s="14" t="str">
        <f>IF(ISBLANK(E234),"",LOG(E234))</f>
        <v/>
      </c>
      <c r="Q234" s="14" t="str">
        <f>IF(ISBLANK(F234),"",LOG(F234))</f>
        <v/>
      </c>
      <c r="R234" s="14" t="str">
        <f>IF(ISBLANK(G234),"",LOG(G234))</f>
        <v/>
      </c>
      <c r="S234" s="14" t="str">
        <f>IF(ISBLANK(H234),"",LOG(H234))</f>
        <v/>
      </c>
      <c r="T234" s="14" t="str">
        <f>IF(ISBLANK(I234),"",LOG(I234))</f>
        <v/>
      </c>
      <c r="U234" s="14" t="str">
        <f>IF(ISBLANK(J234),"",LOG(J234))</f>
        <v/>
      </c>
      <c r="V234" s="14" t="str">
        <f>IF(ISBLANK(K234),"",LOG(K234))</f>
        <v/>
      </c>
      <c r="W234" s="14" t="str">
        <f>IF(ISBLANK(L234),"",LOG(L234))</f>
        <v/>
      </c>
      <c r="Y234" s="14" t="str">
        <f>IF(ISBLANK(C234),"",LOG(C234+1))</f>
        <v/>
      </c>
      <c r="Z234" s="14" t="str">
        <f>IF(ISBLANK(D234),"",LOG(D234+1))</f>
        <v/>
      </c>
      <c r="AA234" s="14" t="str">
        <f>IF(ISBLANK(E234),"",LOG(E234+1))</f>
        <v/>
      </c>
      <c r="AB234" s="14" t="str">
        <f>IF(ISBLANK(F234),"",LOG(F234+1))</f>
        <v/>
      </c>
      <c r="AC234" s="14" t="str">
        <f>IF(ISBLANK(G234),"",LOG(G234+1))</f>
        <v/>
      </c>
      <c r="AD234" s="14" t="str">
        <f>IF(ISBLANK(H234),"",LOG(H234+1))</f>
        <v/>
      </c>
      <c r="AE234" s="14" t="str">
        <f>IF(ISBLANK(I234),"",LOG(I234+1))</f>
        <v/>
      </c>
      <c r="AF234" s="14" t="str">
        <f>IF(ISBLANK(J234),"",LOG(J234+1))</f>
        <v/>
      </c>
      <c r="AG234" s="14" t="str">
        <f>IF(ISBLANK(K234),"",LOG(K234+1))</f>
        <v/>
      </c>
      <c r="AH234" s="14" t="str">
        <f>IF(ISBLANK(L234),"",LOG(L234+1))</f>
        <v/>
      </c>
      <c r="AJ234" s="14" t="str">
        <f>IF(ISBLANK(C234),"",POWER(C234,2))</f>
        <v/>
      </c>
      <c r="AK234" s="14" t="str">
        <f>IF(ISBLANK(D234),"",POWER(D234,2))</f>
        <v/>
      </c>
      <c r="AL234" s="14" t="str">
        <f>IF(ISBLANK(E234),"",POWER(E234,2))</f>
        <v/>
      </c>
      <c r="AM234" s="14" t="str">
        <f>IF(ISBLANK(F234),"",POWER(F234,2))</f>
        <v/>
      </c>
      <c r="AN234" s="14" t="str">
        <f>IF(ISBLANK(G234),"",POWER(G234,2))</f>
        <v/>
      </c>
      <c r="AO234" s="14" t="str">
        <f>IF(ISBLANK(H234),"",POWER(H234,2))</f>
        <v/>
      </c>
      <c r="AP234" s="14" t="str">
        <f>IF(ISBLANK(I234),"",POWER(I234,2))</f>
        <v/>
      </c>
      <c r="AQ234" s="14" t="str">
        <f>IF(ISBLANK(J234),"",POWER(J234,2))</f>
        <v/>
      </c>
      <c r="AR234" s="14" t="str">
        <f>IF(ISBLANK(K234),"",POWER(K234,2))</f>
        <v/>
      </c>
      <c r="AS234" s="14" t="str">
        <f>IF(ISBLANK(L234),"",POWER(L234,2))</f>
        <v/>
      </c>
      <c r="AU234" s="14" t="str">
        <f>IF(ISBLANK(C234),"",POWER(C234,0.5))</f>
        <v/>
      </c>
      <c r="AV234" s="14" t="str">
        <f>IF(ISBLANK(D234),"",POWER(D234,0.5))</f>
        <v/>
      </c>
      <c r="AW234" s="14" t="str">
        <f>IF(ISBLANK(E234),"",POWER(E234,0.5))</f>
        <v/>
      </c>
      <c r="AX234" s="14" t="str">
        <f>IF(ISBLANK(F234),"",POWER(F234,0.5))</f>
        <v/>
      </c>
      <c r="AY234" s="14" t="str">
        <f>IF(ISBLANK(G234),"",POWER(G234,0.5))</f>
        <v/>
      </c>
      <c r="AZ234" s="14" t="str">
        <f>IF(ISBLANK(H234),"",POWER(H234,0.5))</f>
        <v/>
      </c>
      <c r="BA234" s="14" t="str">
        <f>IF(ISBLANK(I234),"",POWER(I234,0.5))</f>
        <v/>
      </c>
      <c r="BB234" s="14" t="str">
        <f>IF(ISBLANK(J234),"",POWER(J234,0.5))</f>
        <v/>
      </c>
      <c r="BC234" s="14" t="str">
        <f>IF(ISBLANK(K234),"",POWER(K234,0.5))</f>
        <v/>
      </c>
      <c r="BD234" s="14" t="str">
        <f>IF(ISBLANK(L234),"",POWER(L234,0.5))</f>
        <v/>
      </c>
      <c r="BF234" s="14" t="str">
        <f>IF(ISBLANK(C234),"",1/POWER(C234,0.5))</f>
        <v/>
      </c>
      <c r="BG234" s="14" t="str">
        <f>IF(ISBLANK(D234),"",1/POWER(D234,0.5))</f>
        <v/>
      </c>
      <c r="BH234" s="14" t="str">
        <f>IF(ISBLANK(E234),"",1/POWER(E234,0.5))</f>
        <v/>
      </c>
      <c r="BI234" s="14" t="str">
        <f>IF(ISBLANK(F234),"",1/POWER(F234,0.5))</f>
        <v/>
      </c>
      <c r="BJ234" s="14" t="str">
        <f>IF(ISBLANK(G234),"",1/POWER(G234,0.5))</f>
        <v/>
      </c>
      <c r="BK234" s="14" t="str">
        <f>IF(ISBLANK(H234),"",1/POWER(H234,0.5))</f>
        <v/>
      </c>
      <c r="BL234" s="14" t="str">
        <f>IF(ISBLANK(I234),"",1/POWER(I234,0.5))</f>
        <v/>
      </c>
      <c r="BM234" s="14" t="str">
        <f>IF(ISBLANK(J234),"",1/POWER(J234,0.5))</f>
        <v/>
      </c>
      <c r="BN234" s="14" t="str">
        <f>IF(ISBLANK(K234),"",1/POWER(K234,0.5))</f>
        <v/>
      </c>
      <c r="BO234" s="14" t="str">
        <f>IF(ISBLANK(L234),"",1/POWER(L234,0.5))</f>
        <v/>
      </c>
      <c r="BQ234" s="14" t="e">
        <f ca="1">IF(ISBLANK(INDIRECT('Data Exploration'!$B$6&amp;ROW(BQ234))),"",IF(ISBLANK(INDIRECT('Data Exploration'!$B$6&amp;ROW(BQ234)-1)),"",INDIRECT('Data Exploration'!$B$6&amp;ROW(BQ234)-1)))</f>
        <v>#REF!</v>
      </c>
      <c r="BR234" s="188"/>
      <c r="BS234" s="188"/>
      <c r="BT234" s="188"/>
      <c r="BU234" s="188"/>
      <c r="BV234" s="188"/>
      <c r="BW234" s="188"/>
      <c r="BX234" s="188"/>
      <c r="BY234" s="188"/>
    </row>
    <row r="235" spans="1:77">
      <c r="A235" s="141"/>
      <c r="B235" s="210"/>
      <c r="C235" s="19"/>
      <c r="D235" s="20"/>
      <c r="E235" s="20"/>
      <c r="F235" s="20"/>
      <c r="G235" s="150"/>
      <c r="H235" s="20"/>
      <c r="I235" s="20"/>
      <c r="J235" s="20"/>
      <c r="K235" s="20"/>
      <c r="L235" s="101"/>
      <c r="N235" s="14" t="str">
        <f>IF(ISBLANK(C235),"",LOG(C235))</f>
        <v/>
      </c>
      <c r="O235" s="14" t="str">
        <f>IF(ISBLANK(D235),"",LOG(D235))</f>
        <v/>
      </c>
      <c r="P235" s="14" t="str">
        <f>IF(ISBLANK(E235),"",LOG(E235))</f>
        <v/>
      </c>
      <c r="Q235" s="14" t="str">
        <f>IF(ISBLANK(F235),"",LOG(F235))</f>
        <v/>
      </c>
      <c r="R235" s="14" t="str">
        <f>IF(ISBLANK(G235),"",LOG(G235))</f>
        <v/>
      </c>
      <c r="S235" s="14" t="str">
        <f>IF(ISBLANK(H235),"",LOG(H235))</f>
        <v/>
      </c>
      <c r="T235" s="14" t="str">
        <f>IF(ISBLANK(I235),"",LOG(I235))</f>
        <v/>
      </c>
      <c r="U235" s="14" t="str">
        <f>IF(ISBLANK(J235),"",LOG(J235))</f>
        <v/>
      </c>
      <c r="V235" s="14" t="str">
        <f>IF(ISBLANK(K235),"",LOG(K235))</f>
        <v/>
      </c>
      <c r="W235" s="14" t="str">
        <f>IF(ISBLANK(L235),"",LOG(L235))</f>
        <v/>
      </c>
      <c r="Y235" s="14" t="str">
        <f>IF(ISBLANK(C235),"",LOG(C235+1))</f>
        <v/>
      </c>
      <c r="Z235" s="14" t="str">
        <f>IF(ISBLANK(D235),"",LOG(D235+1))</f>
        <v/>
      </c>
      <c r="AA235" s="14" t="str">
        <f>IF(ISBLANK(E235),"",LOG(E235+1))</f>
        <v/>
      </c>
      <c r="AB235" s="14" t="str">
        <f>IF(ISBLANK(F235),"",LOG(F235+1))</f>
        <v/>
      </c>
      <c r="AC235" s="14" t="str">
        <f>IF(ISBLANK(G235),"",LOG(G235+1))</f>
        <v/>
      </c>
      <c r="AD235" s="14" t="str">
        <f>IF(ISBLANK(H235),"",LOG(H235+1))</f>
        <v/>
      </c>
      <c r="AE235" s="14" t="str">
        <f>IF(ISBLANK(I235),"",LOG(I235+1))</f>
        <v/>
      </c>
      <c r="AF235" s="14" t="str">
        <f>IF(ISBLANK(J235),"",LOG(J235+1))</f>
        <v/>
      </c>
      <c r="AG235" s="14" t="str">
        <f>IF(ISBLANK(K235),"",LOG(K235+1))</f>
        <v/>
      </c>
      <c r="AH235" s="14" t="str">
        <f>IF(ISBLANK(L235),"",LOG(L235+1))</f>
        <v/>
      </c>
      <c r="AJ235" s="14" t="str">
        <f>IF(ISBLANK(C235),"",POWER(C235,2))</f>
        <v/>
      </c>
      <c r="AK235" s="14" t="str">
        <f>IF(ISBLANK(D235),"",POWER(D235,2))</f>
        <v/>
      </c>
      <c r="AL235" s="14" t="str">
        <f>IF(ISBLANK(E235),"",POWER(E235,2))</f>
        <v/>
      </c>
      <c r="AM235" s="14" t="str">
        <f>IF(ISBLANK(F235),"",POWER(F235,2))</f>
        <v/>
      </c>
      <c r="AN235" s="14" t="str">
        <f>IF(ISBLANK(G235),"",POWER(G235,2))</f>
        <v/>
      </c>
      <c r="AO235" s="14" t="str">
        <f>IF(ISBLANK(H235),"",POWER(H235,2))</f>
        <v/>
      </c>
      <c r="AP235" s="14" t="str">
        <f>IF(ISBLANK(I235),"",POWER(I235,2))</f>
        <v/>
      </c>
      <c r="AQ235" s="14" t="str">
        <f>IF(ISBLANK(J235),"",POWER(J235,2))</f>
        <v/>
      </c>
      <c r="AR235" s="14" t="str">
        <f>IF(ISBLANK(K235),"",POWER(K235,2))</f>
        <v/>
      </c>
      <c r="AS235" s="14" t="str">
        <f>IF(ISBLANK(L235),"",POWER(L235,2))</f>
        <v/>
      </c>
      <c r="AU235" s="14" t="str">
        <f>IF(ISBLANK(C235),"",POWER(C235,0.5))</f>
        <v/>
      </c>
      <c r="AV235" s="14" t="str">
        <f>IF(ISBLANK(D235),"",POWER(D235,0.5))</f>
        <v/>
      </c>
      <c r="AW235" s="14" t="str">
        <f>IF(ISBLANK(E235),"",POWER(E235,0.5))</f>
        <v/>
      </c>
      <c r="AX235" s="14" t="str">
        <f>IF(ISBLANK(F235),"",POWER(F235,0.5))</f>
        <v/>
      </c>
      <c r="AY235" s="14" t="str">
        <f>IF(ISBLANK(G235),"",POWER(G235,0.5))</f>
        <v/>
      </c>
      <c r="AZ235" s="14" t="str">
        <f>IF(ISBLANK(H235),"",POWER(H235,0.5))</f>
        <v/>
      </c>
      <c r="BA235" s="14" t="str">
        <f>IF(ISBLANK(I235),"",POWER(I235,0.5))</f>
        <v/>
      </c>
      <c r="BB235" s="14" t="str">
        <f>IF(ISBLANK(J235),"",POWER(J235,0.5))</f>
        <v/>
      </c>
      <c r="BC235" s="14" t="str">
        <f>IF(ISBLANK(K235),"",POWER(K235,0.5))</f>
        <v/>
      </c>
      <c r="BD235" s="14" t="str">
        <f>IF(ISBLANK(L235),"",POWER(L235,0.5))</f>
        <v/>
      </c>
      <c r="BF235" s="14" t="str">
        <f>IF(ISBLANK(C235),"",1/POWER(C235,0.5))</f>
        <v/>
      </c>
      <c r="BG235" s="14" t="str">
        <f>IF(ISBLANK(D235),"",1/POWER(D235,0.5))</f>
        <v/>
      </c>
      <c r="BH235" s="14" t="str">
        <f>IF(ISBLANK(E235),"",1/POWER(E235,0.5))</f>
        <v/>
      </c>
      <c r="BI235" s="14" t="str">
        <f>IF(ISBLANK(F235),"",1/POWER(F235,0.5))</f>
        <v/>
      </c>
      <c r="BJ235" s="14" t="str">
        <f>IF(ISBLANK(G235),"",1/POWER(G235,0.5))</f>
        <v/>
      </c>
      <c r="BK235" s="14" t="str">
        <f>IF(ISBLANK(H235),"",1/POWER(H235,0.5))</f>
        <v/>
      </c>
      <c r="BL235" s="14" t="str">
        <f>IF(ISBLANK(I235),"",1/POWER(I235,0.5))</f>
        <v/>
      </c>
      <c r="BM235" s="14" t="str">
        <f>IF(ISBLANK(J235),"",1/POWER(J235,0.5))</f>
        <v/>
      </c>
      <c r="BN235" s="14" t="str">
        <f>IF(ISBLANK(K235),"",1/POWER(K235,0.5))</f>
        <v/>
      </c>
      <c r="BO235" s="14" t="str">
        <f>IF(ISBLANK(L235),"",1/POWER(L235,0.5))</f>
        <v/>
      </c>
      <c r="BQ235" s="14" t="e">
        <f ca="1">IF(ISBLANK(INDIRECT('Data Exploration'!$B$6&amp;ROW(BQ235))),"",IF(ISBLANK(INDIRECT('Data Exploration'!$B$6&amp;ROW(BQ235)-1)),"",INDIRECT('Data Exploration'!$B$6&amp;ROW(BQ235)-1)))</f>
        <v>#REF!</v>
      </c>
      <c r="BR235" s="188"/>
      <c r="BS235" s="188"/>
      <c r="BT235" s="188"/>
      <c r="BU235" s="188"/>
      <c r="BV235" s="188"/>
      <c r="BW235" s="188"/>
      <c r="BX235" s="188"/>
      <c r="BY235" s="188"/>
    </row>
    <row r="236" spans="1:77">
      <c r="A236" s="141"/>
      <c r="B236" s="210"/>
      <c r="C236" s="19"/>
      <c r="D236" s="20"/>
      <c r="E236" s="20"/>
      <c r="F236" s="20"/>
      <c r="G236" s="150"/>
      <c r="H236" s="20"/>
      <c r="I236" s="20"/>
      <c r="J236" s="20"/>
      <c r="K236" s="20"/>
      <c r="L236" s="101"/>
      <c r="N236" s="14" t="str">
        <f>IF(ISBLANK(C236),"",LOG(C236))</f>
        <v/>
      </c>
      <c r="O236" s="14" t="str">
        <f>IF(ISBLANK(D236),"",LOG(D236))</f>
        <v/>
      </c>
      <c r="P236" s="14" t="str">
        <f>IF(ISBLANK(E236),"",LOG(E236))</f>
        <v/>
      </c>
      <c r="Q236" s="14" t="str">
        <f>IF(ISBLANK(F236),"",LOG(F236))</f>
        <v/>
      </c>
      <c r="R236" s="14" t="str">
        <f>IF(ISBLANK(G236),"",LOG(G236))</f>
        <v/>
      </c>
      <c r="S236" s="14" t="str">
        <f>IF(ISBLANK(H236),"",LOG(H236))</f>
        <v/>
      </c>
      <c r="T236" s="14" t="str">
        <f>IF(ISBLANK(I236),"",LOG(I236))</f>
        <v/>
      </c>
      <c r="U236" s="14" t="str">
        <f>IF(ISBLANK(J236),"",LOG(J236))</f>
        <v/>
      </c>
      <c r="V236" s="14" t="str">
        <f>IF(ISBLANK(K236),"",LOG(K236))</f>
        <v/>
      </c>
      <c r="W236" s="14" t="str">
        <f>IF(ISBLANK(L236),"",LOG(L236))</f>
        <v/>
      </c>
      <c r="Y236" s="14" t="str">
        <f>IF(ISBLANK(C236),"",LOG(C236+1))</f>
        <v/>
      </c>
      <c r="Z236" s="14" t="str">
        <f>IF(ISBLANK(D236),"",LOG(D236+1))</f>
        <v/>
      </c>
      <c r="AA236" s="14" t="str">
        <f>IF(ISBLANK(E236),"",LOG(E236+1))</f>
        <v/>
      </c>
      <c r="AB236" s="14" t="str">
        <f>IF(ISBLANK(F236),"",LOG(F236+1))</f>
        <v/>
      </c>
      <c r="AC236" s="14" t="str">
        <f>IF(ISBLANK(G236),"",LOG(G236+1))</f>
        <v/>
      </c>
      <c r="AD236" s="14" t="str">
        <f>IF(ISBLANK(H236),"",LOG(H236+1))</f>
        <v/>
      </c>
      <c r="AE236" s="14" t="str">
        <f>IF(ISBLANK(I236),"",LOG(I236+1))</f>
        <v/>
      </c>
      <c r="AF236" s="14" t="str">
        <f>IF(ISBLANK(J236),"",LOG(J236+1))</f>
        <v/>
      </c>
      <c r="AG236" s="14" t="str">
        <f>IF(ISBLANK(K236),"",LOG(K236+1))</f>
        <v/>
      </c>
      <c r="AH236" s="14" t="str">
        <f>IF(ISBLANK(L236),"",LOG(L236+1))</f>
        <v/>
      </c>
      <c r="AJ236" s="14" t="str">
        <f>IF(ISBLANK(C236),"",POWER(C236,2))</f>
        <v/>
      </c>
      <c r="AK236" s="14" t="str">
        <f>IF(ISBLANK(D236),"",POWER(D236,2))</f>
        <v/>
      </c>
      <c r="AL236" s="14" t="str">
        <f>IF(ISBLANK(E236),"",POWER(E236,2))</f>
        <v/>
      </c>
      <c r="AM236" s="14" t="str">
        <f>IF(ISBLANK(F236),"",POWER(F236,2))</f>
        <v/>
      </c>
      <c r="AN236" s="14" t="str">
        <f>IF(ISBLANK(G236),"",POWER(G236,2))</f>
        <v/>
      </c>
      <c r="AO236" s="14" t="str">
        <f>IF(ISBLANK(H236),"",POWER(H236,2))</f>
        <v/>
      </c>
      <c r="AP236" s="14" t="str">
        <f>IF(ISBLANK(I236),"",POWER(I236,2))</f>
        <v/>
      </c>
      <c r="AQ236" s="14" t="str">
        <f>IF(ISBLANK(J236),"",POWER(J236,2))</f>
        <v/>
      </c>
      <c r="AR236" s="14" t="str">
        <f>IF(ISBLANK(K236),"",POWER(K236,2))</f>
        <v/>
      </c>
      <c r="AS236" s="14" t="str">
        <f>IF(ISBLANK(L236),"",POWER(L236,2))</f>
        <v/>
      </c>
      <c r="AU236" s="14" t="str">
        <f>IF(ISBLANK(C236),"",POWER(C236,0.5))</f>
        <v/>
      </c>
      <c r="AV236" s="14" t="str">
        <f>IF(ISBLANK(D236),"",POWER(D236,0.5))</f>
        <v/>
      </c>
      <c r="AW236" s="14" t="str">
        <f>IF(ISBLANK(E236),"",POWER(E236,0.5))</f>
        <v/>
      </c>
      <c r="AX236" s="14" t="str">
        <f>IF(ISBLANK(F236),"",POWER(F236,0.5))</f>
        <v/>
      </c>
      <c r="AY236" s="14" t="str">
        <f>IF(ISBLANK(G236),"",POWER(G236,0.5))</f>
        <v/>
      </c>
      <c r="AZ236" s="14" t="str">
        <f>IF(ISBLANK(H236),"",POWER(H236,0.5))</f>
        <v/>
      </c>
      <c r="BA236" s="14" t="str">
        <f>IF(ISBLANK(I236),"",POWER(I236,0.5))</f>
        <v/>
      </c>
      <c r="BB236" s="14" t="str">
        <f>IF(ISBLANK(J236),"",POWER(J236,0.5))</f>
        <v/>
      </c>
      <c r="BC236" s="14" t="str">
        <f>IF(ISBLANK(K236),"",POWER(K236,0.5))</f>
        <v/>
      </c>
      <c r="BD236" s="14" t="str">
        <f>IF(ISBLANK(L236),"",POWER(L236,0.5))</f>
        <v/>
      </c>
      <c r="BF236" s="14" t="str">
        <f>IF(ISBLANK(C236),"",1/POWER(C236,0.5))</f>
        <v/>
      </c>
      <c r="BG236" s="14" t="str">
        <f>IF(ISBLANK(D236),"",1/POWER(D236,0.5))</f>
        <v/>
      </c>
      <c r="BH236" s="14" t="str">
        <f>IF(ISBLANK(E236),"",1/POWER(E236,0.5))</f>
        <v/>
      </c>
      <c r="BI236" s="14" t="str">
        <f>IF(ISBLANK(F236),"",1/POWER(F236,0.5))</f>
        <v/>
      </c>
      <c r="BJ236" s="14" t="str">
        <f>IF(ISBLANK(G236),"",1/POWER(G236,0.5))</f>
        <v/>
      </c>
      <c r="BK236" s="14" t="str">
        <f>IF(ISBLANK(H236),"",1/POWER(H236,0.5))</f>
        <v/>
      </c>
      <c r="BL236" s="14" t="str">
        <f>IF(ISBLANK(I236),"",1/POWER(I236,0.5))</f>
        <v/>
      </c>
      <c r="BM236" s="14" t="str">
        <f>IF(ISBLANK(J236),"",1/POWER(J236,0.5))</f>
        <v/>
      </c>
      <c r="BN236" s="14" t="str">
        <f>IF(ISBLANK(K236),"",1/POWER(K236,0.5))</f>
        <v/>
      </c>
      <c r="BO236" s="14" t="str">
        <f>IF(ISBLANK(L236),"",1/POWER(L236,0.5))</f>
        <v/>
      </c>
      <c r="BQ236" s="14" t="e">
        <f ca="1">IF(ISBLANK(INDIRECT('Data Exploration'!$B$6&amp;ROW(BQ236))),"",IF(ISBLANK(INDIRECT('Data Exploration'!$B$6&amp;ROW(BQ236)-1)),"",INDIRECT('Data Exploration'!$B$6&amp;ROW(BQ236)-1)))</f>
        <v>#REF!</v>
      </c>
      <c r="BR236" s="188"/>
      <c r="BS236" s="188"/>
      <c r="BT236" s="188"/>
      <c r="BU236" s="188"/>
      <c r="BV236" s="188"/>
      <c r="BW236" s="188"/>
      <c r="BX236" s="188"/>
      <c r="BY236" s="188"/>
    </row>
    <row r="237" spans="1:77">
      <c r="A237" s="141"/>
      <c r="B237" s="210"/>
      <c r="C237" s="19"/>
      <c r="D237" s="20"/>
      <c r="E237" s="20"/>
      <c r="F237" s="20"/>
      <c r="G237" s="150"/>
      <c r="H237" s="20"/>
      <c r="I237" s="20"/>
      <c r="J237" s="20"/>
      <c r="K237" s="20"/>
      <c r="L237" s="101"/>
      <c r="N237" s="14" t="str">
        <f>IF(ISBLANK(C237),"",LOG(C237))</f>
        <v/>
      </c>
      <c r="O237" s="14" t="str">
        <f>IF(ISBLANK(D237),"",LOG(D237))</f>
        <v/>
      </c>
      <c r="P237" s="14" t="str">
        <f>IF(ISBLANK(E237),"",LOG(E237))</f>
        <v/>
      </c>
      <c r="Q237" s="14" t="str">
        <f>IF(ISBLANK(F237),"",LOG(F237))</f>
        <v/>
      </c>
      <c r="R237" s="14" t="str">
        <f>IF(ISBLANK(G237),"",LOG(G237))</f>
        <v/>
      </c>
      <c r="S237" s="14" t="str">
        <f>IF(ISBLANK(H237),"",LOG(H237))</f>
        <v/>
      </c>
      <c r="T237" s="14" t="str">
        <f>IF(ISBLANK(I237),"",LOG(I237))</f>
        <v/>
      </c>
      <c r="U237" s="14" t="str">
        <f>IF(ISBLANK(J237),"",LOG(J237))</f>
        <v/>
      </c>
      <c r="V237" s="14" t="str">
        <f>IF(ISBLANK(K237),"",LOG(K237))</f>
        <v/>
      </c>
      <c r="W237" s="14" t="str">
        <f>IF(ISBLANK(L237),"",LOG(L237))</f>
        <v/>
      </c>
      <c r="Y237" s="14" t="str">
        <f>IF(ISBLANK(C237),"",LOG(C237+1))</f>
        <v/>
      </c>
      <c r="Z237" s="14" t="str">
        <f>IF(ISBLANK(D237),"",LOG(D237+1))</f>
        <v/>
      </c>
      <c r="AA237" s="14" t="str">
        <f>IF(ISBLANK(E237),"",LOG(E237+1))</f>
        <v/>
      </c>
      <c r="AB237" s="14" t="str">
        <f>IF(ISBLANK(F237),"",LOG(F237+1))</f>
        <v/>
      </c>
      <c r="AC237" s="14" t="str">
        <f>IF(ISBLANK(G237),"",LOG(G237+1))</f>
        <v/>
      </c>
      <c r="AD237" s="14" t="str">
        <f>IF(ISBLANK(H237),"",LOG(H237+1))</f>
        <v/>
      </c>
      <c r="AE237" s="14" t="str">
        <f>IF(ISBLANK(I237),"",LOG(I237+1))</f>
        <v/>
      </c>
      <c r="AF237" s="14" t="str">
        <f>IF(ISBLANK(J237),"",LOG(J237+1))</f>
        <v/>
      </c>
      <c r="AG237" s="14" t="str">
        <f>IF(ISBLANK(K237),"",LOG(K237+1))</f>
        <v/>
      </c>
      <c r="AH237" s="14" t="str">
        <f>IF(ISBLANK(L237),"",LOG(L237+1))</f>
        <v/>
      </c>
      <c r="AJ237" s="14" t="str">
        <f>IF(ISBLANK(C237),"",POWER(C237,2))</f>
        <v/>
      </c>
      <c r="AK237" s="14" t="str">
        <f>IF(ISBLANK(D237),"",POWER(D237,2))</f>
        <v/>
      </c>
      <c r="AL237" s="14" t="str">
        <f>IF(ISBLANK(E237),"",POWER(E237,2))</f>
        <v/>
      </c>
      <c r="AM237" s="14" t="str">
        <f>IF(ISBLANK(F237),"",POWER(F237,2))</f>
        <v/>
      </c>
      <c r="AN237" s="14" t="str">
        <f>IF(ISBLANK(G237),"",POWER(G237,2))</f>
        <v/>
      </c>
      <c r="AO237" s="14" t="str">
        <f>IF(ISBLANK(H237),"",POWER(H237,2))</f>
        <v/>
      </c>
      <c r="AP237" s="14" t="str">
        <f>IF(ISBLANK(I237),"",POWER(I237,2))</f>
        <v/>
      </c>
      <c r="AQ237" s="14" t="str">
        <f>IF(ISBLANK(J237),"",POWER(J237,2))</f>
        <v/>
      </c>
      <c r="AR237" s="14" t="str">
        <f>IF(ISBLANK(K237),"",POWER(K237,2))</f>
        <v/>
      </c>
      <c r="AS237" s="14" t="str">
        <f>IF(ISBLANK(L237),"",POWER(L237,2))</f>
        <v/>
      </c>
      <c r="AU237" s="14" t="str">
        <f>IF(ISBLANK(C237),"",POWER(C237,0.5))</f>
        <v/>
      </c>
      <c r="AV237" s="14" t="str">
        <f>IF(ISBLANK(D237),"",POWER(D237,0.5))</f>
        <v/>
      </c>
      <c r="AW237" s="14" t="str">
        <f>IF(ISBLANK(E237),"",POWER(E237,0.5))</f>
        <v/>
      </c>
      <c r="AX237" s="14" t="str">
        <f>IF(ISBLANK(F237),"",POWER(F237,0.5))</f>
        <v/>
      </c>
      <c r="AY237" s="14" t="str">
        <f>IF(ISBLANK(G237),"",POWER(G237,0.5))</f>
        <v/>
      </c>
      <c r="AZ237" s="14" t="str">
        <f>IF(ISBLANK(H237),"",POWER(H237,0.5))</f>
        <v/>
      </c>
      <c r="BA237" s="14" t="str">
        <f>IF(ISBLANK(I237),"",POWER(I237,0.5))</f>
        <v/>
      </c>
      <c r="BB237" s="14" t="str">
        <f>IF(ISBLANK(J237),"",POWER(J237,0.5))</f>
        <v/>
      </c>
      <c r="BC237" s="14" t="str">
        <f>IF(ISBLANK(K237),"",POWER(K237,0.5))</f>
        <v/>
      </c>
      <c r="BD237" s="14" t="str">
        <f>IF(ISBLANK(L237),"",POWER(L237,0.5))</f>
        <v/>
      </c>
      <c r="BF237" s="14" t="str">
        <f>IF(ISBLANK(C237),"",1/POWER(C237,0.5))</f>
        <v/>
      </c>
      <c r="BG237" s="14" t="str">
        <f>IF(ISBLANK(D237),"",1/POWER(D237,0.5))</f>
        <v/>
      </c>
      <c r="BH237" s="14" t="str">
        <f>IF(ISBLANK(E237),"",1/POWER(E237,0.5))</f>
        <v/>
      </c>
      <c r="BI237" s="14" t="str">
        <f>IF(ISBLANK(F237),"",1/POWER(F237,0.5))</f>
        <v/>
      </c>
      <c r="BJ237" s="14" t="str">
        <f>IF(ISBLANK(G237),"",1/POWER(G237,0.5))</f>
        <v/>
      </c>
      <c r="BK237" s="14" t="str">
        <f>IF(ISBLANK(H237),"",1/POWER(H237,0.5))</f>
        <v/>
      </c>
      <c r="BL237" s="14" t="str">
        <f>IF(ISBLANK(I237),"",1/POWER(I237,0.5))</f>
        <v/>
      </c>
      <c r="BM237" s="14" t="str">
        <f>IF(ISBLANK(J237),"",1/POWER(J237,0.5))</f>
        <v/>
      </c>
      <c r="BN237" s="14" t="str">
        <f>IF(ISBLANK(K237),"",1/POWER(K237,0.5))</f>
        <v/>
      </c>
      <c r="BO237" s="14" t="str">
        <f>IF(ISBLANK(L237),"",1/POWER(L237,0.5))</f>
        <v/>
      </c>
      <c r="BQ237" s="14" t="e">
        <f ca="1">IF(ISBLANK(INDIRECT('Data Exploration'!$B$6&amp;ROW(BQ237))),"",IF(ISBLANK(INDIRECT('Data Exploration'!$B$6&amp;ROW(BQ237)-1)),"",INDIRECT('Data Exploration'!$B$6&amp;ROW(BQ237)-1)))</f>
        <v>#REF!</v>
      </c>
      <c r="BR237" s="188"/>
      <c r="BS237" s="188"/>
      <c r="BT237" s="188"/>
      <c r="BU237" s="188"/>
      <c r="BV237" s="188"/>
      <c r="BW237" s="188"/>
      <c r="BX237" s="188"/>
      <c r="BY237" s="188"/>
    </row>
    <row r="238" spans="1:77">
      <c r="A238" s="141"/>
      <c r="B238" s="210"/>
      <c r="C238" s="19"/>
      <c r="D238" s="20"/>
      <c r="E238" s="20"/>
      <c r="F238" s="20"/>
      <c r="G238" s="150"/>
      <c r="H238" s="20"/>
      <c r="I238" s="20"/>
      <c r="J238" s="20"/>
      <c r="K238" s="20"/>
      <c r="L238" s="101"/>
      <c r="N238" s="14" t="str">
        <f>IF(ISBLANK(C238),"",LOG(C238))</f>
        <v/>
      </c>
      <c r="O238" s="14" t="str">
        <f>IF(ISBLANK(D238),"",LOG(D238))</f>
        <v/>
      </c>
      <c r="P238" s="14" t="str">
        <f>IF(ISBLANK(E238),"",LOG(E238))</f>
        <v/>
      </c>
      <c r="Q238" s="14" t="str">
        <f>IF(ISBLANK(F238),"",LOG(F238))</f>
        <v/>
      </c>
      <c r="R238" s="14" t="str">
        <f>IF(ISBLANK(G238),"",LOG(G238))</f>
        <v/>
      </c>
      <c r="S238" s="14" t="str">
        <f>IF(ISBLANK(H238),"",LOG(H238))</f>
        <v/>
      </c>
      <c r="T238" s="14" t="str">
        <f>IF(ISBLANK(I238),"",LOG(I238))</f>
        <v/>
      </c>
      <c r="U238" s="14" t="str">
        <f>IF(ISBLANK(J238),"",LOG(J238))</f>
        <v/>
      </c>
      <c r="V238" s="14" t="str">
        <f>IF(ISBLANK(K238),"",LOG(K238))</f>
        <v/>
      </c>
      <c r="W238" s="14" t="str">
        <f>IF(ISBLANK(L238),"",LOG(L238))</f>
        <v/>
      </c>
      <c r="Y238" s="14" t="str">
        <f>IF(ISBLANK(C238),"",LOG(C238+1))</f>
        <v/>
      </c>
      <c r="Z238" s="14" t="str">
        <f>IF(ISBLANK(D238),"",LOG(D238+1))</f>
        <v/>
      </c>
      <c r="AA238" s="14" t="str">
        <f>IF(ISBLANK(E238),"",LOG(E238+1))</f>
        <v/>
      </c>
      <c r="AB238" s="14" t="str">
        <f>IF(ISBLANK(F238),"",LOG(F238+1))</f>
        <v/>
      </c>
      <c r="AC238" s="14" t="str">
        <f>IF(ISBLANK(G238),"",LOG(G238+1))</f>
        <v/>
      </c>
      <c r="AD238" s="14" t="str">
        <f>IF(ISBLANK(H238),"",LOG(H238+1))</f>
        <v/>
      </c>
      <c r="AE238" s="14" t="str">
        <f>IF(ISBLANK(I238),"",LOG(I238+1))</f>
        <v/>
      </c>
      <c r="AF238" s="14" t="str">
        <f>IF(ISBLANK(J238),"",LOG(J238+1))</f>
        <v/>
      </c>
      <c r="AG238" s="14" t="str">
        <f>IF(ISBLANK(K238),"",LOG(K238+1))</f>
        <v/>
      </c>
      <c r="AH238" s="14" t="str">
        <f>IF(ISBLANK(L238),"",LOG(L238+1))</f>
        <v/>
      </c>
      <c r="AJ238" s="14" t="str">
        <f>IF(ISBLANK(C238),"",POWER(C238,2))</f>
        <v/>
      </c>
      <c r="AK238" s="14" t="str">
        <f>IF(ISBLANK(D238),"",POWER(D238,2))</f>
        <v/>
      </c>
      <c r="AL238" s="14" t="str">
        <f>IF(ISBLANK(E238),"",POWER(E238,2))</f>
        <v/>
      </c>
      <c r="AM238" s="14" t="str">
        <f>IF(ISBLANK(F238),"",POWER(F238,2))</f>
        <v/>
      </c>
      <c r="AN238" s="14" t="str">
        <f>IF(ISBLANK(G238),"",POWER(G238,2))</f>
        <v/>
      </c>
      <c r="AO238" s="14" t="str">
        <f>IF(ISBLANK(H238),"",POWER(H238,2))</f>
        <v/>
      </c>
      <c r="AP238" s="14" t="str">
        <f>IF(ISBLANK(I238),"",POWER(I238,2))</f>
        <v/>
      </c>
      <c r="AQ238" s="14" t="str">
        <f>IF(ISBLANK(J238),"",POWER(J238,2))</f>
        <v/>
      </c>
      <c r="AR238" s="14" t="str">
        <f>IF(ISBLANK(K238),"",POWER(K238,2))</f>
        <v/>
      </c>
      <c r="AS238" s="14" t="str">
        <f>IF(ISBLANK(L238),"",POWER(L238,2))</f>
        <v/>
      </c>
      <c r="AU238" s="14" t="str">
        <f>IF(ISBLANK(C238),"",POWER(C238,0.5))</f>
        <v/>
      </c>
      <c r="AV238" s="14" t="str">
        <f>IF(ISBLANK(D238),"",POWER(D238,0.5))</f>
        <v/>
      </c>
      <c r="AW238" s="14" t="str">
        <f>IF(ISBLANK(E238),"",POWER(E238,0.5))</f>
        <v/>
      </c>
      <c r="AX238" s="14" t="str">
        <f>IF(ISBLANK(F238),"",POWER(F238,0.5))</f>
        <v/>
      </c>
      <c r="AY238" s="14" t="str">
        <f>IF(ISBLANK(G238),"",POWER(G238,0.5))</f>
        <v/>
      </c>
      <c r="AZ238" s="14" t="str">
        <f>IF(ISBLANK(H238),"",POWER(H238,0.5))</f>
        <v/>
      </c>
      <c r="BA238" s="14" t="str">
        <f>IF(ISBLANK(I238),"",POWER(I238,0.5))</f>
        <v/>
      </c>
      <c r="BB238" s="14" t="str">
        <f>IF(ISBLANK(J238),"",POWER(J238,0.5))</f>
        <v/>
      </c>
      <c r="BC238" s="14" t="str">
        <f>IF(ISBLANK(K238),"",POWER(K238,0.5))</f>
        <v/>
      </c>
      <c r="BD238" s="14" t="str">
        <f>IF(ISBLANK(L238),"",POWER(L238,0.5))</f>
        <v/>
      </c>
      <c r="BF238" s="14" t="str">
        <f>IF(ISBLANK(C238),"",1/POWER(C238,0.5))</f>
        <v/>
      </c>
      <c r="BG238" s="14" t="str">
        <f>IF(ISBLANK(D238),"",1/POWER(D238,0.5))</f>
        <v/>
      </c>
      <c r="BH238" s="14" t="str">
        <f>IF(ISBLANK(E238),"",1/POWER(E238,0.5))</f>
        <v/>
      </c>
      <c r="BI238" s="14" t="str">
        <f>IF(ISBLANK(F238),"",1/POWER(F238,0.5))</f>
        <v/>
      </c>
      <c r="BJ238" s="14" t="str">
        <f>IF(ISBLANK(G238),"",1/POWER(G238,0.5))</f>
        <v/>
      </c>
      <c r="BK238" s="14" t="str">
        <f>IF(ISBLANK(H238),"",1/POWER(H238,0.5))</f>
        <v/>
      </c>
      <c r="BL238" s="14" t="str">
        <f>IF(ISBLANK(I238),"",1/POWER(I238,0.5))</f>
        <v/>
      </c>
      <c r="BM238" s="14" t="str">
        <f>IF(ISBLANK(J238),"",1/POWER(J238,0.5))</f>
        <v/>
      </c>
      <c r="BN238" s="14" t="str">
        <f>IF(ISBLANK(K238),"",1/POWER(K238,0.5))</f>
        <v/>
      </c>
      <c r="BO238" s="14" t="str">
        <f>IF(ISBLANK(L238),"",1/POWER(L238,0.5))</f>
        <v/>
      </c>
      <c r="BQ238" s="14" t="e">
        <f ca="1">IF(ISBLANK(INDIRECT('Data Exploration'!$B$6&amp;ROW(BQ238))),"",IF(ISBLANK(INDIRECT('Data Exploration'!$B$6&amp;ROW(BQ238)-1)),"",INDIRECT('Data Exploration'!$B$6&amp;ROW(BQ238)-1)))</f>
        <v>#REF!</v>
      </c>
      <c r="BR238" s="188"/>
      <c r="BS238" s="188"/>
      <c r="BT238" s="188"/>
      <c r="BU238" s="188"/>
      <c r="BV238" s="188"/>
      <c r="BW238" s="188"/>
      <c r="BX238" s="188"/>
      <c r="BY238" s="188"/>
    </row>
    <row r="239" spans="1:77">
      <c r="A239" s="141"/>
      <c r="B239" s="210"/>
      <c r="C239" s="19"/>
      <c r="D239" s="20"/>
      <c r="E239" s="20"/>
      <c r="F239" s="20"/>
      <c r="G239" s="150"/>
      <c r="H239" s="20"/>
      <c r="I239" s="20"/>
      <c r="J239" s="20"/>
      <c r="K239" s="20"/>
      <c r="L239" s="101"/>
      <c r="N239" s="14" t="str">
        <f>IF(ISBLANK(C239),"",LOG(C239))</f>
        <v/>
      </c>
      <c r="O239" s="14" t="str">
        <f>IF(ISBLANK(D239),"",LOG(D239))</f>
        <v/>
      </c>
      <c r="P239" s="14" t="str">
        <f>IF(ISBLANK(E239),"",LOG(E239))</f>
        <v/>
      </c>
      <c r="Q239" s="14" t="str">
        <f>IF(ISBLANK(F239),"",LOG(F239))</f>
        <v/>
      </c>
      <c r="R239" s="14" t="str">
        <f>IF(ISBLANK(G239),"",LOG(G239))</f>
        <v/>
      </c>
      <c r="S239" s="14" t="str">
        <f>IF(ISBLANK(H239),"",LOG(H239))</f>
        <v/>
      </c>
      <c r="T239" s="14" t="str">
        <f>IF(ISBLANK(I239),"",LOG(I239))</f>
        <v/>
      </c>
      <c r="U239" s="14" t="str">
        <f>IF(ISBLANK(J239),"",LOG(J239))</f>
        <v/>
      </c>
      <c r="V239" s="14" t="str">
        <f>IF(ISBLANK(K239),"",LOG(K239))</f>
        <v/>
      </c>
      <c r="W239" s="14" t="str">
        <f>IF(ISBLANK(L239),"",LOG(L239))</f>
        <v/>
      </c>
      <c r="Y239" s="14" t="str">
        <f>IF(ISBLANK(C239),"",LOG(C239+1))</f>
        <v/>
      </c>
      <c r="Z239" s="14" t="str">
        <f>IF(ISBLANK(D239),"",LOG(D239+1))</f>
        <v/>
      </c>
      <c r="AA239" s="14" t="str">
        <f>IF(ISBLANK(E239),"",LOG(E239+1))</f>
        <v/>
      </c>
      <c r="AB239" s="14" t="str">
        <f>IF(ISBLANK(F239),"",LOG(F239+1))</f>
        <v/>
      </c>
      <c r="AC239" s="14" t="str">
        <f>IF(ISBLANK(G239),"",LOG(G239+1))</f>
        <v/>
      </c>
      <c r="AD239" s="14" t="str">
        <f>IF(ISBLANK(H239),"",LOG(H239+1))</f>
        <v/>
      </c>
      <c r="AE239" s="14" t="str">
        <f>IF(ISBLANK(I239),"",LOG(I239+1))</f>
        <v/>
      </c>
      <c r="AF239" s="14" t="str">
        <f>IF(ISBLANK(J239),"",LOG(J239+1))</f>
        <v/>
      </c>
      <c r="AG239" s="14" t="str">
        <f>IF(ISBLANK(K239),"",LOG(K239+1))</f>
        <v/>
      </c>
      <c r="AH239" s="14" t="str">
        <f>IF(ISBLANK(L239),"",LOG(L239+1))</f>
        <v/>
      </c>
      <c r="AJ239" s="14" t="str">
        <f>IF(ISBLANK(C239),"",POWER(C239,2))</f>
        <v/>
      </c>
      <c r="AK239" s="14" t="str">
        <f>IF(ISBLANK(D239),"",POWER(D239,2))</f>
        <v/>
      </c>
      <c r="AL239" s="14" t="str">
        <f>IF(ISBLANK(E239),"",POWER(E239,2))</f>
        <v/>
      </c>
      <c r="AM239" s="14" t="str">
        <f>IF(ISBLANK(F239),"",POWER(F239,2))</f>
        <v/>
      </c>
      <c r="AN239" s="14" t="str">
        <f>IF(ISBLANK(G239),"",POWER(G239,2))</f>
        <v/>
      </c>
      <c r="AO239" s="14" t="str">
        <f>IF(ISBLANK(H239),"",POWER(H239,2))</f>
        <v/>
      </c>
      <c r="AP239" s="14" t="str">
        <f>IF(ISBLANK(I239),"",POWER(I239,2))</f>
        <v/>
      </c>
      <c r="AQ239" s="14" t="str">
        <f>IF(ISBLANK(J239),"",POWER(J239,2))</f>
        <v/>
      </c>
      <c r="AR239" s="14" t="str">
        <f>IF(ISBLANK(K239),"",POWER(K239,2))</f>
        <v/>
      </c>
      <c r="AS239" s="14" t="str">
        <f>IF(ISBLANK(L239),"",POWER(L239,2))</f>
        <v/>
      </c>
      <c r="AU239" s="14" t="str">
        <f>IF(ISBLANK(C239),"",POWER(C239,0.5))</f>
        <v/>
      </c>
      <c r="AV239" s="14" t="str">
        <f>IF(ISBLANK(D239),"",POWER(D239,0.5))</f>
        <v/>
      </c>
      <c r="AW239" s="14" t="str">
        <f>IF(ISBLANK(E239),"",POWER(E239,0.5))</f>
        <v/>
      </c>
      <c r="AX239" s="14" t="str">
        <f>IF(ISBLANK(F239),"",POWER(F239,0.5))</f>
        <v/>
      </c>
      <c r="AY239" s="14" t="str">
        <f>IF(ISBLANK(G239),"",POWER(G239,0.5))</f>
        <v/>
      </c>
      <c r="AZ239" s="14" t="str">
        <f>IF(ISBLANK(H239),"",POWER(H239,0.5))</f>
        <v/>
      </c>
      <c r="BA239" s="14" t="str">
        <f>IF(ISBLANK(I239),"",POWER(I239,0.5))</f>
        <v/>
      </c>
      <c r="BB239" s="14" t="str">
        <f>IF(ISBLANK(J239),"",POWER(J239,0.5))</f>
        <v/>
      </c>
      <c r="BC239" s="14" t="str">
        <f>IF(ISBLANK(K239),"",POWER(K239,0.5))</f>
        <v/>
      </c>
      <c r="BD239" s="14" t="str">
        <f>IF(ISBLANK(L239),"",POWER(L239,0.5))</f>
        <v/>
      </c>
      <c r="BF239" s="14" t="str">
        <f>IF(ISBLANK(C239),"",1/POWER(C239,0.5))</f>
        <v/>
      </c>
      <c r="BG239" s="14" t="str">
        <f>IF(ISBLANK(D239),"",1/POWER(D239,0.5))</f>
        <v/>
      </c>
      <c r="BH239" s="14" t="str">
        <f>IF(ISBLANK(E239),"",1/POWER(E239,0.5))</f>
        <v/>
      </c>
      <c r="BI239" s="14" t="str">
        <f>IF(ISBLANK(F239),"",1/POWER(F239,0.5))</f>
        <v/>
      </c>
      <c r="BJ239" s="14" t="str">
        <f>IF(ISBLANK(G239),"",1/POWER(G239,0.5))</f>
        <v/>
      </c>
      <c r="BK239" s="14" t="str">
        <f>IF(ISBLANK(H239),"",1/POWER(H239,0.5))</f>
        <v/>
      </c>
      <c r="BL239" s="14" t="str">
        <f>IF(ISBLANK(I239),"",1/POWER(I239,0.5))</f>
        <v/>
      </c>
      <c r="BM239" s="14" t="str">
        <f>IF(ISBLANK(J239),"",1/POWER(J239,0.5))</f>
        <v/>
      </c>
      <c r="BN239" s="14" t="str">
        <f>IF(ISBLANK(K239),"",1/POWER(K239,0.5))</f>
        <v/>
      </c>
      <c r="BO239" s="14" t="str">
        <f>IF(ISBLANK(L239),"",1/POWER(L239,0.5))</f>
        <v/>
      </c>
      <c r="BQ239" s="14" t="e">
        <f ca="1">IF(ISBLANK(INDIRECT('Data Exploration'!$B$6&amp;ROW(BQ239))),"",IF(ISBLANK(INDIRECT('Data Exploration'!$B$6&amp;ROW(BQ239)-1)),"",INDIRECT('Data Exploration'!$B$6&amp;ROW(BQ239)-1)))</f>
        <v>#REF!</v>
      </c>
      <c r="BR239" s="188"/>
      <c r="BS239" s="188"/>
      <c r="BT239" s="188"/>
      <c r="BU239" s="188"/>
      <c r="BV239" s="188"/>
      <c r="BW239" s="188"/>
      <c r="BX239" s="188"/>
      <c r="BY239" s="188"/>
    </row>
    <row r="240" spans="1:77">
      <c r="A240" s="141"/>
      <c r="B240" s="210"/>
      <c r="C240" s="19"/>
      <c r="D240" s="20"/>
      <c r="E240" s="20"/>
      <c r="F240" s="20"/>
      <c r="G240" s="150"/>
      <c r="H240" s="20"/>
      <c r="I240" s="20"/>
      <c r="J240" s="20"/>
      <c r="K240" s="20"/>
      <c r="L240" s="101"/>
      <c r="N240" s="14" t="str">
        <f>IF(ISBLANK(C240),"",LOG(C240))</f>
        <v/>
      </c>
      <c r="O240" s="14" t="str">
        <f>IF(ISBLANK(D240),"",LOG(D240))</f>
        <v/>
      </c>
      <c r="P240" s="14" t="str">
        <f>IF(ISBLANK(E240),"",LOG(E240))</f>
        <v/>
      </c>
      <c r="Q240" s="14" t="str">
        <f>IF(ISBLANK(F240),"",LOG(F240))</f>
        <v/>
      </c>
      <c r="R240" s="14" t="str">
        <f>IF(ISBLANK(G240),"",LOG(G240))</f>
        <v/>
      </c>
      <c r="S240" s="14" t="str">
        <f>IF(ISBLANK(H240),"",LOG(H240))</f>
        <v/>
      </c>
      <c r="T240" s="14" t="str">
        <f>IF(ISBLANK(I240),"",LOG(I240))</f>
        <v/>
      </c>
      <c r="U240" s="14" t="str">
        <f>IF(ISBLANK(J240),"",LOG(J240))</f>
        <v/>
      </c>
      <c r="V240" s="14" t="str">
        <f>IF(ISBLANK(K240),"",LOG(K240))</f>
        <v/>
      </c>
      <c r="W240" s="14" t="str">
        <f>IF(ISBLANK(L240),"",LOG(L240))</f>
        <v/>
      </c>
      <c r="Y240" s="14" t="str">
        <f>IF(ISBLANK(C240),"",LOG(C240+1))</f>
        <v/>
      </c>
      <c r="Z240" s="14" t="str">
        <f>IF(ISBLANK(D240),"",LOG(D240+1))</f>
        <v/>
      </c>
      <c r="AA240" s="14" t="str">
        <f>IF(ISBLANK(E240),"",LOG(E240+1))</f>
        <v/>
      </c>
      <c r="AB240" s="14" t="str">
        <f>IF(ISBLANK(F240),"",LOG(F240+1))</f>
        <v/>
      </c>
      <c r="AC240" s="14" t="str">
        <f>IF(ISBLANK(G240),"",LOG(G240+1))</f>
        <v/>
      </c>
      <c r="AD240" s="14" t="str">
        <f>IF(ISBLANK(H240),"",LOG(H240+1))</f>
        <v/>
      </c>
      <c r="AE240" s="14" t="str">
        <f>IF(ISBLANK(I240),"",LOG(I240+1))</f>
        <v/>
      </c>
      <c r="AF240" s="14" t="str">
        <f>IF(ISBLANK(J240),"",LOG(J240+1))</f>
        <v/>
      </c>
      <c r="AG240" s="14" t="str">
        <f>IF(ISBLANK(K240),"",LOG(K240+1))</f>
        <v/>
      </c>
      <c r="AH240" s="14" t="str">
        <f>IF(ISBLANK(L240),"",LOG(L240+1))</f>
        <v/>
      </c>
      <c r="AJ240" s="14" t="str">
        <f>IF(ISBLANK(C240),"",POWER(C240,2))</f>
        <v/>
      </c>
      <c r="AK240" s="14" t="str">
        <f>IF(ISBLANK(D240),"",POWER(D240,2))</f>
        <v/>
      </c>
      <c r="AL240" s="14" t="str">
        <f>IF(ISBLANK(E240),"",POWER(E240,2))</f>
        <v/>
      </c>
      <c r="AM240" s="14" t="str">
        <f>IF(ISBLANK(F240),"",POWER(F240,2))</f>
        <v/>
      </c>
      <c r="AN240" s="14" t="str">
        <f>IF(ISBLANK(G240),"",POWER(G240,2))</f>
        <v/>
      </c>
      <c r="AO240" s="14" t="str">
        <f>IF(ISBLANK(H240),"",POWER(H240,2))</f>
        <v/>
      </c>
      <c r="AP240" s="14" t="str">
        <f>IF(ISBLANK(I240),"",POWER(I240,2))</f>
        <v/>
      </c>
      <c r="AQ240" s="14" t="str">
        <f>IF(ISBLANK(J240),"",POWER(J240,2))</f>
        <v/>
      </c>
      <c r="AR240" s="14" t="str">
        <f>IF(ISBLANK(K240),"",POWER(K240,2))</f>
        <v/>
      </c>
      <c r="AS240" s="14" t="str">
        <f>IF(ISBLANK(L240),"",POWER(L240,2))</f>
        <v/>
      </c>
      <c r="AU240" s="14" t="str">
        <f>IF(ISBLANK(C240),"",POWER(C240,0.5))</f>
        <v/>
      </c>
      <c r="AV240" s="14" t="str">
        <f>IF(ISBLANK(D240),"",POWER(D240,0.5))</f>
        <v/>
      </c>
      <c r="AW240" s="14" t="str">
        <f>IF(ISBLANK(E240),"",POWER(E240,0.5))</f>
        <v/>
      </c>
      <c r="AX240" s="14" t="str">
        <f>IF(ISBLANK(F240),"",POWER(F240,0.5))</f>
        <v/>
      </c>
      <c r="AY240" s="14" t="str">
        <f>IF(ISBLANK(G240),"",POWER(G240,0.5))</f>
        <v/>
      </c>
      <c r="AZ240" s="14" t="str">
        <f>IF(ISBLANK(H240),"",POWER(H240,0.5))</f>
        <v/>
      </c>
      <c r="BA240" s="14" t="str">
        <f>IF(ISBLANK(I240),"",POWER(I240,0.5))</f>
        <v/>
      </c>
      <c r="BB240" s="14" t="str">
        <f>IF(ISBLANK(J240),"",POWER(J240,0.5))</f>
        <v/>
      </c>
      <c r="BC240" s="14" t="str">
        <f>IF(ISBLANK(K240),"",POWER(K240,0.5))</f>
        <v/>
      </c>
      <c r="BD240" s="14" t="str">
        <f>IF(ISBLANK(L240),"",POWER(L240,0.5))</f>
        <v/>
      </c>
      <c r="BF240" s="14" t="str">
        <f>IF(ISBLANK(C240),"",1/POWER(C240,0.5))</f>
        <v/>
      </c>
      <c r="BG240" s="14" t="str">
        <f>IF(ISBLANK(D240),"",1/POWER(D240,0.5))</f>
        <v/>
      </c>
      <c r="BH240" s="14" t="str">
        <f>IF(ISBLANK(E240),"",1/POWER(E240,0.5))</f>
        <v/>
      </c>
      <c r="BI240" s="14" t="str">
        <f>IF(ISBLANK(F240),"",1/POWER(F240,0.5))</f>
        <v/>
      </c>
      <c r="BJ240" s="14" t="str">
        <f>IF(ISBLANK(G240),"",1/POWER(G240,0.5))</f>
        <v/>
      </c>
      <c r="BK240" s="14" t="str">
        <f>IF(ISBLANK(H240),"",1/POWER(H240,0.5))</f>
        <v/>
      </c>
      <c r="BL240" s="14" t="str">
        <f>IF(ISBLANK(I240),"",1/POWER(I240,0.5))</f>
        <v/>
      </c>
      <c r="BM240" s="14" t="str">
        <f>IF(ISBLANK(J240),"",1/POWER(J240,0.5))</f>
        <v/>
      </c>
      <c r="BN240" s="14" t="str">
        <f>IF(ISBLANK(K240),"",1/POWER(K240,0.5))</f>
        <v/>
      </c>
      <c r="BO240" s="14" t="str">
        <f>IF(ISBLANK(L240),"",1/POWER(L240,0.5))</f>
        <v/>
      </c>
      <c r="BQ240" s="14" t="e">
        <f ca="1">IF(ISBLANK(INDIRECT('Data Exploration'!$B$6&amp;ROW(BQ240))),"",IF(ISBLANK(INDIRECT('Data Exploration'!$B$6&amp;ROW(BQ240)-1)),"",INDIRECT('Data Exploration'!$B$6&amp;ROW(BQ240)-1)))</f>
        <v>#REF!</v>
      </c>
      <c r="BR240" s="188"/>
      <c r="BS240" s="188"/>
      <c r="BT240" s="188"/>
      <c r="BU240" s="188"/>
      <c r="BV240" s="188"/>
      <c r="BW240" s="188"/>
      <c r="BX240" s="188"/>
      <c r="BY240" s="188"/>
    </row>
    <row r="241" spans="1:77">
      <c r="A241" s="141"/>
      <c r="B241" s="210"/>
      <c r="C241" s="19"/>
      <c r="D241" s="20"/>
      <c r="E241" s="20"/>
      <c r="F241" s="20"/>
      <c r="G241" s="150"/>
      <c r="H241" s="20"/>
      <c r="I241" s="20"/>
      <c r="J241" s="20"/>
      <c r="K241" s="20"/>
      <c r="L241" s="101"/>
      <c r="N241" s="14" t="str">
        <f>IF(ISBLANK(C241),"",LOG(C241))</f>
        <v/>
      </c>
      <c r="O241" s="14" t="str">
        <f>IF(ISBLANK(D241),"",LOG(D241))</f>
        <v/>
      </c>
      <c r="P241" s="14" t="str">
        <f>IF(ISBLANK(E241),"",LOG(E241))</f>
        <v/>
      </c>
      <c r="Q241" s="14" t="str">
        <f>IF(ISBLANK(F241),"",LOG(F241))</f>
        <v/>
      </c>
      <c r="R241" s="14" t="str">
        <f>IF(ISBLANK(G241),"",LOG(G241))</f>
        <v/>
      </c>
      <c r="S241" s="14" t="str">
        <f>IF(ISBLANK(H241),"",LOG(H241))</f>
        <v/>
      </c>
      <c r="T241" s="14" t="str">
        <f>IF(ISBLANK(I241),"",LOG(I241))</f>
        <v/>
      </c>
      <c r="U241" s="14" t="str">
        <f>IF(ISBLANK(J241),"",LOG(J241))</f>
        <v/>
      </c>
      <c r="V241" s="14" t="str">
        <f>IF(ISBLANK(K241),"",LOG(K241))</f>
        <v/>
      </c>
      <c r="W241" s="14" t="str">
        <f>IF(ISBLANK(L241),"",LOG(L241))</f>
        <v/>
      </c>
      <c r="Y241" s="14" t="str">
        <f>IF(ISBLANK(C241),"",LOG(C241+1))</f>
        <v/>
      </c>
      <c r="Z241" s="14" t="str">
        <f>IF(ISBLANK(D241),"",LOG(D241+1))</f>
        <v/>
      </c>
      <c r="AA241" s="14" t="str">
        <f>IF(ISBLANK(E241),"",LOG(E241+1))</f>
        <v/>
      </c>
      <c r="AB241" s="14" t="str">
        <f>IF(ISBLANK(F241),"",LOG(F241+1))</f>
        <v/>
      </c>
      <c r="AC241" s="14" t="str">
        <f>IF(ISBLANK(G241),"",LOG(G241+1))</f>
        <v/>
      </c>
      <c r="AD241" s="14" t="str">
        <f>IF(ISBLANK(H241),"",LOG(H241+1))</f>
        <v/>
      </c>
      <c r="AE241" s="14" t="str">
        <f>IF(ISBLANK(I241),"",LOG(I241+1))</f>
        <v/>
      </c>
      <c r="AF241" s="14" t="str">
        <f>IF(ISBLANK(J241),"",LOG(J241+1))</f>
        <v/>
      </c>
      <c r="AG241" s="14" t="str">
        <f>IF(ISBLANK(K241),"",LOG(K241+1))</f>
        <v/>
      </c>
      <c r="AH241" s="14" t="str">
        <f>IF(ISBLANK(L241),"",LOG(L241+1))</f>
        <v/>
      </c>
      <c r="AJ241" s="14" t="str">
        <f>IF(ISBLANK(C241),"",POWER(C241,2))</f>
        <v/>
      </c>
      <c r="AK241" s="14" t="str">
        <f>IF(ISBLANK(D241),"",POWER(D241,2))</f>
        <v/>
      </c>
      <c r="AL241" s="14" t="str">
        <f>IF(ISBLANK(E241),"",POWER(E241,2))</f>
        <v/>
      </c>
      <c r="AM241" s="14" t="str">
        <f>IF(ISBLANK(F241),"",POWER(F241,2))</f>
        <v/>
      </c>
      <c r="AN241" s="14" t="str">
        <f>IF(ISBLANK(G241),"",POWER(G241,2))</f>
        <v/>
      </c>
      <c r="AO241" s="14" t="str">
        <f>IF(ISBLANK(H241),"",POWER(H241,2))</f>
        <v/>
      </c>
      <c r="AP241" s="14" t="str">
        <f>IF(ISBLANK(I241),"",POWER(I241,2))</f>
        <v/>
      </c>
      <c r="AQ241" s="14" t="str">
        <f>IF(ISBLANK(J241),"",POWER(J241,2))</f>
        <v/>
      </c>
      <c r="AR241" s="14" t="str">
        <f>IF(ISBLANK(K241),"",POWER(K241,2))</f>
        <v/>
      </c>
      <c r="AS241" s="14" t="str">
        <f>IF(ISBLANK(L241),"",POWER(L241,2))</f>
        <v/>
      </c>
      <c r="AU241" s="14" t="str">
        <f>IF(ISBLANK(C241),"",POWER(C241,0.5))</f>
        <v/>
      </c>
      <c r="AV241" s="14" t="str">
        <f>IF(ISBLANK(D241),"",POWER(D241,0.5))</f>
        <v/>
      </c>
      <c r="AW241" s="14" t="str">
        <f>IF(ISBLANK(E241),"",POWER(E241,0.5))</f>
        <v/>
      </c>
      <c r="AX241" s="14" t="str">
        <f>IF(ISBLANK(F241),"",POWER(F241,0.5))</f>
        <v/>
      </c>
      <c r="AY241" s="14" t="str">
        <f>IF(ISBLANK(G241),"",POWER(G241,0.5))</f>
        <v/>
      </c>
      <c r="AZ241" s="14" t="str">
        <f>IF(ISBLANK(H241),"",POWER(H241,0.5))</f>
        <v/>
      </c>
      <c r="BA241" s="14" t="str">
        <f>IF(ISBLANK(I241),"",POWER(I241,0.5))</f>
        <v/>
      </c>
      <c r="BB241" s="14" t="str">
        <f>IF(ISBLANK(J241),"",POWER(J241,0.5))</f>
        <v/>
      </c>
      <c r="BC241" s="14" t="str">
        <f>IF(ISBLANK(K241),"",POWER(K241,0.5))</f>
        <v/>
      </c>
      <c r="BD241" s="14" t="str">
        <f>IF(ISBLANK(L241),"",POWER(L241,0.5))</f>
        <v/>
      </c>
      <c r="BF241" s="14" t="str">
        <f>IF(ISBLANK(C241),"",1/POWER(C241,0.5))</f>
        <v/>
      </c>
      <c r="BG241" s="14" t="str">
        <f>IF(ISBLANK(D241),"",1/POWER(D241,0.5))</f>
        <v/>
      </c>
      <c r="BH241" s="14" t="str">
        <f>IF(ISBLANK(E241),"",1/POWER(E241,0.5))</f>
        <v/>
      </c>
      <c r="BI241" s="14" t="str">
        <f>IF(ISBLANK(F241),"",1/POWER(F241,0.5))</f>
        <v/>
      </c>
      <c r="BJ241" s="14" t="str">
        <f>IF(ISBLANK(G241),"",1/POWER(G241,0.5))</f>
        <v/>
      </c>
      <c r="BK241" s="14" t="str">
        <f>IF(ISBLANK(H241),"",1/POWER(H241,0.5))</f>
        <v/>
      </c>
      <c r="BL241" s="14" t="str">
        <f>IF(ISBLANK(I241),"",1/POWER(I241,0.5))</f>
        <v/>
      </c>
      <c r="BM241" s="14" t="str">
        <f>IF(ISBLANK(J241),"",1/POWER(J241,0.5))</f>
        <v/>
      </c>
      <c r="BN241" s="14" t="str">
        <f>IF(ISBLANK(K241),"",1/POWER(K241,0.5))</f>
        <v/>
      </c>
      <c r="BO241" s="14" t="str">
        <f>IF(ISBLANK(L241),"",1/POWER(L241,0.5))</f>
        <v/>
      </c>
      <c r="BQ241" s="14" t="e">
        <f ca="1">IF(ISBLANK(INDIRECT('Data Exploration'!$B$6&amp;ROW(BQ241))),"",IF(ISBLANK(INDIRECT('Data Exploration'!$B$6&amp;ROW(BQ241)-1)),"",INDIRECT('Data Exploration'!$B$6&amp;ROW(BQ241)-1)))</f>
        <v>#REF!</v>
      </c>
      <c r="BR241" s="188"/>
      <c r="BS241" s="188"/>
      <c r="BT241" s="188"/>
      <c r="BU241" s="188"/>
      <c r="BV241" s="188"/>
      <c r="BW241" s="188"/>
      <c r="BX241" s="188"/>
      <c r="BY241" s="188"/>
    </row>
    <row r="242" spans="1:77">
      <c r="A242" s="141"/>
      <c r="B242" s="210"/>
      <c r="C242" s="19"/>
      <c r="D242" s="20"/>
      <c r="E242" s="20"/>
      <c r="F242" s="20"/>
      <c r="G242" s="150"/>
      <c r="H242" s="20"/>
      <c r="I242" s="20"/>
      <c r="J242" s="20"/>
      <c r="K242" s="20"/>
      <c r="L242" s="101"/>
      <c r="N242" s="14" t="str">
        <f>IF(ISBLANK(C242),"",LOG(C242))</f>
        <v/>
      </c>
      <c r="O242" s="14" t="str">
        <f>IF(ISBLANK(D242),"",LOG(D242))</f>
        <v/>
      </c>
      <c r="P242" s="14" t="str">
        <f>IF(ISBLANK(E242),"",LOG(E242))</f>
        <v/>
      </c>
      <c r="Q242" s="14" t="str">
        <f>IF(ISBLANK(F242),"",LOG(F242))</f>
        <v/>
      </c>
      <c r="R242" s="14" t="str">
        <f>IF(ISBLANK(G242),"",LOG(G242))</f>
        <v/>
      </c>
      <c r="S242" s="14" t="str">
        <f>IF(ISBLANK(H242),"",LOG(H242))</f>
        <v/>
      </c>
      <c r="T242" s="14" t="str">
        <f>IF(ISBLANK(I242),"",LOG(I242))</f>
        <v/>
      </c>
      <c r="U242" s="14" t="str">
        <f>IF(ISBLANK(J242),"",LOG(J242))</f>
        <v/>
      </c>
      <c r="V242" s="14" t="str">
        <f>IF(ISBLANK(K242),"",LOG(K242))</f>
        <v/>
      </c>
      <c r="W242" s="14" t="str">
        <f>IF(ISBLANK(L242),"",LOG(L242))</f>
        <v/>
      </c>
      <c r="Y242" s="14" t="str">
        <f>IF(ISBLANK(C242),"",LOG(C242+1))</f>
        <v/>
      </c>
      <c r="Z242" s="14" t="str">
        <f>IF(ISBLANK(D242),"",LOG(D242+1))</f>
        <v/>
      </c>
      <c r="AA242" s="14" t="str">
        <f>IF(ISBLANK(E242),"",LOG(E242+1))</f>
        <v/>
      </c>
      <c r="AB242" s="14" t="str">
        <f>IF(ISBLANK(F242),"",LOG(F242+1))</f>
        <v/>
      </c>
      <c r="AC242" s="14" t="str">
        <f>IF(ISBLANK(G242),"",LOG(G242+1))</f>
        <v/>
      </c>
      <c r="AD242" s="14" t="str">
        <f>IF(ISBLANK(H242),"",LOG(H242+1))</f>
        <v/>
      </c>
      <c r="AE242" s="14" t="str">
        <f>IF(ISBLANK(I242),"",LOG(I242+1))</f>
        <v/>
      </c>
      <c r="AF242" s="14" t="str">
        <f>IF(ISBLANK(J242),"",LOG(J242+1))</f>
        <v/>
      </c>
      <c r="AG242" s="14" t="str">
        <f>IF(ISBLANK(K242),"",LOG(K242+1))</f>
        <v/>
      </c>
      <c r="AH242" s="14" t="str">
        <f>IF(ISBLANK(L242),"",LOG(L242+1))</f>
        <v/>
      </c>
      <c r="AJ242" s="14" t="str">
        <f>IF(ISBLANK(C242),"",POWER(C242,2))</f>
        <v/>
      </c>
      <c r="AK242" s="14" t="str">
        <f>IF(ISBLANK(D242),"",POWER(D242,2))</f>
        <v/>
      </c>
      <c r="AL242" s="14" t="str">
        <f>IF(ISBLANK(E242),"",POWER(E242,2))</f>
        <v/>
      </c>
      <c r="AM242" s="14" t="str">
        <f>IF(ISBLANK(F242),"",POWER(F242,2))</f>
        <v/>
      </c>
      <c r="AN242" s="14" t="str">
        <f>IF(ISBLANK(G242),"",POWER(G242,2))</f>
        <v/>
      </c>
      <c r="AO242" s="14" t="str">
        <f>IF(ISBLANK(H242),"",POWER(H242,2))</f>
        <v/>
      </c>
      <c r="AP242" s="14" t="str">
        <f>IF(ISBLANK(I242),"",POWER(I242,2))</f>
        <v/>
      </c>
      <c r="AQ242" s="14" t="str">
        <f>IF(ISBLANK(J242),"",POWER(J242,2))</f>
        <v/>
      </c>
      <c r="AR242" s="14" t="str">
        <f>IF(ISBLANK(K242),"",POWER(K242,2))</f>
        <v/>
      </c>
      <c r="AS242" s="14" t="str">
        <f>IF(ISBLANK(L242),"",POWER(L242,2))</f>
        <v/>
      </c>
      <c r="AU242" s="14" t="str">
        <f>IF(ISBLANK(C242),"",POWER(C242,0.5))</f>
        <v/>
      </c>
      <c r="AV242" s="14" t="str">
        <f>IF(ISBLANK(D242),"",POWER(D242,0.5))</f>
        <v/>
      </c>
      <c r="AW242" s="14" t="str">
        <f>IF(ISBLANK(E242),"",POWER(E242,0.5))</f>
        <v/>
      </c>
      <c r="AX242" s="14" t="str">
        <f>IF(ISBLANK(F242),"",POWER(F242,0.5))</f>
        <v/>
      </c>
      <c r="AY242" s="14" t="str">
        <f>IF(ISBLANK(G242),"",POWER(G242,0.5))</f>
        <v/>
      </c>
      <c r="AZ242" s="14" t="str">
        <f>IF(ISBLANK(H242),"",POWER(H242,0.5))</f>
        <v/>
      </c>
      <c r="BA242" s="14" t="str">
        <f>IF(ISBLANK(I242),"",POWER(I242,0.5))</f>
        <v/>
      </c>
      <c r="BB242" s="14" t="str">
        <f>IF(ISBLANK(J242),"",POWER(J242,0.5))</f>
        <v/>
      </c>
      <c r="BC242" s="14" t="str">
        <f>IF(ISBLANK(K242),"",POWER(K242,0.5))</f>
        <v/>
      </c>
      <c r="BD242" s="14" t="str">
        <f>IF(ISBLANK(L242),"",POWER(L242,0.5))</f>
        <v/>
      </c>
      <c r="BF242" s="14" t="str">
        <f>IF(ISBLANK(C242),"",1/POWER(C242,0.5))</f>
        <v/>
      </c>
      <c r="BG242" s="14" t="str">
        <f>IF(ISBLANK(D242),"",1/POWER(D242,0.5))</f>
        <v/>
      </c>
      <c r="BH242" s="14" t="str">
        <f>IF(ISBLANK(E242),"",1/POWER(E242,0.5))</f>
        <v/>
      </c>
      <c r="BI242" s="14" t="str">
        <f>IF(ISBLANK(F242),"",1/POWER(F242,0.5))</f>
        <v/>
      </c>
      <c r="BJ242" s="14" t="str">
        <f>IF(ISBLANK(G242),"",1/POWER(G242,0.5))</f>
        <v/>
      </c>
      <c r="BK242" s="14" t="str">
        <f>IF(ISBLANK(H242),"",1/POWER(H242,0.5))</f>
        <v/>
      </c>
      <c r="BL242" s="14" t="str">
        <f>IF(ISBLANK(I242),"",1/POWER(I242,0.5))</f>
        <v/>
      </c>
      <c r="BM242" s="14" t="str">
        <f>IF(ISBLANK(J242),"",1/POWER(J242,0.5))</f>
        <v/>
      </c>
      <c r="BN242" s="14" t="str">
        <f>IF(ISBLANK(K242),"",1/POWER(K242,0.5))</f>
        <v/>
      </c>
      <c r="BO242" s="14" t="str">
        <f>IF(ISBLANK(L242),"",1/POWER(L242,0.5))</f>
        <v/>
      </c>
      <c r="BQ242" s="14" t="e">
        <f ca="1">IF(ISBLANK(INDIRECT('Data Exploration'!$B$6&amp;ROW(BQ242))),"",IF(ISBLANK(INDIRECT('Data Exploration'!$B$6&amp;ROW(BQ242)-1)),"",INDIRECT('Data Exploration'!$B$6&amp;ROW(BQ242)-1)))</f>
        <v>#REF!</v>
      </c>
      <c r="BR242" s="188"/>
      <c r="BS242" s="188"/>
      <c r="BT242" s="188"/>
      <c r="BU242" s="188"/>
      <c r="BV242" s="188"/>
      <c r="BW242" s="188"/>
      <c r="BX242" s="188"/>
      <c r="BY242" s="188"/>
    </row>
    <row r="243" spans="1:77">
      <c r="A243" s="141"/>
      <c r="B243" s="210"/>
      <c r="C243" s="19"/>
      <c r="D243" s="20"/>
      <c r="E243" s="20"/>
      <c r="F243" s="20"/>
      <c r="G243" s="150"/>
      <c r="H243" s="20"/>
      <c r="I243" s="20"/>
      <c r="J243" s="20"/>
      <c r="K243" s="20"/>
      <c r="L243" s="101"/>
      <c r="N243" s="14" t="str">
        <f>IF(ISBLANK(C243),"",LOG(C243))</f>
        <v/>
      </c>
      <c r="O243" s="14" t="str">
        <f>IF(ISBLANK(D243),"",LOG(D243))</f>
        <v/>
      </c>
      <c r="P243" s="14" t="str">
        <f>IF(ISBLANK(E243),"",LOG(E243))</f>
        <v/>
      </c>
      <c r="Q243" s="14" t="str">
        <f>IF(ISBLANK(F243),"",LOG(F243))</f>
        <v/>
      </c>
      <c r="R243" s="14" t="str">
        <f>IF(ISBLANK(G243),"",LOG(G243))</f>
        <v/>
      </c>
      <c r="S243" s="14" t="str">
        <f>IF(ISBLANK(H243),"",LOG(H243))</f>
        <v/>
      </c>
      <c r="T243" s="14" t="str">
        <f>IF(ISBLANK(I243),"",LOG(I243))</f>
        <v/>
      </c>
      <c r="U243" s="14" t="str">
        <f>IF(ISBLANK(J243),"",LOG(J243))</f>
        <v/>
      </c>
      <c r="V243" s="14" t="str">
        <f>IF(ISBLANK(K243),"",LOG(K243))</f>
        <v/>
      </c>
      <c r="W243" s="14" t="str">
        <f>IF(ISBLANK(L243),"",LOG(L243))</f>
        <v/>
      </c>
      <c r="Y243" s="14" t="str">
        <f>IF(ISBLANK(C243),"",LOG(C243+1))</f>
        <v/>
      </c>
      <c r="Z243" s="14" t="str">
        <f>IF(ISBLANK(D243),"",LOG(D243+1))</f>
        <v/>
      </c>
      <c r="AA243" s="14" t="str">
        <f>IF(ISBLANK(E243),"",LOG(E243+1))</f>
        <v/>
      </c>
      <c r="AB243" s="14" t="str">
        <f>IF(ISBLANK(F243),"",LOG(F243+1))</f>
        <v/>
      </c>
      <c r="AC243" s="14" t="str">
        <f>IF(ISBLANK(G243),"",LOG(G243+1))</f>
        <v/>
      </c>
      <c r="AD243" s="14" t="str">
        <f>IF(ISBLANK(H243),"",LOG(H243+1))</f>
        <v/>
      </c>
      <c r="AE243" s="14" t="str">
        <f>IF(ISBLANK(I243),"",LOG(I243+1))</f>
        <v/>
      </c>
      <c r="AF243" s="14" t="str">
        <f>IF(ISBLANK(J243),"",LOG(J243+1))</f>
        <v/>
      </c>
      <c r="AG243" s="14" t="str">
        <f>IF(ISBLANK(K243),"",LOG(K243+1))</f>
        <v/>
      </c>
      <c r="AH243" s="14" t="str">
        <f>IF(ISBLANK(L243),"",LOG(L243+1))</f>
        <v/>
      </c>
      <c r="AJ243" s="14" t="str">
        <f>IF(ISBLANK(C243),"",POWER(C243,2))</f>
        <v/>
      </c>
      <c r="AK243" s="14" t="str">
        <f>IF(ISBLANK(D243),"",POWER(D243,2))</f>
        <v/>
      </c>
      <c r="AL243" s="14" t="str">
        <f>IF(ISBLANK(E243),"",POWER(E243,2))</f>
        <v/>
      </c>
      <c r="AM243" s="14" t="str">
        <f>IF(ISBLANK(F243),"",POWER(F243,2))</f>
        <v/>
      </c>
      <c r="AN243" s="14" t="str">
        <f>IF(ISBLANK(G243),"",POWER(G243,2))</f>
        <v/>
      </c>
      <c r="AO243" s="14" t="str">
        <f>IF(ISBLANK(H243),"",POWER(H243,2))</f>
        <v/>
      </c>
      <c r="AP243" s="14" t="str">
        <f>IF(ISBLANK(I243),"",POWER(I243,2))</f>
        <v/>
      </c>
      <c r="AQ243" s="14" t="str">
        <f>IF(ISBLANK(J243),"",POWER(J243,2))</f>
        <v/>
      </c>
      <c r="AR243" s="14" t="str">
        <f>IF(ISBLANK(K243),"",POWER(K243,2))</f>
        <v/>
      </c>
      <c r="AS243" s="14" t="str">
        <f>IF(ISBLANK(L243),"",POWER(L243,2))</f>
        <v/>
      </c>
      <c r="AU243" s="14" t="str">
        <f>IF(ISBLANK(C243),"",POWER(C243,0.5))</f>
        <v/>
      </c>
      <c r="AV243" s="14" t="str">
        <f>IF(ISBLANK(D243),"",POWER(D243,0.5))</f>
        <v/>
      </c>
      <c r="AW243" s="14" t="str">
        <f>IF(ISBLANK(E243),"",POWER(E243,0.5))</f>
        <v/>
      </c>
      <c r="AX243" s="14" t="str">
        <f>IF(ISBLANK(F243),"",POWER(F243,0.5))</f>
        <v/>
      </c>
      <c r="AY243" s="14" t="str">
        <f>IF(ISBLANK(G243),"",POWER(G243,0.5))</f>
        <v/>
      </c>
      <c r="AZ243" s="14" t="str">
        <f>IF(ISBLANK(H243),"",POWER(H243,0.5))</f>
        <v/>
      </c>
      <c r="BA243" s="14" t="str">
        <f>IF(ISBLANK(I243),"",POWER(I243,0.5))</f>
        <v/>
      </c>
      <c r="BB243" s="14" t="str">
        <f>IF(ISBLANK(J243),"",POWER(J243,0.5))</f>
        <v/>
      </c>
      <c r="BC243" s="14" t="str">
        <f>IF(ISBLANK(K243),"",POWER(K243,0.5))</f>
        <v/>
      </c>
      <c r="BD243" s="14" t="str">
        <f>IF(ISBLANK(L243),"",POWER(L243,0.5))</f>
        <v/>
      </c>
      <c r="BF243" s="14" t="str">
        <f>IF(ISBLANK(C243),"",1/POWER(C243,0.5))</f>
        <v/>
      </c>
      <c r="BG243" s="14" t="str">
        <f>IF(ISBLANK(D243),"",1/POWER(D243,0.5))</f>
        <v/>
      </c>
      <c r="BH243" s="14" t="str">
        <f>IF(ISBLANK(E243),"",1/POWER(E243,0.5))</f>
        <v/>
      </c>
      <c r="BI243" s="14" t="str">
        <f>IF(ISBLANK(F243),"",1/POWER(F243,0.5))</f>
        <v/>
      </c>
      <c r="BJ243" s="14" t="str">
        <f>IF(ISBLANK(G243),"",1/POWER(G243,0.5))</f>
        <v/>
      </c>
      <c r="BK243" s="14" t="str">
        <f>IF(ISBLANK(H243),"",1/POWER(H243,0.5))</f>
        <v/>
      </c>
      <c r="BL243" s="14" t="str">
        <f>IF(ISBLANK(I243),"",1/POWER(I243,0.5))</f>
        <v/>
      </c>
      <c r="BM243" s="14" t="str">
        <f>IF(ISBLANK(J243),"",1/POWER(J243,0.5))</f>
        <v/>
      </c>
      <c r="BN243" s="14" t="str">
        <f>IF(ISBLANK(K243),"",1/POWER(K243,0.5))</f>
        <v/>
      </c>
      <c r="BO243" s="14" t="str">
        <f>IF(ISBLANK(L243),"",1/POWER(L243,0.5))</f>
        <v/>
      </c>
      <c r="BQ243" s="14" t="e">
        <f ca="1">IF(ISBLANK(INDIRECT('Data Exploration'!$B$6&amp;ROW(BQ243))),"",IF(ISBLANK(INDIRECT('Data Exploration'!$B$6&amp;ROW(BQ243)-1)),"",INDIRECT('Data Exploration'!$B$6&amp;ROW(BQ243)-1)))</f>
        <v>#REF!</v>
      </c>
      <c r="BR243" s="188"/>
      <c r="BS243" s="188"/>
      <c r="BT243" s="188"/>
      <c r="BU243" s="188"/>
      <c r="BV243" s="188"/>
      <c r="BW243" s="188"/>
      <c r="BX243" s="188"/>
      <c r="BY243" s="188"/>
    </row>
    <row r="244" spans="1:77">
      <c r="A244" s="141"/>
      <c r="B244" s="210"/>
      <c r="C244" s="19"/>
      <c r="D244" s="20"/>
      <c r="E244" s="20"/>
      <c r="F244" s="20"/>
      <c r="G244" s="150"/>
      <c r="H244" s="20"/>
      <c r="I244" s="20"/>
      <c r="J244" s="20"/>
      <c r="K244" s="20"/>
      <c r="L244" s="101"/>
      <c r="N244" s="14" t="str">
        <f>IF(ISBLANK(C244),"",LOG(C244))</f>
        <v/>
      </c>
      <c r="O244" s="14" t="str">
        <f>IF(ISBLANK(D244),"",LOG(D244))</f>
        <v/>
      </c>
      <c r="P244" s="14" t="str">
        <f>IF(ISBLANK(E244),"",LOG(E244))</f>
        <v/>
      </c>
      <c r="Q244" s="14" t="str">
        <f>IF(ISBLANK(F244),"",LOG(F244))</f>
        <v/>
      </c>
      <c r="R244" s="14" t="str">
        <f>IF(ISBLANK(G244),"",LOG(G244))</f>
        <v/>
      </c>
      <c r="S244" s="14" t="str">
        <f>IF(ISBLANK(H244),"",LOG(H244))</f>
        <v/>
      </c>
      <c r="T244" s="14" t="str">
        <f>IF(ISBLANK(I244),"",LOG(I244))</f>
        <v/>
      </c>
      <c r="U244" s="14" t="str">
        <f>IF(ISBLANK(J244),"",LOG(J244))</f>
        <v/>
      </c>
      <c r="V244" s="14" t="str">
        <f>IF(ISBLANK(K244),"",LOG(K244))</f>
        <v/>
      </c>
      <c r="W244" s="14" t="str">
        <f>IF(ISBLANK(L244),"",LOG(L244))</f>
        <v/>
      </c>
      <c r="Y244" s="14" t="str">
        <f>IF(ISBLANK(C244),"",LOG(C244+1))</f>
        <v/>
      </c>
      <c r="Z244" s="14" t="str">
        <f>IF(ISBLANK(D244),"",LOG(D244+1))</f>
        <v/>
      </c>
      <c r="AA244" s="14" t="str">
        <f>IF(ISBLANK(E244),"",LOG(E244+1))</f>
        <v/>
      </c>
      <c r="AB244" s="14" t="str">
        <f>IF(ISBLANK(F244),"",LOG(F244+1))</f>
        <v/>
      </c>
      <c r="AC244" s="14" t="str">
        <f>IF(ISBLANK(G244),"",LOG(G244+1))</f>
        <v/>
      </c>
      <c r="AD244" s="14" t="str">
        <f>IF(ISBLANK(H244),"",LOG(H244+1))</f>
        <v/>
      </c>
      <c r="AE244" s="14" t="str">
        <f>IF(ISBLANK(I244),"",LOG(I244+1))</f>
        <v/>
      </c>
      <c r="AF244" s="14" t="str">
        <f>IF(ISBLANK(J244),"",LOG(J244+1))</f>
        <v/>
      </c>
      <c r="AG244" s="14" t="str">
        <f>IF(ISBLANK(K244),"",LOG(K244+1))</f>
        <v/>
      </c>
      <c r="AH244" s="14" t="str">
        <f>IF(ISBLANK(L244),"",LOG(L244+1))</f>
        <v/>
      </c>
      <c r="AJ244" s="14" t="str">
        <f>IF(ISBLANK(C244),"",POWER(C244,2))</f>
        <v/>
      </c>
      <c r="AK244" s="14" t="str">
        <f>IF(ISBLANK(D244),"",POWER(D244,2))</f>
        <v/>
      </c>
      <c r="AL244" s="14" t="str">
        <f>IF(ISBLANK(E244),"",POWER(E244,2))</f>
        <v/>
      </c>
      <c r="AM244" s="14" t="str">
        <f>IF(ISBLANK(F244),"",POWER(F244,2))</f>
        <v/>
      </c>
      <c r="AN244" s="14" t="str">
        <f>IF(ISBLANK(G244),"",POWER(G244,2))</f>
        <v/>
      </c>
      <c r="AO244" s="14" t="str">
        <f>IF(ISBLANK(H244),"",POWER(H244,2))</f>
        <v/>
      </c>
      <c r="AP244" s="14" t="str">
        <f>IF(ISBLANK(I244),"",POWER(I244,2))</f>
        <v/>
      </c>
      <c r="AQ244" s="14" t="str">
        <f>IF(ISBLANK(J244),"",POWER(J244,2))</f>
        <v/>
      </c>
      <c r="AR244" s="14" t="str">
        <f>IF(ISBLANK(K244),"",POWER(K244,2))</f>
        <v/>
      </c>
      <c r="AS244" s="14" t="str">
        <f>IF(ISBLANK(L244),"",POWER(L244,2))</f>
        <v/>
      </c>
      <c r="AU244" s="14" t="str">
        <f>IF(ISBLANK(C244),"",POWER(C244,0.5))</f>
        <v/>
      </c>
      <c r="AV244" s="14" t="str">
        <f>IF(ISBLANK(D244),"",POWER(D244,0.5))</f>
        <v/>
      </c>
      <c r="AW244" s="14" t="str">
        <f>IF(ISBLANK(E244),"",POWER(E244,0.5))</f>
        <v/>
      </c>
      <c r="AX244" s="14" t="str">
        <f>IF(ISBLANK(F244),"",POWER(F244,0.5))</f>
        <v/>
      </c>
      <c r="AY244" s="14" t="str">
        <f>IF(ISBLANK(G244),"",POWER(G244,0.5))</f>
        <v/>
      </c>
      <c r="AZ244" s="14" t="str">
        <f>IF(ISBLANK(H244),"",POWER(H244,0.5))</f>
        <v/>
      </c>
      <c r="BA244" s="14" t="str">
        <f>IF(ISBLANK(I244),"",POWER(I244,0.5))</f>
        <v/>
      </c>
      <c r="BB244" s="14" t="str">
        <f>IF(ISBLANK(J244),"",POWER(J244,0.5))</f>
        <v/>
      </c>
      <c r="BC244" s="14" t="str">
        <f>IF(ISBLANK(K244),"",POWER(K244,0.5))</f>
        <v/>
      </c>
      <c r="BD244" s="14" t="str">
        <f>IF(ISBLANK(L244),"",POWER(L244,0.5))</f>
        <v/>
      </c>
      <c r="BF244" s="14" t="str">
        <f>IF(ISBLANK(C244),"",1/POWER(C244,0.5))</f>
        <v/>
      </c>
      <c r="BG244" s="14" t="str">
        <f>IF(ISBLANK(D244),"",1/POWER(D244,0.5))</f>
        <v/>
      </c>
      <c r="BH244" s="14" t="str">
        <f>IF(ISBLANK(E244),"",1/POWER(E244,0.5))</f>
        <v/>
      </c>
      <c r="BI244" s="14" t="str">
        <f>IF(ISBLANK(F244),"",1/POWER(F244,0.5))</f>
        <v/>
      </c>
      <c r="BJ244" s="14" t="str">
        <f>IF(ISBLANK(G244),"",1/POWER(G244,0.5))</f>
        <v/>
      </c>
      <c r="BK244" s="14" t="str">
        <f>IF(ISBLANK(H244),"",1/POWER(H244,0.5))</f>
        <v/>
      </c>
      <c r="BL244" s="14" t="str">
        <f>IF(ISBLANK(I244),"",1/POWER(I244,0.5))</f>
        <v/>
      </c>
      <c r="BM244" s="14" t="str">
        <f>IF(ISBLANK(J244),"",1/POWER(J244,0.5))</f>
        <v/>
      </c>
      <c r="BN244" s="14" t="str">
        <f>IF(ISBLANK(K244),"",1/POWER(K244,0.5))</f>
        <v/>
      </c>
      <c r="BO244" s="14" t="str">
        <f>IF(ISBLANK(L244),"",1/POWER(L244,0.5))</f>
        <v/>
      </c>
      <c r="BQ244" s="14" t="e">
        <f ca="1">IF(ISBLANK(INDIRECT('Data Exploration'!$B$6&amp;ROW(BQ244))),"",IF(ISBLANK(INDIRECT('Data Exploration'!$B$6&amp;ROW(BQ244)-1)),"",INDIRECT('Data Exploration'!$B$6&amp;ROW(BQ244)-1)))</f>
        <v>#REF!</v>
      </c>
      <c r="BR244" s="188"/>
      <c r="BS244" s="188"/>
      <c r="BT244" s="188"/>
      <c r="BU244" s="188"/>
      <c r="BV244" s="188"/>
      <c r="BW244" s="188"/>
      <c r="BX244" s="188"/>
      <c r="BY244" s="188"/>
    </row>
    <row r="245" spans="1:77">
      <c r="A245" s="141"/>
      <c r="B245" s="210"/>
      <c r="C245" s="19"/>
      <c r="D245" s="20"/>
      <c r="E245" s="20"/>
      <c r="F245" s="20"/>
      <c r="G245" s="150"/>
      <c r="H245" s="20"/>
      <c r="I245" s="20"/>
      <c r="J245" s="20"/>
      <c r="K245" s="20"/>
      <c r="L245" s="101"/>
      <c r="N245" s="14" t="str">
        <f>IF(ISBLANK(C245),"",LOG(C245))</f>
        <v/>
      </c>
      <c r="O245" s="14" t="str">
        <f>IF(ISBLANK(D245),"",LOG(D245))</f>
        <v/>
      </c>
      <c r="P245" s="14" t="str">
        <f>IF(ISBLANK(E245),"",LOG(E245))</f>
        <v/>
      </c>
      <c r="Q245" s="14" t="str">
        <f>IF(ISBLANK(F245),"",LOG(F245))</f>
        <v/>
      </c>
      <c r="R245" s="14" t="str">
        <f>IF(ISBLANK(G245),"",LOG(G245))</f>
        <v/>
      </c>
      <c r="S245" s="14" t="str">
        <f>IF(ISBLANK(H245),"",LOG(H245))</f>
        <v/>
      </c>
      <c r="T245" s="14" t="str">
        <f>IF(ISBLANK(I245),"",LOG(I245))</f>
        <v/>
      </c>
      <c r="U245" s="14" t="str">
        <f>IF(ISBLANK(J245),"",LOG(J245))</f>
        <v/>
      </c>
      <c r="V245" s="14" t="str">
        <f>IF(ISBLANK(K245),"",LOG(K245))</f>
        <v/>
      </c>
      <c r="W245" s="14" t="str">
        <f>IF(ISBLANK(L245),"",LOG(L245))</f>
        <v/>
      </c>
      <c r="Y245" s="14" t="str">
        <f>IF(ISBLANK(C245),"",LOG(C245+1))</f>
        <v/>
      </c>
      <c r="Z245" s="14" t="str">
        <f>IF(ISBLANK(D245),"",LOG(D245+1))</f>
        <v/>
      </c>
      <c r="AA245" s="14" t="str">
        <f>IF(ISBLANK(E245),"",LOG(E245+1))</f>
        <v/>
      </c>
      <c r="AB245" s="14" t="str">
        <f>IF(ISBLANK(F245),"",LOG(F245+1))</f>
        <v/>
      </c>
      <c r="AC245" s="14" t="str">
        <f>IF(ISBLANK(G245),"",LOG(G245+1))</f>
        <v/>
      </c>
      <c r="AD245" s="14" t="str">
        <f>IF(ISBLANK(H245),"",LOG(H245+1))</f>
        <v/>
      </c>
      <c r="AE245" s="14" t="str">
        <f>IF(ISBLANK(I245),"",LOG(I245+1))</f>
        <v/>
      </c>
      <c r="AF245" s="14" t="str">
        <f>IF(ISBLANK(J245),"",LOG(J245+1))</f>
        <v/>
      </c>
      <c r="AG245" s="14" t="str">
        <f>IF(ISBLANK(K245),"",LOG(K245+1))</f>
        <v/>
      </c>
      <c r="AH245" s="14" t="str">
        <f>IF(ISBLANK(L245),"",LOG(L245+1))</f>
        <v/>
      </c>
      <c r="AJ245" s="14" t="str">
        <f>IF(ISBLANK(C245),"",POWER(C245,2))</f>
        <v/>
      </c>
      <c r="AK245" s="14" t="str">
        <f>IF(ISBLANK(D245),"",POWER(D245,2))</f>
        <v/>
      </c>
      <c r="AL245" s="14" t="str">
        <f>IF(ISBLANK(E245),"",POWER(E245,2))</f>
        <v/>
      </c>
      <c r="AM245" s="14" t="str">
        <f>IF(ISBLANK(F245),"",POWER(F245,2))</f>
        <v/>
      </c>
      <c r="AN245" s="14" t="str">
        <f>IF(ISBLANK(G245),"",POWER(G245,2))</f>
        <v/>
      </c>
      <c r="AO245" s="14" t="str">
        <f>IF(ISBLANK(H245),"",POWER(H245,2))</f>
        <v/>
      </c>
      <c r="AP245" s="14" t="str">
        <f>IF(ISBLANK(I245),"",POWER(I245,2))</f>
        <v/>
      </c>
      <c r="AQ245" s="14" t="str">
        <f>IF(ISBLANK(J245),"",POWER(J245,2))</f>
        <v/>
      </c>
      <c r="AR245" s="14" t="str">
        <f>IF(ISBLANK(K245),"",POWER(K245,2))</f>
        <v/>
      </c>
      <c r="AS245" s="14" t="str">
        <f>IF(ISBLANK(L245),"",POWER(L245,2))</f>
        <v/>
      </c>
      <c r="AU245" s="14" t="str">
        <f>IF(ISBLANK(C245),"",POWER(C245,0.5))</f>
        <v/>
      </c>
      <c r="AV245" s="14" t="str">
        <f>IF(ISBLANK(D245),"",POWER(D245,0.5))</f>
        <v/>
      </c>
      <c r="AW245" s="14" t="str">
        <f>IF(ISBLANK(E245),"",POWER(E245,0.5))</f>
        <v/>
      </c>
      <c r="AX245" s="14" t="str">
        <f>IF(ISBLANK(F245),"",POWER(F245,0.5))</f>
        <v/>
      </c>
      <c r="AY245" s="14" t="str">
        <f>IF(ISBLANK(G245),"",POWER(G245,0.5))</f>
        <v/>
      </c>
      <c r="AZ245" s="14" t="str">
        <f>IF(ISBLANK(H245),"",POWER(H245,0.5))</f>
        <v/>
      </c>
      <c r="BA245" s="14" t="str">
        <f>IF(ISBLANK(I245),"",POWER(I245,0.5))</f>
        <v/>
      </c>
      <c r="BB245" s="14" t="str">
        <f>IF(ISBLANK(J245),"",POWER(J245,0.5))</f>
        <v/>
      </c>
      <c r="BC245" s="14" t="str">
        <f>IF(ISBLANK(K245),"",POWER(K245,0.5))</f>
        <v/>
      </c>
      <c r="BD245" s="14" t="str">
        <f>IF(ISBLANK(L245),"",POWER(L245,0.5))</f>
        <v/>
      </c>
      <c r="BF245" s="14" t="str">
        <f>IF(ISBLANK(C245),"",1/POWER(C245,0.5))</f>
        <v/>
      </c>
      <c r="BG245" s="14" t="str">
        <f>IF(ISBLANK(D245),"",1/POWER(D245,0.5))</f>
        <v/>
      </c>
      <c r="BH245" s="14" t="str">
        <f>IF(ISBLANK(E245),"",1/POWER(E245,0.5))</f>
        <v/>
      </c>
      <c r="BI245" s="14" t="str">
        <f>IF(ISBLANK(F245),"",1/POWER(F245,0.5))</f>
        <v/>
      </c>
      <c r="BJ245" s="14" t="str">
        <f>IF(ISBLANK(G245),"",1/POWER(G245,0.5))</f>
        <v/>
      </c>
      <c r="BK245" s="14" t="str">
        <f>IF(ISBLANK(H245),"",1/POWER(H245,0.5))</f>
        <v/>
      </c>
      <c r="BL245" s="14" t="str">
        <f>IF(ISBLANK(I245),"",1/POWER(I245,0.5))</f>
        <v/>
      </c>
      <c r="BM245" s="14" t="str">
        <f>IF(ISBLANK(J245),"",1/POWER(J245,0.5))</f>
        <v/>
      </c>
      <c r="BN245" s="14" t="str">
        <f>IF(ISBLANK(K245),"",1/POWER(K245,0.5))</f>
        <v/>
      </c>
      <c r="BO245" s="14" t="str">
        <f>IF(ISBLANK(L245),"",1/POWER(L245,0.5))</f>
        <v/>
      </c>
      <c r="BQ245" s="14" t="e">
        <f ca="1">IF(ISBLANK(INDIRECT('Data Exploration'!$B$6&amp;ROW(BQ245))),"",IF(ISBLANK(INDIRECT('Data Exploration'!$B$6&amp;ROW(BQ245)-1)),"",INDIRECT('Data Exploration'!$B$6&amp;ROW(BQ245)-1)))</f>
        <v>#REF!</v>
      </c>
      <c r="BR245" s="188"/>
      <c r="BS245" s="188"/>
      <c r="BT245" s="188"/>
      <c r="BU245" s="188"/>
      <c r="BV245" s="188"/>
      <c r="BW245" s="188"/>
      <c r="BX245" s="188"/>
      <c r="BY245" s="188"/>
    </row>
    <row r="246" spans="1:77">
      <c r="A246" s="141"/>
      <c r="B246" s="210"/>
      <c r="C246" s="19"/>
      <c r="D246" s="20"/>
      <c r="E246" s="20"/>
      <c r="F246" s="20"/>
      <c r="G246" s="150"/>
      <c r="H246" s="20"/>
      <c r="I246" s="20"/>
      <c r="J246" s="20"/>
      <c r="K246" s="20"/>
      <c r="L246" s="101"/>
      <c r="N246" s="14" t="str">
        <f>IF(ISBLANK(C246),"",LOG(C246))</f>
        <v/>
      </c>
      <c r="O246" s="14" t="str">
        <f>IF(ISBLANK(D246),"",LOG(D246))</f>
        <v/>
      </c>
      <c r="P246" s="14" t="str">
        <f>IF(ISBLANK(E246),"",LOG(E246))</f>
        <v/>
      </c>
      <c r="Q246" s="14" t="str">
        <f>IF(ISBLANK(F246),"",LOG(F246))</f>
        <v/>
      </c>
      <c r="R246" s="14" t="str">
        <f>IF(ISBLANK(G246),"",LOG(G246))</f>
        <v/>
      </c>
      <c r="S246" s="14" t="str">
        <f>IF(ISBLANK(H246),"",LOG(H246))</f>
        <v/>
      </c>
      <c r="T246" s="14" t="str">
        <f>IF(ISBLANK(I246),"",LOG(I246))</f>
        <v/>
      </c>
      <c r="U246" s="14" t="str">
        <f>IF(ISBLANK(J246),"",LOG(J246))</f>
        <v/>
      </c>
      <c r="V246" s="14" t="str">
        <f>IF(ISBLANK(K246),"",LOG(K246))</f>
        <v/>
      </c>
      <c r="W246" s="14" t="str">
        <f>IF(ISBLANK(L246),"",LOG(L246))</f>
        <v/>
      </c>
      <c r="Y246" s="14" t="str">
        <f>IF(ISBLANK(C246),"",LOG(C246+1))</f>
        <v/>
      </c>
      <c r="Z246" s="14" t="str">
        <f>IF(ISBLANK(D246),"",LOG(D246+1))</f>
        <v/>
      </c>
      <c r="AA246" s="14" t="str">
        <f>IF(ISBLANK(E246),"",LOG(E246+1))</f>
        <v/>
      </c>
      <c r="AB246" s="14" t="str">
        <f>IF(ISBLANK(F246),"",LOG(F246+1))</f>
        <v/>
      </c>
      <c r="AC246" s="14" t="str">
        <f>IF(ISBLANK(G246),"",LOG(G246+1))</f>
        <v/>
      </c>
      <c r="AD246" s="14" t="str">
        <f>IF(ISBLANK(H246),"",LOG(H246+1))</f>
        <v/>
      </c>
      <c r="AE246" s="14" t="str">
        <f>IF(ISBLANK(I246),"",LOG(I246+1))</f>
        <v/>
      </c>
      <c r="AF246" s="14" t="str">
        <f>IF(ISBLANK(J246),"",LOG(J246+1))</f>
        <v/>
      </c>
      <c r="AG246" s="14" t="str">
        <f>IF(ISBLANK(K246),"",LOG(K246+1))</f>
        <v/>
      </c>
      <c r="AH246" s="14" t="str">
        <f>IF(ISBLANK(L246),"",LOG(L246+1))</f>
        <v/>
      </c>
      <c r="AJ246" s="14" t="str">
        <f>IF(ISBLANK(C246),"",POWER(C246,2))</f>
        <v/>
      </c>
      <c r="AK246" s="14" t="str">
        <f>IF(ISBLANK(D246),"",POWER(D246,2))</f>
        <v/>
      </c>
      <c r="AL246" s="14" t="str">
        <f>IF(ISBLANK(E246),"",POWER(E246,2))</f>
        <v/>
      </c>
      <c r="AM246" s="14" t="str">
        <f>IF(ISBLANK(F246),"",POWER(F246,2))</f>
        <v/>
      </c>
      <c r="AN246" s="14" t="str">
        <f>IF(ISBLANK(G246),"",POWER(G246,2))</f>
        <v/>
      </c>
      <c r="AO246" s="14" t="str">
        <f>IF(ISBLANK(H246),"",POWER(H246,2))</f>
        <v/>
      </c>
      <c r="AP246" s="14" t="str">
        <f>IF(ISBLANK(I246),"",POWER(I246,2))</f>
        <v/>
      </c>
      <c r="AQ246" s="14" t="str">
        <f>IF(ISBLANK(J246),"",POWER(J246,2))</f>
        <v/>
      </c>
      <c r="AR246" s="14" t="str">
        <f>IF(ISBLANK(K246),"",POWER(K246,2))</f>
        <v/>
      </c>
      <c r="AS246" s="14" t="str">
        <f>IF(ISBLANK(L246),"",POWER(L246,2))</f>
        <v/>
      </c>
      <c r="AU246" s="14" t="str">
        <f>IF(ISBLANK(C246),"",POWER(C246,0.5))</f>
        <v/>
      </c>
      <c r="AV246" s="14" t="str">
        <f>IF(ISBLANK(D246),"",POWER(D246,0.5))</f>
        <v/>
      </c>
      <c r="AW246" s="14" t="str">
        <f>IF(ISBLANK(E246),"",POWER(E246,0.5))</f>
        <v/>
      </c>
      <c r="AX246" s="14" t="str">
        <f>IF(ISBLANK(F246),"",POWER(F246,0.5))</f>
        <v/>
      </c>
      <c r="AY246" s="14" t="str">
        <f>IF(ISBLANK(G246),"",POWER(G246,0.5))</f>
        <v/>
      </c>
      <c r="AZ246" s="14" t="str">
        <f>IF(ISBLANK(H246),"",POWER(H246,0.5))</f>
        <v/>
      </c>
      <c r="BA246" s="14" t="str">
        <f>IF(ISBLANK(I246),"",POWER(I246,0.5))</f>
        <v/>
      </c>
      <c r="BB246" s="14" t="str">
        <f>IF(ISBLANK(J246),"",POWER(J246,0.5))</f>
        <v/>
      </c>
      <c r="BC246" s="14" t="str">
        <f>IF(ISBLANK(K246),"",POWER(K246,0.5))</f>
        <v/>
      </c>
      <c r="BD246" s="14" t="str">
        <f>IF(ISBLANK(L246),"",POWER(L246,0.5))</f>
        <v/>
      </c>
      <c r="BF246" s="14" t="str">
        <f>IF(ISBLANK(C246),"",1/POWER(C246,0.5))</f>
        <v/>
      </c>
      <c r="BG246" s="14" t="str">
        <f>IF(ISBLANK(D246),"",1/POWER(D246,0.5))</f>
        <v/>
      </c>
      <c r="BH246" s="14" t="str">
        <f>IF(ISBLANK(E246),"",1/POWER(E246,0.5))</f>
        <v/>
      </c>
      <c r="BI246" s="14" t="str">
        <f>IF(ISBLANK(F246),"",1/POWER(F246,0.5))</f>
        <v/>
      </c>
      <c r="BJ246" s="14" t="str">
        <f>IF(ISBLANK(G246),"",1/POWER(G246,0.5))</f>
        <v/>
      </c>
      <c r="BK246" s="14" t="str">
        <f>IF(ISBLANK(H246),"",1/POWER(H246,0.5))</f>
        <v/>
      </c>
      <c r="BL246" s="14" t="str">
        <f>IF(ISBLANK(I246),"",1/POWER(I246,0.5))</f>
        <v/>
      </c>
      <c r="BM246" s="14" t="str">
        <f>IF(ISBLANK(J246),"",1/POWER(J246,0.5))</f>
        <v/>
      </c>
      <c r="BN246" s="14" t="str">
        <f>IF(ISBLANK(K246),"",1/POWER(K246,0.5))</f>
        <v/>
      </c>
      <c r="BO246" s="14" t="str">
        <f>IF(ISBLANK(L246),"",1/POWER(L246,0.5))</f>
        <v/>
      </c>
      <c r="BQ246" s="14" t="e">
        <f ca="1">IF(ISBLANK(INDIRECT('Data Exploration'!$B$6&amp;ROW(BQ246))),"",IF(ISBLANK(INDIRECT('Data Exploration'!$B$6&amp;ROW(BQ246)-1)),"",INDIRECT('Data Exploration'!$B$6&amp;ROW(BQ246)-1)))</f>
        <v>#REF!</v>
      </c>
      <c r="BR246" s="188"/>
      <c r="BS246" s="188"/>
      <c r="BT246" s="188"/>
      <c r="BU246" s="188"/>
      <c r="BV246" s="188"/>
      <c r="BW246" s="188"/>
      <c r="BX246" s="188"/>
      <c r="BY246" s="188"/>
    </row>
    <row r="247" spans="1:77">
      <c r="A247" s="141"/>
      <c r="B247" s="210"/>
      <c r="C247" s="19"/>
      <c r="D247" s="20"/>
      <c r="E247" s="20"/>
      <c r="F247" s="20"/>
      <c r="G247" s="150"/>
      <c r="H247" s="20"/>
      <c r="I247" s="20"/>
      <c r="J247" s="20"/>
      <c r="K247" s="20"/>
      <c r="L247" s="101"/>
      <c r="N247" s="14" t="str">
        <f>IF(ISBLANK(C247),"",LOG(C247))</f>
        <v/>
      </c>
      <c r="O247" s="14" t="str">
        <f>IF(ISBLANK(D247),"",LOG(D247))</f>
        <v/>
      </c>
      <c r="P247" s="14" t="str">
        <f>IF(ISBLANK(E247),"",LOG(E247))</f>
        <v/>
      </c>
      <c r="Q247" s="14" t="str">
        <f>IF(ISBLANK(F247),"",LOG(F247))</f>
        <v/>
      </c>
      <c r="R247" s="14" t="str">
        <f>IF(ISBLANK(G247),"",LOG(G247))</f>
        <v/>
      </c>
      <c r="S247" s="14" t="str">
        <f>IF(ISBLANK(H247),"",LOG(H247))</f>
        <v/>
      </c>
      <c r="T247" s="14" t="str">
        <f>IF(ISBLANK(I247),"",LOG(I247))</f>
        <v/>
      </c>
      <c r="U247" s="14" t="str">
        <f>IF(ISBLANK(J247),"",LOG(J247))</f>
        <v/>
      </c>
      <c r="V247" s="14" t="str">
        <f>IF(ISBLANK(K247),"",LOG(K247))</f>
        <v/>
      </c>
      <c r="W247" s="14" t="str">
        <f>IF(ISBLANK(L247),"",LOG(L247))</f>
        <v/>
      </c>
      <c r="Y247" s="14" t="str">
        <f>IF(ISBLANK(C247),"",LOG(C247+1))</f>
        <v/>
      </c>
      <c r="Z247" s="14" t="str">
        <f>IF(ISBLANK(D247),"",LOG(D247+1))</f>
        <v/>
      </c>
      <c r="AA247" s="14" t="str">
        <f>IF(ISBLANK(E247),"",LOG(E247+1))</f>
        <v/>
      </c>
      <c r="AB247" s="14" t="str">
        <f>IF(ISBLANK(F247),"",LOG(F247+1))</f>
        <v/>
      </c>
      <c r="AC247" s="14" t="str">
        <f>IF(ISBLANK(G247),"",LOG(G247+1))</f>
        <v/>
      </c>
      <c r="AD247" s="14" t="str">
        <f>IF(ISBLANK(H247),"",LOG(H247+1))</f>
        <v/>
      </c>
      <c r="AE247" s="14" t="str">
        <f>IF(ISBLANK(I247),"",LOG(I247+1))</f>
        <v/>
      </c>
      <c r="AF247" s="14" t="str">
        <f>IF(ISBLANK(J247),"",LOG(J247+1))</f>
        <v/>
      </c>
      <c r="AG247" s="14" t="str">
        <f>IF(ISBLANK(K247),"",LOG(K247+1))</f>
        <v/>
      </c>
      <c r="AH247" s="14" t="str">
        <f>IF(ISBLANK(L247),"",LOG(L247+1))</f>
        <v/>
      </c>
      <c r="AJ247" s="14" t="str">
        <f>IF(ISBLANK(C247),"",POWER(C247,2))</f>
        <v/>
      </c>
      <c r="AK247" s="14" t="str">
        <f>IF(ISBLANK(D247),"",POWER(D247,2))</f>
        <v/>
      </c>
      <c r="AL247" s="14" t="str">
        <f>IF(ISBLANK(E247),"",POWER(E247,2))</f>
        <v/>
      </c>
      <c r="AM247" s="14" t="str">
        <f>IF(ISBLANK(F247),"",POWER(F247,2))</f>
        <v/>
      </c>
      <c r="AN247" s="14" t="str">
        <f>IF(ISBLANK(G247),"",POWER(G247,2))</f>
        <v/>
      </c>
      <c r="AO247" s="14" t="str">
        <f>IF(ISBLANK(H247),"",POWER(H247,2))</f>
        <v/>
      </c>
      <c r="AP247" s="14" t="str">
        <f>IF(ISBLANK(I247),"",POWER(I247,2))</f>
        <v/>
      </c>
      <c r="AQ247" s="14" t="str">
        <f>IF(ISBLANK(J247),"",POWER(J247,2))</f>
        <v/>
      </c>
      <c r="AR247" s="14" t="str">
        <f>IF(ISBLANK(K247),"",POWER(K247,2))</f>
        <v/>
      </c>
      <c r="AS247" s="14" t="str">
        <f>IF(ISBLANK(L247),"",POWER(L247,2))</f>
        <v/>
      </c>
      <c r="AU247" s="14" t="str">
        <f>IF(ISBLANK(C247),"",POWER(C247,0.5))</f>
        <v/>
      </c>
      <c r="AV247" s="14" t="str">
        <f>IF(ISBLANK(D247),"",POWER(D247,0.5))</f>
        <v/>
      </c>
      <c r="AW247" s="14" t="str">
        <f>IF(ISBLANK(E247),"",POWER(E247,0.5))</f>
        <v/>
      </c>
      <c r="AX247" s="14" t="str">
        <f>IF(ISBLANK(F247),"",POWER(F247,0.5))</f>
        <v/>
      </c>
      <c r="AY247" s="14" t="str">
        <f>IF(ISBLANK(G247),"",POWER(G247,0.5))</f>
        <v/>
      </c>
      <c r="AZ247" s="14" t="str">
        <f>IF(ISBLANK(H247),"",POWER(H247,0.5))</f>
        <v/>
      </c>
      <c r="BA247" s="14" t="str">
        <f>IF(ISBLANK(I247),"",POWER(I247,0.5))</f>
        <v/>
      </c>
      <c r="BB247" s="14" t="str">
        <f>IF(ISBLANK(J247),"",POWER(J247,0.5))</f>
        <v/>
      </c>
      <c r="BC247" s="14" t="str">
        <f>IF(ISBLANK(K247),"",POWER(K247,0.5))</f>
        <v/>
      </c>
      <c r="BD247" s="14" t="str">
        <f>IF(ISBLANK(L247),"",POWER(L247,0.5))</f>
        <v/>
      </c>
      <c r="BF247" s="14" t="str">
        <f>IF(ISBLANK(C247),"",1/POWER(C247,0.5))</f>
        <v/>
      </c>
      <c r="BG247" s="14" t="str">
        <f>IF(ISBLANK(D247),"",1/POWER(D247,0.5))</f>
        <v/>
      </c>
      <c r="BH247" s="14" t="str">
        <f>IF(ISBLANK(E247),"",1/POWER(E247,0.5))</f>
        <v/>
      </c>
      <c r="BI247" s="14" t="str">
        <f>IF(ISBLANK(F247),"",1/POWER(F247,0.5))</f>
        <v/>
      </c>
      <c r="BJ247" s="14" t="str">
        <f>IF(ISBLANK(G247),"",1/POWER(G247,0.5))</f>
        <v/>
      </c>
      <c r="BK247" s="14" t="str">
        <f>IF(ISBLANK(H247),"",1/POWER(H247,0.5))</f>
        <v/>
      </c>
      <c r="BL247" s="14" t="str">
        <f>IF(ISBLANK(I247),"",1/POWER(I247,0.5))</f>
        <v/>
      </c>
      <c r="BM247" s="14" t="str">
        <f>IF(ISBLANK(J247),"",1/POWER(J247,0.5))</f>
        <v/>
      </c>
      <c r="BN247" s="14" t="str">
        <f>IF(ISBLANK(K247),"",1/POWER(K247,0.5))</f>
        <v/>
      </c>
      <c r="BO247" s="14" t="str">
        <f>IF(ISBLANK(L247),"",1/POWER(L247,0.5))</f>
        <v/>
      </c>
      <c r="BQ247" s="14" t="e">
        <f ca="1">IF(ISBLANK(INDIRECT('Data Exploration'!$B$6&amp;ROW(BQ247))),"",IF(ISBLANK(INDIRECT('Data Exploration'!$B$6&amp;ROW(BQ247)-1)),"",INDIRECT('Data Exploration'!$B$6&amp;ROW(BQ247)-1)))</f>
        <v>#REF!</v>
      </c>
      <c r="BR247" s="188"/>
      <c r="BS247" s="188"/>
      <c r="BT247" s="188"/>
      <c r="BU247" s="188"/>
      <c r="BV247" s="188"/>
      <c r="BW247" s="188"/>
      <c r="BX247" s="188"/>
      <c r="BY247" s="188"/>
    </row>
    <row r="248" spans="1:77">
      <c r="A248" s="141"/>
      <c r="B248" s="210"/>
      <c r="C248" s="19"/>
      <c r="D248" s="20"/>
      <c r="E248" s="20"/>
      <c r="F248" s="20"/>
      <c r="G248" s="150"/>
      <c r="H248" s="20"/>
      <c r="I248" s="20"/>
      <c r="J248" s="20"/>
      <c r="K248" s="20"/>
      <c r="L248" s="101"/>
      <c r="N248" s="14" t="str">
        <f>IF(ISBLANK(C248),"",LOG(C248))</f>
        <v/>
      </c>
      <c r="O248" s="14" t="str">
        <f>IF(ISBLANK(D248),"",LOG(D248))</f>
        <v/>
      </c>
      <c r="P248" s="14" t="str">
        <f>IF(ISBLANK(E248),"",LOG(E248))</f>
        <v/>
      </c>
      <c r="Q248" s="14" t="str">
        <f>IF(ISBLANK(F248),"",LOG(F248))</f>
        <v/>
      </c>
      <c r="R248" s="14" t="str">
        <f>IF(ISBLANK(G248),"",LOG(G248))</f>
        <v/>
      </c>
      <c r="S248" s="14" t="str">
        <f>IF(ISBLANK(H248),"",LOG(H248))</f>
        <v/>
      </c>
      <c r="T248" s="14" t="str">
        <f>IF(ISBLANK(I248),"",LOG(I248))</f>
        <v/>
      </c>
      <c r="U248" s="14" t="str">
        <f>IF(ISBLANK(J248),"",LOG(J248))</f>
        <v/>
      </c>
      <c r="V248" s="14" t="str">
        <f>IF(ISBLANK(K248),"",LOG(K248))</f>
        <v/>
      </c>
      <c r="W248" s="14" t="str">
        <f>IF(ISBLANK(L248),"",LOG(L248))</f>
        <v/>
      </c>
      <c r="Y248" s="14" t="str">
        <f>IF(ISBLANK(C248),"",LOG(C248+1))</f>
        <v/>
      </c>
      <c r="Z248" s="14" t="str">
        <f>IF(ISBLANK(D248),"",LOG(D248+1))</f>
        <v/>
      </c>
      <c r="AA248" s="14" t="str">
        <f>IF(ISBLANK(E248),"",LOG(E248+1))</f>
        <v/>
      </c>
      <c r="AB248" s="14" t="str">
        <f>IF(ISBLANK(F248),"",LOG(F248+1))</f>
        <v/>
      </c>
      <c r="AC248" s="14" t="str">
        <f>IF(ISBLANK(G248),"",LOG(G248+1))</f>
        <v/>
      </c>
      <c r="AD248" s="14" t="str">
        <f>IF(ISBLANK(H248),"",LOG(H248+1))</f>
        <v/>
      </c>
      <c r="AE248" s="14" t="str">
        <f>IF(ISBLANK(I248),"",LOG(I248+1))</f>
        <v/>
      </c>
      <c r="AF248" s="14" t="str">
        <f>IF(ISBLANK(J248),"",LOG(J248+1))</f>
        <v/>
      </c>
      <c r="AG248" s="14" t="str">
        <f>IF(ISBLANK(K248),"",LOG(K248+1))</f>
        <v/>
      </c>
      <c r="AH248" s="14" t="str">
        <f>IF(ISBLANK(L248),"",LOG(L248+1))</f>
        <v/>
      </c>
      <c r="AJ248" s="14" t="str">
        <f>IF(ISBLANK(C248),"",POWER(C248,2))</f>
        <v/>
      </c>
      <c r="AK248" s="14" t="str">
        <f>IF(ISBLANK(D248),"",POWER(D248,2))</f>
        <v/>
      </c>
      <c r="AL248" s="14" t="str">
        <f>IF(ISBLANK(E248),"",POWER(E248,2))</f>
        <v/>
      </c>
      <c r="AM248" s="14" t="str">
        <f>IF(ISBLANK(F248),"",POWER(F248,2))</f>
        <v/>
      </c>
      <c r="AN248" s="14" t="str">
        <f>IF(ISBLANK(G248),"",POWER(G248,2))</f>
        <v/>
      </c>
      <c r="AO248" s="14" t="str">
        <f>IF(ISBLANK(H248),"",POWER(H248,2))</f>
        <v/>
      </c>
      <c r="AP248" s="14" t="str">
        <f>IF(ISBLANK(I248),"",POWER(I248,2))</f>
        <v/>
      </c>
      <c r="AQ248" s="14" t="str">
        <f>IF(ISBLANK(J248),"",POWER(J248,2))</f>
        <v/>
      </c>
      <c r="AR248" s="14" t="str">
        <f>IF(ISBLANK(K248),"",POWER(K248,2))</f>
        <v/>
      </c>
      <c r="AS248" s="14" t="str">
        <f>IF(ISBLANK(L248),"",POWER(L248,2))</f>
        <v/>
      </c>
      <c r="AU248" s="14" t="str">
        <f>IF(ISBLANK(C248),"",POWER(C248,0.5))</f>
        <v/>
      </c>
      <c r="AV248" s="14" t="str">
        <f>IF(ISBLANK(D248),"",POWER(D248,0.5))</f>
        <v/>
      </c>
      <c r="AW248" s="14" t="str">
        <f>IF(ISBLANK(E248),"",POWER(E248,0.5))</f>
        <v/>
      </c>
      <c r="AX248" s="14" t="str">
        <f>IF(ISBLANK(F248),"",POWER(F248,0.5))</f>
        <v/>
      </c>
      <c r="AY248" s="14" t="str">
        <f>IF(ISBLANK(G248),"",POWER(G248,0.5))</f>
        <v/>
      </c>
      <c r="AZ248" s="14" t="str">
        <f>IF(ISBLANK(H248),"",POWER(H248,0.5))</f>
        <v/>
      </c>
      <c r="BA248" s="14" t="str">
        <f>IF(ISBLANK(I248),"",POWER(I248,0.5))</f>
        <v/>
      </c>
      <c r="BB248" s="14" t="str">
        <f>IF(ISBLANK(J248),"",POWER(J248,0.5))</f>
        <v/>
      </c>
      <c r="BC248" s="14" t="str">
        <f>IF(ISBLANK(K248),"",POWER(K248,0.5))</f>
        <v/>
      </c>
      <c r="BD248" s="14" t="str">
        <f>IF(ISBLANK(L248),"",POWER(L248,0.5))</f>
        <v/>
      </c>
      <c r="BF248" s="14" t="str">
        <f>IF(ISBLANK(C248),"",1/POWER(C248,0.5))</f>
        <v/>
      </c>
      <c r="BG248" s="14" t="str">
        <f>IF(ISBLANK(D248),"",1/POWER(D248,0.5))</f>
        <v/>
      </c>
      <c r="BH248" s="14" t="str">
        <f>IF(ISBLANK(E248),"",1/POWER(E248,0.5))</f>
        <v/>
      </c>
      <c r="BI248" s="14" t="str">
        <f>IF(ISBLANK(F248),"",1/POWER(F248,0.5))</f>
        <v/>
      </c>
      <c r="BJ248" s="14" t="str">
        <f>IF(ISBLANK(G248),"",1/POWER(G248,0.5))</f>
        <v/>
      </c>
      <c r="BK248" s="14" t="str">
        <f>IF(ISBLANK(H248),"",1/POWER(H248,0.5))</f>
        <v/>
      </c>
      <c r="BL248" s="14" t="str">
        <f>IF(ISBLANK(I248),"",1/POWER(I248,0.5))</f>
        <v/>
      </c>
      <c r="BM248" s="14" t="str">
        <f>IF(ISBLANK(J248),"",1/POWER(J248,0.5))</f>
        <v/>
      </c>
      <c r="BN248" s="14" t="str">
        <f>IF(ISBLANK(K248),"",1/POWER(K248,0.5))</f>
        <v/>
      </c>
      <c r="BO248" s="14" t="str">
        <f>IF(ISBLANK(L248),"",1/POWER(L248,0.5))</f>
        <v/>
      </c>
      <c r="BQ248" s="14" t="e">
        <f ca="1">IF(ISBLANK(INDIRECT('Data Exploration'!$B$6&amp;ROW(BQ248))),"",IF(ISBLANK(INDIRECT('Data Exploration'!$B$6&amp;ROW(BQ248)-1)),"",INDIRECT('Data Exploration'!$B$6&amp;ROW(BQ248)-1)))</f>
        <v>#REF!</v>
      </c>
      <c r="BR248" s="188"/>
      <c r="BS248" s="188"/>
      <c r="BT248" s="188"/>
      <c r="BU248" s="188"/>
      <c r="BV248" s="188"/>
      <c r="BW248" s="188"/>
      <c r="BX248" s="188"/>
      <c r="BY248" s="188"/>
    </row>
    <row r="249" spans="1:77">
      <c r="A249" s="141"/>
      <c r="B249" s="210"/>
      <c r="C249" s="19"/>
      <c r="D249" s="20"/>
      <c r="E249" s="20"/>
      <c r="F249" s="20"/>
      <c r="G249" s="150"/>
      <c r="H249" s="20"/>
      <c r="I249" s="20"/>
      <c r="J249" s="20"/>
      <c r="K249" s="20"/>
      <c r="L249" s="101"/>
      <c r="N249" s="14" t="str">
        <f>IF(ISBLANK(C249),"",LOG(C249))</f>
        <v/>
      </c>
      <c r="O249" s="14" t="str">
        <f>IF(ISBLANK(D249),"",LOG(D249))</f>
        <v/>
      </c>
      <c r="P249" s="14" t="str">
        <f>IF(ISBLANK(E249),"",LOG(E249))</f>
        <v/>
      </c>
      <c r="Q249" s="14" t="str">
        <f>IF(ISBLANK(F249),"",LOG(F249))</f>
        <v/>
      </c>
      <c r="R249" s="14" t="str">
        <f>IF(ISBLANK(G249),"",LOG(G249))</f>
        <v/>
      </c>
      <c r="S249" s="14" t="str">
        <f>IF(ISBLANK(H249),"",LOG(H249))</f>
        <v/>
      </c>
      <c r="T249" s="14" t="str">
        <f>IF(ISBLANK(I249),"",LOG(I249))</f>
        <v/>
      </c>
      <c r="U249" s="14" t="str">
        <f>IF(ISBLANK(J249),"",LOG(J249))</f>
        <v/>
      </c>
      <c r="V249" s="14" t="str">
        <f>IF(ISBLANK(K249),"",LOG(K249))</f>
        <v/>
      </c>
      <c r="W249" s="14" t="str">
        <f>IF(ISBLANK(L249),"",LOG(L249))</f>
        <v/>
      </c>
      <c r="Y249" s="14" t="str">
        <f>IF(ISBLANK(C249),"",LOG(C249+1))</f>
        <v/>
      </c>
      <c r="Z249" s="14" t="str">
        <f>IF(ISBLANK(D249),"",LOG(D249+1))</f>
        <v/>
      </c>
      <c r="AA249" s="14" t="str">
        <f>IF(ISBLANK(E249),"",LOG(E249+1))</f>
        <v/>
      </c>
      <c r="AB249" s="14" t="str">
        <f>IF(ISBLANK(F249),"",LOG(F249+1))</f>
        <v/>
      </c>
      <c r="AC249" s="14" t="str">
        <f>IF(ISBLANK(G249),"",LOG(G249+1))</f>
        <v/>
      </c>
      <c r="AD249" s="14" t="str">
        <f>IF(ISBLANK(H249),"",LOG(H249+1))</f>
        <v/>
      </c>
      <c r="AE249" s="14" t="str">
        <f>IF(ISBLANK(I249),"",LOG(I249+1))</f>
        <v/>
      </c>
      <c r="AF249" s="14" t="str">
        <f>IF(ISBLANK(J249),"",LOG(J249+1))</f>
        <v/>
      </c>
      <c r="AG249" s="14" t="str">
        <f>IF(ISBLANK(K249),"",LOG(K249+1))</f>
        <v/>
      </c>
      <c r="AH249" s="14" t="str">
        <f>IF(ISBLANK(L249),"",LOG(L249+1))</f>
        <v/>
      </c>
      <c r="AJ249" s="14" t="str">
        <f>IF(ISBLANK(C249),"",POWER(C249,2))</f>
        <v/>
      </c>
      <c r="AK249" s="14" t="str">
        <f>IF(ISBLANK(D249),"",POWER(D249,2))</f>
        <v/>
      </c>
      <c r="AL249" s="14" t="str">
        <f>IF(ISBLANK(E249),"",POWER(E249,2))</f>
        <v/>
      </c>
      <c r="AM249" s="14" t="str">
        <f>IF(ISBLANK(F249),"",POWER(F249,2))</f>
        <v/>
      </c>
      <c r="AN249" s="14" t="str">
        <f>IF(ISBLANK(G249),"",POWER(G249,2))</f>
        <v/>
      </c>
      <c r="AO249" s="14" t="str">
        <f>IF(ISBLANK(H249),"",POWER(H249,2))</f>
        <v/>
      </c>
      <c r="AP249" s="14" t="str">
        <f>IF(ISBLANK(I249),"",POWER(I249,2))</f>
        <v/>
      </c>
      <c r="AQ249" s="14" t="str">
        <f>IF(ISBLANK(J249),"",POWER(J249,2))</f>
        <v/>
      </c>
      <c r="AR249" s="14" t="str">
        <f>IF(ISBLANK(K249),"",POWER(K249,2))</f>
        <v/>
      </c>
      <c r="AS249" s="14" t="str">
        <f>IF(ISBLANK(L249),"",POWER(L249,2))</f>
        <v/>
      </c>
      <c r="AU249" s="14" t="str">
        <f>IF(ISBLANK(C249),"",POWER(C249,0.5))</f>
        <v/>
      </c>
      <c r="AV249" s="14" t="str">
        <f>IF(ISBLANK(D249),"",POWER(D249,0.5))</f>
        <v/>
      </c>
      <c r="AW249" s="14" t="str">
        <f>IF(ISBLANK(E249),"",POWER(E249,0.5))</f>
        <v/>
      </c>
      <c r="AX249" s="14" t="str">
        <f>IF(ISBLANK(F249),"",POWER(F249,0.5))</f>
        <v/>
      </c>
      <c r="AY249" s="14" t="str">
        <f>IF(ISBLANK(G249),"",POWER(G249,0.5))</f>
        <v/>
      </c>
      <c r="AZ249" s="14" t="str">
        <f>IF(ISBLANK(H249),"",POWER(H249,0.5))</f>
        <v/>
      </c>
      <c r="BA249" s="14" t="str">
        <f>IF(ISBLANK(I249),"",POWER(I249,0.5))</f>
        <v/>
      </c>
      <c r="BB249" s="14" t="str">
        <f>IF(ISBLANK(J249),"",POWER(J249,0.5))</f>
        <v/>
      </c>
      <c r="BC249" s="14" t="str">
        <f>IF(ISBLANK(K249),"",POWER(K249,0.5))</f>
        <v/>
      </c>
      <c r="BD249" s="14" t="str">
        <f>IF(ISBLANK(L249),"",POWER(L249,0.5))</f>
        <v/>
      </c>
      <c r="BF249" s="14" t="str">
        <f>IF(ISBLANK(C249),"",1/POWER(C249,0.5))</f>
        <v/>
      </c>
      <c r="BG249" s="14" t="str">
        <f>IF(ISBLANK(D249),"",1/POWER(D249,0.5))</f>
        <v/>
      </c>
      <c r="BH249" s="14" t="str">
        <f>IF(ISBLANK(E249),"",1/POWER(E249,0.5))</f>
        <v/>
      </c>
      <c r="BI249" s="14" t="str">
        <f>IF(ISBLANK(F249),"",1/POWER(F249,0.5))</f>
        <v/>
      </c>
      <c r="BJ249" s="14" t="str">
        <f>IF(ISBLANK(G249),"",1/POWER(G249,0.5))</f>
        <v/>
      </c>
      <c r="BK249" s="14" t="str">
        <f>IF(ISBLANK(H249),"",1/POWER(H249,0.5))</f>
        <v/>
      </c>
      <c r="BL249" s="14" t="str">
        <f>IF(ISBLANK(I249),"",1/POWER(I249,0.5))</f>
        <v/>
      </c>
      <c r="BM249" s="14" t="str">
        <f>IF(ISBLANK(J249),"",1/POWER(J249,0.5))</f>
        <v/>
      </c>
      <c r="BN249" s="14" t="str">
        <f>IF(ISBLANK(K249),"",1/POWER(K249,0.5))</f>
        <v/>
      </c>
      <c r="BO249" s="14" t="str">
        <f>IF(ISBLANK(L249),"",1/POWER(L249,0.5))</f>
        <v/>
      </c>
      <c r="BQ249" s="14" t="e">
        <f ca="1">IF(ISBLANK(INDIRECT('Data Exploration'!$B$6&amp;ROW(BQ249))),"",IF(ISBLANK(INDIRECT('Data Exploration'!$B$6&amp;ROW(BQ249)-1)),"",INDIRECT('Data Exploration'!$B$6&amp;ROW(BQ249)-1)))</f>
        <v>#REF!</v>
      </c>
      <c r="BR249" s="188"/>
      <c r="BS249" s="188"/>
      <c r="BT249" s="188"/>
      <c r="BU249" s="188"/>
      <c r="BV249" s="188"/>
      <c r="BW249" s="188"/>
      <c r="BX249" s="188"/>
      <c r="BY249" s="188"/>
    </row>
    <row r="250" spans="1:77">
      <c r="A250" s="141"/>
      <c r="B250" s="210"/>
      <c r="C250" s="19"/>
      <c r="D250" s="20"/>
      <c r="E250" s="20"/>
      <c r="F250" s="20"/>
      <c r="G250" s="150"/>
      <c r="H250" s="20"/>
      <c r="I250" s="20"/>
      <c r="J250" s="20"/>
      <c r="K250" s="20"/>
      <c r="L250" s="101"/>
      <c r="N250" s="14" t="str">
        <f>IF(ISBLANK(C250),"",LOG(C250))</f>
        <v/>
      </c>
      <c r="O250" s="14" t="str">
        <f>IF(ISBLANK(D250),"",LOG(D250))</f>
        <v/>
      </c>
      <c r="P250" s="14" t="str">
        <f>IF(ISBLANK(E250),"",LOG(E250))</f>
        <v/>
      </c>
      <c r="Q250" s="14" t="str">
        <f>IF(ISBLANK(F250),"",LOG(F250))</f>
        <v/>
      </c>
      <c r="R250" s="14" t="str">
        <f>IF(ISBLANK(G250),"",LOG(G250))</f>
        <v/>
      </c>
      <c r="S250" s="14" t="str">
        <f>IF(ISBLANK(H250),"",LOG(H250))</f>
        <v/>
      </c>
      <c r="T250" s="14" t="str">
        <f>IF(ISBLANK(I250),"",LOG(I250))</f>
        <v/>
      </c>
      <c r="U250" s="14" t="str">
        <f>IF(ISBLANK(J250),"",LOG(J250))</f>
        <v/>
      </c>
      <c r="V250" s="14" t="str">
        <f>IF(ISBLANK(K250),"",LOG(K250))</f>
        <v/>
      </c>
      <c r="W250" s="14" t="str">
        <f>IF(ISBLANK(L250),"",LOG(L250))</f>
        <v/>
      </c>
      <c r="Y250" s="14" t="str">
        <f>IF(ISBLANK(C250),"",LOG(C250+1))</f>
        <v/>
      </c>
      <c r="Z250" s="14" t="str">
        <f>IF(ISBLANK(D250),"",LOG(D250+1))</f>
        <v/>
      </c>
      <c r="AA250" s="14" t="str">
        <f>IF(ISBLANK(E250),"",LOG(E250+1))</f>
        <v/>
      </c>
      <c r="AB250" s="14" t="str">
        <f>IF(ISBLANK(F250),"",LOG(F250+1))</f>
        <v/>
      </c>
      <c r="AC250" s="14" t="str">
        <f>IF(ISBLANK(G250),"",LOG(G250+1))</f>
        <v/>
      </c>
      <c r="AD250" s="14" t="str">
        <f>IF(ISBLANK(H250),"",LOG(H250+1))</f>
        <v/>
      </c>
      <c r="AE250" s="14" t="str">
        <f>IF(ISBLANK(I250),"",LOG(I250+1))</f>
        <v/>
      </c>
      <c r="AF250" s="14" t="str">
        <f>IF(ISBLANK(J250),"",LOG(J250+1))</f>
        <v/>
      </c>
      <c r="AG250" s="14" t="str">
        <f>IF(ISBLANK(K250),"",LOG(K250+1))</f>
        <v/>
      </c>
      <c r="AH250" s="14" t="str">
        <f>IF(ISBLANK(L250),"",LOG(L250+1))</f>
        <v/>
      </c>
      <c r="AJ250" s="14" t="str">
        <f>IF(ISBLANK(C250),"",POWER(C250,2))</f>
        <v/>
      </c>
      <c r="AK250" s="14" t="str">
        <f>IF(ISBLANK(D250),"",POWER(D250,2))</f>
        <v/>
      </c>
      <c r="AL250" s="14" t="str">
        <f>IF(ISBLANK(E250),"",POWER(E250,2))</f>
        <v/>
      </c>
      <c r="AM250" s="14" t="str">
        <f>IF(ISBLANK(F250),"",POWER(F250,2))</f>
        <v/>
      </c>
      <c r="AN250" s="14" t="str">
        <f>IF(ISBLANK(G250),"",POWER(G250,2))</f>
        <v/>
      </c>
      <c r="AO250" s="14" t="str">
        <f>IF(ISBLANK(H250),"",POWER(H250,2))</f>
        <v/>
      </c>
      <c r="AP250" s="14" t="str">
        <f>IF(ISBLANK(I250),"",POWER(I250,2))</f>
        <v/>
      </c>
      <c r="AQ250" s="14" t="str">
        <f>IF(ISBLANK(J250),"",POWER(J250,2))</f>
        <v/>
      </c>
      <c r="AR250" s="14" t="str">
        <f>IF(ISBLANK(K250),"",POWER(K250,2))</f>
        <v/>
      </c>
      <c r="AS250" s="14" t="str">
        <f>IF(ISBLANK(L250),"",POWER(L250,2))</f>
        <v/>
      </c>
      <c r="AU250" s="14" t="str">
        <f>IF(ISBLANK(C250),"",POWER(C250,0.5))</f>
        <v/>
      </c>
      <c r="AV250" s="14" t="str">
        <f>IF(ISBLANK(D250),"",POWER(D250,0.5))</f>
        <v/>
      </c>
      <c r="AW250" s="14" t="str">
        <f>IF(ISBLANK(E250),"",POWER(E250,0.5))</f>
        <v/>
      </c>
      <c r="AX250" s="14" t="str">
        <f>IF(ISBLANK(F250),"",POWER(F250,0.5))</f>
        <v/>
      </c>
      <c r="AY250" s="14" t="str">
        <f>IF(ISBLANK(G250),"",POWER(G250,0.5))</f>
        <v/>
      </c>
      <c r="AZ250" s="14" t="str">
        <f>IF(ISBLANK(H250),"",POWER(H250,0.5))</f>
        <v/>
      </c>
      <c r="BA250" s="14" t="str">
        <f>IF(ISBLANK(I250),"",POWER(I250,0.5))</f>
        <v/>
      </c>
      <c r="BB250" s="14" t="str">
        <f>IF(ISBLANK(J250),"",POWER(J250,0.5))</f>
        <v/>
      </c>
      <c r="BC250" s="14" t="str">
        <f>IF(ISBLANK(K250),"",POWER(K250,0.5))</f>
        <v/>
      </c>
      <c r="BD250" s="14" t="str">
        <f>IF(ISBLANK(L250),"",POWER(L250,0.5))</f>
        <v/>
      </c>
      <c r="BF250" s="14" t="str">
        <f>IF(ISBLANK(C250),"",1/POWER(C250,0.5))</f>
        <v/>
      </c>
      <c r="BG250" s="14" t="str">
        <f>IF(ISBLANK(D250),"",1/POWER(D250,0.5))</f>
        <v/>
      </c>
      <c r="BH250" s="14" t="str">
        <f>IF(ISBLANK(E250),"",1/POWER(E250,0.5))</f>
        <v/>
      </c>
      <c r="BI250" s="14" t="str">
        <f>IF(ISBLANK(F250),"",1/POWER(F250,0.5))</f>
        <v/>
      </c>
      <c r="BJ250" s="14" t="str">
        <f>IF(ISBLANK(G250),"",1/POWER(G250,0.5))</f>
        <v/>
      </c>
      <c r="BK250" s="14" t="str">
        <f>IF(ISBLANK(H250),"",1/POWER(H250,0.5))</f>
        <v/>
      </c>
      <c r="BL250" s="14" t="str">
        <f>IF(ISBLANK(I250),"",1/POWER(I250,0.5))</f>
        <v/>
      </c>
      <c r="BM250" s="14" t="str">
        <f>IF(ISBLANK(J250),"",1/POWER(J250,0.5))</f>
        <v/>
      </c>
      <c r="BN250" s="14" t="str">
        <f>IF(ISBLANK(K250),"",1/POWER(K250,0.5))</f>
        <v/>
      </c>
      <c r="BO250" s="14" t="str">
        <f>IF(ISBLANK(L250),"",1/POWER(L250,0.5))</f>
        <v/>
      </c>
      <c r="BQ250" s="14" t="e">
        <f ca="1">IF(ISBLANK(INDIRECT('Data Exploration'!$B$6&amp;ROW(BQ250))),"",IF(ISBLANK(INDIRECT('Data Exploration'!$B$6&amp;ROW(BQ250)-1)),"",INDIRECT('Data Exploration'!$B$6&amp;ROW(BQ250)-1)))</f>
        <v>#REF!</v>
      </c>
      <c r="BR250" s="188"/>
      <c r="BS250" s="188"/>
      <c r="BT250" s="188"/>
      <c r="BU250" s="188"/>
      <c r="BV250" s="188"/>
      <c r="BW250" s="188"/>
      <c r="BX250" s="188"/>
      <c r="BY250" s="188"/>
    </row>
    <row r="251" spans="1:77">
      <c r="A251" s="141"/>
      <c r="B251" s="210"/>
      <c r="C251" s="19"/>
      <c r="D251" s="20"/>
      <c r="E251" s="20"/>
      <c r="F251" s="20"/>
      <c r="G251" s="150"/>
      <c r="H251" s="20"/>
      <c r="I251" s="20"/>
      <c r="J251" s="20"/>
      <c r="K251" s="20"/>
      <c r="L251" s="101"/>
      <c r="N251" s="14" t="str">
        <f>IF(ISBLANK(C251),"",LOG(C251))</f>
        <v/>
      </c>
      <c r="O251" s="14" t="str">
        <f>IF(ISBLANK(D251),"",LOG(D251))</f>
        <v/>
      </c>
      <c r="P251" s="14" t="str">
        <f>IF(ISBLANK(E251),"",LOG(E251))</f>
        <v/>
      </c>
      <c r="Q251" s="14" t="str">
        <f>IF(ISBLANK(F251),"",LOG(F251))</f>
        <v/>
      </c>
      <c r="R251" s="14" t="str">
        <f>IF(ISBLANK(G251),"",LOG(G251))</f>
        <v/>
      </c>
      <c r="S251" s="14" t="str">
        <f>IF(ISBLANK(H251),"",LOG(H251))</f>
        <v/>
      </c>
      <c r="T251" s="14" t="str">
        <f>IF(ISBLANK(I251),"",LOG(I251))</f>
        <v/>
      </c>
      <c r="U251" s="14" t="str">
        <f>IF(ISBLANK(J251),"",LOG(J251))</f>
        <v/>
      </c>
      <c r="V251" s="14" t="str">
        <f>IF(ISBLANK(K251),"",LOG(K251))</f>
        <v/>
      </c>
      <c r="W251" s="14" t="str">
        <f>IF(ISBLANK(L251),"",LOG(L251))</f>
        <v/>
      </c>
      <c r="Y251" s="14" t="str">
        <f>IF(ISBLANK(C251),"",LOG(C251+1))</f>
        <v/>
      </c>
      <c r="Z251" s="14" t="str">
        <f>IF(ISBLANK(D251),"",LOG(D251+1))</f>
        <v/>
      </c>
      <c r="AA251" s="14" t="str">
        <f>IF(ISBLANK(E251),"",LOG(E251+1))</f>
        <v/>
      </c>
      <c r="AB251" s="14" t="str">
        <f>IF(ISBLANK(F251),"",LOG(F251+1))</f>
        <v/>
      </c>
      <c r="AC251" s="14" t="str">
        <f>IF(ISBLANK(G251),"",LOG(G251+1))</f>
        <v/>
      </c>
      <c r="AD251" s="14" t="str">
        <f>IF(ISBLANK(H251),"",LOG(H251+1))</f>
        <v/>
      </c>
      <c r="AE251" s="14" t="str">
        <f>IF(ISBLANK(I251),"",LOG(I251+1))</f>
        <v/>
      </c>
      <c r="AF251" s="14" t="str">
        <f>IF(ISBLANK(J251),"",LOG(J251+1))</f>
        <v/>
      </c>
      <c r="AG251" s="14" t="str">
        <f>IF(ISBLANK(K251),"",LOG(K251+1))</f>
        <v/>
      </c>
      <c r="AH251" s="14" t="str">
        <f>IF(ISBLANK(L251),"",LOG(L251+1))</f>
        <v/>
      </c>
      <c r="AJ251" s="14" t="str">
        <f>IF(ISBLANK(C251),"",POWER(C251,2))</f>
        <v/>
      </c>
      <c r="AK251" s="14" t="str">
        <f>IF(ISBLANK(D251),"",POWER(D251,2))</f>
        <v/>
      </c>
      <c r="AL251" s="14" t="str">
        <f>IF(ISBLANK(E251),"",POWER(E251,2))</f>
        <v/>
      </c>
      <c r="AM251" s="14" t="str">
        <f>IF(ISBLANK(F251),"",POWER(F251,2))</f>
        <v/>
      </c>
      <c r="AN251" s="14" t="str">
        <f>IF(ISBLANK(G251),"",POWER(G251,2))</f>
        <v/>
      </c>
      <c r="AO251" s="14" t="str">
        <f>IF(ISBLANK(H251),"",POWER(H251,2))</f>
        <v/>
      </c>
      <c r="AP251" s="14" t="str">
        <f>IF(ISBLANK(I251),"",POWER(I251,2))</f>
        <v/>
      </c>
      <c r="AQ251" s="14" t="str">
        <f>IF(ISBLANK(J251),"",POWER(J251,2))</f>
        <v/>
      </c>
      <c r="AR251" s="14" t="str">
        <f>IF(ISBLANK(K251),"",POWER(K251,2))</f>
        <v/>
      </c>
      <c r="AS251" s="14" t="str">
        <f>IF(ISBLANK(L251),"",POWER(L251,2))</f>
        <v/>
      </c>
      <c r="AU251" s="14" t="str">
        <f>IF(ISBLANK(C251),"",POWER(C251,0.5))</f>
        <v/>
      </c>
      <c r="AV251" s="14" t="str">
        <f>IF(ISBLANK(D251),"",POWER(D251,0.5))</f>
        <v/>
      </c>
      <c r="AW251" s="14" t="str">
        <f>IF(ISBLANK(E251),"",POWER(E251,0.5))</f>
        <v/>
      </c>
      <c r="AX251" s="14" t="str">
        <f>IF(ISBLANK(F251),"",POWER(F251,0.5))</f>
        <v/>
      </c>
      <c r="AY251" s="14" t="str">
        <f>IF(ISBLANK(G251),"",POWER(G251,0.5))</f>
        <v/>
      </c>
      <c r="AZ251" s="14" t="str">
        <f>IF(ISBLANK(H251),"",POWER(H251,0.5))</f>
        <v/>
      </c>
      <c r="BA251" s="14" t="str">
        <f>IF(ISBLANK(I251),"",POWER(I251,0.5))</f>
        <v/>
      </c>
      <c r="BB251" s="14" t="str">
        <f>IF(ISBLANK(J251),"",POWER(J251,0.5))</f>
        <v/>
      </c>
      <c r="BC251" s="14" t="str">
        <f>IF(ISBLANK(K251),"",POWER(K251,0.5))</f>
        <v/>
      </c>
      <c r="BD251" s="14" t="str">
        <f>IF(ISBLANK(L251),"",POWER(L251,0.5))</f>
        <v/>
      </c>
      <c r="BF251" s="14" t="str">
        <f>IF(ISBLANK(C251),"",1/POWER(C251,0.5))</f>
        <v/>
      </c>
      <c r="BG251" s="14" t="str">
        <f>IF(ISBLANK(D251),"",1/POWER(D251,0.5))</f>
        <v/>
      </c>
      <c r="BH251" s="14" t="str">
        <f>IF(ISBLANK(E251),"",1/POWER(E251,0.5))</f>
        <v/>
      </c>
      <c r="BI251" s="14" t="str">
        <f>IF(ISBLANK(F251),"",1/POWER(F251,0.5))</f>
        <v/>
      </c>
      <c r="BJ251" s="14" t="str">
        <f>IF(ISBLANK(G251),"",1/POWER(G251,0.5))</f>
        <v/>
      </c>
      <c r="BK251" s="14" t="str">
        <f>IF(ISBLANK(H251),"",1/POWER(H251,0.5))</f>
        <v/>
      </c>
      <c r="BL251" s="14" t="str">
        <f>IF(ISBLANK(I251),"",1/POWER(I251,0.5))</f>
        <v/>
      </c>
      <c r="BM251" s="14" t="str">
        <f>IF(ISBLANK(J251),"",1/POWER(J251,0.5))</f>
        <v/>
      </c>
      <c r="BN251" s="14" t="str">
        <f>IF(ISBLANK(K251),"",1/POWER(K251,0.5))</f>
        <v/>
      </c>
      <c r="BO251" s="14" t="str">
        <f>IF(ISBLANK(L251),"",1/POWER(L251,0.5))</f>
        <v/>
      </c>
      <c r="BQ251" s="14" t="e">
        <f ca="1">IF(ISBLANK(INDIRECT('Data Exploration'!$B$6&amp;ROW(BQ251))),"",IF(ISBLANK(INDIRECT('Data Exploration'!$B$6&amp;ROW(BQ251)-1)),"",INDIRECT('Data Exploration'!$B$6&amp;ROW(BQ251)-1)))</f>
        <v>#REF!</v>
      </c>
      <c r="BR251" s="188"/>
      <c r="BS251" s="188"/>
      <c r="BT251" s="188"/>
      <c r="BU251" s="188"/>
      <c r="BV251" s="188"/>
      <c r="BW251" s="188"/>
      <c r="BX251" s="188"/>
      <c r="BY251" s="188"/>
    </row>
    <row r="252" spans="1:77">
      <c r="A252" s="141"/>
      <c r="B252" s="210"/>
      <c r="C252" s="19"/>
      <c r="D252" s="20"/>
      <c r="E252" s="20"/>
      <c r="F252" s="20"/>
      <c r="G252" s="150"/>
      <c r="H252" s="20"/>
      <c r="I252" s="20"/>
      <c r="J252" s="20"/>
      <c r="K252" s="20"/>
      <c r="L252" s="101"/>
      <c r="N252" s="14" t="str">
        <f>IF(ISBLANK(C252),"",LOG(C252))</f>
        <v/>
      </c>
      <c r="O252" s="14" t="str">
        <f>IF(ISBLANK(D252),"",LOG(D252))</f>
        <v/>
      </c>
      <c r="P252" s="14" t="str">
        <f>IF(ISBLANK(E252),"",LOG(E252))</f>
        <v/>
      </c>
      <c r="Q252" s="14" t="str">
        <f>IF(ISBLANK(F252),"",LOG(F252))</f>
        <v/>
      </c>
      <c r="R252" s="14" t="str">
        <f>IF(ISBLANK(G252),"",LOG(G252))</f>
        <v/>
      </c>
      <c r="S252" s="14" t="str">
        <f>IF(ISBLANK(H252),"",LOG(H252))</f>
        <v/>
      </c>
      <c r="T252" s="14" t="str">
        <f>IF(ISBLANK(I252),"",LOG(I252))</f>
        <v/>
      </c>
      <c r="U252" s="14" t="str">
        <f>IF(ISBLANK(J252),"",LOG(J252))</f>
        <v/>
      </c>
      <c r="V252" s="14" t="str">
        <f>IF(ISBLANK(K252),"",LOG(K252))</f>
        <v/>
      </c>
      <c r="W252" s="14" t="str">
        <f>IF(ISBLANK(L252),"",LOG(L252))</f>
        <v/>
      </c>
      <c r="Y252" s="14" t="str">
        <f>IF(ISBLANK(C252),"",LOG(C252+1))</f>
        <v/>
      </c>
      <c r="Z252" s="14" t="str">
        <f>IF(ISBLANK(D252),"",LOG(D252+1))</f>
        <v/>
      </c>
      <c r="AA252" s="14" t="str">
        <f>IF(ISBLANK(E252),"",LOG(E252+1))</f>
        <v/>
      </c>
      <c r="AB252" s="14" t="str">
        <f>IF(ISBLANK(F252),"",LOG(F252+1))</f>
        <v/>
      </c>
      <c r="AC252" s="14" t="str">
        <f>IF(ISBLANK(G252),"",LOG(G252+1))</f>
        <v/>
      </c>
      <c r="AD252" s="14" t="str">
        <f>IF(ISBLANK(H252),"",LOG(H252+1))</f>
        <v/>
      </c>
      <c r="AE252" s="14" t="str">
        <f>IF(ISBLANK(I252),"",LOG(I252+1))</f>
        <v/>
      </c>
      <c r="AF252" s="14" t="str">
        <f>IF(ISBLANK(J252),"",LOG(J252+1))</f>
        <v/>
      </c>
      <c r="AG252" s="14" t="str">
        <f>IF(ISBLANK(K252),"",LOG(K252+1))</f>
        <v/>
      </c>
      <c r="AH252" s="14" t="str">
        <f>IF(ISBLANK(L252),"",LOG(L252+1))</f>
        <v/>
      </c>
      <c r="AJ252" s="14" t="str">
        <f>IF(ISBLANK(C252),"",POWER(C252,2))</f>
        <v/>
      </c>
      <c r="AK252" s="14" t="str">
        <f>IF(ISBLANK(D252),"",POWER(D252,2))</f>
        <v/>
      </c>
      <c r="AL252" s="14" t="str">
        <f>IF(ISBLANK(E252),"",POWER(E252,2))</f>
        <v/>
      </c>
      <c r="AM252" s="14" t="str">
        <f>IF(ISBLANK(F252),"",POWER(F252,2))</f>
        <v/>
      </c>
      <c r="AN252" s="14" t="str">
        <f>IF(ISBLANK(G252),"",POWER(G252,2))</f>
        <v/>
      </c>
      <c r="AO252" s="14" t="str">
        <f>IF(ISBLANK(H252),"",POWER(H252,2))</f>
        <v/>
      </c>
      <c r="AP252" s="14" t="str">
        <f>IF(ISBLANK(I252),"",POWER(I252,2))</f>
        <v/>
      </c>
      <c r="AQ252" s="14" t="str">
        <f>IF(ISBLANK(J252),"",POWER(J252,2))</f>
        <v/>
      </c>
      <c r="AR252" s="14" t="str">
        <f>IF(ISBLANK(K252),"",POWER(K252,2))</f>
        <v/>
      </c>
      <c r="AS252" s="14" t="str">
        <f>IF(ISBLANK(L252),"",POWER(L252,2))</f>
        <v/>
      </c>
      <c r="AU252" s="14" t="str">
        <f>IF(ISBLANK(C252),"",POWER(C252,0.5))</f>
        <v/>
      </c>
      <c r="AV252" s="14" t="str">
        <f>IF(ISBLANK(D252),"",POWER(D252,0.5))</f>
        <v/>
      </c>
      <c r="AW252" s="14" t="str">
        <f>IF(ISBLANK(E252),"",POWER(E252,0.5))</f>
        <v/>
      </c>
      <c r="AX252" s="14" t="str">
        <f>IF(ISBLANK(F252),"",POWER(F252,0.5))</f>
        <v/>
      </c>
      <c r="AY252" s="14" t="str">
        <f>IF(ISBLANK(G252),"",POWER(G252,0.5))</f>
        <v/>
      </c>
      <c r="AZ252" s="14" t="str">
        <f>IF(ISBLANK(H252),"",POWER(H252,0.5))</f>
        <v/>
      </c>
      <c r="BA252" s="14" t="str">
        <f>IF(ISBLANK(I252),"",POWER(I252,0.5))</f>
        <v/>
      </c>
      <c r="BB252" s="14" t="str">
        <f>IF(ISBLANK(J252),"",POWER(J252,0.5))</f>
        <v/>
      </c>
      <c r="BC252" s="14" t="str">
        <f>IF(ISBLANK(K252),"",POWER(K252,0.5))</f>
        <v/>
      </c>
      <c r="BD252" s="14" t="str">
        <f>IF(ISBLANK(L252),"",POWER(L252,0.5))</f>
        <v/>
      </c>
      <c r="BF252" s="14" t="str">
        <f>IF(ISBLANK(C252),"",1/POWER(C252,0.5))</f>
        <v/>
      </c>
      <c r="BG252" s="14" t="str">
        <f>IF(ISBLANK(D252),"",1/POWER(D252,0.5))</f>
        <v/>
      </c>
      <c r="BH252" s="14" t="str">
        <f>IF(ISBLANK(E252),"",1/POWER(E252,0.5))</f>
        <v/>
      </c>
      <c r="BI252" s="14" t="str">
        <f>IF(ISBLANK(F252),"",1/POWER(F252,0.5))</f>
        <v/>
      </c>
      <c r="BJ252" s="14" t="str">
        <f>IF(ISBLANK(G252),"",1/POWER(G252,0.5))</f>
        <v/>
      </c>
      <c r="BK252" s="14" t="str">
        <f>IF(ISBLANK(H252),"",1/POWER(H252,0.5))</f>
        <v/>
      </c>
      <c r="BL252" s="14" t="str">
        <f>IF(ISBLANK(I252),"",1/POWER(I252,0.5))</f>
        <v/>
      </c>
      <c r="BM252" s="14" t="str">
        <f>IF(ISBLANK(J252),"",1/POWER(J252,0.5))</f>
        <v/>
      </c>
      <c r="BN252" s="14" t="str">
        <f>IF(ISBLANK(K252),"",1/POWER(K252,0.5))</f>
        <v/>
      </c>
      <c r="BO252" s="14" t="str">
        <f>IF(ISBLANK(L252),"",1/POWER(L252,0.5))</f>
        <v/>
      </c>
      <c r="BQ252" s="14" t="e">
        <f ca="1">IF(ISBLANK(INDIRECT('Data Exploration'!$B$6&amp;ROW(BQ252))),"",IF(ISBLANK(INDIRECT('Data Exploration'!$B$6&amp;ROW(BQ252)-1)),"",INDIRECT('Data Exploration'!$B$6&amp;ROW(BQ252)-1)))</f>
        <v>#REF!</v>
      </c>
      <c r="BR252" s="188"/>
      <c r="BS252" s="188"/>
      <c r="BT252" s="188"/>
      <c r="BU252" s="188"/>
      <c r="BV252" s="188"/>
      <c r="BW252" s="188"/>
      <c r="BX252" s="188"/>
      <c r="BY252" s="188"/>
    </row>
    <row r="253" spans="1:77">
      <c r="A253" s="141"/>
      <c r="B253" s="210"/>
      <c r="C253" s="19"/>
      <c r="D253" s="20"/>
      <c r="E253" s="20"/>
      <c r="F253" s="20"/>
      <c r="G253" s="150"/>
      <c r="H253" s="20"/>
      <c r="I253" s="20"/>
      <c r="J253" s="20"/>
      <c r="K253" s="20"/>
      <c r="L253" s="101"/>
      <c r="N253" s="14" t="str">
        <f>IF(ISBLANK(C253),"",LOG(C253))</f>
        <v/>
      </c>
      <c r="O253" s="14" t="str">
        <f>IF(ISBLANK(D253),"",LOG(D253))</f>
        <v/>
      </c>
      <c r="P253" s="14" t="str">
        <f>IF(ISBLANK(E253),"",LOG(E253))</f>
        <v/>
      </c>
      <c r="Q253" s="14" t="str">
        <f>IF(ISBLANK(F253),"",LOG(F253))</f>
        <v/>
      </c>
      <c r="R253" s="14" t="str">
        <f>IF(ISBLANK(G253),"",LOG(G253))</f>
        <v/>
      </c>
      <c r="S253" s="14" t="str">
        <f>IF(ISBLANK(H253),"",LOG(H253))</f>
        <v/>
      </c>
      <c r="T253" s="14" t="str">
        <f>IF(ISBLANK(I253),"",LOG(I253))</f>
        <v/>
      </c>
      <c r="U253" s="14" t="str">
        <f>IF(ISBLANK(J253),"",LOG(J253))</f>
        <v/>
      </c>
      <c r="V253" s="14" t="str">
        <f>IF(ISBLANK(K253),"",LOG(K253))</f>
        <v/>
      </c>
      <c r="W253" s="14" t="str">
        <f>IF(ISBLANK(L253),"",LOG(L253))</f>
        <v/>
      </c>
      <c r="Y253" s="14" t="str">
        <f>IF(ISBLANK(C253),"",LOG(C253+1))</f>
        <v/>
      </c>
      <c r="Z253" s="14" t="str">
        <f>IF(ISBLANK(D253),"",LOG(D253+1))</f>
        <v/>
      </c>
      <c r="AA253" s="14" t="str">
        <f>IF(ISBLANK(E253),"",LOG(E253+1))</f>
        <v/>
      </c>
      <c r="AB253" s="14" t="str">
        <f>IF(ISBLANK(F253),"",LOG(F253+1))</f>
        <v/>
      </c>
      <c r="AC253" s="14" t="str">
        <f>IF(ISBLANK(G253),"",LOG(G253+1))</f>
        <v/>
      </c>
      <c r="AD253" s="14" t="str">
        <f>IF(ISBLANK(H253),"",LOG(H253+1))</f>
        <v/>
      </c>
      <c r="AE253" s="14" t="str">
        <f>IF(ISBLANK(I253),"",LOG(I253+1))</f>
        <v/>
      </c>
      <c r="AF253" s="14" t="str">
        <f>IF(ISBLANK(J253),"",LOG(J253+1))</f>
        <v/>
      </c>
      <c r="AG253" s="14" t="str">
        <f>IF(ISBLANK(K253),"",LOG(K253+1))</f>
        <v/>
      </c>
      <c r="AH253" s="14" t="str">
        <f>IF(ISBLANK(L253),"",LOG(L253+1))</f>
        <v/>
      </c>
      <c r="AJ253" s="14" t="str">
        <f>IF(ISBLANK(C253),"",POWER(C253,2))</f>
        <v/>
      </c>
      <c r="AK253" s="14" t="str">
        <f>IF(ISBLANK(D253),"",POWER(D253,2))</f>
        <v/>
      </c>
      <c r="AL253" s="14" t="str">
        <f>IF(ISBLANK(E253),"",POWER(E253,2))</f>
        <v/>
      </c>
      <c r="AM253" s="14" t="str">
        <f>IF(ISBLANK(F253),"",POWER(F253,2))</f>
        <v/>
      </c>
      <c r="AN253" s="14" t="str">
        <f>IF(ISBLANK(G253),"",POWER(G253,2))</f>
        <v/>
      </c>
      <c r="AO253" s="14" t="str">
        <f>IF(ISBLANK(H253),"",POWER(H253,2))</f>
        <v/>
      </c>
      <c r="AP253" s="14" t="str">
        <f>IF(ISBLANK(I253),"",POWER(I253,2))</f>
        <v/>
      </c>
      <c r="AQ253" s="14" t="str">
        <f>IF(ISBLANK(J253),"",POWER(J253,2))</f>
        <v/>
      </c>
      <c r="AR253" s="14" t="str">
        <f>IF(ISBLANK(K253),"",POWER(K253,2))</f>
        <v/>
      </c>
      <c r="AS253" s="14" t="str">
        <f>IF(ISBLANK(L253),"",POWER(L253,2))</f>
        <v/>
      </c>
      <c r="AU253" s="14" t="str">
        <f>IF(ISBLANK(C253),"",POWER(C253,0.5))</f>
        <v/>
      </c>
      <c r="AV253" s="14" t="str">
        <f>IF(ISBLANK(D253),"",POWER(D253,0.5))</f>
        <v/>
      </c>
      <c r="AW253" s="14" t="str">
        <f>IF(ISBLANK(E253),"",POWER(E253,0.5))</f>
        <v/>
      </c>
      <c r="AX253" s="14" t="str">
        <f>IF(ISBLANK(F253),"",POWER(F253,0.5))</f>
        <v/>
      </c>
      <c r="AY253" s="14" t="str">
        <f>IF(ISBLANK(G253),"",POWER(G253,0.5))</f>
        <v/>
      </c>
      <c r="AZ253" s="14" t="str">
        <f>IF(ISBLANK(H253),"",POWER(H253,0.5))</f>
        <v/>
      </c>
      <c r="BA253" s="14" t="str">
        <f>IF(ISBLANK(I253),"",POWER(I253,0.5))</f>
        <v/>
      </c>
      <c r="BB253" s="14" t="str">
        <f>IF(ISBLANK(J253),"",POWER(J253,0.5))</f>
        <v/>
      </c>
      <c r="BC253" s="14" t="str">
        <f>IF(ISBLANK(K253),"",POWER(K253,0.5))</f>
        <v/>
      </c>
      <c r="BD253" s="14" t="str">
        <f>IF(ISBLANK(L253),"",POWER(L253,0.5))</f>
        <v/>
      </c>
      <c r="BF253" s="14" t="str">
        <f>IF(ISBLANK(C253),"",1/POWER(C253,0.5))</f>
        <v/>
      </c>
      <c r="BG253" s="14" t="str">
        <f>IF(ISBLANK(D253),"",1/POWER(D253,0.5))</f>
        <v/>
      </c>
      <c r="BH253" s="14" t="str">
        <f>IF(ISBLANK(E253),"",1/POWER(E253,0.5))</f>
        <v/>
      </c>
      <c r="BI253" s="14" t="str">
        <f>IF(ISBLANK(F253),"",1/POWER(F253,0.5))</f>
        <v/>
      </c>
      <c r="BJ253" s="14" t="str">
        <f>IF(ISBLANK(G253),"",1/POWER(G253,0.5))</f>
        <v/>
      </c>
      <c r="BK253" s="14" t="str">
        <f>IF(ISBLANK(H253),"",1/POWER(H253,0.5))</f>
        <v/>
      </c>
      <c r="BL253" s="14" t="str">
        <f>IF(ISBLANK(I253),"",1/POWER(I253,0.5))</f>
        <v/>
      </c>
      <c r="BM253" s="14" t="str">
        <f>IF(ISBLANK(J253),"",1/POWER(J253,0.5))</f>
        <v/>
      </c>
      <c r="BN253" s="14" t="str">
        <f>IF(ISBLANK(K253),"",1/POWER(K253,0.5))</f>
        <v/>
      </c>
      <c r="BO253" s="14" t="str">
        <f>IF(ISBLANK(L253),"",1/POWER(L253,0.5))</f>
        <v/>
      </c>
      <c r="BQ253" s="14" t="e">
        <f ca="1">IF(ISBLANK(INDIRECT('Data Exploration'!$B$6&amp;ROW(BQ253))),"",IF(ISBLANK(INDIRECT('Data Exploration'!$B$6&amp;ROW(BQ253)-1)),"",INDIRECT('Data Exploration'!$B$6&amp;ROW(BQ253)-1)))</f>
        <v>#REF!</v>
      </c>
      <c r="BR253" s="188"/>
      <c r="BS253" s="188"/>
      <c r="BT253" s="188"/>
      <c r="BU253" s="188"/>
      <c r="BV253" s="188"/>
      <c r="BW253" s="188"/>
      <c r="BX253" s="188"/>
      <c r="BY253" s="188"/>
    </row>
    <row r="254" spans="1:77">
      <c r="A254" s="141"/>
      <c r="B254" s="210"/>
      <c r="C254" s="19"/>
      <c r="D254" s="20"/>
      <c r="E254" s="20"/>
      <c r="F254" s="20"/>
      <c r="G254" s="150"/>
      <c r="H254" s="20"/>
      <c r="I254" s="20"/>
      <c r="J254" s="20"/>
      <c r="K254" s="20"/>
      <c r="L254" s="101"/>
      <c r="N254" s="14" t="str">
        <f>IF(ISBLANK(C254),"",LOG(C254))</f>
        <v/>
      </c>
      <c r="O254" s="14" t="str">
        <f>IF(ISBLANK(D254),"",LOG(D254))</f>
        <v/>
      </c>
      <c r="P254" s="14" t="str">
        <f>IF(ISBLANK(E254),"",LOG(E254))</f>
        <v/>
      </c>
      <c r="Q254" s="14" t="str">
        <f>IF(ISBLANK(F254),"",LOG(F254))</f>
        <v/>
      </c>
      <c r="R254" s="14" t="str">
        <f>IF(ISBLANK(G254),"",LOG(G254))</f>
        <v/>
      </c>
      <c r="S254" s="14" t="str">
        <f>IF(ISBLANK(H254),"",LOG(H254))</f>
        <v/>
      </c>
      <c r="T254" s="14" t="str">
        <f>IF(ISBLANK(I254),"",LOG(I254))</f>
        <v/>
      </c>
      <c r="U254" s="14" t="str">
        <f>IF(ISBLANK(J254),"",LOG(J254))</f>
        <v/>
      </c>
      <c r="V254" s="14" t="str">
        <f>IF(ISBLANK(K254),"",LOG(K254))</f>
        <v/>
      </c>
      <c r="W254" s="14" t="str">
        <f>IF(ISBLANK(L254),"",LOG(L254))</f>
        <v/>
      </c>
      <c r="Y254" s="14" t="str">
        <f>IF(ISBLANK(C254),"",LOG(C254+1))</f>
        <v/>
      </c>
      <c r="Z254" s="14" t="str">
        <f>IF(ISBLANK(D254),"",LOG(D254+1))</f>
        <v/>
      </c>
      <c r="AA254" s="14" t="str">
        <f>IF(ISBLANK(E254),"",LOG(E254+1))</f>
        <v/>
      </c>
      <c r="AB254" s="14" t="str">
        <f>IF(ISBLANK(F254),"",LOG(F254+1))</f>
        <v/>
      </c>
      <c r="AC254" s="14" t="str">
        <f>IF(ISBLANK(G254),"",LOG(G254+1))</f>
        <v/>
      </c>
      <c r="AD254" s="14" t="str">
        <f>IF(ISBLANK(H254),"",LOG(H254+1))</f>
        <v/>
      </c>
      <c r="AE254" s="14" t="str">
        <f>IF(ISBLANK(I254),"",LOG(I254+1))</f>
        <v/>
      </c>
      <c r="AF254" s="14" t="str">
        <f>IF(ISBLANK(J254),"",LOG(J254+1))</f>
        <v/>
      </c>
      <c r="AG254" s="14" t="str">
        <f>IF(ISBLANK(K254),"",LOG(K254+1))</f>
        <v/>
      </c>
      <c r="AH254" s="14" t="str">
        <f>IF(ISBLANK(L254),"",LOG(L254+1))</f>
        <v/>
      </c>
      <c r="AJ254" s="14" t="str">
        <f>IF(ISBLANK(C254),"",POWER(C254,2))</f>
        <v/>
      </c>
      <c r="AK254" s="14" t="str">
        <f>IF(ISBLANK(D254),"",POWER(D254,2))</f>
        <v/>
      </c>
      <c r="AL254" s="14" t="str">
        <f>IF(ISBLANK(E254),"",POWER(E254,2))</f>
        <v/>
      </c>
      <c r="AM254" s="14" t="str">
        <f>IF(ISBLANK(F254),"",POWER(F254,2))</f>
        <v/>
      </c>
      <c r="AN254" s="14" t="str">
        <f>IF(ISBLANK(G254),"",POWER(G254,2))</f>
        <v/>
      </c>
      <c r="AO254" s="14" t="str">
        <f>IF(ISBLANK(H254),"",POWER(H254,2))</f>
        <v/>
      </c>
      <c r="AP254" s="14" t="str">
        <f>IF(ISBLANK(I254),"",POWER(I254,2))</f>
        <v/>
      </c>
      <c r="AQ254" s="14" t="str">
        <f>IF(ISBLANK(J254),"",POWER(J254,2))</f>
        <v/>
      </c>
      <c r="AR254" s="14" t="str">
        <f>IF(ISBLANK(K254),"",POWER(K254,2))</f>
        <v/>
      </c>
      <c r="AS254" s="14" t="str">
        <f>IF(ISBLANK(L254),"",POWER(L254,2))</f>
        <v/>
      </c>
      <c r="AU254" s="14" t="str">
        <f>IF(ISBLANK(C254),"",POWER(C254,0.5))</f>
        <v/>
      </c>
      <c r="AV254" s="14" t="str">
        <f>IF(ISBLANK(D254),"",POWER(D254,0.5))</f>
        <v/>
      </c>
      <c r="AW254" s="14" t="str">
        <f>IF(ISBLANK(E254),"",POWER(E254,0.5))</f>
        <v/>
      </c>
      <c r="AX254" s="14" t="str">
        <f>IF(ISBLANK(F254),"",POWER(F254,0.5))</f>
        <v/>
      </c>
      <c r="AY254" s="14" t="str">
        <f>IF(ISBLANK(G254),"",POWER(G254,0.5))</f>
        <v/>
      </c>
      <c r="AZ254" s="14" t="str">
        <f>IF(ISBLANK(H254),"",POWER(H254,0.5))</f>
        <v/>
      </c>
      <c r="BA254" s="14" t="str">
        <f>IF(ISBLANK(I254),"",POWER(I254,0.5))</f>
        <v/>
      </c>
      <c r="BB254" s="14" t="str">
        <f>IF(ISBLANK(J254),"",POWER(J254,0.5))</f>
        <v/>
      </c>
      <c r="BC254" s="14" t="str">
        <f>IF(ISBLANK(K254),"",POWER(K254,0.5))</f>
        <v/>
      </c>
      <c r="BD254" s="14" t="str">
        <f>IF(ISBLANK(L254),"",POWER(L254,0.5))</f>
        <v/>
      </c>
      <c r="BF254" s="14" t="str">
        <f>IF(ISBLANK(C254),"",1/POWER(C254,0.5))</f>
        <v/>
      </c>
      <c r="BG254" s="14" t="str">
        <f>IF(ISBLANK(D254),"",1/POWER(D254,0.5))</f>
        <v/>
      </c>
      <c r="BH254" s="14" t="str">
        <f>IF(ISBLANK(E254),"",1/POWER(E254,0.5))</f>
        <v/>
      </c>
      <c r="BI254" s="14" t="str">
        <f>IF(ISBLANK(F254),"",1/POWER(F254,0.5))</f>
        <v/>
      </c>
      <c r="BJ254" s="14" t="str">
        <f>IF(ISBLANK(G254),"",1/POWER(G254,0.5))</f>
        <v/>
      </c>
      <c r="BK254" s="14" t="str">
        <f>IF(ISBLANK(H254),"",1/POWER(H254,0.5))</f>
        <v/>
      </c>
      <c r="BL254" s="14" t="str">
        <f>IF(ISBLANK(I254),"",1/POWER(I254,0.5))</f>
        <v/>
      </c>
      <c r="BM254" s="14" t="str">
        <f>IF(ISBLANK(J254),"",1/POWER(J254,0.5))</f>
        <v/>
      </c>
      <c r="BN254" s="14" t="str">
        <f>IF(ISBLANK(K254),"",1/POWER(K254,0.5))</f>
        <v/>
      </c>
      <c r="BO254" s="14" t="str">
        <f>IF(ISBLANK(L254),"",1/POWER(L254,0.5))</f>
        <v/>
      </c>
      <c r="BQ254" s="14" t="e">
        <f ca="1">IF(ISBLANK(INDIRECT('Data Exploration'!$B$6&amp;ROW(BQ254))),"",IF(ISBLANK(INDIRECT('Data Exploration'!$B$6&amp;ROW(BQ254)-1)),"",INDIRECT('Data Exploration'!$B$6&amp;ROW(BQ254)-1)))</f>
        <v>#REF!</v>
      </c>
      <c r="BR254" s="188"/>
      <c r="BS254" s="188"/>
      <c r="BT254" s="188"/>
      <c r="BU254" s="188"/>
      <c r="BV254" s="188"/>
      <c r="BW254" s="188"/>
      <c r="BX254" s="188"/>
      <c r="BY254" s="188"/>
    </row>
    <row r="255" spans="1:77">
      <c r="A255" s="141"/>
      <c r="B255" s="210"/>
      <c r="C255" s="19"/>
      <c r="D255" s="20"/>
      <c r="E255" s="20"/>
      <c r="F255" s="20"/>
      <c r="G255" s="150"/>
      <c r="H255" s="20"/>
      <c r="I255" s="20"/>
      <c r="J255" s="20"/>
      <c r="K255" s="20"/>
      <c r="L255" s="101"/>
      <c r="N255" s="14" t="str">
        <f>IF(ISBLANK(C255),"",LOG(C255))</f>
        <v/>
      </c>
      <c r="O255" s="14" t="str">
        <f>IF(ISBLANK(D255),"",LOG(D255))</f>
        <v/>
      </c>
      <c r="P255" s="14" t="str">
        <f>IF(ISBLANK(E255),"",LOG(E255))</f>
        <v/>
      </c>
      <c r="Q255" s="14" t="str">
        <f>IF(ISBLANK(F255),"",LOG(F255))</f>
        <v/>
      </c>
      <c r="R255" s="14" t="str">
        <f>IF(ISBLANK(G255),"",LOG(G255))</f>
        <v/>
      </c>
      <c r="S255" s="14" t="str">
        <f>IF(ISBLANK(H255),"",LOG(H255))</f>
        <v/>
      </c>
      <c r="T255" s="14" t="str">
        <f>IF(ISBLANK(I255),"",LOG(I255))</f>
        <v/>
      </c>
      <c r="U255" s="14" t="str">
        <f>IF(ISBLANK(J255),"",LOG(J255))</f>
        <v/>
      </c>
      <c r="V255" s="14" t="str">
        <f>IF(ISBLANK(K255),"",LOG(K255))</f>
        <v/>
      </c>
      <c r="W255" s="14" t="str">
        <f>IF(ISBLANK(L255),"",LOG(L255))</f>
        <v/>
      </c>
      <c r="Y255" s="14" t="str">
        <f>IF(ISBLANK(C255),"",LOG(C255+1))</f>
        <v/>
      </c>
      <c r="Z255" s="14" t="str">
        <f>IF(ISBLANK(D255),"",LOG(D255+1))</f>
        <v/>
      </c>
      <c r="AA255" s="14" t="str">
        <f>IF(ISBLANK(E255),"",LOG(E255+1))</f>
        <v/>
      </c>
      <c r="AB255" s="14" t="str">
        <f>IF(ISBLANK(F255),"",LOG(F255+1))</f>
        <v/>
      </c>
      <c r="AC255" s="14" t="str">
        <f>IF(ISBLANK(G255),"",LOG(G255+1))</f>
        <v/>
      </c>
      <c r="AD255" s="14" t="str">
        <f>IF(ISBLANK(H255),"",LOG(H255+1))</f>
        <v/>
      </c>
      <c r="AE255" s="14" t="str">
        <f>IF(ISBLANK(I255),"",LOG(I255+1))</f>
        <v/>
      </c>
      <c r="AF255" s="14" t="str">
        <f>IF(ISBLANK(J255),"",LOG(J255+1))</f>
        <v/>
      </c>
      <c r="AG255" s="14" t="str">
        <f>IF(ISBLANK(K255),"",LOG(K255+1))</f>
        <v/>
      </c>
      <c r="AH255" s="14" t="str">
        <f>IF(ISBLANK(L255),"",LOG(L255+1))</f>
        <v/>
      </c>
      <c r="AJ255" s="14" t="str">
        <f>IF(ISBLANK(C255),"",POWER(C255,2))</f>
        <v/>
      </c>
      <c r="AK255" s="14" t="str">
        <f>IF(ISBLANK(D255),"",POWER(D255,2))</f>
        <v/>
      </c>
      <c r="AL255" s="14" t="str">
        <f>IF(ISBLANK(E255),"",POWER(E255,2))</f>
        <v/>
      </c>
      <c r="AM255" s="14" t="str">
        <f>IF(ISBLANK(F255),"",POWER(F255,2))</f>
        <v/>
      </c>
      <c r="AN255" s="14" t="str">
        <f>IF(ISBLANK(G255),"",POWER(G255,2))</f>
        <v/>
      </c>
      <c r="AO255" s="14" t="str">
        <f>IF(ISBLANK(H255),"",POWER(H255,2))</f>
        <v/>
      </c>
      <c r="AP255" s="14" t="str">
        <f>IF(ISBLANK(I255),"",POWER(I255,2))</f>
        <v/>
      </c>
      <c r="AQ255" s="14" t="str">
        <f>IF(ISBLANK(J255),"",POWER(J255,2))</f>
        <v/>
      </c>
      <c r="AR255" s="14" t="str">
        <f>IF(ISBLANK(K255),"",POWER(K255,2))</f>
        <v/>
      </c>
      <c r="AS255" s="14" t="str">
        <f>IF(ISBLANK(L255),"",POWER(L255,2))</f>
        <v/>
      </c>
      <c r="AU255" s="14" t="str">
        <f>IF(ISBLANK(C255),"",POWER(C255,0.5))</f>
        <v/>
      </c>
      <c r="AV255" s="14" t="str">
        <f>IF(ISBLANK(D255),"",POWER(D255,0.5))</f>
        <v/>
      </c>
      <c r="AW255" s="14" t="str">
        <f>IF(ISBLANK(E255),"",POWER(E255,0.5))</f>
        <v/>
      </c>
      <c r="AX255" s="14" t="str">
        <f>IF(ISBLANK(F255),"",POWER(F255,0.5))</f>
        <v/>
      </c>
      <c r="AY255" s="14" t="str">
        <f>IF(ISBLANK(G255),"",POWER(G255,0.5))</f>
        <v/>
      </c>
      <c r="AZ255" s="14" t="str">
        <f>IF(ISBLANK(H255),"",POWER(H255,0.5))</f>
        <v/>
      </c>
      <c r="BA255" s="14" t="str">
        <f>IF(ISBLANK(I255),"",POWER(I255,0.5))</f>
        <v/>
      </c>
      <c r="BB255" s="14" t="str">
        <f>IF(ISBLANK(J255),"",POWER(J255,0.5))</f>
        <v/>
      </c>
      <c r="BC255" s="14" t="str">
        <f>IF(ISBLANK(K255),"",POWER(K255,0.5))</f>
        <v/>
      </c>
      <c r="BD255" s="14" t="str">
        <f>IF(ISBLANK(L255),"",POWER(L255,0.5))</f>
        <v/>
      </c>
      <c r="BF255" s="14" t="str">
        <f>IF(ISBLANK(C255),"",1/POWER(C255,0.5))</f>
        <v/>
      </c>
      <c r="BG255" s="14" t="str">
        <f>IF(ISBLANK(D255),"",1/POWER(D255,0.5))</f>
        <v/>
      </c>
      <c r="BH255" s="14" t="str">
        <f>IF(ISBLANK(E255),"",1/POWER(E255,0.5))</f>
        <v/>
      </c>
      <c r="BI255" s="14" t="str">
        <f>IF(ISBLANK(F255),"",1/POWER(F255,0.5))</f>
        <v/>
      </c>
      <c r="BJ255" s="14" t="str">
        <f>IF(ISBLANK(G255),"",1/POWER(G255,0.5))</f>
        <v/>
      </c>
      <c r="BK255" s="14" t="str">
        <f>IF(ISBLANK(H255),"",1/POWER(H255,0.5))</f>
        <v/>
      </c>
      <c r="BL255" s="14" t="str">
        <f>IF(ISBLANK(I255),"",1/POWER(I255,0.5))</f>
        <v/>
      </c>
      <c r="BM255" s="14" t="str">
        <f>IF(ISBLANK(J255),"",1/POWER(J255,0.5))</f>
        <v/>
      </c>
      <c r="BN255" s="14" t="str">
        <f>IF(ISBLANK(K255),"",1/POWER(K255,0.5))</f>
        <v/>
      </c>
      <c r="BO255" s="14" t="str">
        <f>IF(ISBLANK(L255),"",1/POWER(L255,0.5))</f>
        <v/>
      </c>
      <c r="BQ255" s="14" t="e">
        <f ca="1">IF(ISBLANK(INDIRECT('Data Exploration'!$B$6&amp;ROW(BQ255))),"",IF(ISBLANK(INDIRECT('Data Exploration'!$B$6&amp;ROW(BQ255)-1)),"",INDIRECT('Data Exploration'!$B$6&amp;ROW(BQ255)-1)))</f>
        <v>#REF!</v>
      </c>
      <c r="BR255" s="188"/>
      <c r="BS255" s="188"/>
      <c r="BT255" s="188"/>
      <c r="BU255" s="188"/>
      <c r="BV255" s="188"/>
      <c r="BW255" s="188"/>
      <c r="BX255" s="188"/>
      <c r="BY255" s="188"/>
    </row>
    <row r="256" spans="1:77">
      <c r="A256" s="141"/>
      <c r="B256" s="210"/>
      <c r="C256" s="19"/>
      <c r="D256" s="20"/>
      <c r="E256" s="20"/>
      <c r="F256" s="20"/>
      <c r="G256" s="150"/>
      <c r="H256" s="20"/>
      <c r="I256" s="20"/>
      <c r="J256" s="20"/>
      <c r="K256" s="20"/>
      <c r="L256" s="101"/>
      <c r="N256" s="14" t="str">
        <f>IF(ISBLANK(C256),"",LOG(C256))</f>
        <v/>
      </c>
      <c r="O256" s="14" t="str">
        <f>IF(ISBLANK(D256),"",LOG(D256))</f>
        <v/>
      </c>
      <c r="P256" s="14" t="str">
        <f>IF(ISBLANK(E256),"",LOG(E256))</f>
        <v/>
      </c>
      <c r="Q256" s="14" t="str">
        <f>IF(ISBLANK(F256),"",LOG(F256))</f>
        <v/>
      </c>
      <c r="R256" s="14" t="str">
        <f>IF(ISBLANK(G256),"",LOG(G256))</f>
        <v/>
      </c>
      <c r="S256" s="14" t="str">
        <f>IF(ISBLANK(H256),"",LOG(H256))</f>
        <v/>
      </c>
      <c r="T256" s="14" t="str">
        <f>IF(ISBLANK(I256),"",LOG(I256))</f>
        <v/>
      </c>
      <c r="U256" s="14" t="str">
        <f>IF(ISBLANK(J256),"",LOG(J256))</f>
        <v/>
      </c>
      <c r="V256" s="14" t="str">
        <f>IF(ISBLANK(K256),"",LOG(K256))</f>
        <v/>
      </c>
      <c r="W256" s="14" t="str">
        <f>IF(ISBLANK(L256),"",LOG(L256))</f>
        <v/>
      </c>
      <c r="Y256" s="14" t="str">
        <f>IF(ISBLANK(C256),"",LOG(C256+1))</f>
        <v/>
      </c>
      <c r="Z256" s="14" t="str">
        <f>IF(ISBLANK(D256),"",LOG(D256+1))</f>
        <v/>
      </c>
      <c r="AA256" s="14" t="str">
        <f>IF(ISBLANK(E256),"",LOG(E256+1))</f>
        <v/>
      </c>
      <c r="AB256" s="14" t="str">
        <f>IF(ISBLANK(F256),"",LOG(F256+1))</f>
        <v/>
      </c>
      <c r="AC256" s="14" t="str">
        <f>IF(ISBLANK(G256),"",LOG(G256+1))</f>
        <v/>
      </c>
      <c r="AD256" s="14" t="str">
        <f>IF(ISBLANK(H256),"",LOG(H256+1))</f>
        <v/>
      </c>
      <c r="AE256" s="14" t="str">
        <f>IF(ISBLANK(I256),"",LOG(I256+1))</f>
        <v/>
      </c>
      <c r="AF256" s="14" t="str">
        <f>IF(ISBLANK(J256),"",LOG(J256+1))</f>
        <v/>
      </c>
      <c r="AG256" s="14" t="str">
        <f>IF(ISBLANK(K256),"",LOG(K256+1))</f>
        <v/>
      </c>
      <c r="AH256" s="14" t="str">
        <f>IF(ISBLANK(L256),"",LOG(L256+1))</f>
        <v/>
      </c>
      <c r="AJ256" s="14" t="str">
        <f>IF(ISBLANK(C256),"",POWER(C256,2))</f>
        <v/>
      </c>
      <c r="AK256" s="14" t="str">
        <f>IF(ISBLANK(D256),"",POWER(D256,2))</f>
        <v/>
      </c>
      <c r="AL256" s="14" t="str">
        <f>IF(ISBLANK(E256),"",POWER(E256,2))</f>
        <v/>
      </c>
      <c r="AM256" s="14" t="str">
        <f>IF(ISBLANK(F256),"",POWER(F256,2))</f>
        <v/>
      </c>
      <c r="AN256" s="14" t="str">
        <f>IF(ISBLANK(G256),"",POWER(G256,2))</f>
        <v/>
      </c>
      <c r="AO256" s="14" t="str">
        <f>IF(ISBLANK(H256),"",POWER(H256,2))</f>
        <v/>
      </c>
      <c r="AP256" s="14" t="str">
        <f>IF(ISBLANK(I256),"",POWER(I256,2))</f>
        <v/>
      </c>
      <c r="AQ256" s="14" t="str">
        <f>IF(ISBLANK(J256),"",POWER(J256,2))</f>
        <v/>
      </c>
      <c r="AR256" s="14" t="str">
        <f>IF(ISBLANK(K256),"",POWER(K256,2))</f>
        <v/>
      </c>
      <c r="AS256" s="14" t="str">
        <f>IF(ISBLANK(L256),"",POWER(L256,2))</f>
        <v/>
      </c>
      <c r="AU256" s="14" t="str">
        <f>IF(ISBLANK(C256),"",POWER(C256,0.5))</f>
        <v/>
      </c>
      <c r="AV256" s="14" t="str">
        <f>IF(ISBLANK(D256),"",POWER(D256,0.5))</f>
        <v/>
      </c>
      <c r="AW256" s="14" t="str">
        <f>IF(ISBLANK(E256),"",POWER(E256,0.5))</f>
        <v/>
      </c>
      <c r="AX256" s="14" t="str">
        <f>IF(ISBLANK(F256),"",POWER(F256,0.5))</f>
        <v/>
      </c>
      <c r="AY256" s="14" t="str">
        <f>IF(ISBLANK(G256),"",POWER(G256,0.5))</f>
        <v/>
      </c>
      <c r="AZ256" s="14" t="str">
        <f>IF(ISBLANK(H256),"",POWER(H256,0.5))</f>
        <v/>
      </c>
      <c r="BA256" s="14" t="str">
        <f>IF(ISBLANK(I256),"",POWER(I256,0.5))</f>
        <v/>
      </c>
      <c r="BB256" s="14" t="str">
        <f>IF(ISBLANK(J256),"",POWER(J256,0.5))</f>
        <v/>
      </c>
      <c r="BC256" s="14" t="str">
        <f>IF(ISBLANK(K256),"",POWER(K256,0.5))</f>
        <v/>
      </c>
      <c r="BD256" s="14" t="str">
        <f>IF(ISBLANK(L256),"",POWER(L256,0.5))</f>
        <v/>
      </c>
      <c r="BF256" s="14" t="str">
        <f>IF(ISBLANK(C256),"",1/POWER(C256,0.5))</f>
        <v/>
      </c>
      <c r="BG256" s="14" t="str">
        <f>IF(ISBLANK(D256),"",1/POWER(D256,0.5))</f>
        <v/>
      </c>
      <c r="BH256" s="14" t="str">
        <f>IF(ISBLANK(E256),"",1/POWER(E256,0.5))</f>
        <v/>
      </c>
      <c r="BI256" s="14" t="str">
        <f>IF(ISBLANK(F256),"",1/POWER(F256,0.5))</f>
        <v/>
      </c>
      <c r="BJ256" s="14" t="str">
        <f>IF(ISBLANK(G256),"",1/POWER(G256,0.5))</f>
        <v/>
      </c>
      <c r="BK256" s="14" t="str">
        <f>IF(ISBLANK(H256),"",1/POWER(H256,0.5))</f>
        <v/>
      </c>
      <c r="BL256" s="14" t="str">
        <f>IF(ISBLANK(I256),"",1/POWER(I256,0.5))</f>
        <v/>
      </c>
      <c r="BM256" s="14" t="str">
        <f>IF(ISBLANK(J256),"",1/POWER(J256,0.5))</f>
        <v/>
      </c>
      <c r="BN256" s="14" t="str">
        <f>IF(ISBLANK(K256),"",1/POWER(K256,0.5))</f>
        <v/>
      </c>
      <c r="BO256" s="14" t="str">
        <f>IF(ISBLANK(L256),"",1/POWER(L256,0.5))</f>
        <v/>
      </c>
      <c r="BQ256" s="14" t="e">
        <f ca="1">IF(ISBLANK(INDIRECT('Data Exploration'!$B$6&amp;ROW(BQ256))),"",IF(ISBLANK(INDIRECT('Data Exploration'!$B$6&amp;ROW(BQ256)-1)),"",INDIRECT('Data Exploration'!$B$6&amp;ROW(BQ256)-1)))</f>
        <v>#REF!</v>
      </c>
      <c r="BR256" s="188"/>
      <c r="BS256" s="188"/>
      <c r="BT256" s="188"/>
      <c r="BU256" s="188"/>
      <c r="BV256" s="188"/>
      <c r="BW256" s="188"/>
      <c r="BX256" s="188"/>
      <c r="BY256" s="188"/>
    </row>
    <row r="257" spans="1:77">
      <c r="A257" s="141"/>
      <c r="B257" s="210"/>
      <c r="C257" s="19"/>
      <c r="D257" s="20"/>
      <c r="E257" s="20"/>
      <c r="F257" s="20"/>
      <c r="G257" s="150"/>
      <c r="H257" s="20"/>
      <c r="I257" s="20"/>
      <c r="J257" s="20"/>
      <c r="K257" s="20"/>
      <c r="L257" s="101"/>
      <c r="N257" s="14" t="str">
        <f>IF(ISBLANK(C257),"",LOG(C257))</f>
        <v/>
      </c>
      <c r="O257" s="14" t="str">
        <f>IF(ISBLANK(D257),"",LOG(D257))</f>
        <v/>
      </c>
      <c r="P257" s="14" t="str">
        <f>IF(ISBLANK(E257),"",LOG(E257))</f>
        <v/>
      </c>
      <c r="Q257" s="14" t="str">
        <f>IF(ISBLANK(F257),"",LOG(F257))</f>
        <v/>
      </c>
      <c r="R257" s="14" t="str">
        <f>IF(ISBLANK(G257),"",LOG(G257))</f>
        <v/>
      </c>
      <c r="S257" s="14" t="str">
        <f>IF(ISBLANK(H257),"",LOG(H257))</f>
        <v/>
      </c>
      <c r="T257" s="14" t="str">
        <f>IF(ISBLANK(I257),"",LOG(I257))</f>
        <v/>
      </c>
      <c r="U257" s="14" t="str">
        <f>IF(ISBLANK(J257),"",LOG(J257))</f>
        <v/>
      </c>
      <c r="V257" s="14" t="str">
        <f>IF(ISBLANK(K257),"",LOG(K257))</f>
        <v/>
      </c>
      <c r="W257" s="14" t="str">
        <f>IF(ISBLANK(L257),"",LOG(L257))</f>
        <v/>
      </c>
      <c r="Y257" s="14" t="str">
        <f>IF(ISBLANK(C257),"",LOG(C257+1))</f>
        <v/>
      </c>
      <c r="Z257" s="14" t="str">
        <f>IF(ISBLANK(D257),"",LOG(D257+1))</f>
        <v/>
      </c>
      <c r="AA257" s="14" t="str">
        <f>IF(ISBLANK(E257),"",LOG(E257+1))</f>
        <v/>
      </c>
      <c r="AB257" s="14" t="str">
        <f>IF(ISBLANK(F257),"",LOG(F257+1))</f>
        <v/>
      </c>
      <c r="AC257" s="14" t="str">
        <f>IF(ISBLANK(G257),"",LOG(G257+1))</f>
        <v/>
      </c>
      <c r="AD257" s="14" t="str">
        <f>IF(ISBLANK(H257),"",LOG(H257+1))</f>
        <v/>
      </c>
      <c r="AE257" s="14" t="str">
        <f>IF(ISBLANK(I257),"",LOG(I257+1))</f>
        <v/>
      </c>
      <c r="AF257" s="14" t="str">
        <f>IF(ISBLANK(J257),"",LOG(J257+1))</f>
        <v/>
      </c>
      <c r="AG257" s="14" t="str">
        <f>IF(ISBLANK(K257),"",LOG(K257+1))</f>
        <v/>
      </c>
      <c r="AH257" s="14" t="str">
        <f>IF(ISBLANK(L257),"",LOG(L257+1))</f>
        <v/>
      </c>
      <c r="AJ257" s="14" t="str">
        <f>IF(ISBLANK(C257),"",POWER(C257,2))</f>
        <v/>
      </c>
      <c r="AK257" s="14" t="str">
        <f>IF(ISBLANK(D257),"",POWER(D257,2))</f>
        <v/>
      </c>
      <c r="AL257" s="14" t="str">
        <f>IF(ISBLANK(E257),"",POWER(E257,2))</f>
        <v/>
      </c>
      <c r="AM257" s="14" t="str">
        <f>IF(ISBLANK(F257),"",POWER(F257,2))</f>
        <v/>
      </c>
      <c r="AN257" s="14" t="str">
        <f>IF(ISBLANK(G257),"",POWER(G257,2))</f>
        <v/>
      </c>
      <c r="AO257" s="14" t="str">
        <f>IF(ISBLANK(H257),"",POWER(H257,2))</f>
        <v/>
      </c>
      <c r="AP257" s="14" t="str">
        <f>IF(ISBLANK(I257),"",POWER(I257,2))</f>
        <v/>
      </c>
      <c r="AQ257" s="14" t="str">
        <f>IF(ISBLANK(J257),"",POWER(J257,2))</f>
        <v/>
      </c>
      <c r="AR257" s="14" t="str">
        <f>IF(ISBLANK(K257),"",POWER(K257,2))</f>
        <v/>
      </c>
      <c r="AS257" s="14" t="str">
        <f>IF(ISBLANK(L257),"",POWER(L257,2))</f>
        <v/>
      </c>
      <c r="AU257" s="14" t="str">
        <f>IF(ISBLANK(C257),"",POWER(C257,0.5))</f>
        <v/>
      </c>
      <c r="AV257" s="14" t="str">
        <f>IF(ISBLANK(D257),"",POWER(D257,0.5))</f>
        <v/>
      </c>
      <c r="AW257" s="14" t="str">
        <f>IF(ISBLANK(E257),"",POWER(E257,0.5))</f>
        <v/>
      </c>
      <c r="AX257" s="14" t="str">
        <f>IF(ISBLANK(F257),"",POWER(F257,0.5))</f>
        <v/>
      </c>
      <c r="AY257" s="14" t="str">
        <f>IF(ISBLANK(G257),"",POWER(G257,0.5))</f>
        <v/>
      </c>
      <c r="AZ257" s="14" t="str">
        <f>IF(ISBLANK(H257),"",POWER(H257,0.5))</f>
        <v/>
      </c>
      <c r="BA257" s="14" t="str">
        <f>IF(ISBLANK(I257),"",POWER(I257,0.5))</f>
        <v/>
      </c>
      <c r="BB257" s="14" t="str">
        <f>IF(ISBLANK(J257),"",POWER(J257,0.5))</f>
        <v/>
      </c>
      <c r="BC257" s="14" t="str">
        <f>IF(ISBLANK(K257),"",POWER(K257,0.5))</f>
        <v/>
      </c>
      <c r="BD257" s="14" t="str">
        <f>IF(ISBLANK(L257),"",POWER(L257,0.5))</f>
        <v/>
      </c>
      <c r="BF257" s="14" t="str">
        <f>IF(ISBLANK(C257),"",1/POWER(C257,0.5))</f>
        <v/>
      </c>
      <c r="BG257" s="14" t="str">
        <f>IF(ISBLANK(D257),"",1/POWER(D257,0.5))</f>
        <v/>
      </c>
      <c r="BH257" s="14" t="str">
        <f>IF(ISBLANK(E257),"",1/POWER(E257,0.5))</f>
        <v/>
      </c>
      <c r="BI257" s="14" t="str">
        <f>IF(ISBLANK(F257),"",1/POWER(F257,0.5))</f>
        <v/>
      </c>
      <c r="BJ257" s="14" t="str">
        <f>IF(ISBLANK(G257),"",1/POWER(G257,0.5))</f>
        <v/>
      </c>
      <c r="BK257" s="14" t="str">
        <f>IF(ISBLANK(H257),"",1/POWER(H257,0.5))</f>
        <v/>
      </c>
      <c r="BL257" s="14" t="str">
        <f>IF(ISBLANK(I257),"",1/POWER(I257,0.5))</f>
        <v/>
      </c>
      <c r="BM257" s="14" t="str">
        <f>IF(ISBLANK(J257),"",1/POWER(J257,0.5))</f>
        <v/>
      </c>
      <c r="BN257" s="14" t="str">
        <f>IF(ISBLANK(K257),"",1/POWER(K257,0.5))</f>
        <v/>
      </c>
      <c r="BO257" s="14" t="str">
        <f>IF(ISBLANK(L257),"",1/POWER(L257,0.5))</f>
        <v/>
      </c>
      <c r="BQ257" s="14" t="e">
        <f ca="1">IF(ISBLANK(INDIRECT('Data Exploration'!$B$6&amp;ROW(BQ257))),"",IF(ISBLANK(INDIRECT('Data Exploration'!$B$6&amp;ROW(BQ257)-1)),"",INDIRECT('Data Exploration'!$B$6&amp;ROW(BQ257)-1)))</f>
        <v>#REF!</v>
      </c>
      <c r="BR257" s="188"/>
      <c r="BS257" s="188"/>
      <c r="BT257" s="188"/>
      <c r="BU257" s="188"/>
      <c r="BV257" s="188"/>
      <c r="BW257" s="188"/>
      <c r="BX257" s="188"/>
      <c r="BY257" s="188"/>
    </row>
    <row r="258" spans="1:77">
      <c r="A258" s="141"/>
      <c r="B258" s="210"/>
      <c r="C258" s="19"/>
      <c r="D258" s="20"/>
      <c r="E258" s="20"/>
      <c r="F258" s="20"/>
      <c r="G258" s="150"/>
      <c r="H258" s="20"/>
      <c r="I258" s="20"/>
      <c r="J258" s="20"/>
      <c r="K258" s="20"/>
      <c r="L258" s="101"/>
      <c r="N258" s="14" t="str">
        <f>IF(ISBLANK(C258),"",LOG(C258))</f>
        <v/>
      </c>
      <c r="O258" s="14" t="str">
        <f>IF(ISBLANK(D258),"",LOG(D258))</f>
        <v/>
      </c>
      <c r="P258" s="14" t="str">
        <f>IF(ISBLANK(E258),"",LOG(E258))</f>
        <v/>
      </c>
      <c r="Q258" s="14" t="str">
        <f>IF(ISBLANK(F258),"",LOG(F258))</f>
        <v/>
      </c>
      <c r="R258" s="14" t="str">
        <f>IF(ISBLANK(G258),"",LOG(G258))</f>
        <v/>
      </c>
      <c r="S258" s="14" t="str">
        <f>IF(ISBLANK(H258),"",LOG(H258))</f>
        <v/>
      </c>
      <c r="T258" s="14" t="str">
        <f>IF(ISBLANK(I258),"",LOG(I258))</f>
        <v/>
      </c>
      <c r="U258" s="14" t="str">
        <f>IF(ISBLANK(J258),"",LOG(J258))</f>
        <v/>
      </c>
      <c r="V258" s="14" t="str">
        <f>IF(ISBLANK(K258),"",LOG(K258))</f>
        <v/>
      </c>
      <c r="W258" s="14" t="str">
        <f>IF(ISBLANK(L258),"",LOG(L258))</f>
        <v/>
      </c>
      <c r="Y258" s="14" t="str">
        <f>IF(ISBLANK(C258),"",LOG(C258+1))</f>
        <v/>
      </c>
      <c r="Z258" s="14" t="str">
        <f>IF(ISBLANK(D258),"",LOG(D258+1))</f>
        <v/>
      </c>
      <c r="AA258" s="14" t="str">
        <f>IF(ISBLANK(E258),"",LOG(E258+1))</f>
        <v/>
      </c>
      <c r="AB258" s="14" t="str">
        <f>IF(ISBLANK(F258),"",LOG(F258+1))</f>
        <v/>
      </c>
      <c r="AC258" s="14" t="str">
        <f>IF(ISBLANK(G258),"",LOG(G258+1))</f>
        <v/>
      </c>
      <c r="AD258" s="14" t="str">
        <f>IF(ISBLANK(H258),"",LOG(H258+1))</f>
        <v/>
      </c>
      <c r="AE258" s="14" t="str">
        <f>IF(ISBLANK(I258),"",LOG(I258+1))</f>
        <v/>
      </c>
      <c r="AF258" s="14" t="str">
        <f>IF(ISBLANK(J258),"",LOG(J258+1))</f>
        <v/>
      </c>
      <c r="AG258" s="14" t="str">
        <f>IF(ISBLANK(K258),"",LOG(K258+1))</f>
        <v/>
      </c>
      <c r="AH258" s="14" t="str">
        <f>IF(ISBLANK(L258),"",LOG(L258+1))</f>
        <v/>
      </c>
      <c r="AJ258" s="14" t="str">
        <f>IF(ISBLANK(C258),"",POWER(C258,2))</f>
        <v/>
      </c>
      <c r="AK258" s="14" t="str">
        <f>IF(ISBLANK(D258),"",POWER(D258,2))</f>
        <v/>
      </c>
      <c r="AL258" s="14" t="str">
        <f>IF(ISBLANK(E258),"",POWER(E258,2))</f>
        <v/>
      </c>
      <c r="AM258" s="14" t="str">
        <f>IF(ISBLANK(F258),"",POWER(F258,2))</f>
        <v/>
      </c>
      <c r="AN258" s="14" t="str">
        <f>IF(ISBLANK(G258),"",POWER(G258,2))</f>
        <v/>
      </c>
      <c r="AO258" s="14" t="str">
        <f>IF(ISBLANK(H258),"",POWER(H258,2))</f>
        <v/>
      </c>
      <c r="AP258" s="14" t="str">
        <f>IF(ISBLANK(I258),"",POWER(I258,2))</f>
        <v/>
      </c>
      <c r="AQ258" s="14" t="str">
        <f>IF(ISBLANK(J258),"",POWER(J258,2))</f>
        <v/>
      </c>
      <c r="AR258" s="14" t="str">
        <f>IF(ISBLANK(K258),"",POWER(K258,2))</f>
        <v/>
      </c>
      <c r="AS258" s="14" t="str">
        <f>IF(ISBLANK(L258),"",POWER(L258,2))</f>
        <v/>
      </c>
      <c r="AU258" s="14" t="str">
        <f>IF(ISBLANK(C258),"",POWER(C258,0.5))</f>
        <v/>
      </c>
      <c r="AV258" s="14" t="str">
        <f>IF(ISBLANK(D258),"",POWER(D258,0.5))</f>
        <v/>
      </c>
      <c r="AW258" s="14" t="str">
        <f>IF(ISBLANK(E258),"",POWER(E258,0.5))</f>
        <v/>
      </c>
      <c r="AX258" s="14" t="str">
        <f>IF(ISBLANK(F258),"",POWER(F258,0.5))</f>
        <v/>
      </c>
      <c r="AY258" s="14" t="str">
        <f>IF(ISBLANK(G258),"",POWER(G258,0.5))</f>
        <v/>
      </c>
      <c r="AZ258" s="14" t="str">
        <f>IF(ISBLANK(H258),"",POWER(H258,0.5))</f>
        <v/>
      </c>
      <c r="BA258" s="14" t="str">
        <f>IF(ISBLANK(I258),"",POWER(I258,0.5))</f>
        <v/>
      </c>
      <c r="BB258" s="14" t="str">
        <f>IF(ISBLANK(J258),"",POWER(J258,0.5))</f>
        <v/>
      </c>
      <c r="BC258" s="14" t="str">
        <f>IF(ISBLANK(K258),"",POWER(K258,0.5))</f>
        <v/>
      </c>
      <c r="BD258" s="14" t="str">
        <f>IF(ISBLANK(L258),"",POWER(L258,0.5))</f>
        <v/>
      </c>
      <c r="BF258" s="14" t="str">
        <f>IF(ISBLANK(C258),"",1/POWER(C258,0.5))</f>
        <v/>
      </c>
      <c r="BG258" s="14" t="str">
        <f>IF(ISBLANK(D258),"",1/POWER(D258,0.5))</f>
        <v/>
      </c>
      <c r="BH258" s="14" t="str">
        <f>IF(ISBLANK(E258),"",1/POWER(E258,0.5))</f>
        <v/>
      </c>
      <c r="BI258" s="14" t="str">
        <f>IF(ISBLANK(F258),"",1/POWER(F258,0.5))</f>
        <v/>
      </c>
      <c r="BJ258" s="14" t="str">
        <f>IF(ISBLANK(G258),"",1/POWER(G258,0.5))</f>
        <v/>
      </c>
      <c r="BK258" s="14" t="str">
        <f>IF(ISBLANK(H258),"",1/POWER(H258,0.5))</f>
        <v/>
      </c>
      <c r="BL258" s="14" t="str">
        <f>IF(ISBLANK(I258),"",1/POWER(I258,0.5))</f>
        <v/>
      </c>
      <c r="BM258" s="14" t="str">
        <f>IF(ISBLANK(J258),"",1/POWER(J258,0.5))</f>
        <v/>
      </c>
      <c r="BN258" s="14" t="str">
        <f>IF(ISBLANK(K258),"",1/POWER(K258,0.5))</f>
        <v/>
      </c>
      <c r="BO258" s="14" t="str">
        <f>IF(ISBLANK(L258),"",1/POWER(L258,0.5))</f>
        <v/>
      </c>
      <c r="BQ258" s="14" t="e">
        <f ca="1">IF(ISBLANK(INDIRECT('Data Exploration'!$B$6&amp;ROW(BQ258))),"",IF(ISBLANK(INDIRECT('Data Exploration'!$B$6&amp;ROW(BQ258)-1)),"",INDIRECT('Data Exploration'!$B$6&amp;ROW(BQ258)-1)))</f>
        <v>#REF!</v>
      </c>
      <c r="BR258" s="188"/>
      <c r="BS258" s="188"/>
      <c r="BT258" s="188"/>
      <c r="BU258" s="188"/>
      <c r="BV258" s="188"/>
      <c r="BW258" s="188"/>
      <c r="BX258" s="188"/>
      <c r="BY258" s="188"/>
    </row>
    <row r="259" spans="1:77">
      <c r="A259" s="141"/>
      <c r="B259" s="210"/>
      <c r="C259" s="19"/>
      <c r="D259" s="20"/>
      <c r="E259" s="20"/>
      <c r="F259" s="20"/>
      <c r="G259" s="150"/>
      <c r="H259" s="20"/>
      <c r="I259" s="20"/>
      <c r="J259" s="20"/>
      <c r="K259" s="20"/>
      <c r="L259" s="101"/>
      <c r="N259" s="14" t="str">
        <f>IF(ISBLANK(C259),"",LOG(C259))</f>
        <v/>
      </c>
      <c r="O259" s="14" t="str">
        <f>IF(ISBLANK(D259),"",LOG(D259))</f>
        <v/>
      </c>
      <c r="P259" s="14" t="str">
        <f>IF(ISBLANK(E259),"",LOG(E259))</f>
        <v/>
      </c>
      <c r="Q259" s="14" t="str">
        <f>IF(ISBLANK(F259),"",LOG(F259))</f>
        <v/>
      </c>
      <c r="R259" s="14" t="str">
        <f>IF(ISBLANK(G259),"",LOG(G259))</f>
        <v/>
      </c>
      <c r="S259" s="14" t="str">
        <f>IF(ISBLANK(H259),"",LOG(H259))</f>
        <v/>
      </c>
      <c r="T259" s="14" t="str">
        <f>IF(ISBLANK(I259),"",LOG(I259))</f>
        <v/>
      </c>
      <c r="U259" s="14" t="str">
        <f>IF(ISBLANK(J259),"",LOG(J259))</f>
        <v/>
      </c>
      <c r="V259" s="14" t="str">
        <f>IF(ISBLANK(K259),"",LOG(K259))</f>
        <v/>
      </c>
      <c r="W259" s="14" t="str">
        <f>IF(ISBLANK(L259),"",LOG(L259))</f>
        <v/>
      </c>
      <c r="Y259" s="14" t="str">
        <f>IF(ISBLANK(C259),"",LOG(C259+1))</f>
        <v/>
      </c>
      <c r="Z259" s="14" t="str">
        <f>IF(ISBLANK(D259),"",LOG(D259+1))</f>
        <v/>
      </c>
      <c r="AA259" s="14" t="str">
        <f>IF(ISBLANK(E259),"",LOG(E259+1))</f>
        <v/>
      </c>
      <c r="AB259" s="14" t="str">
        <f>IF(ISBLANK(F259),"",LOG(F259+1))</f>
        <v/>
      </c>
      <c r="AC259" s="14" t="str">
        <f>IF(ISBLANK(G259),"",LOG(G259+1))</f>
        <v/>
      </c>
      <c r="AD259" s="14" t="str">
        <f>IF(ISBLANK(H259),"",LOG(H259+1))</f>
        <v/>
      </c>
      <c r="AE259" s="14" t="str">
        <f>IF(ISBLANK(I259),"",LOG(I259+1))</f>
        <v/>
      </c>
      <c r="AF259" s="14" t="str">
        <f>IF(ISBLANK(J259),"",LOG(J259+1))</f>
        <v/>
      </c>
      <c r="AG259" s="14" t="str">
        <f>IF(ISBLANK(K259),"",LOG(K259+1))</f>
        <v/>
      </c>
      <c r="AH259" s="14" t="str">
        <f>IF(ISBLANK(L259),"",LOG(L259+1))</f>
        <v/>
      </c>
      <c r="AJ259" s="14" t="str">
        <f>IF(ISBLANK(C259),"",POWER(C259,2))</f>
        <v/>
      </c>
      <c r="AK259" s="14" t="str">
        <f>IF(ISBLANK(D259),"",POWER(D259,2))</f>
        <v/>
      </c>
      <c r="AL259" s="14" t="str">
        <f>IF(ISBLANK(E259),"",POWER(E259,2))</f>
        <v/>
      </c>
      <c r="AM259" s="14" t="str">
        <f>IF(ISBLANK(F259),"",POWER(F259,2))</f>
        <v/>
      </c>
      <c r="AN259" s="14" t="str">
        <f>IF(ISBLANK(G259),"",POWER(G259,2))</f>
        <v/>
      </c>
      <c r="AO259" s="14" t="str">
        <f>IF(ISBLANK(H259),"",POWER(H259,2))</f>
        <v/>
      </c>
      <c r="AP259" s="14" t="str">
        <f>IF(ISBLANK(I259),"",POWER(I259,2))</f>
        <v/>
      </c>
      <c r="AQ259" s="14" t="str">
        <f>IF(ISBLANK(J259),"",POWER(J259,2))</f>
        <v/>
      </c>
      <c r="AR259" s="14" t="str">
        <f>IF(ISBLANK(K259),"",POWER(K259,2))</f>
        <v/>
      </c>
      <c r="AS259" s="14" t="str">
        <f>IF(ISBLANK(L259),"",POWER(L259,2))</f>
        <v/>
      </c>
      <c r="AU259" s="14" t="str">
        <f>IF(ISBLANK(C259),"",POWER(C259,0.5))</f>
        <v/>
      </c>
      <c r="AV259" s="14" t="str">
        <f>IF(ISBLANK(D259),"",POWER(D259,0.5))</f>
        <v/>
      </c>
      <c r="AW259" s="14" t="str">
        <f>IF(ISBLANK(E259),"",POWER(E259,0.5))</f>
        <v/>
      </c>
      <c r="AX259" s="14" t="str">
        <f>IF(ISBLANK(F259),"",POWER(F259,0.5))</f>
        <v/>
      </c>
      <c r="AY259" s="14" t="str">
        <f>IF(ISBLANK(G259),"",POWER(G259,0.5))</f>
        <v/>
      </c>
      <c r="AZ259" s="14" t="str">
        <f>IF(ISBLANK(H259),"",POWER(H259,0.5))</f>
        <v/>
      </c>
      <c r="BA259" s="14" t="str">
        <f>IF(ISBLANK(I259),"",POWER(I259,0.5))</f>
        <v/>
      </c>
      <c r="BB259" s="14" t="str">
        <f>IF(ISBLANK(J259),"",POWER(J259,0.5))</f>
        <v/>
      </c>
      <c r="BC259" s="14" t="str">
        <f>IF(ISBLANK(K259),"",POWER(K259,0.5))</f>
        <v/>
      </c>
      <c r="BD259" s="14" t="str">
        <f>IF(ISBLANK(L259),"",POWER(L259,0.5))</f>
        <v/>
      </c>
      <c r="BF259" s="14" t="str">
        <f>IF(ISBLANK(C259),"",1/POWER(C259,0.5))</f>
        <v/>
      </c>
      <c r="BG259" s="14" t="str">
        <f>IF(ISBLANK(D259),"",1/POWER(D259,0.5))</f>
        <v/>
      </c>
      <c r="BH259" s="14" t="str">
        <f>IF(ISBLANK(E259),"",1/POWER(E259,0.5))</f>
        <v/>
      </c>
      <c r="BI259" s="14" t="str">
        <f>IF(ISBLANK(F259),"",1/POWER(F259,0.5))</f>
        <v/>
      </c>
      <c r="BJ259" s="14" t="str">
        <f>IF(ISBLANK(G259),"",1/POWER(G259,0.5))</f>
        <v/>
      </c>
      <c r="BK259" s="14" t="str">
        <f>IF(ISBLANK(H259),"",1/POWER(H259,0.5))</f>
        <v/>
      </c>
      <c r="BL259" s="14" t="str">
        <f>IF(ISBLANK(I259),"",1/POWER(I259,0.5))</f>
        <v/>
      </c>
      <c r="BM259" s="14" t="str">
        <f>IF(ISBLANK(J259),"",1/POWER(J259,0.5))</f>
        <v/>
      </c>
      <c r="BN259" s="14" t="str">
        <f>IF(ISBLANK(K259),"",1/POWER(K259,0.5))</f>
        <v/>
      </c>
      <c r="BO259" s="14" t="str">
        <f>IF(ISBLANK(L259),"",1/POWER(L259,0.5))</f>
        <v/>
      </c>
      <c r="BQ259" s="14" t="e">
        <f ca="1">IF(ISBLANK(INDIRECT('Data Exploration'!$B$6&amp;ROW(BQ259))),"",IF(ISBLANK(INDIRECT('Data Exploration'!$B$6&amp;ROW(BQ259)-1)),"",INDIRECT('Data Exploration'!$B$6&amp;ROW(BQ259)-1)))</f>
        <v>#REF!</v>
      </c>
      <c r="BR259" s="188"/>
      <c r="BS259" s="188"/>
      <c r="BT259" s="188"/>
      <c r="BU259" s="188"/>
      <c r="BV259" s="188"/>
      <c r="BW259" s="188"/>
      <c r="BX259" s="188"/>
      <c r="BY259" s="188"/>
    </row>
    <row r="260" spans="1:77">
      <c r="A260" s="141"/>
      <c r="B260" s="210"/>
      <c r="C260" s="19"/>
      <c r="D260" s="20"/>
      <c r="E260" s="20"/>
      <c r="F260" s="20"/>
      <c r="G260" s="150"/>
      <c r="H260" s="20"/>
      <c r="I260" s="20"/>
      <c r="J260" s="20"/>
      <c r="K260" s="20"/>
      <c r="L260" s="101"/>
      <c r="N260" s="14" t="str">
        <f>IF(ISBLANK(C260),"",LOG(C260))</f>
        <v/>
      </c>
      <c r="O260" s="14" t="str">
        <f>IF(ISBLANK(D260),"",LOG(D260))</f>
        <v/>
      </c>
      <c r="P260" s="14" t="str">
        <f>IF(ISBLANK(E260),"",LOG(E260))</f>
        <v/>
      </c>
      <c r="Q260" s="14" t="str">
        <f>IF(ISBLANK(F260),"",LOG(F260))</f>
        <v/>
      </c>
      <c r="R260" s="14" t="str">
        <f>IF(ISBLANK(G260),"",LOG(G260))</f>
        <v/>
      </c>
      <c r="S260" s="14" t="str">
        <f>IF(ISBLANK(H260),"",LOG(H260))</f>
        <v/>
      </c>
      <c r="T260" s="14" t="str">
        <f>IF(ISBLANK(I260),"",LOG(I260))</f>
        <v/>
      </c>
      <c r="U260" s="14" t="str">
        <f>IF(ISBLANK(J260),"",LOG(J260))</f>
        <v/>
      </c>
      <c r="V260" s="14" t="str">
        <f>IF(ISBLANK(K260),"",LOG(K260))</f>
        <v/>
      </c>
      <c r="W260" s="14" t="str">
        <f>IF(ISBLANK(L260),"",LOG(L260))</f>
        <v/>
      </c>
      <c r="Y260" s="14" t="str">
        <f>IF(ISBLANK(C260),"",LOG(C260+1))</f>
        <v/>
      </c>
      <c r="Z260" s="14" t="str">
        <f>IF(ISBLANK(D260),"",LOG(D260+1))</f>
        <v/>
      </c>
      <c r="AA260" s="14" t="str">
        <f>IF(ISBLANK(E260),"",LOG(E260+1))</f>
        <v/>
      </c>
      <c r="AB260" s="14" t="str">
        <f>IF(ISBLANK(F260),"",LOG(F260+1))</f>
        <v/>
      </c>
      <c r="AC260" s="14" t="str">
        <f>IF(ISBLANK(G260),"",LOG(G260+1))</f>
        <v/>
      </c>
      <c r="AD260" s="14" t="str">
        <f>IF(ISBLANK(H260),"",LOG(H260+1))</f>
        <v/>
      </c>
      <c r="AE260" s="14" t="str">
        <f>IF(ISBLANK(I260),"",LOG(I260+1))</f>
        <v/>
      </c>
      <c r="AF260" s="14" t="str">
        <f>IF(ISBLANK(J260),"",LOG(J260+1))</f>
        <v/>
      </c>
      <c r="AG260" s="14" t="str">
        <f>IF(ISBLANK(K260),"",LOG(K260+1))</f>
        <v/>
      </c>
      <c r="AH260" s="14" t="str">
        <f>IF(ISBLANK(L260),"",LOG(L260+1))</f>
        <v/>
      </c>
      <c r="AJ260" s="14" t="str">
        <f>IF(ISBLANK(C260),"",POWER(C260,2))</f>
        <v/>
      </c>
      <c r="AK260" s="14" t="str">
        <f>IF(ISBLANK(D260),"",POWER(D260,2))</f>
        <v/>
      </c>
      <c r="AL260" s="14" t="str">
        <f>IF(ISBLANK(E260),"",POWER(E260,2))</f>
        <v/>
      </c>
      <c r="AM260" s="14" t="str">
        <f>IF(ISBLANK(F260),"",POWER(F260,2))</f>
        <v/>
      </c>
      <c r="AN260" s="14" t="str">
        <f>IF(ISBLANK(G260),"",POWER(G260,2))</f>
        <v/>
      </c>
      <c r="AO260" s="14" t="str">
        <f>IF(ISBLANK(H260),"",POWER(H260,2))</f>
        <v/>
      </c>
      <c r="AP260" s="14" t="str">
        <f>IF(ISBLANK(I260),"",POWER(I260,2))</f>
        <v/>
      </c>
      <c r="AQ260" s="14" t="str">
        <f>IF(ISBLANK(J260),"",POWER(J260,2))</f>
        <v/>
      </c>
      <c r="AR260" s="14" t="str">
        <f>IF(ISBLANK(K260),"",POWER(K260,2))</f>
        <v/>
      </c>
      <c r="AS260" s="14" t="str">
        <f>IF(ISBLANK(L260),"",POWER(L260,2))</f>
        <v/>
      </c>
      <c r="AU260" s="14" t="str">
        <f>IF(ISBLANK(C260),"",POWER(C260,0.5))</f>
        <v/>
      </c>
      <c r="AV260" s="14" t="str">
        <f>IF(ISBLANK(D260),"",POWER(D260,0.5))</f>
        <v/>
      </c>
      <c r="AW260" s="14" t="str">
        <f>IF(ISBLANK(E260),"",POWER(E260,0.5))</f>
        <v/>
      </c>
      <c r="AX260" s="14" t="str">
        <f>IF(ISBLANK(F260),"",POWER(F260,0.5))</f>
        <v/>
      </c>
      <c r="AY260" s="14" t="str">
        <f>IF(ISBLANK(G260),"",POWER(G260,0.5))</f>
        <v/>
      </c>
      <c r="AZ260" s="14" t="str">
        <f>IF(ISBLANK(H260),"",POWER(H260,0.5))</f>
        <v/>
      </c>
      <c r="BA260" s="14" t="str">
        <f>IF(ISBLANK(I260),"",POWER(I260,0.5))</f>
        <v/>
      </c>
      <c r="BB260" s="14" t="str">
        <f>IF(ISBLANK(J260),"",POWER(J260,0.5))</f>
        <v/>
      </c>
      <c r="BC260" s="14" t="str">
        <f>IF(ISBLANK(K260),"",POWER(K260,0.5))</f>
        <v/>
      </c>
      <c r="BD260" s="14" t="str">
        <f>IF(ISBLANK(L260),"",POWER(L260,0.5))</f>
        <v/>
      </c>
      <c r="BF260" s="14" t="str">
        <f>IF(ISBLANK(C260),"",1/POWER(C260,0.5))</f>
        <v/>
      </c>
      <c r="BG260" s="14" t="str">
        <f>IF(ISBLANK(D260),"",1/POWER(D260,0.5))</f>
        <v/>
      </c>
      <c r="BH260" s="14" t="str">
        <f>IF(ISBLANK(E260),"",1/POWER(E260,0.5))</f>
        <v/>
      </c>
      <c r="BI260" s="14" t="str">
        <f>IF(ISBLANK(F260),"",1/POWER(F260,0.5))</f>
        <v/>
      </c>
      <c r="BJ260" s="14" t="str">
        <f>IF(ISBLANK(G260),"",1/POWER(G260,0.5))</f>
        <v/>
      </c>
      <c r="BK260" s="14" t="str">
        <f>IF(ISBLANK(H260),"",1/POWER(H260,0.5))</f>
        <v/>
      </c>
      <c r="BL260" s="14" t="str">
        <f>IF(ISBLANK(I260),"",1/POWER(I260,0.5))</f>
        <v/>
      </c>
      <c r="BM260" s="14" t="str">
        <f>IF(ISBLANK(J260),"",1/POWER(J260,0.5))</f>
        <v/>
      </c>
      <c r="BN260" s="14" t="str">
        <f>IF(ISBLANK(K260),"",1/POWER(K260,0.5))</f>
        <v/>
      </c>
      <c r="BO260" s="14" t="str">
        <f>IF(ISBLANK(L260),"",1/POWER(L260,0.5))</f>
        <v/>
      </c>
      <c r="BQ260" s="14" t="e">
        <f ca="1">IF(ISBLANK(INDIRECT('Data Exploration'!$B$6&amp;ROW(BQ260))),"",IF(ISBLANK(INDIRECT('Data Exploration'!$B$6&amp;ROW(BQ260)-1)),"",INDIRECT('Data Exploration'!$B$6&amp;ROW(BQ260)-1)))</f>
        <v>#REF!</v>
      </c>
      <c r="BR260" s="188"/>
      <c r="BS260" s="188"/>
      <c r="BT260" s="188"/>
      <c r="BU260" s="188"/>
      <c r="BV260" s="188"/>
      <c r="BW260" s="188"/>
      <c r="BX260" s="188"/>
      <c r="BY260" s="188"/>
    </row>
    <row r="261" spans="1:77">
      <c r="A261" s="141"/>
      <c r="B261" s="210"/>
      <c r="C261" s="19"/>
      <c r="D261" s="20"/>
      <c r="E261" s="20"/>
      <c r="F261" s="20"/>
      <c r="G261" s="150"/>
      <c r="H261" s="20"/>
      <c r="I261" s="20"/>
      <c r="J261" s="20"/>
      <c r="K261" s="20"/>
      <c r="L261" s="101"/>
      <c r="N261" s="14" t="str">
        <f>IF(ISBLANK(C261),"",LOG(C261))</f>
        <v/>
      </c>
      <c r="O261" s="14" t="str">
        <f>IF(ISBLANK(D261),"",LOG(D261))</f>
        <v/>
      </c>
      <c r="P261" s="14" t="str">
        <f>IF(ISBLANK(E261),"",LOG(E261))</f>
        <v/>
      </c>
      <c r="Q261" s="14" t="str">
        <f>IF(ISBLANK(F261),"",LOG(F261))</f>
        <v/>
      </c>
      <c r="R261" s="14" t="str">
        <f>IF(ISBLANK(G261),"",LOG(G261))</f>
        <v/>
      </c>
      <c r="S261" s="14" t="str">
        <f>IF(ISBLANK(H261),"",LOG(H261))</f>
        <v/>
      </c>
      <c r="T261" s="14" t="str">
        <f>IF(ISBLANK(I261),"",LOG(I261))</f>
        <v/>
      </c>
      <c r="U261" s="14" t="str">
        <f>IF(ISBLANK(J261),"",LOG(J261))</f>
        <v/>
      </c>
      <c r="V261" s="14" t="str">
        <f>IF(ISBLANK(K261),"",LOG(K261))</f>
        <v/>
      </c>
      <c r="W261" s="14" t="str">
        <f>IF(ISBLANK(L261),"",LOG(L261))</f>
        <v/>
      </c>
      <c r="Y261" s="14" t="str">
        <f>IF(ISBLANK(C261),"",LOG(C261+1))</f>
        <v/>
      </c>
      <c r="Z261" s="14" t="str">
        <f>IF(ISBLANK(D261),"",LOG(D261+1))</f>
        <v/>
      </c>
      <c r="AA261" s="14" t="str">
        <f>IF(ISBLANK(E261),"",LOG(E261+1))</f>
        <v/>
      </c>
      <c r="AB261" s="14" t="str">
        <f>IF(ISBLANK(F261),"",LOG(F261+1))</f>
        <v/>
      </c>
      <c r="AC261" s="14" t="str">
        <f>IF(ISBLANK(G261),"",LOG(G261+1))</f>
        <v/>
      </c>
      <c r="AD261" s="14" t="str">
        <f>IF(ISBLANK(H261),"",LOG(H261+1))</f>
        <v/>
      </c>
      <c r="AE261" s="14" t="str">
        <f>IF(ISBLANK(I261),"",LOG(I261+1))</f>
        <v/>
      </c>
      <c r="AF261" s="14" t="str">
        <f>IF(ISBLANK(J261),"",LOG(J261+1))</f>
        <v/>
      </c>
      <c r="AG261" s="14" t="str">
        <f>IF(ISBLANK(K261),"",LOG(K261+1))</f>
        <v/>
      </c>
      <c r="AH261" s="14" t="str">
        <f>IF(ISBLANK(L261),"",LOG(L261+1))</f>
        <v/>
      </c>
      <c r="AJ261" s="14" t="str">
        <f>IF(ISBLANK(C261),"",POWER(C261,2))</f>
        <v/>
      </c>
      <c r="AK261" s="14" t="str">
        <f>IF(ISBLANK(D261),"",POWER(D261,2))</f>
        <v/>
      </c>
      <c r="AL261" s="14" t="str">
        <f>IF(ISBLANK(E261),"",POWER(E261,2))</f>
        <v/>
      </c>
      <c r="AM261" s="14" t="str">
        <f>IF(ISBLANK(F261),"",POWER(F261,2))</f>
        <v/>
      </c>
      <c r="AN261" s="14" t="str">
        <f>IF(ISBLANK(G261),"",POWER(G261,2))</f>
        <v/>
      </c>
      <c r="AO261" s="14" t="str">
        <f>IF(ISBLANK(H261),"",POWER(H261,2))</f>
        <v/>
      </c>
      <c r="AP261" s="14" t="str">
        <f>IF(ISBLANK(I261),"",POWER(I261,2))</f>
        <v/>
      </c>
      <c r="AQ261" s="14" t="str">
        <f>IF(ISBLANK(J261),"",POWER(J261,2))</f>
        <v/>
      </c>
      <c r="AR261" s="14" t="str">
        <f>IF(ISBLANK(K261),"",POWER(K261,2))</f>
        <v/>
      </c>
      <c r="AS261" s="14" t="str">
        <f>IF(ISBLANK(L261),"",POWER(L261,2))</f>
        <v/>
      </c>
      <c r="AU261" s="14" t="str">
        <f>IF(ISBLANK(C261),"",POWER(C261,0.5))</f>
        <v/>
      </c>
      <c r="AV261" s="14" t="str">
        <f>IF(ISBLANK(D261),"",POWER(D261,0.5))</f>
        <v/>
      </c>
      <c r="AW261" s="14" t="str">
        <f>IF(ISBLANK(E261),"",POWER(E261,0.5))</f>
        <v/>
      </c>
      <c r="AX261" s="14" t="str">
        <f>IF(ISBLANK(F261),"",POWER(F261,0.5))</f>
        <v/>
      </c>
      <c r="AY261" s="14" t="str">
        <f>IF(ISBLANK(G261),"",POWER(G261,0.5))</f>
        <v/>
      </c>
      <c r="AZ261" s="14" t="str">
        <f>IF(ISBLANK(H261),"",POWER(H261,0.5))</f>
        <v/>
      </c>
      <c r="BA261" s="14" t="str">
        <f>IF(ISBLANK(I261),"",POWER(I261,0.5))</f>
        <v/>
      </c>
      <c r="BB261" s="14" t="str">
        <f>IF(ISBLANK(J261),"",POWER(J261,0.5))</f>
        <v/>
      </c>
      <c r="BC261" s="14" t="str">
        <f>IF(ISBLANK(K261),"",POWER(K261,0.5))</f>
        <v/>
      </c>
      <c r="BD261" s="14" t="str">
        <f>IF(ISBLANK(L261),"",POWER(L261,0.5))</f>
        <v/>
      </c>
      <c r="BF261" s="14" t="str">
        <f>IF(ISBLANK(C261),"",1/POWER(C261,0.5))</f>
        <v/>
      </c>
      <c r="BG261" s="14" t="str">
        <f>IF(ISBLANK(D261),"",1/POWER(D261,0.5))</f>
        <v/>
      </c>
      <c r="BH261" s="14" t="str">
        <f>IF(ISBLANK(E261),"",1/POWER(E261,0.5))</f>
        <v/>
      </c>
      <c r="BI261" s="14" t="str">
        <f>IF(ISBLANK(F261),"",1/POWER(F261,0.5))</f>
        <v/>
      </c>
      <c r="BJ261" s="14" t="str">
        <f>IF(ISBLANK(G261),"",1/POWER(G261,0.5))</f>
        <v/>
      </c>
      <c r="BK261" s="14" t="str">
        <f>IF(ISBLANK(H261),"",1/POWER(H261,0.5))</f>
        <v/>
      </c>
      <c r="BL261" s="14" t="str">
        <f>IF(ISBLANK(I261),"",1/POWER(I261,0.5))</f>
        <v/>
      </c>
      <c r="BM261" s="14" t="str">
        <f>IF(ISBLANK(J261),"",1/POWER(J261,0.5))</f>
        <v/>
      </c>
      <c r="BN261" s="14" t="str">
        <f>IF(ISBLANK(K261),"",1/POWER(K261,0.5))</f>
        <v/>
      </c>
      <c r="BO261" s="14" t="str">
        <f>IF(ISBLANK(L261),"",1/POWER(L261,0.5))</f>
        <v/>
      </c>
      <c r="BQ261" s="14" t="e">
        <f ca="1">IF(ISBLANK(INDIRECT('Data Exploration'!$B$6&amp;ROW(BQ261))),"",IF(ISBLANK(INDIRECT('Data Exploration'!$B$6&amp;ROW(BQ261)-1)),"",INDIRECT('Data Exploration'!$B$6&amp;ROW(BQ261)-1)))</f>
        <v>#REF!</v>
      </c>
      <c r="BR261" s="188"/>
      <c r="BS261" s="188"/>
      <c r="BT261" s="188"/>
      <c r="BU261" s="188"/>
      <c r="BV261" s="188"/>
      <c r="BW261" s="188"/>
      <c r="BX261" s="188"/>
      <c r="BY261" s="188"/>
    </row>
    <row r="262" spans="1:77">
      <c r="A262" s="141"/>
      <c r="B262" s="210"/>
      <c r="C262" s="19"/>
      <c r="D262" s="20"/>
      <c r="E262" s="20"/>
      <c r="F262" s="20"/>
      <c r="G262" s="150"/>
      <c r="H262" s="20"/>
      <c r="I262" s="20"/>
      <c r="J262" s="20"/>
      <c r="K262" s="20"/>
      <c r="L262" s="101"/>
      <c r="N262" s="14" t="str">
        <f>IF(ISBLANK(C262),"",LOG(C262))</f>
        <v/>
      </c>
      <c r="O262" s="14" t="str">
        <f>IF(ISBLANK(D262),"",LOG(D262))</f>
        <v/>
      </c>
      <c r="P262" s="14" t="str">
        <f>IF(ISBLANK(E262),"",LOG(E262))</f>
        <v/>
      </c>
      <c r="Q262" s="14" t="str">
        <f>IF(ISBLANK(F262),"",LOG(F262))</f>
        <v/>
      </c>
      <c r="R262" s="14" t="str">
        <f>IF(ISBLANK(G262),"",LOG(G262))</f>
        <v/>
      </c>
      <c r="S262" s="14" t="str">
        <f>IF(ISBLANK(H262),"",LOG(H262))</f>
        <v/>
      </c>
      <c r="T262" s="14" t="str">
        <f>IF(ISBLANK(I262),"",LOG(I262))</f>
        <v/>
      </c>
      <c r="U262" s="14" t="str">
        <f>IF(ISBLANK(J262),"",LOG(J262))</f>
        <v/>
      </c>
      <c r="V262" s="14" t="str">
        <f>IF(ISBLANK(K262),"",LOG(K262))</f>
        <v/>
      </c>
      <c r="W262" s="14" t="str">
        <f>IF(ISBLANK(L262),"",LOG(L262))</f>
        <v/>
      </c>
      <c r="Y262" s="14" t="str">
        <f>IF(ISBLANK(C262),"",LOG(C262+1))</f>
        <v/>
      </c>
      <c r="Z262" s="14" t="str">
        <f>IF(ISBLANK(D262),"",LOG(D262+1))</f>
        <v/>
      </c>
      <c r="AA262" s="14" t="str">
        <f>IF(ISBLANK(E262),"",LOG(E262+1))</f>
        <v/>
      </c>
      <c r="AB262" s="14" t="str">
        <f>IF(ISBLANK(F262),"",LOG(F262+1))</f>
        <v/>
      </c>
      <c r="AC262" s="14" t="str">
        <f>IF(ISBLANK(G262),"",LOG(G262+1))</f>
        <v/>
      </c>
      <c r="AD262" s="14" t="str">
        <f>IF(ISBLANK(H262),"",LOG(H262+1))</f>
        <v/>
      </c>
      <c r="AE262" s="14" t="str">
        <f>IF(ISBLANK(I262),"",LOG(I262+1))</f>
        <v/>
      </c>
      <c r="AF262" s="14" t="str">
        <f>IF(ISBLANK(J262),"",LOG(J262+1))</f>
        <v/>
      </c>
      <c r="AG262" s="14" t="str">
        <f>IF(ISBLANK(K262),"",LOG(K262+1))</f>
        <v/>
      </c>
      <c r="AH262" s="14" t="str">
        <f>IF(ISBLANK(L262),"",LOG(L262+1))</f>
        <v/>
      </c>
      <c r="AJ262" s="14" t="str">
        <f>IF(ISBLANK(C262),"",POWER(C262,2))</f>
        <v/>
      </c>
      <c r="AK262" s="14" t="str">
        <f>IF(ISBLANK(D262),"",POWER(D262,2))</f>
        <v/>
      </c>
      <c r="AL262" s="14" t="str">
        <f>IF(ISBLANK(E262),"",POWER(E262,2))</f>
        <v/>
      </c>
      <c r="AM262" s="14" t="str">
        <f>IF(ISBLANK(F262),"",POWER(F262,2))</f>
        <v/>
      </c>
      <c r="AN262" s="14" t="str">
        <f>IF(ISBLANK(G262),"",POWER(G262,2))</f>
        <v/>
      </c>
      <c r="AO262" s="14" t="str">
        <f>IF(ISBLANK(H262),"",POWER(H262,2))</f>
        <v/>
      </c>
      <c r="AP262" s="14" t="str">
        <f>IF(ISBLANK(I262),"",POWER(I262,2))</f>
        <v/>
      </c>
      <c r="AQ262" s="14" t="str">
        <f>IF(ISBLANK(J262),"",POWER(J262,2))</f>
        <v/>
      </c>
      <c r="AR262" s="14" t="str">
        <f>IF(ISBLANK(K262),"",POWER(K262,2))</f>
        <v/>
      </c>
      <c r="AS262" s="14" t="str">
        <f>IF(ISBLANK(L262),"",POWER(L262,2))</f>
        <v/>
      </c>
      <c r="AU262" s="14" t="str">
        <f>IF(ISBLANK(C262),"",POWER(C262,0.5))</f>
        <v/>
      </c>
      <c r="AV262" s="14" t="str">
        <f>IF(ISBLANK(D262),"",POWER(D262,0.5))</f>
        <v/>
      </c>
      <c r="AW262" s="14" t="str">
        <f>IF(ISBLANK(E262),"",POWER(E262,0.5))</f>
        <v/>
      </c>
      <c r="AX262" s="14" t="str">
        <f>IF(ISBLANK(F262),"",POWER(F262,0.5))</f>
        <v/>
      </c>
      <c r="AY262" s="14" t="str">
        <f>IF(ISBLANK(G262),"",POWER(G262,0.5))</f>
        <v/>
      </c>
      <c r="AZ262" s="14" t="str">
        <f>IF(ISBLANK(H262),"",POWER(H262,0.5))</f>
        <v/>
      </c>
      <c r="BA262" s="14" t="str">
        <f>IF(ISBLANK(I262),"",POWER(I262,0.5))</f>
        <v/>
      </c>
      <c r="BB262" s="14" t="str">
        <f>IF(ISBLANK(J262),"",POWER(J262,0.5))</f>
        <v/>
      </c>
      <c r="BC262" s="14" t="str">
        <f>IF(ISBLANK(K262),"",POWER(K262,0.5))</f>
        <v/>
      </c>
      <c r="BD262" s="14" t="str">
        <f>IF(ISBLANK(L262),"",POWER(L262,0.5))</f>
        <v/>
      </c>
      <c r="BF262" s="14" t="str">
        <f>IF(ISBLANK(C262),"",1/POWER(C262,0.5))</f>
        <v/>
      </c>
      <c r="BG262" s="14" t="str">
        <f>IF(ISBLANK(D262),"",1/POWER(D262,0.5))</f>
        <v/>
      </c>
      <c r="BH262" s="14" t="str">
        <f>IF(ISBLANK(E262),"",1/POWER(E262,0.5))</f>
        <v/>
      </c>
      <c r="BI262" s="14" t="str">
        <f>IF(ISBLANK(F262),"",1/POWER(F262,0.5))</f>
        <v/>
      </c>
      <c r="BJ262" s="14" t="str">
        <f>IF(ISBLANK(G262),"",1/POWER(G262,0.5))</f>
        <v/>
      </c>
      <c r="BK262" s="14" t="str">
        <f>IF(ISBLANK(H262),"",1/POWER(H262,0.5))</f>
        <v/>
      </c>
      <c r="BL262" s="14" t="str">
        <f>IF(ISBLANK(I262),"",1/POWER(I262,0.5))</f>
        <v/>
      </c>
      <c r="BM262" s="14" t="str">
        <f>IF(ISBLANK(J262),"",1/POWER(J262,0.5))</f>
        <v/>
      </c>
      <c r="BN262" s="14" t="str">
        <f>IF(ISBLANK(K262),"",1/POWER(K262,0.5))</f>
        <v/>
      </c>
      <c r="BO262" s="14" t="str">
        <f>IF(ISBLANK(L262),"",1/POWER(L262,0.5))</f>
        <v/>
      </c>
      <c r="BQ262" s="14" t="e">
        <f ca="1">IF(ISBLANK(INDIRECT('Data Exploration'!$B$6&amp;ROW(BQ262))),"",IF(ISBLANK(INDIRECT('Data Exploration'!$B$6&amp;ROW(BQ262)-1)),"",INDIRECT('Data Exploration'!$B$6&amp;ROW(BQ262)-1)))</f>
        <v>#REF!</v>
      </c>
      <c r="BR262" s="188"/>
      <c r="BS262" s="188"/>
      <c r="BT262" s="188"/>
      <c r="BU262" s="188"/>
      <c r="BV262" s="188"/>
      <c r="BW262" s="188"/>
      <c r="BX262" s="188"/>
      <c r="BY262" s="188"/>
    </row>
    <row r="263" spans="1:77">
      <c r="A263" s="141"/>
      <c r="B263" s="210"/>
      <c r="C263" s="19"/>
      <c r="D263" s="20"/>
      <c r="E263" s="20"/>
      <c r="F263" s="20"/>
      <c r="G263" s="150"/>
      <c r="H263" s="20"/>
      <c r="I263" s="20"/>
      <c r="J263" s="20"/>
      <c r="K263" s="20"/>
      <c r="L263" s="101"/>
      <c r="N263" s="14" t="str">
        <f>IF(ISBLANK(C263),"",LOG(C263))</f>
        <v/>
      </c>
      <c r="O263" s="14" t="str">
        <f>IF(ISBLANK(D263),"",LOG(D263))</f>
        <v/>
      </c>
      <c r="P263" s="14" t="str">
        <f>IF(ISBLANK(E263),"",LOG(E263))</f>
        <v/>
      </c>
      <c r="Q263" s="14" t="str">
        <f>IF(ISBLANK(F263),"",LOG(F263))</f>
        <v/>
      </c>
      <c r="R263" s="14" t="str">
        <f>IF(ISBLANK(G263),"",LOG(G263))</f>
        <v/>
      </c>
      <c r="S263" s="14" t="str">
        <f>IF(ISBLANK(H263),"",LOG(H263))</f>
        <v/>
      </c>
      <c r="T263" s="14" t="str">
        <f>IF(ISBLANK(I263),"",LOG(I263))</f>
        <v/>
      </c>
      <c r="U263" s="14" t="str">
        <f>IF(ISBLANK(J263),"",LOG(J263))</f>
        <v/>
      </c>
      <c r="V263" s="14" t="str">
        <f>IF(ISBLANK(K263),"",LOG(K263))</f>
        <v/>
      </c>
      <c r="W263" s="14" t="str">
        <f>IF(ISBLANK(L263),"",LOG(L263))</f>
        <v/>
      </c>
      <c r="Y263" s="14" t="str">
        <f>IF(ISBLANK(C263),"",LOG(C263+1))</f>
        <v/>
      </c>
      <c r="Z263" s="14" t="str">
        <f>IF(ISBLANK(D263),"",LOG(D263+1))</f>
        <v/>
      </c>
      <c r="AA263" s="14" t="str">
        <f>IF(ISBLANK(E263),"",LOG(E263+1))</f>
        <v/>
      </c>
      <c r="AB263" s="14" t="str">
        <f>IF(ISBLANK(F263),"",LOG(F263+1))</f>
        <v/>
      </c>
      <c r="AC263" s="14" t="str">
        <f>IF(ISBLANK(G263),"",LOG(G263+1))</f>
        <v/>
      </c>
      <c r="AD263" s="14" t="str">
        <f>IF(ISBLANK(H263),"",LOG(H263+1))</f>
        <v/>
      </c>
      <c r="AE263" s="14" t="str">
        <f>IF(ISBLANK(I263),"",LOG(I263+1))</f>
        <v/>
      </c>
      <c r="AF263" s="14" t="str">
        <f>IF(ISBLANK(J263),"",LOG(J263+1))</f>
        <v/>
      </c>
      <c r="AG263" s="14" t="str">
        <f>IF(ISBLANK(K263),"",LOG(K263+1))</f>
        <v/>
      </c>
      <c r="AH263" s="14" t="str">
        <f>IF(ISBLANK(L263),"",LOG(L263+1))</f>
        <v/>
      </c>
      <c r="AJ263" s="14" t="str">
        <f>IF(ISBLANK(C263),"",POWER(C263,2))</f>
        <v/>
      </c>
      <c r="AK263" s="14" t="str">
        <f>IF(ISBLANK(D263),"",POWER(D263,2))</f>
        <v/>
      </c>
      <c r="AL263" s="14" t="str">
        <f>IF(ISBLANK(E263),"",POWER(E263,2))</f>
        <v/>
      </c>
      <c r="AM263" s="14" t="str">
        <f>IF(ISBLANK(F263),"",POWER(F263,2))</f>
        <v/>
      </c>
      <c r="AN263" s="14" t="str">
        <f>IF(ISBLANK(G263),"",POWER(G263,2))</f>
        <v/>
      </c>
      <c r="AO263" s="14" t="str">
        <f>IF(ISBLANK(H263),"",POWER(H263,2))</f>
        <v/>
      </c>
      <c r="AP263" s="14" t="str">
        <f>IF(ISBLANK(I263),"",POWER(I263,2))</f>
        <v/>
      </c>
      <c r="AQ263" s="14" t="str">
        <f>IF(ISBLANK(J263),"",POWER(J263,2))</f>
        <v/>
      </c>
      <c r="AR263" s="14" t="str">
        <f>IF(ISBLANK(K263),"",POWER(K263,2))</f>
        <v/>
      </c>
      <c r="AS263" s="14" t="str">
        <f>IF(ISBLANK(L263),"",POWER(L263,2))</f>
        <v/>
      </c>
      <c r="AU263" s="14" t="str">
        <f>IF(ISBLANK(C263),"",POWER(C263,0.5))</f>
        <v/>
      </c>
      <c r="AV263" s="14" t="str">
        <f>IF(ISBLANK(D263),"",POWER(D263,0.5))</f>
        <v/>
      </c>
      <c r="AW263" s="14" t="str">
        <f>IF(ISBLANK(E263),"",POWER(E263,0.5))</f>
        <v/>
      </c>
      <c r="AX263" s="14" t="str">
        <f>IF(ISBLANK(F263),"",POWER(F263,0.5))</f>
        <v/>
      </c>
      <c r="AY263" s="14" t="str">
        <f>IF(ISBLANK(G263),"",POWER(G263,0.5))</f>
        <v/>
      </c>
      <c r="AZ263" s="14" t="str">
        <f>IF(ISBLANK(H263),"",POWER(H263,0.5))</f>
        <v/>
      </c>
      <c r="BA263" s="14" t="str">
        <f>IF(ISBLANK(I263),"",POWER(I263,0.5))</f>
        <v/>
      </c>
      <c r="BB263" s="14" t="str">
        <f>IF(ISBLANK(J263),"",POWER(J263,0.5))</f>
        <v/>
      </c>
      <c r="BC263" s="14" t="str">
        <f>IF(ISBLANK(K263),"",POWER(K263,0.5))</f>
        <v/>
      </c>
      <c r="BD263" s="14" t="str">
        <f>IF(ISBLANK(L263),"",POWER(L263,0.5))</f>
        <v/>
      </c>
      <c r="BF263" s="14" t="str">
        <f>IF(ISBLANK(C263),"",1/POWER(C263,0.5))</f>
        <v/>
      </c>
      <c r="BG263" s="14" t="str">
        <f>IF(ISBLANK(D263),"",1/POWER(D263,0.5))</f>
        <v/>
      </c>
      <c r="BH263" s="14" t="str">
        <f>IF(ISBLANK(E263),"",1/POWER(E263,0.5))</f>
        <v/>
      </c>
      <c r="BI263" s="14" t="str">
        <f>IF(ISBLANK(F263),"",1/POWER(F263,0.5))</f>
        <v/>
      </c>
      <c r="BJ263" s="14" t="str">
        <f>IF(ISBLANK(G263),"",1/POWER(G263,0.5))</f>
        <v/>
      </c>
      <c r="BK263" s="14" t="str">
        <f>IF(ISBLANK(H263),"",1/POWER(H263,0.5))</f>
        <v/>
      </c>
      <c r="BL263" s="14" t="str">
        <f>IF(ISBLANK(I263),"",1/POWER(I263,0.5))</f>
        <v/>
      </c>
      <c r="BM263" s="14" t="str">
        <f>IF(ISBLANK(J263),"",1/POWER(J263,0.5))</f>
        <v/>
      </c>
      <c r="BN263" s="14" t="str">
        <f>IF(ISBLANK(K263),"",1/POWER(K263,0.5))</f>
        <v/>
      </c>
      <c r="BO263" s="14" t="str">
        <f>IF(ISBLANK(L263),"",1/POWER(L263,0.5))</f>
        <v/>
      </c>
      <c r="BQ263" s="14" t="e">
        <f ca="1">IF(ISBLANK(INDIRECT('Data Exploration'!$B$6&amp;ROW(BQ263))),"",IF(ISBLANK(INDIRECT('Data Exploration'!$B$6&amp;ROW(BQ263)-1)),"",INDIRECT('Data Exploration'!$B$6&amp;ROW(BQ263)-1)))</f>
        <v>#REF!</v>
      </c>
      <c r="BR263" s="188"/>
      <c r="BS263" s="188"/>
      <c r="BT263" s="188"/>
      <c r="BU263" s="188"/>
      <c r="BV263" s="188"/>
      <c r="BW263" s="188"/>
      <c r="BX263" s="188"/>
      <c r="BY263" s="188"/>
    </row>
    <row r="264" spans="1:77">
      <c r="A264" s="141"/>
      <c r="B264" s="210"/>
      <c r="C264" s="19"/>
      <c r="D264" s="20"/>
      <c r="E264" s="20"/>
      <c r="F264" s="20"/>
      <c r="G264" s="150"/>
      <c r="H264" s="20"/>
      <c r="I264" s="20"/>
      <c r="J264" s="20"/>
      <c r="K264" s="20"/>
      <c r="L264" s="101"/>
      <c r="N264" s="14" t="str">
        <f>IF(ISBLANK(C264),"",LOG(C264))</f>
        <v/>
      </c>
      <c r="O264" s="14" t="str">
        <f>IF(ISBLANK(D264),"",LOG(D264))</f>
        <v/>
      </c>
      <c r="P264" s="14" t="str">
        <f>IF(ISBLANK(E264),"",LOG(E264))</f>
        <v/>
      </c>
      <c r="Q264" s="14" t="str">
        <f>IF(ISBLANK(F264),"",LOG(F264))</f>
        <v/>
      </c>
      <c r="R264" s="14" t="str">
        <f>IF(ISBLANK(G264),"",LOG(G264))</f>
        <v/>
      </c>
      <c r="S264" s="14" t="str">
        <f>IF(ISBLANK(H264),"",LOG(H264))</f>
        <v/>
      </c>
      <c r="T264" s="14" t="str">
        <f>IF(ISBLANK(I264),"",LOG(I264))</f>
        <v/>
      </c>
      <c r="U264" s="14" t="str">
        <f>IF(ISBLANK(J264),"",LOG(J264))</f>
        <v/>
      </c>
      <c r="V264" s="14" t="str">
        <f>IF(ISBLANK(K264),"",LOG(K264))</f>
        <v/>
      </c>
      <c r="W264" s="14" t="str">
        <f>IF(ISBLANK(L264),"",LOG(L264))</f>
        <v/>
      </c>
      <c r="Y264" s="14" t="str">
        <f>IF(ISBLANK(C264),"",LOG(C264+1))</f>
        <v/>
      </c>
      <c r="Z264" s="14" t="str">
        <f>IF(ISBLANK(D264),"",LOG(D264+1))</f>
        <v/>
      </c>
      <c r="AA264" s="14" t="str">
        <f>IF(ISBLANK(E264),"",LOG(E264+1))</f>
        <v/>
      </c>
      <c r="AB264" s="14" t="str">
        <f>IF(ISBLANK(F264),"",LOG(F264+1))</f>
        <v/>
      </c>
      <c r="AC264" s="14" t="str">
        <f>IF(ISBLANK(G264),"",LOG(G264+1))</f>
        <v/>
      </c>
      <c r="AD264" s="14" t="str">
        <f>IF(ISBLANK(H264),"",LOG(H264+1))</f>
        <v/>
      </c>
      <c r="AE264" s="14" t="str">
        <f>IF(ISBLANK(I264),"",LOG(I264+1))</f>
        <v/>
      </c>
      <c r="AF264" s="14" t="str">
        <f>IF(ISBLANK(J264),"",LOG(J264+1))</f>
        <v/>
      </c>
      <c r="AG264" s="14" t="str">
        <f>IF(ISBLANK(K264),"",LOG(K264+1))</f>
        <v/>
      </c>
      <c r="AH264" s="14" t="str">
        <f>IF(ISBLANK(L264),"",LOG(L264+1))</f>
        <v/>
      </c>
      <c r="AJ264" s="14" t="str">
        <f>IF(ISBLANK(C264),"",POWER(C264,2))</f>
        <v/>
      </c>
      <c r="AK264" s="14" t="str">
        <f>IF(ISBLANK(D264),"",POWER(D264,2))</f>
        <v/>
      </c>
      <c r="AL264" s="14" t="str">
        <f>IF(ISBLANK(E264),"",POWER(E264,2))</f>
        <v/>
      </c>
      <c r="AM264" s="14" t="str">
        <f>IF(ISBLANK(F264),"",POWER(F264,2))</f>
        <v/>
      </c>
      <c r="AN264" s="14" t="str">
        <f>IF(ISBLANK(G264),"",POWER(G264,2))</f>
        <v/>
      </c>
      <c r="AO264" s="14" t="str">
        <f>IF(ISBLANK(H264),"",POWER(H264,2))</f>
        <v/>
      </c>
      <c r="AP264" s="14" t="str">
        <f>IF(ISBLANK(I264),"",POWER(I264,2))</f>
        <v/>
      </c>
      <c r="AQ264" s="14" t="str">
        <f>IF(ISBLANK(J264),"",POWER(J264,2))</f>
        <v/>
      </c>
      <c r="AR264" s="14" t="str">
        <f>IF(ISBLANK(K264),"",POWER(K264,2))</f>
        <v/>
      </c>
      <c r="AS264" s="14" t="str">
        <f>IF(ISBLANK(L264),"",POWER(L264,2))</f>
        <v/>
      </c>
      <c r="AU264" s="14" t="str">
        <f>IF(ISBLANK(C264),"",POWER(C264,0.5))</f>
        <v/>
      </c>
      <c r="AV264" s="14" t="str">
        <f>IF(ISBLANK(D264),"",POWER(D264,0.5))</f>
        <v/>
      </c>
      <c r="AW264" s="14" t="str">
        <f>IF(ISBLANK(E264),"",POWER(E264,0.5))</f>
        <v/>
      </c>
      <c r="AX264" s="14" t="str">
        <f>IF(ISBLANK(F264),"",POWER(F264,0.5))</f>
        <v/>
      </c>
      <c r="AY264" s="14" t="str">
        <f>IF(ISBLANK(G264),"",POWER(G264,0.5))</f>
        <v/>
      </c>
      <c r="AZ264" s="14" t="str">
        <f>IF(ISBLANK(H264),"",POWER(H264,0.5))</f>
        <v/>
      </c>
      <c r="BA264" s="14" t="str">
        <f>IF(ISBLANK(I264),"",POWER(I264,0.5))</f>
        <v/>
      </c>
      <c r="BB264" s="14" t="str">
        <f>IF(ISBLANK(J264),"",POWER(J264,0.5))</f>
        <v/>
      </c>
      <c r="BC264" s="14" t="str">
        <f>IF(ISBLANK(K264),"",POWER(K264,0.5))</f>
        <v/>
      </c>
      <c r="BD264" s="14" t="str">
        <f>IF(ISBLANK(L264),"",POWER(L264,0.5))</f>
        <v/>
      </c>
      <c r="BF264" s="14" t="str">
        <f>IF(ISBLANK(C264),"",1/POWER(C264,0.5))</f>
        <v/>
      </c>
      <c r="BG264" s="14" t="str">
        <f>IF(ISBLANK(D264),"",1/POWER(D264,0.5))</f>
        <v/>
      </c>
      <c r="BH264" s="14" t="str">
        <f>IF(ISBLANK(E264),"",1/POWER(E264,0.5))</f>
        <v/>
      </c>
      <c r="BI264" s="14" t="str">
        <f>IF(ISBLANK(F264),"",1/POWER(F264,0.5))</f>
        <v/>
      </c>
      <c r="BJ264" s="14" t="str">
        <f>IF(ISBLANK(G264),"",1/POWER(G264,0.5))</f>
        <v/>
      </c>
      <c r="BK264" s="14" t="str">
        <f>IF(ISBLANK(H264),"",1/POWER(H264,0.5))</f>
        <v/>
      </c>
      <c r="BL264" s="14" t="str">
        <f>IF(ISBLANK(I264),"",1/POWER(I264,0.5))</f>
        <v/>
      </c>
      <c r="BM264" s="14" t="str">
        <f>IF(ISBLANK(J264),"",1/POWER(J264,0.5))</f>
        <v/>
      </c>
      <c r="BN264" s="14" t="str">
        <f>IF(ISBLANK(K264),"",1/POWER(K264,0.5))</f>
        <v/>
      </c>
      <c r="BO264" s="14" t="str">
        <f>IF(ISBLANK(L264),"",1/POWER(L264,0.5))</f>
        <v/>
      </c>
      <c r="BQ264" s="14" t="e">
        <f ca="1">IF(ISBLANK(INDIRECT('Data Exploration'!$B$6&amp;ROW(BQ264))),"",IF(ISBLANK(INDIRECT('Data Exploration'!$B$6&amp;ROW(BQ264)-1)),"",INDIRECT('Data Exploration'!$B$6&amp;ROW(BQ264)-1)))</f>
        <v>#REF!</v>
      </c>
      <c r="BR264" s="188"/>
      <c r="BS264" s="188"/>
      <c r="BT264" s="188"/>
      <c r="BU264" s="188"/>
      <c r="BV264" s="188"/>
      <c r="BW264" s="188"/>
      <c r="BX264" s="188"/>
      <c r="BY264" s="188"/>
    </row>
    <row r="265" spans="1:77">
      <c r="A265" s="141"/>
      <c r="B265" s="210"/>
      <c r="C265" s="19"/>
      <c r="D265" s="20"/>
      <c r="E265" s="20"/>
      <c r="F265" s="20"/>
      <c r="G265" s="150"/>
      <c r="H265" s="20"/>
      <c r="I265" s="20"/>
      <c r="J265" s="20"/>
      <c r="K265" s="20"/>
      <c r="L265" s="101"/>
      <c r="N265" s="14" t="str">
        <f>IF(ISBLANK(C265),"",LOG(C265))</f>
        <v/>
      </c>
      <c r="O265" s="14" t="str">
        <f>IF(ISBLANK(D265),"",LOG(D265))</f>
        <v/>
      </c>
      <c r="P265" s="14" t="str">
        <f>IF(ISBLANK(E265),"",LOG(E265))</f>
        <v/>
      </c>
      <c r="Q265" s="14" t="str">
        <f>IF(ISBLANK(F265),"",LOG(F265))</f>
        <v/>
      </c>
      <c r="R265" s="14" t="str">
        <f>IF(ISBLANK(G265),"",LOG(G265))</f>
        <v/>
      </c>
      <c r="S265" s="14" t="str">
        <f>IF(ISBLANK(H265),"",LOG(H265))</f>
        <v/>
      </c>
      <c r="T265" s="14" t="str">
        <f>IF(ISBLANK(I265),"",LOG(I265))</f>
        <v/>
      </c>
      <c r="U265" s="14" t="str">
        <f>IF(ISBLANK(J265),"",LOG(J265))</f>
        <v/>
      </c>
      <c r="V265" s="14" t="str">
        <f>IF(ISBLANK(K265),"",LOG(K265))</f>
        <v/>
      </c>
      <c r="W265" s="14" t="str">
        <f>IF(ISBLANK(L265),"",LOG(L265))</f>
        <v/>
      </c>
      <c r="Y265" s="14" t="str">
        <f>IF(ISBLANK(C265),"",LOG(C265+1))</f>
        <v/>
      </c>
      <c r="Z265" s="14" t="str">
        <f>IF(ISBLANK(D265),"",LOG(D265+1))</f>
        <v/>
      </c>
      <c r="AA265" s="14" t="str">
        <f>IF(ISBLANK(E265),"",LOG(E265+1))</f>
        <v/>
      </c>
      <c r="AB265" s="14" t="str">
        <f>IF(ISBLANK(F265),"",LOG(F265+1))</f>
        <v/>
      </c>
      <c r="AC265" s="14" t="str">
        <f>IF(ISBLANK(G265),"",LOG(G265+1))</f>
        <v/>
      </c>
      <c r="AD265" s="14" t="str">
        <f>IF(ISBLANK(H265),"",LOG(H265+1))</f>
        <v/>
      </c>
      <c r="AE265" s="14" t="str">
        <f>IF(ISBLANK(I265),"",LOG(I265+1))</f>
        <v/>
      </c>
      <c r="AF265" s="14" t="str">
        <f>IF(ISBLANK(J265),"",LOG(J265+1))</f>
        <v/>
      </c>
      <c r="AG265" s="14" t="str">
        <f>IF(ISBLANK(K265),"",LOG(K265+1))</f>
        <v/>
      </c>
      <c r="AH265" s="14" t="str">
        <f>IF(ISBLANK(L265),"",LOG(L265+1))</f>
        <v/>
      </c>
      <c r="AJ265" s="14" t="str">
        <f>IF(ISBLANK(C265),"",POWER(C265,2))</f>
        <v/>
      </c>
      <c r="AK265" s="14" t="str">
        <f>IF(ISBLANK(D265),"",POWER(D265,2))</f>
        <v/>
      </c>
      <c r="AL265" s="14" t="str">
        <f>IF(ISBLANK(E265),"",POWER(E265,2))</f>
        <v/>
      </c>
      <c r="AM265" s="14" t="str">
        <f>IF(ISBLANK(F265),"",POWER(F265,2))</f>
        <v/>
      </c>
      <c r="AN265" s="14" t="str">
        <f>IF(ISBLANK(G265),"",POWER(G265,2))</f>
        <v/>
      </c>
      <c r="AO265" s="14" t="str">
        <f>IF(ISBLANK(H265),"",POWER(H265,2))</f>
        <v/>
      </c>
      <c r="AP265" s="14" t="str">
        <f>IF(ISBLANK(I265),"",POWER(I265,2))</f>
        <v/>
      </c>
      <c r="AQ265" s="14" t="str">
        <f>IF(ISBLANK(J265),"",POWER(J265,2))</f>
        <v/>
      </c>
      <c r="AR265" s="14" t="str">
        <f>IF(ISBLANK(K265),"",POWER(K265,2))</f>
        <v/>
      </c>
      <c r="AS265" s="14" t="str">
        <f>IF(ISBLANK(L265),"",POWER(L265,2))</f>
        <v/>
      </c>
      <c r="AU265" s="14" t="str">
        <f>IF(ISBLANK(C265),"",POWER(C265,0.5))</f>
        <v/>
      </c>
      <c r="AV265" s="14" t="str">
        <f>IF(ISBLANK(D265),"",POWER(D265,0.5))</f>
        <v/>
      </c>
      <c r="AW265" s="14" t="str">
        <f>IF(ISBLANK(E265),"",POWER(E265,0.5))</f>
        <v/>
      </c>
      <c r="AX265" s="14" t="str">
        <f>IF(ISBLANK(F265),"",POWER(F265,0.5))</f>
        <v/>
      </c>
      <c r="AY265" s="14" t="str">
        <f>IF(ISBLANK(G265),"",POWER(G265,0.5))</f>
        <v/>
      </c>
      <c r="AZ265" s="14" t="str">
        <f>IF(ISBLANK(H265),"",POWER(H265,0.5))</f>
        <v/>
      </c>
      <c r="BA265" s="14" t="str">
        <f>IF(ISBLANK(I265),"",POWER(I265,0.5))</f>
        <v/>
      </c>
      <c r="BB265" s="14" t="str">
        <f>IF(ISBLANK(J265),"",POWER(J265,0.5))</f>
        <v/>
      </c>
      <c r="BC265" s="14" t="str">
        <f>IF(ISBLANK(K265),"",POWER(K265,0.5))</f>
        <v/>
      </c>
      <c r="BD265" s="14" t="str">
        <f>IF(ISBLANK(L265),"",POWER(L265,0.5))</f>
        <v/>
      </c>
      <c r="BF265" s="14" t="str">
        <f>IF(ISBLANK(C265),"",1/POWER(C265,0.5))</f>
        <v/>
      </c>
      <c r="BG265" s="14" t="str">
        <f>IF(ISBLANK(D265),"",1/POWER(D265,0.5))</f>
        <v/>
      </c>
      <c r="BH265" s="14" t="str">
        <f>IF(ISBLANK(E265),"",1/POWER(E265,0.5))</f>
        <v/>
      </c>
      <c r="BI265" s="14" t="str">
        <f>IF(ISBLANK(F265),"",1/POWER(F265,0.5))</f>
        <v/>
      </c>
      <c r="BJ265" s="14" t="str">
        <f>IF(ISBLANK(G265),"",1/POWER(G265,0.5))</f>
        <v/>
      </c>
      <c r="BK265" s="14" t="str">
        <f>IF(ISBLANK(H265),"",1/POWER(H265,0.5))</f>
        <v/>
      </c>
      <c r="BL265" s="14" t="str">
        <f>IF(ISBLANK(I265),"",1/POWER(I265,0.5))</f>
        <v/>
      </c>
      <c r="BM265" s="14" t="str">
        <f>IF(ISBLANK(J265),"",1/POWER(J265,0.5))</f>
        <v/>
      </c>
      <c r="BN265" s="14" t="str">
        <f>IF(ISBLANK(K265),"",1/POWER(K265,0.5))</f>
        <v/>
      </c>
      <c r="BO265" s="14" t="str">
        <f>IF(ISBLANK(L265),"",1/POWER(L265,0.5))</f>
        <v/>
      </c>
      <c r="BQ265" s="14" t="e">
        <f ca="1">IF(ISBLANK(INDIRECT('Data Exploration'!$B$6&amp;ROW(BQ265))),"",IF(ISBLANK(INDIRECT('Data Exploration'!$B$6&amp;ROW(BQ265)-1)),"",INDIRECT('Data Exploration'!$B$6&amp;ROW(BQ265)-1)))</f>
        <v>#REF!</v>
      </c>
      <c r="BR265" s="188"/>
      <c r="BS265" s="188"/>
      <c r="BT265" s="188"/>
      <c r="BU265" s="188"/>
      <c r="BV265" s="188"/>
      <c r="BW265" s="188"/>
      <c r="BX265" s="188"/>
      <c r="BY265" s="188"/>
    </row>
    <row r="266" spans="1:77">
      <c r="A266" s="141"/>
      <c r="B266" s="210"/>
      <c r="C266" s="19"/>
      <c r="D266" s="20"/>
      <c r="E266" s="20"/>
      <c r="F266" s="20"/>
      <c r="G266" s="150"/>
      <c r="H266" s="20"/>
      <c r="I266" s="20"/>
      <c r="J266" s="20"/>
      <c r="K266" s="20"/>
      <c r="L266" s="101"/>
      <c r="N266" s="14" t="str">
        <f>IF(ISBLANK(C266),"",LOG(C266))</f>
        <v/>
      </c>
      <c r="O266" s="14" t="str">
        <f>IF(ISBLANK(D266),"",LOG(D266))</f>
        <v/>
      </c>
      <c r="P266" s="14" t="str">
        <f>IF(ISBLANK(E266),"",LOG(E266))</f>
        <v/>
      </c>
      <c r="Q266" s="14" t="str">
        <f>IF(ISBLANK(F266),"",LOG(F266))</f>
        <v/>
      </c>
      <c r="R266" s="14" t="str">
        <f>IF(ISBLANK(G266),"",LOG(G266))</f>
        <v/>
      </c>
      <c r="S266" s="14" t="str">
        <f>IF(ISBLANK(H266),"",LOG(H266))</f>
        <v/>
      </c>
      <c r="T266" s="14" t="str">
        <f>IF(ISBLANK(I266),"",LOG(I266))</f>
        <v/>
      </c>
      <c r="U266" s="14" t="str">
        <f>IF(ISBLANK(J266),"",LOG(J266))</f>
        <v/>
      </c>
      <c r="V266" s="14" t="str">
        <f>IF(ISBLANK(K266),"",LOG(K266))</f>
        <v/>
      </c>
      <c r="W266" s="14" t="str">
        <f>IF(ISBLANK(L266),"",LOG(L266))</f>
        <v/>
      </c>
      <c r="Y266" s="14" t="str">
        <f>IF(ISBLANK(C266),"",LOG(C266+1))</f>
        <v/>
      </c>
      <c r="Z266" s="14" t="str">
        <f>IF(ISBLANK(D266),"",LOG(D266+1))</f>
        <v/>
      </c>
      <c r="AA266" s="14" t="str">
        <f>IF(ISBLANK(E266),"",LOG(E266+1))</f>
        <v/>
      </c>
      <c r="AB266" s="14" t="str">
        <f>IF(ISBLANK(F266),"",LOG(F266+1))</f>
        <v/>
      </c>
      <c r="AC266" s="14" t="str">
        <f>IF(ISBLANK(G266),"",LOG(G266+1))</f>
        <v/>
      </c>
      <c r="AD266" s="14" t="str">
        <f>IF(ISBLANK(H266),"",LOG(H266+1))</f>
        <v/>
      </c>
      <c r="AE266" s="14" t="str">
        <f>IF(ISBLANK(I266),"",LOG(I266+1))</f>
        <v/>
      </c>
      <c r="AF266" s="14" t="str">
        <f>IF(ISBLANK(J266),"",LOG(J266+1))</f>
        <v/>
      </c>
      <c r="AG266" s="14" t="str">
        <f>IF(ISBLANK(K266),"",LOG(K266+1))</f>
        <v/>
      </c>
      <c r="AH266" s="14" t="str">
        <f>IF(ISBLANK(L266),"",LOG(L266+1))</f>
        <v/>
      </c>
      <c r="AJ266" s="14" t="str">
        <f>IF(ISBLANK(C266),"",POWER(C266,2))</f>
        <v/>
      </c>
      <c r="AK266" s="14" t="str">
        <f>IF(ISBLANK(D266),"",POWER(D266,2))</f>
        <v/>
      </c>
      <c r="AL266" s="14" t="str">
        <f>IF(ISBLANK(E266),"",POWER(E266,2))</f>
        <v/>
      </c>
      <c r="AM266" s="14" t="str">
        <f>IF(ISBLANK(F266),"",POWER(F266,2))</f>
        <v/>
      </c>
      <c r="AN266" s="14" t="str">
        <f>IF(ISBLANK(G266),"",POWER(G266,2))</f>
        <v/>
      </c>
      <c r="AO266" s="14" t="str">
        <f>IF(ISBLANK(H266),"",POWER(H266,2))</f>
        <v/>
      </c>
      <c r="AP266" s="14" t="str">
        <f>IF(ISBLANK(I266),"",POWER(I266,2))</f>
        <v/>
      </c>
      <c r="AQ266" s="14" t="str">
        <f>IF(ISBLANK(J266),"",POWER(J266,2))</f>
        <v/>
      </c>
      <c r="AR266" s="14" t="str">
        <f>IF(ISBLANK(K266),"",POWER(K266,2))</f>
        <v/>
      </c>
      <c r="AS266" s="14" t="str">
        <f>IF(ISBLANK(L266),"",POWER(L266,2))</f>
        <v/>
      </c>
      <c r="AU266" s="14" t="str">
        <f>IF(ISBLANK(C266),"",POWER(C266,0.5))</f>
        <v/>
      </c>
      <c r="AV266" s="14" t="str">
        <f>IF(ISBLANK(D266),"",POWER(D266,0.5))</f>
        <v/>
      </c>
      <c r="AW266" s="14" t="str">
        <f>IF(ISBLANK(E266),"",POWER(E266,0.5))</f>
        <v/>
      </c>
      <c r="AX266" s="14" t="str">
        <f>IF(ISBLANK(F266),"",POWER(F266,0.5))</f>
        <v/>
      </c>
      <c r="AY266" s="14" t="str">
        <f>IF(ISBLANK(G266),"",POWER(G266,0.5))</f>
        <v/>
      </c>
      <c r="AZ266" s="14" t="str">
        <f>IF(ISBLANK(H266),"",POWER(H266,0.5))</f>
        <v/>
      </c>
      <c r="BA266" s="14" t="str">
        <f>IF(ISBLANK(I266),"",POWER(I266,0.5))</f>
        <v/>
      </c>
      <c r="BB266" s="14" t="str">
        <f>IF(ISBLANK(J266),"",POWER(J266,0.5))</f>
        <v/>
      </c>
      <c r="BC266" s="14" t="str">
        <f>IF(ISBLANK(K266),"",POWER(K266,0.5))</f>
        <v/>
      </c>
      <c r="BD266" s="14" t="str">
        <f>IF(ISBLANK(L266),"",POWER(L266,0.5))</f>
        <v/>
      </c>
      <c r="BF266" s="14" t="str">
        <f>IF(ISBLANK(C266),"",1/POWER(C266,0.5))</f>
        <v/>
      </c>
      <c r="BG266" s="14" t="str">
        <f>IF(ISBLANK(D266),"",1/POWER(D266,0.5))</f>
        <v/>
      </c>
      <c r="BH266" s="14" t="str">
        <f>IF(ISBLANK(E266),"",1/POWER(E266,0.5))</f>
        <v/>
      </c>
      <c r="BI266" s="14" t="str">
        <f>IF(ISBLANK(F266),"",1/POWER(F266,0.5))</f>
        <v/>
      </c>
      <c r="BJ266" s="14" t="str">
        <f>IF(ISBLANK(G266),"",1/POWER(G266,0.5))</f>
        <v/>
      </c>
      <c r="BK266" s="14" t="str">
        <f>IF(ISBLANK(H266),"",1/POWER(H266,0.5))</f>
        <v/>
      </c>
      <c r="BL266" s="14" t="str">
        <f>IF(ISBLANK(I266),"",1/POWER(I266,0.5))</f>
        <v/>
      </c>
      <c r="BM266" s="14" t="str">
        <f>IF(ISBLANK(J266),"",1/POWER(J266,0.5))</f>
        <v/>
      </c>
      <c r="BN266" s="14" t="str">
        <f>IF(ISBLANK(K266),"",1/POWER(K266,0.5))</f>
        <v/>
      </c>
      <c r="BO266" s="14" t="str">
        <f>IF(ISBLANK(L266),"",1/POWER(L266,0.5))</f>
        <v/>
      </c>
      <c r="BQ266" s="14" t="e">
        <f ca="1">IF(ISBLANK(INDIRECT('Data Exploration'!$B$6&amp;ROW(BQ266))),"",IF(ISBLANK(INDIRECT('Data Exploration'!$B$6&amp;ROW(BQ266)-1)),"",INDIRECT('Data Exploration'!$B$6&amp;ROW(BQ266)-1)))</f>
        <v>#REF!</v>
      </c>
      <c r="BR266" s="188"/>
      <c r="BS266" s="188"/>
      <c r="BT266" s="188"/>
      <c r="BU266" s="188"/>
      <c r="BV266" s="188"/>
      <c r="BW266" s="188"/>
      <c r="BX266" s="188"/>
      <c r="BY266" s="188"/>
    </row>
    <row r="267" spans="1:77">
      <c r="A267" s="141"/>
      <c r="B267" s="210"/>
      <c r="C267" s="19"/>
      <c r="D267" s="20"/>
      <c r="E267" s="20"/>
      <c r="F267" s="20"/>
      <c r="G267" s="150"/>
      <c r="H267" s="20"/>
      <c r="I267" s="20"/>
      <c r="J267" s="20"/>
      <c r="K267" s="20"/>
      <c r="L267" s="101"/>
      <c r="N267" s="14" t="str">
        <f>IF(ISBLANK(C267),"",LOG(C267))</f>
        <v/>
      </c>
      <c r="O267" s="14" t="str">
        <f>IF(ISBLANK(D267),"",LOG(D267))</f>
        <v/>
      </c>
      <c r="P267" s="14" t="str">
        <f>IF(ISBLANK(E267),"",LOG(E267))</f>
        <v/>
      </c>
      <c r="Q267" s="14" t="str">
        <f>IF(ISBLANK(F267),"",LOG(F267))</f>
        <v/>
      </c>
      <c r="R267" s="14" t="str">
        <f>IF(ISBLANK(G267),"",LOG(G267))</f>
        <v/>
      </c>
      <c r="S267" s="14" t="str">
        <f>IF(ISBLANK(H267),"",LOG(H267))</f>
        <v/>
      </c>
      <c r="T267" s="14" t="str">
        <f>IF(ISBLANK(I267),"",LOG(I267))</f>
        <v/>
      </c>
      <c r="U267" s="14" t="str">
        <f>IF(ISBLANK(J267),"",LOG(J267))</f>
        <v/>
      </c>
      <c r="V267" s="14" t="str">
        <f>IF(ISBLANK(K267),"",LOG(K267))</f>
        <v/>
      </c>
      <c r="W267" s="14" t="str">
        <f>IF(ISBLANK(L267),"",LOG(L267))</f>
        <v/>
      </c>
      <c r="Y267" s="14" t="str">
        <f>IF(ISBLANK(C267),"",LOG(C267+1))</f>
        <v/>
      </c>
      <c r="Z267" s="14" t="str">
        <f>IF(ISBLANK(D267),"",LOG(D267+1))</f>
        <v/>
      </c>
      <c r="AA267" s="14" t="str">
        <f>IF(ISBLANK(E267),"",LOG(E267+1))</f>
        <v/>
      </c>
      <c r="AB267" s="14" t="str">
        <f>IF(ISBLANK(F267),"",LOG(F267+1))</f>
        <v/>
      </c>
      <c r="AC267" s="14" t="str">
        <f>IF(ISBLANK(G267),"",LOG(G267+1))</f>
        <v/>
      </c>
      <c r="AD267" s="14" t="str">
        <f>IF(ISBLANK(H267),"",LOG(H267+1))</f>
        <v/>
      </c>
      <c r="AE267" s="14" t="str">
        <f>IF(ISBLANK(I267),"",LOG(I267+1))</f>
        <v/>
      </c>
      <c r="AF267" s="14" t="str">
        <f>IF(ISBLANK(J267),"",LOG(J267+1))</f>
        <v/>
      </c>
      <c r="AG267" s="14" t="str">
        <f>IF(ISBLANK(K267),"",LOG(K267+1))</f>
        <v/>
      </c>
      <c r="AH267" s="14" t="str">
        <f>IF(ISBLANK(L267),"",LOG(L267+1))</f>
        <v/>
      </c>
      <c r="AJ267" s="14" t="str">
        <f>IF(ISBLANK(C267),"",POWER(C267,2))</f>
        <v/>
      </c>
      <c r="AK267" s="14" t="str">
        <f>IF(ISBLANK(D267),"",POWER(D267,2))</f>
        <v/>
      </c>
      <c r="AL267" s="14" t="str">
        <f>IF(ISBLANK(E267),"",POWER(E267,2))</f>
        <v/>
      </c>
      <c r="AM267" s="14" t="str">
        <f>IF(ISBLANK(F267),"",POWER(F267,2))</f>
        <v/>
      </c>
      <c r="AN267" s="14" t="str">
        <f>IF(ISBLANK(G267),"",POWER(G267,2))</f>
        <v/>
      </c>
      <c r="AO267" s="14" t="str">
        <f>IF(ISBLANK(H267),"",POWER(H267,2))</f>
        <v/>
      </c>
      <c r="AP267" s="14" t="str">
        <f>IF(ISBLANK(I267),"",POWER(I267,2))</f>
        <v/>
      </c>
      <c r="AQ267" s="14" t="str">
        <f>IF(ISBLANK(J267),"",POWER(J267,2))</f>
        <v/>
      </c>
      <c r="AR267" s="14" t="str">
        <f>IF(ISBLANK(K267),"",POWER(K267,2))</f>
        <v/>
      </c>
      <c r="AS267" s="14" t="str">
        <f>IF(ISBLANK(L267),"",POWER(L267,2))</f>
        <v/>
      </c>
      <c r="AU267" s="14" t="str">
        <f>IF(ISBLANK(C267),"",POWER(C267,0.5))</f>
        <v/>
      </c>
      <c r="AV267" s="14" t="str">
        <f>IF(ISBLANK(D267),"",POWER(D267,0.5))</f>
        <v/>
      </c>
      <c r="AW267" s="14" t="str">
        <f>IF(ISBLANK(E267),"",POWER(E267,0.5))</f>
        <v/>
      </c>
      <c r="AX267" s="14" t="str">
        <f>IF(ISBLANK(F267),"",POWER(F267,0.5))</f>
        <v/>
      </c>
      <c r="AY267" s="14" t="str">
        <f>IF(ISBLANK(G267),"",POWER(G267,0.5))</f>
        <v/>
      </c>
      <c r="AZ267" s="14" t="str">
        <f>IF(ISBLANK(H267),"",POWER(H267,0.5))</f>
        <v/>
      </c>
      <c r="BA267" s="14" t="str">
        <f>IF(ISBLANK(I267),"",POWER(I267,0.5))</f>
        <v/>
      </c>
      <c r="BB267" s="14" t="str">
        <f>IF(ISBLANK(J267),"",POWER(J267,0.5))</f>
        <v/>
      </c>
      <c r="BC267" s="14" t="str">
        <f>IF(ISBLANK(K267),"",POWER(K267,0.5))</f>
        <v/>
      </c>
      <c r="BD267" s="14" t="str">
        <f>IF(ISBLANK(L267),"",POWER(L267,0.5))</f>
        <v/>
      </c>
      <c r="BF267" s="14" t="str">
        <f>IF(ISBLANK(C267),"",1/POWER(C267,0.5))</f>
        <v/>
      </c>
      <c r="BG267" s="14" t="str">
        <f>IF(ISBLANK(D267),"",1/POWER(D267,0.5))</f>
        <v/>
      </c>
      <c r="BH267" s="14" t="str">
        <f>IF(ISBLANK(E267),"",1/POWER(E267,0.5))</f>
        <v/>
      </c>
      <c r="BI267" s="14" t="str">
        <f>IF(ISBLANK(F267),"",1/POWER(F267,0.5))</f>
        <v/>
      </c>
      <c r="BJ267" s="14" t="str">
        <f>IF(ISBLANK(G267),"",1/POWER(G267,0.5))</f>
        <v/>
      </c>
      <c r="BK267" s="14" t="str">
        <f>IF(ISBLANK(H267),"",1/POWER(H267,0.5))</f>
        <v/>
      </c>
      <c r="BL267" s="14" t="str">
        <f>IF(ISBLANK(I267),"",1/POWER(I267,0.5))</f>
        <v/>
      </c>
      <c r="BM267" s="14" t="str">
        <f>IF(ISBLANK(J267),"",1/POWER(J267,0.5))</f>
        <v/>
      </c>
      <c r="BN267" s="14" t="str">
        <f>IF(ISBLANK(K267),"",1/POWER(K267,0.5))</f>
        <v/>
      </c>
      <c r="BO267" s="14" t="str">
        <f>IF(ISBLANK(L267),"",1/POWER(L267,0.5))</f>
        <v/>
      </c>
      <c r="BQ267" s="14" t="e">
        <f ca="1">IF(ISBLANK(INDIRECT('Data Exploration'!$B$6&amp;ROW(BQ267))),"",IF(ISBLANK(INDIRECT('Data Exploration'!$B$6&amp;ROW(BQ267)-1)),"",INDIRECT('Data Exploration'!$B$6&amp;ROW(BQ267)-1)))</f>
        <v>#REF!</v>
      </c>
      <c r="BR267" s="188"/>
      <c r="BS267" s="188"/>
      <c r="BT267" s="188"/>
      <c r="BU267" s="188"/>
      <c r="BV267" s="188"/>
      <c r="BW267" s="188"/>
      <c r="BX267" s="188"/>
      <c r="BY267" s="188"/>
    </row>
    <row r="268" spans="1:77">
      <c r="A268" s="141"/>
      <c r="B268" s="210"/>
      <c r="C268" s="19"/>
      <c r="D268" s="20"/>
      <c r="E268" s="20"/>
      <c r="F268" s="20"/>
      <c r="G268" s="150"/>
      <c r="H268" s="20"/>
      <c r="I268" s="20"/>
      <c r="J268" s="20"/>
      <c r="K268" s="20"/>
      <c r="L268" s="101"/>
      <c r="N268" s="14" t="str">
        <f>IF(ISBLANK(C268),"",LOG(C268))</f>
        <v/>
      </c>
      <c r="O268" s="14" t="str">
        <f>IF(ISBLANK(D268),"",LOG(D268))</f>
        <v/>
      </c>
      <c r="P268" s="14" t="str">
        <f>IF(ISBLANK(E268),"",LOG(E268))</f>
        <v/>
      </c>
      <c r="Q268" s="14" t="str">
        <f>IF(ISBLANK(F268),"",LOG(F268))</f>
        <v/>
      </c>
      <c r="R268" s="14" t="str">
        <f>IF(ISBLANK(G268),"",LOG(G268))</f>
        <v/>
      </c>
      <c r="S268" s="14" t="str">
        <f>IF(ISBLANK(H268),"",LOG(H268))</f>
        <v/>
      </c>
      <c r="T268" s="14" t="str">
        <f>IF(ISBLANK(I268),"",LOG(I268))</f>
        <v/>
      </c>
      <c r="U268" s="14" t="str">
        <f>IF(ISBLANK(J268),"",LOG(J268))</f>
        <v/>
      </c>
      <c r="V268" s="14" t="str">
        <f>IF(ISBLANK(K268),"",LOG(K268))</f>
        <v/>
      </c>
      <c r="W268" s="14" t="str">
        <f>IF(ISBLANK(L268),"",LOG(L268))</f>
        <v/>
      </c>
      <c r="Y268" s="14" t="str">
        <f>IF(ISBLANK(C268),"",LOG(C268+1))</f>
        <v/>
      </c>
      <c r="Z268" s="14" t="str">
        <f>IF(ISBLANK(D268),"",LOG(D268+1))</f>
        <v/>
      </c>
      <c r="AA268" s="14" t="str">
        <f>IF(ISBLANK(E268),"",LOG(E268+1))</f>
        <v/>
      </c>
      <c r="AB268" s="14" t="str">
        <f>IF(ISBLANK(F268),"",LOG(F268+1))</f>
        <v/>
      </c>
      <c r="AC268" s="14" t="str">
        <f>IF(ISBLANK(G268),"",LOG(G268+1))</f>
        <v/>
      </c>
      <c r="AD268" s="14" t="str">
        <f>IF(ISBLANK(H268),"",LOG(H268+1))</f>
        <v/>
      </c>
      <c r="AE268" s="14" t="str">
        <f>IF(ISBLANK(I268),"",LOG(I268+1))</f>
        <v/>
      </c>
      <c r="AF268" s="14" t="str">
        <f>IF(ISBLANK(J268),"",LOG(J268+1))</f>
        <v/>
      </c>
      <c r="AG268" s="14" t="str">
        <f>IF(ISBLANK(K268),"",LOG(K268+1))</f>
        <v/>
      </c>
      <c r="AH268" s="14" t="str">
        <f>IF(ISBLANK(L268),"",LOG(L268+1))</f>
        <v/>
      </c>
      <c r="AJ268" s="14" t="str">
        <f>IF(ISBLANK(C268),"",POWER(C268,2))</f>
        <v/>
      </c>
      <c r="AK268" s="14" t="str">
        <f>IF(ISBLANK(D268),"",POWER(D268,2))</f>
        <v/>
      </c>
      <c r="AL268" s="14" t="str">
        <f>IF(ISBLANK(E268),"",POWER(E268,2))</f>
        <v/>
      </c>
      <c r="AM268" s="14" t="str">
        <f>IF(ISBLANK(F268),"",POWER(F268,2))</f>
        <v/>
      </c>
      <c r="AN268" s="14" t="str">
        <f>IF(ISBLANK(G268),"",POWER(G268,2))</f>
        <v/>
      </c>
      <c r="AO268" s="14" t="str">
        <f>IF(ISBLANK(H268),"",POWER(H268,2))</f>
        <v/>
      </c>
      <c r="AP268" s="14" t="str">
        <f>IF(ISBLANK(I268),"",POWER(I268,2))</f>
        <v/>
      </c>
      <c r="AQ268" s="14" t="str">
        <f>IF(ISBLANK(J268),"",POWER(J268,2))</f>
        <v/>
      </c>
      <c r="AR268" s="14" t="str">
        <f>IF(ISBLANK(K268),"",POWER(K268,2))</f>
        <v/>
      </c>
      <c r="AS268" s="14" t="str">
        <f>IF(ISBLANK(L268),"",POWER(L268,2))</f>
        <v/>
      </c>
      <c r="AU268" s="14" t="str">
        <f>IF(ISBLANK(C268),"",POWER(C268,0.5))</f>
        <v/>
      </c>
      <c r="AV268" s="14" t="str">
        <f>IF(ISBLANK(D268),"",POWER(D268,0.5))</f>
        <v/>
      </c>
      <c r="AW268" s="14" t="str">
        <f>IF(ISBLANK(E268),"",POWER(E268,0.5))</f>
        <v/>
      </c>
      <c r="AX268" s="14" t="str">
        <f>IF(ISBLANK(F268),"",POWER(F268,0.5))</f>
        <v/>
      </c>
      <c r="AY268" s="14" t="str">
        <f>IF(ISBLANK(G268),"",POWER(G268,0.5))</f>
        <v/>
      </c>
      <c r="AZ268" s="14" t="str">
        <f>IF(ISBLANK(H268),"",POWER(H268,0.5))</f>
        <v/>
      </c>
      <c r="BA268" s="14" t="str">
        <f>IF(ISBLANK(I268),"",POWER(I268,0.5))</f>
        <v/>
      </c>
      <c r="BB268" s="14" t="str">
        <f>IF(ISBLANK(J268),"",POWER(J268,0.5))</f>
        <v/>
      </c>
      <c r="BC268" s="14" t="str">
        <f>IF(ISBLANK(K268),"",POWER(K268,0.5))</f>
        <v/>
      </c>
      <c r="BD268" s="14" t="str">
        <f>IF(ISBLANK(L268),"",POWER(L268,0.5))</f>
        <v/>
      </c>
      <c r="BF268" s="14" t="str">
        <f>IF(ISBLANK(C268),"",1/POWER(C268,0.5))</f>
        <v/>
      </c>
      <c r="BG268" s="14" t="str">
        <f>IF(ISBLANK(D268),"",1/POWER(D268,0.5))</f>
        <v/>
      </c>
      <c r="BH268" s="14" t="str">
        <f>IF(ISBLANK(E268),"",1/POWER(E268,0.5))</f>
        <v/>
      </c>
      <c r="BI268" s="14" t="str">
        <f>IF(ISBLANK(F268),"",1/POWER(F268,0.5))</f>
        <v/>
      </c>
      <c r="BJ268" s="14" t="str">
        <f>IF(ISBLANK(G268),"",1/POWER(G268,0.5))</f>
        <v/>
      </c>
      <c r="BK268" s="14" t="str">
        <f>IF(ISBLANK(H268),"",1/POWER(H268,0.5))</f>
        <v/>
      </c>
      <c r="BL268" s="14" t="str">
        <f>IF(ISBLANK(I268),"",1/POWER(I268,0.5))</f>
        <v/>
      </c>
      <c r="BM268" s="14" t="str">
        <f>IF(ISBLANK(J268),"",1/POWER(J268,0.5))</f>
        <v/>
      </c>
      <c r="BN268" s="14" t="str">
        <f>IF(ISBLANK(K268),"",1/POWER(K268,0.5))</f>
        <v/>
      </c>
      <c r="BO268" s="14" t="str">
        <f>IF(ISBLANK(L268),"",1/POWER(L268,0.5))</f>
        <v/>
      </c>
      <c r="BQ268" s="14" t="e">
        <f ca="1">IF(ISBLANK(INDIRECT('Data Exploration'!$B$6&amp;ROW(BQ268))),"",IF(ISBLANK(INDIRECT('Data Exploration'!$B$6&amp;ROW(BQ268)-1)),"",INDIRECT('Data Exploration'!$B$6&amp;ROW(BQ268)-1)))</f>
        <v>#REF!</v>
      </c>
      <c r="BR268" s="188"/>
      <c r="BS268" s="188"/>
      <c r="BT268" s="188"/>
      <c r="BU268" s="188"/>
      <c r="BV268" s="188"/>
      <c r="BW268" s="188"/>
      <c r="BX268" s="188"/>
      <c r="BY268" s="188"/>
    </row>
    <row r="269" spans="1:77">
      <c r="A269" s="141"/>
      <c r="B269" s="210"/>
      <c r="C269" s="19"/>
      <c r="D269" s="20"/>
      <c r="E269" s="20"/>
      <c r="F269" s="20"/>
      <c r="G269" s="150"/>
      <c r="H269" s="20"/>
      <c r="I269" s="20"/>
      <c r="J269" s="20"/>
      <c r="K269" s="20"/>
      <c r="L269" s="101"/>
      <c r="N269" s="14" t="str">
        <f>IF(ISBLANK(C269),"",LOG(C269))</f>
        <v/>
      </c>
      <c r="O269" s="14" t="str">
        <f>IF(ISBLANK(D269),"",LOG(D269))</f>
        <v/>
      </c>
      <c r="P269" s="14" t="str">
        <f>IF(ISBLANK(E269),"",LOG(E269))</f>
        <v/>
      </c>
      <c r="Q269" s="14" t="str">
        <f>IF(ISBLANK(F269),"",LOG(F269))</f>
        <v/>
      </c>
      <c r="R269" s="14" t="str">
        <f>IF(ISBLANK(G269),"",LOG(G269))</f>
        <v/>
      </c>
      <c r="S269" s="14" t="str">
        <f>IF(ISBLANK(H269),"",LOG(H269))</f>
        <v/>
      </c>
      <c r="T269" s="14" t="str">
        <f>IF(ISBLANK(I269),"",LOG(I269))</f>
        <v/>
      </c>
      <c r="U269" s="14" t="str">
        <f>IF(ISBLANK(J269),"",LOG(J269))</f>
        <v/>
      </c>
      <c r="V269" s="14" t="str">
        <f>IF(ISBLANK(K269),"",LOG(K269))</f>
        <v/>
      </c>
      <c r="W269" s="14" t="str">
        <f>IF(ISBLANK(L269),"",LOG(L269))</f>
        <v/>
      </c>
      <c r="Y269" s="14" t="str">
        <f>IF(ISBLANK(C269),"",LOG(C269+1))</f>
        <v/>
      </c>
      <c r="Z269" s="14" t="str">
        <f>IF(ISBLANK(D269),"",LOG(D269+1))</f>
        <v/>
      </c>
      <c r="AA269" s="14" t="str">
        <f>IF(ISBLANK(E269),"",LOG(E269+1))</f>
        <v/>
      </c>
      <c r="AB269" s="14" t="str">
        <f>IF(ISBLANK(F269),"",LOG(F269+1))</f>
        <v/>
      </c>
      <c r="AC269" s="14" t="str">
        <f>IF(ISBLANK(G269),"",LOG(G269+1))</f>
        <v/>
      </c>
      <c r="AD269" s="14" t="str">
        <f>IF(ISBLANK(H269),"",LOG(H269+1))</f>
        <v/>
      </c>
      <c r="AE269" s="14" t="str">
        <f>IF(ISBLANK(I269),"",LOG(I269+1))</f>
        <v/>
      </c>
      <c r="AF269" s="14" t="str">
        <f>IF(ISBLANK(J269),"",LOG(J269+1))</f>
        <v/>
      </c>
      <c r="AG269" s="14" t="str">
        <f>IF(ISBLANK(K269),"",LOG(K269+1))</f>
        <v/>
      </c>
      <c r="AH269" s="14" t="str">
        <f>IF(ISBLANK(L269),"",LOG(L269+1))</f>
        <v/>
      </c>
      <c r="AJ269" s="14" t="str">
        <f>IF(ISBLANK(C269),"",POWER(C269,2))</f>
        <v/>
      </c>
      <c r="AK269" s="14" t="str">
        <f>IF(ISBLANK(D269),"",POWER(D269,2))</f>
        <v/>
      </c>
      <c r="AL269" s="14" t="str">
        <f>IF(ISBLANK(E269),"",POWER(E269,2))</f>
        <v/>
      </c>
      <c r="AM269" s="14" t="str">
        <f>IF(ISBLANK(F269),"",POWER(F269,2))</f>
        <v/>
      </c>
      <c r="AN269" s="14" t="str">
        <f>IF(ISBLANK(G269),"",POWER(G269,2))</f>
        <v/>
      </c>
      <c r="AO269" s="14" t="str">
        <f>IF(ISBLANK(H269),"",POWER(H269,2))</f>
        <v/>
      </c>
      <c r="AP269" s="14" t="str">
        <f>IF(ISBLANK(I269),"",POWER(I269,2))</f>
        <v/>
      </c>
      <c r="AQ269" s="14" t="str">
        <f>IF(ISBLANK(J269),"",POWER(J269,2))</f>
        <v/>
      </c>
      <c r="AR269" s="14" t="str">
        <f>IF(ISBLANK(K269),"",POWER(K269,2))</f>
        <v/>
      </c>
      <c r="AS269" s="14" t="str">
        <f>IF(ISBLANK(L269),"",POWER(L269,2))</f>
        <v/>
      </c>
      <c r="AU269" s="14" t="str">
        <f>IF(ISBLANK(C269),"",POWER(C269,0.5))</f>
        <v/>
      </c>
      <c r="AV269" s="14" t="str">
        <f>IF(ISBLANK(D269),"",POWER(D269,0.5))</f>
        <v/>
      </c>
      <c r="AW269" s="14" t="str">
        <f>IF(ISBLANK(E269),"",POWER(E269,0.5))</f>
        <v/>
      </c>
      <c r="AX269" s="14" t="str">
        <f>IF(ISBLANK(F269),"",POWER(F269,0.5))</f>
        <v/>
      </c>
      <c r="AY269" s="14" t="str">
        <f>IF(ISBLANK(G269),"",POWER(G269,0.5))</f>
        <v/>
      </c>
      <c r="AZ269" s="14" t="str">
        <f>IF(ISBLANK(H269),"",POWER(H269,0.5))</f>
        <v/>
      </c>
      <c r="BA269" s="14" t="str">
        <f>IF(ISBLANK(I269),"",POWER(I269,0.5))</f>
        <v/>
      </c>
      <c r="BB269" s="14" t="str">
        <f>IF(ISBLANK(J269),"",POWER(J269,0.5))</f>
        <v/>
      </c>
      <c r="BC269" s="14" t="str">
        <f>IF(ISBLANK(K269),"",POWER(K269,0.5))</f>
        <v/>
      </c>
      <c r="BD269" s="14" t="str">
        <f>IF(ISBLANK(L269),"",POWER(L269,0.5))</f>
        <v/>
      </c>
      <c r="BF269" s="14" t="str">
        <f>IF(ISBLANK(C269),"",1/POWER(C269,0.5))</f>
        <v/>
      </c>
      <c r="BG269" s="14" t="str">
        <f>IF(ISBLANK(D269),"",1/POWER(D269,0.5))</f>
        <v/>
      </c>
      <c r="BH269" s="14" t="str">
        <f>IF(ISBLANK(E269),"",1/POWER(E269,0.5))</f>
        <v/>
      </c>
      <c r="BI269" s="14" t="str">
        <f>IF(ISBLANK(F269),"",1/POWER(F269,0.5))</f>
        <v/>
      </c>
      <c r="BJ269" s="14" t="str">
        <f>IF(ISBLANK(G269),"",1/POWER(G269,0.5))</f>
        <v/>
      </c>
      <c r="BK269" s="14" t="str">
        <f>IF(ISBLANK(H269),"",1/POWER(H269,0.5))</f>
        <v/>
      </c>
      <c r="BL269" s="14" t="str">
        <f>IF(ISBLANK(I269),"",1/POWER(I269,0.5))</f>
        <v/>
      </c>
      <c r="BM269" s="14" t="str">
        <f>IF(ISBLANK(J269),"",1/POWER(J269,0.5))</f>
        <v/>
      </c>
      <c r="BN269" s="14" t="str">
        <f>IF(ISBLANK(K269),"",1/POWER(K269,0.5))</f>
        <v/>
      </c>
      <c r="BO269" s="14" t="str">
        <f>IF(ISBLANK(L269),"",1/POWER(L269,0.5))</f>
        <v/>
      </c>
      <c r="BQ269" s="14" t="e">
        <f ca="1">IF(ISBLANK(INDIRECT('Data Exploration'!$B$6&amp;ROW(BQ269))),"",IF(ISBLANK(INDIRECT('Data Exploration'!$B$6&amp;ROW(BQ269)-1)),"",INDIRECT('Data Exploration'!$B$6&amp;ROW(BQ269)-1)))</f>
        <v>#REF!</v>
      </c>
      <c r="BR269" s="188"/>
      <c r="BS269" s="188"/>
      <c r="BT269" s="188"/>
      <c r="BU269" s="188"/>
      <c r="BV269" s="188"/>
      <c r="BW269" s="188"/>
      <c r="BX269" s="188"/>
      <c r="BY269" s="188"/>
    </row>
    <row r="270" spans="1:77">
      <c r="A270" s="141"/>
      <c r="B270" s="210"/>
      <c r="C270" s="19"/>
      <c r="D270" s="20"/>
      <c r="E270" s="20"/>
      <c r="F270" s="20"/>
      <c r="G270" s="150"/>
      <c r="H270" s="20"/>
      <c r="I270" s="20"/>
      <c r="J270" s="20"/>
      <c r="K270" s="20"/>
      <c r="L270" s="101"/>
      <c r="N270" s="14" t="str">
        <f>IF(ISBLANK(C270),"",LOG(C270))</f>
        <v/>
      </c>
      <c r="O270" s="14" t="str">
        <f>IF(ISBLANK(D270),"",LOG(D270))</f>
        <v/>
      </c>
      <c r="P270" s="14" t="str">
        <f>IF(ISBLANK(E270),"",LOG(E270))</f>
        <v/>
      </c>
      <c r="Q270" s="14" t="str">
        <f>IF(ISBLANK(F270),"",LOG(F270))</f>
        <v/>
      </c>
      <c r="R270" s="14" t="str">
        <f>IF(ISBLANK(G270),"",LOG(G270))</f>
        <v/>
      </c>
      <c r="S270" s="14" t="str">
        <f>IF(ISBLANK(H270),"",LOG(H270))</f>
        <v/>
      </c>
      <c r="T270" s="14" t="str">
        <f>IF(ISBLANK(I270),"",LOG(I270))</f>
        <v/>
      </c>
      <c r="U270" s="14" t="str">
        <f>IF(ISBLANK(J270),"",LOG(J270))</f>
        <v/>
      </c>
      <c r="V270" s="14" t="str">
        <f>IF(ISBLANK(K270),"",LOG(K270))</f>
        <v/>
      </c>
      <c r="W270" s="14" t="str">
        <f>IF(ISBLANK(L270),"",LOG(L270))</f>
        <v/>
      </c>
      <c r="Y270" s="14" t="str">
        <f>IF(ISBLANK(C270),"",LOG(C270+1))</f>
        <v/>
      </c>
      <c r="Z270" s="14" t="str">
        <f>IF(ISBLANK(D270),"",LOG(D270+1))</f>
        <v/>
      </c>
      <c r="AA270" s="14" t="str">
        <f>IF(ISBLANK(E270),"",LOG(E270+1))</f>
        <v/>
      </c>
      <c r="AB270" s="14" t="str">
        <f>IF(ISBLANK(F270),"",LOG(F270+1))</f>
        <v/>
      </c>
      <c r="AC270" s="14" t="str">
        <f>IF(ISBLANK(G270),"",LOG(G270+1))</f>
        <v/>
      </c>
      <c r="AD270" s="14" t="str">
        <f>IF(ISBLANK(H270),"",LOG(H270+1))</f>
        <v/>
      </c>
      <c r="AE270" s="14" t="str">
        <f>IF(ISBLANK(I270),"",LOG(I270+1))</f>
        <v/>
      </c>
      <c r="AF270" s="14" t="str">
        <f>IF(ISBLANK(J270),"",LOG(J270+1))</f>
        <v/>
      </c>
      <c r="AG270" s="14" t="str">
        <f>IF(ISBLANK(K270),"",LOG(K270+1))</f>
        <v/>
      </c>
      <c r="AH270" s="14" t="str">
        <f>IF(ISBLANK(L270),"",LOG(L270+1))</f>
        <v/>
      </c>
      <c r="AJ270" s="14" t="str">
        <f>IF(ISBLANK(C270),"",POWER(C270,2))</f>
        <v/>
      </c>
      <c r="AK270" s="14" t="str">
        <f>IF(ISBLANK(D270),"",POWER(D270,2))</f>
        <v/>
      </c>
      <c r="AL270" s="14" t="str">
        <f>IF(ISBLANK(E270),"",POWER(E270,2))</f>
        <v/>
      </c>
      <c r="AM270" s="14" t="str">
        <f>IF(ISBLANK(F270),"",POWER(F270,2))</f>
        <v/>
      </c>
      <c r="AN270" s="14" t="str">
        <f>IF(ISBLANK(G270),"",POWER(G270,2))</f>
        <v/>
      </c>
      <c r="AO270" s="14" t="str">
        <f>IF(ISBLANK(H270),"",POWER(H270,2))</f>
        <v/>
      </c>
      <c r="AP270" s="14" t="str">
        <f>IF(ISBLANK(I270),"",POWER(I270,2))</f>
        <v/>
      </c>
      <c r="AQ270" s="14" t="str">
        <f>IF(ISBLANK(J270),"",POWER(J270,2))</f>
        <v/>
      </c>
      <c r="AR270" s="14" t="str">
        <f>IF(ISBLANK(K270),"",POWER(K270,2))</f>
        <v/>
      </c>
      <c r="AS270" s="14" t="str">
        <f>IF(ISBLANK(L270),"",POWER(L270,2))</f>
        <v/>
      </c>
      <c r="AU270" s="14" t="str">
        <f>IF(ISBLANK(C270),"",POWER(C270,0.5))</f>
        <v/>
      </c>
      <c r="AV270" s="14" t="str">
        <f>IF(ISBLANK(D270),"",POWER(D270,0.5))</f>
        <v/>
      </c>
      <c r="AW270" s="14" t="str">
        <f>IF(ISBLANK(E270),"",POWER(E270,0.5))</f>
        <v/>
      </c>
      <c r="AX270" s="14" t="str">
        <f>IF(ISBLANK(F270),"",POWER(F270,0.5))</f>
        <v/>
      </c>
      <c r="AY270" s="14" t="str">
        <f>IF(ISBLANK(G270),"",POWER(G270,0.5))</f>
        <v/>
      </c>
      <c r="AZ270" s="14" t="str">
        <f>IF(ISBLANK(H270),"",POWER(H270,0.5))</f>
        <v/>
      </c>
      <c r="BA270" s="14" t="str">
        <f>IF(ISBLANK(I270),"",POWER(I270,0.5))</f>
        <v/>
      </c>
      <c r="BB270" s="14" t="str">
        <f>IF(ISBLANK(J270),"",POWER(J270,0.5))</f>
        <v/>
      </c>
      <c r="BC270" s="14" t="str">
        <f>IF(ISBLANK(K270),"",POWER(K270,0.5))</f>
        <v/>
      </c>
      <c r="BD270" s="14" t="str">
        <f>IF(ISBLANK(L270),"",POWER(L270,0.5))</f>
        <v/>
      </c>
      <c r="BF270" s="14" t="str">
        <f>IF(ISBLANK(C270),"",1/POWER(C270,0.5))</f>
        <v/>
      </c>
      <c r="BG270" s="14" t="str">
        <f>IF(ISBLANK(D270),"",1/POWER(D270,0.5))</f>
        <v/>
      </c>
      <c r="BH270" s="14" t="str">
        <f>IF(ISBLANK(E270),"",1/POWER(E270,0.5))</f>
        <v/>
      </c>
      <c r="BI270" s="14" t="str">
        <f>IF(ISBLANK(F270),"",1/POWER(F270,0.5))</f>
        <v/>
      </c>
      <c r="BJ270" s="14" t="str">
        <f>IF(ISBLANK(G270),"",1/POWER(G270,0.5))</f>
        <v/>
      </c>
      <c r="BK270" s="14" t="str">
        <f>IF(ISBLANK(H270),"",1/POWER(H270,0.5))</f>
        <v/>
      </c>
      <c r="BL270" s="14" t="str">
        <f>IF(ISBLANK(I270),"",1/POWER(I270,0.5))</f>
        <v/>
      </c>
      <c r="BM270" s="14" t="str">
        <f>IF(ISBLANK(J270),"",1/POWER(J270,0.5))</f>
        <v/>
      </c>
      <c r="BN270" s="14" t="str">
        <f>IF(ISBLANK(K270),"",1/POWER(K270,0.5))</f>
        <v/>
      </c>
      <c r="BO270" s="14" t="str">
        <f>IF(ISBLANK(L270),"",1/POWER(L270,0.5))</f>
        <v/>
      </c>
      <c r="BQ270" s="14" t="e">
        <f ca="1">IF(ISBLANK(INDIRECT('Data Exploration'!$B$6&amp;ROW(BQ270))),"",IF(ISBLANK(INDIRECT('Data Exploration'!$B$6&amp;ROW(BQ270)-1)),"",INDIRECT('Data Exploration'!$B$6&amp;ROW(BQ270)-1)))</f>
        <v>#REF!</v>
      </c>
      <c r="BR270" s="188"/>
      <c r="BS270" s="188"/>
      <c r="BT270" s="188"/>
      <c r="BU270" s="188"/>
      <c r="BV270" s="188"/>
      <c r="BW270" s="188"/>
      <c r="BX270" s="188"/>
      <c r="BY270" s="188"/>
    </row>
    <row r="271" spans="1:77">
      <c r="A271" s="141"/>
      <c r="B271" s="210"/>
      <c r="C271" s="19"/>
      <c r="D271" s="20"/>
      <c r="E271" s="20"/>
      <c r="F271" s="20"/>
      <c r="G271" s="150"/>
      <c r="H271" s="20"/>
      <c r="I271" s="20"/>
      <c r="J271" s="20"/>
      <c r="K271" s="20"/>
      <c r="L271" s="101"/>
      <c r="N271" s="14" t="str">
        <f>IF(ISBLANK(C271),"",LOG(C271))</f>
        <v/>
      </c>
      <c r="O271" s="14" t="str">
        <f>IF(ISBLANK(D271),"",LOG(D271))</f>
        <v/>
      </c>
      <c r="P271" s="14" t="str">
        <f>IF(ISBLANK(E271),"",LOG(E271))</f>
        <v/>
      </c>
      <c r="Q271" s="14" t="str">
        <f>IF(ISBLANK(F271),"",LOG(F271))</f>
        <v/>
      </c>
      <c r="R271" s="14" t="str">
        <f>IF(ISBLANK(G271),"",LOG(G271))</f>
        <v/>
      </c>
      <c r="S271" s="14" t="str">
        <f>IF(ISBLANK(H271),"",LOG(H271))</f>
        <v/>
      </c>
      <c r="T271" s="14" t="str">
        <f>IF(ISBLANK(I271),"",LOG(I271))</f>
        <v/>
      </c>
      <c r="U271" s="14" t="str">
        <f>IF(ISBLANK(J271),"",LOG(J271))</f>
        <v/>
      </c>
      <c r="V271" s="14" t="str">
        <f>IF(ISBLANK(K271),"",LOG(K271))</f>
        <v/>
      </c>
      <c r="W271" s="14" t="str">
        <f>IF(ISBLANK(L271),"",LOG(L271))</f>
        <v/>
      </c>
      <c r="Y271" s="14" t="str">
        <f>IF(ISBLANK(C271),"",LOG(C271+1))</f>
        <v/>
      </c>
      <c r="Z271" s="14" t="str">
        <f>IF(ISBLANK(D271),"",LOG(D271+1))</f>
        <v/>
      </c>
      <c r="AA271" s="14" t="str">
        <f>IF(ISBLANK(E271),"",LOG(E271+1))</f>
        <v/>
      </c>
      <c r="AB271" s="14" t="str">
        <f>IF(ISBLANK(F271),"",LOG(F271+1))</f>
        <v/>
      </c>
      <c r="AC271" s="14" t="str">
        <f>IF(ISBLANK(G271),"",LOG(G271+1))</f>
        <v/>
      </c>
      <c r="AD271" s="14" t="str">
        <f>IF(ISBLANK(H271),"",LOG(H271+1))</f>
        <v/>
      </c>
      <c r="AE271" s="14" t="str">
        <f>IF(ISBLANK(I271),"",LOG(I271+1))</f>
        <v/>
      </c>
      <c r="AF271" s="14" t="str">
        <f>IF(ISBLANK(J271),"",LOG(J271+1))</f>
        <v/>
      </c>
      <c r="AG271" s="14" t="str">
        <f>IF(ISBLANK(K271),"",LOG(K271+1))</f>
        <v/>
      </c>
      <c r="AH271" s="14" t="str">
        <f>IF(ISBLANK(L271),"",LOG(L271+1))</f>
        <v/>
      </c>
      <c r="AJ271" s="14" t="str">
        <f>IF(ISBLANK(C271),"",POWER(C271,2))</f>
        <v/>
      </c>
      <c r="AK271" s="14" t="str">
        <f>IF(ISBLANK(D271),"",POWER(D271,2))</f>
        <v/>
      </c>
      <c r="AL271" s="14" t="str">
        <f>IF(ISBLANK(E271),"",POWER(E271,2))</f>
        <v/>
      </c>
      <c r="AM271" s="14" t="str">
        <f>IF(ISBLANK(F271),"",POWER(F271,2))</f>
        <v/>
      </c>
      <c r="AN271" s="14" t="str">
        <f>IF(ISBLANK(G271),"",POWER(G271,2))</f>
        <v/>
      </c>
      <c r="AO271" s="14" t="str">
        <f>IF(ISBLANK(H271),"",POWER(H271,2))</f>
        <v/>
      </c>
      <c r="AP271" s="14" t="str">
        <f>IF(ISBLANK(I271),"",POWER(I271,2))</f>
        <v/>
      </c>
      <c r="AQ271" s="14" t="str">
        <f>IF(ISBLANK(J271),"",POWER(J271,2))</f>
        <v/>
      </c>
      <c r="AR271" s="14" t="str">
        <f>IF(ISBLANK(K271),"",POWER(K271,2))</f>
        <v/>
      </c>
      <c r="AS271" s="14" t="str">
        <f>IF(ISBLANK(L271),"",POWER(L271,2))</f>
        <v/>
      </c>
      <c r="AU271" s="14" t="str">
        <f>IF(ISBLANK(C271),"",POWER(C271,0.5))</f>
        <v/>
      </c>
      <c r="AV271" s="14" t="str">
        <f>IF(ISBLANK(D271),"",POWER(D271,0.5))</f>
        <v/>
      </c>
      <c r="AW271" s="14" t="str">
        <f>IF(ISBLANK(E271),"",POWER(E271,0.5))</f>
        <v/>
      </c>
      <c r="AX271" s="14" t="str">
        <f>IF(ISBLANK(F271),"",POWER(F271,0.5))</f>
        <v/>
      </c>
      <c r="AY271" s="14" t="str">
        <f>IF(ISBLANK(G271),"",POWER(G271,0.5))</f>
        <v/>
      </c>
      <c r="AZ271" s="14" t="str">
        <f>IF(ISBLANK(H271),"",POWER(H271,0.5))</f>
        <v/>
      </c>
      <c r="BA271" s="14" t="str">
        <f>IF(ISBLANK(I271),"",POWER(I271,0.5))</f>
        <v/>
      </c>
      <c r="BB271" s="14" t="str">
        <f>IF(ISBLANK(J271),"",POWER(J271,0.5))</f>
        <v/>
      </c>
      <c r="BC271" s="14" t="str">
        <f>IF(ISBLANK(K271),"",POWER(K271,0.5))</f>
        <v/>
      </c>
      <c r="BD271" s="14" t="str">
        <f>IF(ISBLANK(L271),"",POWER(L271,0.5))</f>
        <v/>
      </c>
      <c r="BF271" s="14" t="str">
        <f>IF(ISBLANK(C271),"",1/POWER(C271,0.5))</f>
        <v/>
      </c>
      <c r="BG271" s="14" t="str">
        <f>IF(ISBLANK(D271),"",1/POWER(D271,0.5))</f>
        <v/>
      </c>
      <c r="BH271" s="14" t="str">
        <f>IF(ISBLANK(E271),"",1/POWER(E271,0.5))</f>
        <v/>
      </c>
      <c r="BI271" s="14" t="str">
        <f>IF(ISBLANK(F271),"",1/POWER(F271,0.5))</f>
        <v/>
      </c>
      <c r="BJ271" s="14" t="str">
        <f>IF(ISBLANK(G271),"",1/POWER(G271,0.5))</f>
        <v/>
      </c>
      <c r="BK271" s="14" t="str">
        <f>IF(ISBLANK(H271),"",1/POWER(H271,0.5))</f>
        <v/>
      </c>
      <c r="BL271" s="14" t="str">
        <f>IF(ISBLANK(I271),"",1/POWER(I271,0.5))</f>
        <v/>
      </c>
      <c r="BM271" s="14" t="str">
        <f>IF(ISBLANK(J271),"",1/POWER(J271,0.5))</f>
        <v/>
      </c>
      <c r="BN271" s="14" t="str">
        <f>IF(ISBLANK(K271),"",1/POWER(K271,0.5))</f>
        <v/>
      </c>
      <c r="BO271" s="14" t="str">
        <f>IF(ISBLANK(L271),"",1/POWER(L271,0.5))</f>
        <v/>
      </c>
      <c r="BQ271" s="14" t="e">
        <f ca="1">IF(ISBLANK(INDIRECT('Data Exploration'!$B$6&amp;ROW(BQ271))),"",IF(ISBLANK(INDIRECT('Data Exploration'!$B$6&amp;ROW(BQ271)-1)),"",INDIRECT('Data Exploration'!$B$6&amp;ROW(BQ271)-1)))</f>
        <v>#REF!</v>
      </c>
      <c r="BR271" s="188"/>
      <c r="BS271" s="188"/>
      <c r="BT271" s="188"/>
      <c r="BU271" s="188"/>
      <c r="BV271" s="188"/>
      <c r="BW271" s="188"/>
      <c r="BX271" s="188"/>
      <c r="BY271" s="188"/>
    </row>
    <row r="272" spans="1:77">
      <c r="A272" s="141"/>
      <c r="B272" s="210"/>
      <c r="C272" s="19"/>
      <c r="D272" s="20"/>
      <c r="E272" s="20"/>
      <c r="F272" s="20"/>
      <c r="G272" s="150"/>
      <c r="H272" s="20"/>
      <c r="I272" s="20"/>
      <c r="J272" s="20"/>
      <c r="K272" s="20"/>
      <c r="L272" s="101"/>
      <c r="N272" s="14" t="str">
        <f>IF(ISBLANK(C272),"",LOG(C272))</f>
        <v/>
      </c>
      <c r="O272" s="14" t="str">
        <f>IF(ISBLANK(D272),"",LOG(D272))</f>
        <v/>
      </c>
      <c r="P272" s="14" t="str">
        <f>IF(ISBLANK(E272),"",LOG(E272))</f>
        <v/>
      </c>
      <c r="Q272" s="14" t="str">
        <f>IF(ISBLANK(F272),"",LOG(F272))</f>
        <v/>
      </c>
      <c r="R272" s="14" t="str">
        <f>IF(ISBLANK(G272),"",LOG(G272))</f>
        <v/>
      </c>
      <c r="S272" s="14" t="str">
        <f>IF(ISBLANK(H272),"",LOG(H272))</f>
        <v/>
      </c>
      <c r="T272" s="14" t="str">
        <f>IF(ISBLANK(I272),"",LOG(I272))</f>
        <v/>
      </c>
      <c r="U272" s="14" t="str">
        <f>IF(ISBLANK(J272),"",LOG(J272))</f>
        <v/>
      </c>
      <c r="V272" s="14" t="str">
        <f>IF(ISBLANK(K272),"",LOG(K272))</f>
        <v/>
      </c>
      <c r="W272" s="14" t="str">
        <f>IF(ISBLANK(L272),"",LOG(L272))</f>
        <v/>
      </c>
      <c r="Y272" s="14" t="str">
        <f>IF(ISBLANK(C272),"",LOG(C272+1))</f>
        <v/>
      </c>
      <c r="Z272" s="14" t="str">
        <f>IF(ISBLANK(D272),"",LOG(D272+1))</f>
        <v/>
      </c>
      <c r="AA272" s="14" t="str">
        <f>IF(ISBLANK(E272),"",LOG(E272+1))</f>
        <v/>
      </c>
      <c r="AB272" s="14" t="str">
        <f>IF(ISBLANK(F272),"",LOG(F272+1))</f>
        <v/>
      </c>
      <c r="AC272" s="14" t="str">
        <f>IF(ISBLANK(G272),"",LOG(G272+1))</f>
        <v/>
      </c>
      <c r="AD272" s="14" t="str">
        <f>IF(ISBLANK(H272),"",LOG(H272+1))</f>
        <v/>
      </c>
      <c r="AE272" s="14" t="str">
        <f>IF(ISBLANK(I272),"",LOG(I272+1))</f>
        <v/>
      </c>
      <c r="AF272" s="14" t="str">
        <f>IF(ISBLANK(J272),"",LOG(J272+1))</f>
        <v/>
      </c>
      <c r="AG272" s="14" t="str">
        <f>IF(ISBLANK(K272),"",LOG(K272+1))</f>
        <v/>
      </c>
      <c r="AH272" s="14" t="str">
        <f>IF(ISBLANK(L272),"",LOG(L272+1))</f>
        <v/>
      </c>
      <c r="AJ272" s="14" t="str">
        <f>IF(ISBLANK(C272),"",POWER(C272,2))</f>
        <v/>
      </c>
      <c r="AK272" s="14" t="str">
        <f>IF(ISBLANK(D272),"",POWER(D272,2))</f>
        <v/>
      </c>
      <c r="AL272" s="14" t="str">
        <f>IF(ISBLANK(E272),"",POWER(E272,2))</f>
        <v/>
      </c>
      <c r="AM272" s="14" t="str">
        <f>IF(ISBLANK(F272),"",POWER(F272,2))</f>
        <v/>
      </c>
      <c r="AN272" s="14" t="str">
        <f>IF(ISBLANK(G272),"",POWER(G272,2))</f>
        <v/>
      </c>
      <c r="AO272" s="14" t="str">
        <f>IF(ISBLANK(H272),"",POWER(H272,2))</f>
        <v/>
      </c>
      <c r="AP272" s="14" t="str">
        <f>IF(ISBLANK(I272),"",POWER(I272,2))</f>
        <v/>
      </c>
      <c r="AQ272" s="14" t="str">
        <f>IF(ISBLANK(J272),"",POWER(J272,2))</f>
        <v/>
      </c>
      <c r="AR272" s="14" t="str">
        <f>IF(ISBLANK(K272),"",POWER(K272,2))</f>
        <v/>
      </c>
      <c r="AS272" s="14" t="str">
        <f>IF(ISBLANK(L272),"",POWER(L272,2))</f>
        <v/>
      </c>
      <c r="AU272" s="14" t="str">
        <f>IF(ISBLANK(C272),"",POWER(C272,0.5))</f>
        <v/>
      </c>
      <c r="AV272" s="14" t="str">
        <f>IF(ISBLANK(D272),"",POWER(D272,0.5))</f>
        <v/>
      </c>
      <c r="AW272" s="14" t="str">
        <f>IF(ISBLANK(E272),"",POWER(E272,0.5))</f>
        <v/>
      </c>
      <c r="AX272" s="14" t="str">
        <f>IF(ISBLANK(F272),"",POWER(F272,0.5))</f>
        <v/>
      </c>
      <c r="AY272" s="14" t="str">
        <f>IF(ISBLANK(G272),"",POWER(G272,0.5))</f>
        <v/>
      </c>
      <c r="AZ272" s="14" t="str">
        <f>IF(ISBLANK(H272),"",POWER(H272,0.5))</f>
        <v/>
      </c>
      <c r="BA272" s="14" t="str">
        <f>IF(ISBLANK(I272),"",POWER(I272,0.5))</f>
        <v/>
      </c>
      <c r="BB272" s="14" t="str">
        <f>IF(ISBLANK(J272),"",POWER(J272,0.5))</f>
        <v/>
      </c>
      <c r="BC272" s="14" t="str">
        <f>IF(ISBLANK(K272),"",POWER(K272,0.5))</f>
        <v/>
      </c>
      <c r="BD272" s="14" t="str">
        <f>IF(ISBLANK(L272),"",POWER(L272,0.5))</f>
        <v/>
      </c>
      <c r="BF272" s="14" t="str">
        <f>IF(ISBLANK(C272),"",1/POWER(C272,0.5))</f>
        <v/>
      </c>
      <c r="BG272" s="14" t="str">
        <f>IF(ISBLANK(D272),"",1/POWER(D272,0.5))</f>
        <v/>
      </c>
      <c r="BH272" s="14" t="str">
        <f>IF(ISBLANK(E272),"",1/POWER(E272,0.5))</f>
        <v/>
      </c>
      <c r="BI272" s="14" t="str">
        <f>IF(ISBLANK(F272),"",1/POWER(F272,0.5))</f>
        <v/>
      </c>
      <c r="BJ272" s="14" t="str">
        <f>IF(ISBLANK(G272),"",1/POWER(G272,0.5))</f>
        <v/>
      </c>
      <c r="BK272" s="14" t="str">
        <f>IF(ISBLANK(H272),"",1/POWER(H272,0.5))</f>
        <v/>
      </c>
      <c r="BL272" s="14" t="str">
        <f>IF(ISBLANK(I272),"",1/POWER(I272,0.5))</f>
        <v/>
      </c>
      <c r="BM272" s="14" t="str">
        <f>IF(ISBLANK(J272),"",1/POWER(J272,0.5))</f>
        <v/>
      </c>
      <c r="BN272" s="14" t="str">
        <f>IF(ISBLANK(K272),"",1/POWER(K272,0.5))</f>
        <v/>
      </c>
      <c r="BO272" s="14" t="str">
        <f>IF(ISBLANK(L272),"",1/POWER(L272,0.5))</f>
        <v/>
      </c>
      <c r="BQ272" s="14" t="e">
        <f ca="1">IF(ISBLANK(INDIRECT('Data Exploration'!$B$6&amp;ROW(BQ272))),"",IF(ISBLANK(INDIRECT('Data Exploration'!$B$6&amp;ROW(BQ272)-1)),"",INDIRECT('Data Exploration'!$B$6&amp;ROW(BQ272)-1)))</f>
        <v>#REF!</v>
      </c>
      <c r="BR272" s="188"/>
      <c r="BS272" s="188"/>
      <c r="BT272" s="188"/>
      <c r="BU272" s="188"/>
      <c r="BV272" s="188"/>
      <c r="BW272" s="188"/>
      <c r="BX272" s="188"/>
      <c r="BY272" s="188"/>
    </row>
    <row r="273" spans="1:77">
      <c r="A273" s="141"/>
      <c r="B273" s="210"/>
      <c r="C273" s="19"/>
      <c r="D273" s="20"/>
      <c r="E273" s="20"/>
      <c r="F273" s="20"/>
      <c r="G273" s="150"/>
      <c r="H273" s="20"/>
      <c r="I273" s="20"/>
      <c r="J273" s="20"/>
      <c r="K273" s="20"/>
      <c r="L273" s="101"/>
      <c r="N273" s="14" t="str">
        <f>IF(ISBLANK(C273),"",LOG(C273))</f>
        <v/>
      </c>
      <c r="O273" s="14" t="str">
        <f>IF(ISBLANK(D273),"",LOG(D273))</f>
        <v/>
      </c>
      <c r="P273" s="14" t="str">
        <f>IF(ISBLANK(E273),"",LOG(E273))</f>
        <v/>
      </c>
      <c r="Q273" s="14" t="str">
        <f>IF(ISBLANK(F273),"",LOG(F273))</f>
        <v/>
      </c>
      <c r="R273" s="14" t="str">
        <f>IF(ISBLANK(G273),"",LOG(G273))</f>
        <v/>
      </c>
      <c r="S273" s="14" t="str">
        <f>IF(ISBLANK(H273),"",LOG(H273))</f>
        <v/>
      </c>
      <c r="T273" s="14" t="str">
        <f>IF(ISBLANK(I273),"",LOG(I273))</f>
        <v/>
      </c>
      <c r="U273" s="14" t="str">
        <f>IF(ISBLANK(J273),"",LOG(J273))</f>
        <v/>
      </c>
      <c r="V273" s="14" t="str">
        <f>IF(ISBLANK(K273),"",LOG(K273))</f>
        <v/>
      </c>
      <c r="W273" s="14" t="str">
        <f>IF(ISBLANK(L273),"",LOG(L273))</f>
        <v/>
      </c>
      <c r="Y273" s="14" t="str">
        <f>IF(ISBLANK(C273),"",LOG(C273+1))</f>
        <v/>
      </c>
      <c r="Z273" s="14" t="str">
        <f>IF(ISBLANK(D273),"",LOG(D273+1))</f>
        <v/>
      </c>
      <c r="AA273" s="14" t="str">
        <f>IF(ISBLANK(E273),"",LOG(E273+1))</f>
        <v/>
      </c>
      <c r="AB273" s="14" t="str">
        <f>IF(ISBLANK(F273),"",LOG(F273+1))</f>
        <v/>
      </c>
      <c r="AC273" s="14" t="str">
        <f>IF(ISBLANK(G273),"",LOG(G273+1))</f>
        <v/>
      </c>
      <c r="AD273" s="14" t="str">
        <f>IF(ISBLANK(H273),"",LOG(H273+1))</f>
        <v/>
      </c>
      <c r="AE273" s="14" t="str">
        <f>IF(ISBLANK(I273),"",LOG(I273+1))</f>
        <v/>
      </c>
      <c r="AF273" s="14" t="str">
        <f>IF(ISBLANK(J273),"",LOG(J273+1))</f>
        <v/>
      </c>
      <c r="AG273" s="14" t="str">
        <f>IF(ISBLANK(K273),"",LOG(K273+1))</f>
        <v/>
      </c>
      <c r="AH273" s="14" t="str">
        <f>IF(ISBLANK(L273),"",LOG(L273+1))</f>
        <v/>
      </c>
      <c r="AJ273" s="14" t="str">
        <f>IF(ISBLANK(C273),"",POWER(C273,2))</f>
        <v/>
      </c>
      <c r="AK273" s="14" t="str">
        <f>IF(ISBLANK(D273),"",POWER(D273,2))</f>
        <v/>
      </c>
      <c r="AL273" s="14" t="str">
        <f>IF(ISBLANK(E273),"",POWER(E273,2))</f>
        <v/>
      </c>
      <c r="AM273" s="14" t="str">
        <f>IF(ISBLANK(F273),"",POWER(F273,2))</f>
        <v/>
      </c>
      <c r="AN273" s="14" t="str">
        <f>IF(ISBLANK(G273),"",POWER(G273,2))</f>
        <v/>
      </c>
      <c r="AO273" s="14" t="str">
        <f>IF(ISBLANK(H273),"",POWER(H273,2))</f>
        <v/>
      </c>
      <c r="AP273" s="14" t="str">
        <f>IF(ISBLANK(I273),"",POWER(I273,2))</f>
        <v/>
      </c>
      <c r="AQ273" s="14" t="str">
        <f>IF(ISBLANK(J273),"",POWER(J273,2))</f>
        <v/>
      </c>
      <c r="AR273" s="14" t="str">
        <f>IF(ISBLANK(K273),"",POWER(K273,2))</f>
        <v/>
      </c>
      <c r="AS273" s="14" t="str">
        <f>IF(ISBLANK(L273),"",POWER(L273,2))</f>
        <v/>
      </c>
      <c r="AU273" s="14" t="str">
        <f>IF(ISBLANK(C273),"",POWER(C273,0.5))</f>
        <v/>
      </c>
      <c r="AV273" s="14" t="str">
        <f>IF(ISBLANK(D273),"",POWER(D273,0.5))</f>
        <v/>
      </c>
      <c r="AW273" s="14" t="str">
        <f>IF(ISBLANK(E273),"",POWER(E273,0.5))</f>
        <v/>
      </c>
      <c r="AX273" s="14" t="str">
        <f>IF(ISBLANK(F273),"",POWER(F273,0.5))</f>
        <v/>
      </c>
      <c r="AY273" s="14" t="str">
        <f>IF(ISBLANK(G273),"",POWER(G273,0.5))</f>
        <v/>
      </c>
      <c r="AZ273" s="14" t="str">
        <f>IF(ISBLANK(H273),"",POWER(H273,0.5))</f>
        <v/>
      </c>
      <c r="BA273" s="14" t="str">
        <f>IF(ISBLANK(I273),"",POWER(I273,0.5))</f>
        <v/>
      </c>
      <c r="BB273" s="14" t="str">
        <f>IF(ISBLANK(J273),"",POWER(J273,0.5))</f>
        <v/>
      </c>
      <c r="BC273" s="14" t="str">
        <f>IF(ISBLANK(K273),"",POWER(K273,0.5))</f>
        <v/>
      </c>
      <c r="BD273" s="14" t="str">
        <f>IF(ISBLANK(L273),"",POWER(L273,0.5))</f>
        <v/>
      </c>
      <c r="BF273" s="14" t="str">
        <f>IF(ISBLANK(C273),"",1/POWER(C273,0.5))</f>
        <v/>
      </c>
      <c r="BG273" s="14" t="str">
        <f>IF(ISBLANK(D273),"",1/POWER(D273,0.5))</f>
        <v/>
      </c>
      <c r="BH273" s="14" t="str">
        <f>IF(ISBLANK(E273),"",1/POWER(E273,0.5))</f>
        <v/>
      </c>
      <c r="BI273" s="14" t="str">
        <f>IF(ISBLANK(F273),"",1/POWER(F273,0.5))</f>
        <v/>
      </c>
      <c r="BJ273" s="14" t="str">
        <f>IF(ISBLANK(G273),"",1/POWER(G273,0.5))</f>
        <v/>
      </c>
      <c r="BK273" s="14" t="str">
        <f>IF(ISBLANK(H273),"",1/POWER(H273,0.5))</f>
        <v/>
      </c>
      <c r="BL273" s="14" t="str">
        <f>IF(ISBLANK(I273),"",1/POWER(I273,0.5))</f>
        <v/>
      </c>
      <c r="BM273" s="14" t="str">
        <f>IF(ISBLANK(J273),"",1/POWER(J273,0.5))</f>
        <v/>
      </c>
      <c r="BN273" s="14" t="str">
        <f>IF(ISBLANK(K273),"",1/POWER(K273,0.5))</f>
        <v/>
      </c>
      <c r="BO273" s="14" t="str">
        <f>IF(ISBLANK(L273),"",1/POWER(L273,0.5))</f>
        <v/>
      </c>
      <c r="BQ273" s="14" t="e">
        <f ca="1">IF(ISBLANK(INDIRECT('Data Exploration'!$B$6&amp;ROW(BQ273))),"",IF(ISBLANK(INDIRECT('Data Exploration'!$B$6&amp;ROW(BQ273)-1)),"",INDIRECT('Data Exploration'!$B$6&amp;ROW(BQ273)-1)))</f>
        <v>#REF!</v>
      </c>
      <c r="BR273" s="188"/>
      <c r="BS273" s="188"/>
      <c r="BT273" s="188"/>
      <c r="BU273" s="188"/>
      <c r="BV273" s="188"/>
      <c r="BW273" s="188"/>
      <c r="BX273" s="188"/>
      <c r="BY273" s="188"/>
    </row>
    <row r="274" spans="1:77">
      <c r="A274" s="141"/>
      <c r="B274" s="210"/>
      <c r="C274" s="19"/>
      <c r="D274" s="20"/>
      <c r="E274" s="20"/>
      <c r="F274" s="20"/>
      <c r="G274" s="150"/>
      <c r="H274" s="20"/>
      <c r="I274" s="20"/>
      <c r="J274" s="20"/>
      <c r="K274" s="20"/>
      <c r="L274" s="101"/>
      <c r="N274" s="14" t="str">
        <f>IF(ISBLANK(C274),"",LOG(C274))</f>
        <v/>
      </c>
      <c r="O274" s="14" t="str">
        <f>IF(ISBLANK(D274),"",LOG(D274))</f>
        <v/>
      </c>
      <c r="P274" s="14" t="str">
        <f>IF(ISBLANK(E274),"",LOG(E274))</f>
        <v/>
      </c>
      <c r="Q274" s="14" t="str">
        <f>IF(ISBLANK(F274),"",LOG(F274))</f>
        <v/>
      </c>
      <c r="R274" s="14" t="str">
        <f>IF(ISBLANK(G274),"",LOG(G274))</f>
        <v/>
      </c>
      <c r="S274" s="14" t="str">
        <f>IF(ISBLANK(H274),"",LOG(H274))</f>
        <v/>
      </c>
      <c r="T274" s="14" t="str">
        <f>IF(ISBLANK(I274),"",LOG(I274))</f>
        <v/>
      </c>
      <c r="U274" s="14" t="str">
        <f>IF(ISBLANK(J274),"",LOG(J274))</f>
        <v/>
      </c>
      <c r="V274" s="14" t="str">
        <f>IF(ISBLANK(K274),"",LOG(K274))</f>
        <v/>
      </c>
      <c r="W274" s="14" t="str">
        <f>IF(ISBLANK(L274),"",LOG(L274))</f>
        <v/>
      </c>
      <c r="Y274" s="14" t="str">
        <f>IF(ISBLANK(C274),"",LOG(C274+1))</f>
        <v/>
      </c>
      <c r="Z274" s="14" t="str">
        <f>IF(ISBLANK(D274),"",LOG(D274+1))</f>
        <v/>
      </c>
      <c r="AA274" s="14" t="str">
        <f>IF(ISBLANK(E274),"",LOG(E274+1))</f>
        <v/>
      </c>
      <c r="AB274" s="14" t="str">
        <f>IF(ISBLANK(F274),"",LOG(F274+1))</f>
        <v/>
      </c>
      <c r="AC274" s="14" t="str">
        <f>IF(ISBLANK(G274),"",LOG(G274+1))</f>
        <v/>
      </c>
      <c r="AD274" s="14" t="str">
        <f>IF(ISBLANK(H274),"",LOG(H274+1))</f>
        <v/>
      </c>
      <c r="AE274" s="14" t="str">
        <f>IF(ISBLANK(I274),"",LOG(I274+1))</f>
        <v/>
      </c>
      <c r="AF274" s="14" t="str">
        <f>IF(ISBLANK(J274),"",LOG(J274+1))</f>
        <v/>
      </c>
      <c r="AG274" s="14" t="str">
        <f>IF(ISBLANK(K274),"",LOG(K274+1))</f>
        <v/>
      </c>
      <c r="AH274" s="14" t="str">
        <f>IF(ISBLANK(L274),"",LOG(L274+1))</f>
        <v/>
      </c>
      <c r="AJ274" s="14" t="str">
        <f>IF(ISBLANK(C274),"",POWER(C274,2))</f>
        <v/>
      </c>
      <c r="AK274" s="14" t="str">
        <f>IF(ISBLANK(D274),"",POWER(D274,2))</f>
        <v/>
      </c>
      <c r="AL274" s="14" t="str">
        <f>IF(ISBLANK(E274),"",POWER(E274,2))</f>
        <v/>
      </c>
      <c r="AM274" s="14" t="str">
        <f>IF(ISBLANK(F274),"",POWER(F274,2))</f>
        <v/>
      </c>
      <c r="AN274" s="14" t="str">
        <f>IF(ISBLANK(G274),"",POWER(G274,2))</f>
        <v/>
      </c>
      <c r="AO274" s="14" t="str">
        <f>IF(ISBLANK(H274),"",POWER(H274,2))</f>
        <v/>
      </c>
      <c r="AP274" s="14" t="str">
        <f>IF(ISBLANK(I274),"",POWER(I274,2))</f>
        <v/>
      </c>
      <c r="AQ274" s="14" t="str">
        <f>IF(ISBLANK(J274),"",POWER(J274,2))</f>
        <v/>
      </c>
      <c r="AR274" s="14" t="str">
        <f>IF(ISBLANK(K274),"",POWER(K274,2))</f>
        <v/>
      </c>
      <c r="AS274" s="14" t="str">
        <f>IF(ISBLANK(L274),"",POWER(L274,2))</f>
        <v/>
      </c>
      <c r="AU274" s="14" t="str">
        <f>IF(ISBLANK(C274),"",POWER(C274,0.5))</f>
        <v/>
      </c>
      <c r="AV274" s="14" t="str">
        <f>IF(ISBLANK(D274),"",POWER(D274,0.5))</f>
        <v/>
      </c>
      <c r="AW274" s="14" t="str">
        <f>IF(ISBLANK(E274),"",POWER(E274,0.5))</f>
        <v/>
      </c>
      <c r="AX274" s="14" t="str">
        <f>IF(ISBLANK(F274),"",POWER(F274,0.5))</f>
        <v/>
      </c>
      <c r="AY274" s="14" t="str">
        <f>IF(ISBLANK(G274),"",POWER(G274,0.5))</f>
        <v/>
      </c>
      <c r="AZ274" s="14" t="str">
        <f>IF(ISBLANK(H274),"",POWER(H274,0.5))</f>
        <v/>
      </c>
      <c r="BA274" s="14" t="str">
        <f>IF(ISBLANK(I274),"",POWER(I274,0.5))</f>
        <v/>
      </c>
      <c r="BB274" s="14" t="str">
        <f>IF(ISBLANK(J274),"",POWER(J274,0.5))</f>
        <v/>
      </c>
      <c r="BC274" s="14" t="str">
        <f>IF(ISBLANK(K274),"",POWER(K274,0.5))</f>
        <v/>
      </c>
      <c r="BD274" s="14" t="str">
        <f>IF(ISBLANK(L274),"",POWER(L274,0.5))</f>
        <v/>
      </c>
      <c r="BF274" s="14" t="str">
        <f>IF(ISBLANK(C274),"",1/POWER(C274,0.5))</f>
        <v/>
      </c>
      <c r="BG274" s="14" t="str">
        <f>IF(ISBLANK(D274),"",1/POWER(D274,0.5))</f>
        <v/>
      </c>
      <c r="BH274" s="14" t="str">
        <f>IF(ISBLANK(E274),"",1/POWER(E274,0.5))</f>
        <v/>
      </c>
      <c r="BI274" s="14" t="str">
        <f>IF(ISBLANK(F274),"",1/POWER(F274,0.5))</f>
        <v/>
      </c>
      <c r="BJ274" s="14" t="str">
        <f>IF(ISBLANK(G274),"",1/POWER(G274,0.5))</f>
        <v/>
      </c>
      <c r="BK274" s="14" t="str">
        <f>IF(ISBLANK(H274),"",1/POWER(H274,0.5))</f>
        <v/>
      </c>
      <c r="BL274" s="14" t="str">
        <f>IF(ISBLANK(I274),"",1/POWER(I274,0.5))</f>
        <v/>
      </c>
      <c r="BM274" s="14" t="str">
        <f>IF(ISBLANK(J274),"",1/POWER(J274,0.5))</f>
        <v/>
      </c>
      <c r="BN274" s="14" t="str">
        <f>IF(ISBLANK(K274),"",1/POWER(K274,0.5))</f>
        <v/>
      </c>
      <c r="BO274" s="14" t="str">
        <f>IF(ISBLANK(L274),"",1/POWER(L274,0.5))</f>
        <v/>
      </c>
      <c r="BQ274" s="14" t="e">
        <f ca="1">IF(ISBLANK(INDIRECT('Data Exploration'!$B$6&amp;ROW(BQ274))),"",IF(ISBLANK(INDIRECT('Data Exploration'!$B$6&amp;ROW(BQ274)-1)),"",INDIRECT('Data Exploration'!$B$6&amp;ROW(BQ274)-1)))</f>
        <v>#REF!</v>
      </c>
      <c r="BR274" s="188"/>
      <c r="BS274" s="188"/>
      <c r="BT274" s="188"/>
      <c r="BU274" s="188"/>
      <c r="BV274" s="188"/>
      <c r="BW274" s="188"/>
      <c r="BX274" s="188"/>
      <c r="BY274" s="188"/>
    </row>
    <row r="275" spans="1:77">
      <c r="A275" s="141"/>
      <c r="B275" s="210"/>
      <c r="C275" s="19"/>
      <c r="D275" s="20"/>
      <c r="E275" s="20"/>
      <c r="F275" s="20"/>
      <c r="G275" s="150"/>
      <c r="H275" s="20"/>
      <c r="I275" s="20"/>
      <c r="J275" s="20"/>
      <c r="K275" s="20"/>
      <c r="L275" s="101"/>
      <c r="N275" s="14" t="str">
        <f>IF(ISBLANK(C275),"",LOG(C275))</f>
        <v/>
      </c>
      <c r="O275" s="14" t="str">
        <f>IF(ISBLANK(D275),"",LOG(D275))</f>
        <v/>
      </c>
      <c r="P275" s="14" t="str">
        <f>IF(ISBLANK(E275),"",LOG(E275))</f>
        <v/>
      </c>
      <c r="Q275" s="14" t="str">
        <f>IF(ISBLANK(F275),"",LOG(F275))</f>
        <v/>
      </c>
      <c r="R275" s="14" t="str">
        <f>IF(ISBLANK(G275),"",LOG(G275))</f>
        <v/>
      </c>
      <c r="S275" s="14" t="str">
        <f>IF(ISBLANK(H275),"",LOG(H275))</f>
        <v/>
      </c>
      <c r="T275" s="14" t="str">
        <f>IF(ISBLANK(I275),"",LOG(I275))</f>
        <v/>
      </c>
      <c r="U275" s="14" t="str">
        <f>IF(ISBLANK(J275),"",LOG(J275))</f>
        <v/>
      </c>
      <c r="V275" s="14" t="str">
        <f>IF(ISBLANK(K275),"",LOG(K275))</f>
        <v/>
      </c>
      <c r="W275" s="14" t="str">
        <f>IF(ISBLANK(L275),"",LOG(L275))</f>
        <v/>
      </c>
      <c r="Y275" s="14" t="str">
        <f>IF(ISBLANK(C275),"",LOG(C275+1))</f>
        <v/>
      </c>
      <c r="Z275" s="14" t="str">
        <f>IF(ISBLANK(D275),"",LOG(D275+1))</f>
        <v/>
      </c>
      <c r="AA275" s="14" t="str">
        <f>IF(ISBLANK(E275),"",LOG(E275+1))</f>
        <v/>
      </c>
      <c r="AB275" s="14" t="str">
        <f>IF(ISBLANK(F275),"",LOG(F275+1))</f>
        <v/>
      </c>
      <c r="AC275" s="14" t="str">
        <f>IF(ISBLANK(G275),"",LOG(G275+1))</f>
        <v/>
      </c>
      <c r="AD275" s="14" t="str">
        <f>IF(ISBLANK(H275),"",LOG(H275+1))</f>
        <v/>
      </c>
      <c r="AE275" s="14" t="str">
        <f>IF(ISBLANK(I275),"",LOG(I275+1))</f>
        <v/>
      </c>
      <c r="AF275" s="14" t="str">
        <f>IF(ISBLANK(J275),"",LOG(J275+1))</f>
        <v/>
      </c>
      <c r="AG275" s="14" t="str">
        <f>IF(ISBLANK(K275),"",LOG(K275+1))</f>
        <v/>
      </c>
      <c r="AH275" s="14" t="str">
        <f>IF(ISBLANK(L275),"",LOG(L275+1))</f>
        <v/>
      </c>
      <c r="AJ275" s="14" t="str">
        <f>IF(ISBLANK(C275),"",POWER(C275,2))</f>
        <v/>
      </c>
      <c r="AK275" s="14" t="str">
        <f>IF(ISBLANK(D275),"",POWER(D275,2))</f>
        <v/>
      </c>
      <c r="AL275" s="14" t="str">
        <f>IF(ISBLANK(E275),"",POWER(E275,2))</f>
        <v/>
      </c>
      <c r="AM275" s="14" t="str">
        <f>IF(ISBLANK(F275),"",POWER(F275,2))</f>
        <v/>
      </c>
      <c r="AN275" s="14" t="str">
        <f>IF(ISBLANK(G275),"",POWER(G275,2))</f>
        <v/>
      </c>
      <c r="AO275" s="14" t="str">
        <f>IF(ISBLANK(H275),"",POWER(H275,2))</f>
        <v/>
      </c>
      <c r="AP275" s="14" t="str">
        <f>IF(ISBLANK(I275),"",POWER(I275,2))</f>
        <v/>
      </c>
      <c r="AQ275" s="14" t="str">
        <f>IF(ISBLANK(J275),"",POWER(J275,2))</f>
        <v/>
      </c>
      <c r="AR275" s="14" t="str">
        <f>IF(ISBLANK(K275),"",POWER(K275,2))</f>
        <v/>
      </c>
      <c r="AS275" s="14" t="str">
        <f>IF(ISBLANK(L275),"",POWER(L275,2))</f>
        <v/>
      </c>
      <c r="AU275" s="14" t="str">
        <f>IF(ISBLANK(C275),"",POWER(C275,0.5))</f>
        <v/>
      </c>
      <c r="AV275" s="14" t="str">
        <f>IF(ISBLANK(D275),"",POWER(D275,0.5))</f>
        <v/>
      </c>
      <c r="AW275" s="14" t="str">
        <f>IF(ISBLANK(E275),"",POWER(E275,0.5))</f>
        <v/>
      </c>
      <c r="AX275" s="14" t="str">
        <f>IF(ISBLANK(F275),"",POWER(F275,0.5))</f>
        <v/>
      </c>
      <c r="AY275" s="14" t="str">
        <f>IF(ISBLANK(G275),"",POWER(G275,0.5))</f>
        <v/>
      </c>
      <c r="AZ275" s="14" t="str">
        <f>IF(ISBLANK(H275),"",POWER(H275,0.5))</f>
        <v/>
      </c>
      <c r="BA275" s="14" t="str">
        <f>IF(ISBLANK(I275),"",POWER(I275,0.5))</f>
        <v/>
      </c>
      <c r="BB275" s="14" t="str">
        <f>IF(ISBLANK(J275),"",POWER(J275,0.5))</f>
        <v/>
      </c>
      <c r="BC275" s="14" t="str">
        <f>IF(ISBLANK(K275),"",POWER(K275,0.5))</f>
        <v/>
      </c>
      <c r="BD275" s="14" t="str">
        <f>IF(ISBLANK(L275),"",POWER(L275,0.5))</f>
        <v/>
      </c>
      <c r="BF275" s="14" t="str">
        <f>IF(ISBLANK(C275),"",1/POWER(C275,0.5))</f>
        <v/>
      </c>
      <c r="BG275" s="14" t="str">
        <f>IF(ISBLANK(D275),"",1/POWER(D275,0.5))</f>
        <v/>
      </c>
      <c r="BH275" s="14" t="str">
        <f>IF(ISBLANK(E275),"",1/POWER(E275,0.5))</f>
        <v/>
      </c>
      <c r="BI275" s="14" t="str">
        <f>IF(ISBLANK(F275),"",1/POWER(F275,0.5))</f>
        <v/>
      </c>
      <c r="BJ275" s="14" t="str">
        <f>IF(ISBLANK(G275),"",1/POWER(G275,0.5))</f>
        <v/>
      </c>
      <c r="BK275" s="14" t="str">
        <f>IF(ISBLANK(H275),"",1/POWER(H275,0.5))</f>
        <v/>
      </c>
      <c r="BL275" s="14" t="str">
        <f>IF(ISBLANK(I275),"",1/POWER(I275,0.5))</f>
        <v/>
      </c>
      <c r="BM275" s="14" t="str">
        <f>IF(ISBLANK(J275),"",1/POWER(J275,0.5))</f>
        <v/>
      </c>
      <c r="BN275" s="14" t="str">
        <f>IF(ISBLANK(K275),"",1/POWER(K275,0.5))</f>
        <v/>
      </c>
      <c r="BO275" s="14" t="str">
        <f>IF(ISBLANK(L275),"",1/POWER(L275,0.5))</f>
        <v/>
      </c>
      <c r="BQ275" s="14" t="e">
        <f ca="1">IF(ISBLANK(INDIRECT('Data Exploration'!$B$6&amp;ROW(BQ275))),"",IF(ISBLANK(INDIRECT('Data Exploration'!$B$6&amp;ROW(BQ275)-1)),"",INDIRECT('Data Exploration'!$B$6&amp;ROW(BQ275)-1)))</f>
        <v>#REF!</v>
      </c>
      <c r="BR275" s="188"/>
      <c r="BS275" s="188"/>
      <c r="BT275" s="188"/>
      <c r="BU275" s="188"/>
      <c r="BV275" s="188"/>
      <c r="BW275" s="188"/>
      <c r="BX275" s="188"/>
      <c r="BY275" s="188"/>
    </row>
    <row r="276" spans="1:77">
      <c r="A276" s="141"/>
      <c r="B276" s="210"/>
      <c r="C276" s="19"/>
      <c r="D276" s="20"/>
      <c r="E276" s="20"/>
      <c r="F276" s="20"/>
      <c r="G276" s="150"/>
      <c r="H276" s="20"/>
      <c r="I276" s="20"/>
      <c r="J276" s="20"/>
      <c r="K276" s="20"/>
      <c r="L276" s="101"/>
      <c r="N276" s="14" t="str">
        <f>IF(ISBLANK(C276),"",LOG(C276))</f>
        <v/>
      </c>
      <c r="O276" s="14" t="str">
        <f>IF(ISBLANK(D276),"",LOG(D276))</f>
        <v/>
      </c>
      <c r="P276" s="14" t="str">
        <f>IF(ISBLANK(E276),"",LOG(E276))</f>
        <v/>
      </c>
      <c r="Q276" s="14" t="str">
        <f>IF(ISBLANK(F276),"",LOG(F276))</f>
        <v/>
      </c>
      <c r="R276" s="14" t="str">
        <f>IF(ISBLANK(G276),"",LOG(G276))</f>
        <v/>
      </c>
      <c r="S276" s="14" t="str">
        <f>IF(ISBLANK(H276),"",LOG(H276))</f>
        <v/>
      </c>
      <c r="T276" s="14" t="str">
        <f>IF(ISBLANK(I276),"",LOG(I276))</f>
        <v/>
      </c>
      <c r="U276" s="14" t="str">
        <f>IF(ISBLANK(J276),"",LOG(J276))</f>
        <v/>
      </c>
      <c r="V276" s="14" t="str">
        <f>IF(ISBLANK(K276),"",LOG(K276))</f>
        <v/>
      </c>
      <c r="W276" s="14" t="str">
        <f>IF(ISBLANK(L276),"",LOG(L276))</f>
        <v/>
      </c>
      <c r="Y276" s="14" t="str">
        <f>IF(ISBLANK(C276),"",LOG(C276+1))</f>
        <v/>
      </c>
      <c r="Z276" s="14" t="str">
        <f>IF(ISBLANK(D276),"",LOG(D276+1))</f>
        <v/>
      </c>
      <c r="AA276" s="14" t="str">
        <f>IF(ISBLANK(E276),"",LOG(E276+1))</f>
        <v/>
      </c>
      <c r="AB276" s="14" t="str">
        <f>IF(ISBLANK(F276),"",LOG(F276+1))</f>
        <v/>
      </c>
      <c r="AC276" s="14" t="str">
        <f>IF(ISBLANK(G276),"",LOG(G276+1))</f>
        <v/>
      </c>
      <c r="AD276" s="14" t="str">
        <f>IF(ISBLANK(H276),"",LOG(H276+1))</f>
        <v/>
      </c>
      <c r="AE276" s="14" t="str">
        <f>IF(ISBLANK(I276),"",LOG(I276+1))</f>
        <v/>
      </c>
      <c r="AF276" s="14" t="str">
        <f>IF(ISBLANK(J276),"",LOG(J276+1))</f>
        <v/>
      </c>
      <c r="AG276" s="14" t="str">
        <f>IF(ISBLANK(K276),"",LOG(K276+1))</f>
        <v/>
      </c>
      <c r="AH276" s="14" t="str">
        <f>IF(ISBLANK(L276),"",LOG(L276+1))</f>
        <v/>
      </c>
      <c r="AJ276" s="14" t="str">
        <f>IF(ISBLANK(C276),"",POWER(C276,2))</f>
        <v/>
      </c>
      <c r="AK276" s="14" t="str">
        <f>IF(ISBLANK(D276),"",POWER(D276,2))</f>
        <v/>
      </c>
      <c r="AL276" s="14" t="str">
        <f>IF(ISBLANK(E276),"",POWER(E276,2))</f>
        <v/>
      </c>
      <c r="AM276" s="14" t="str">
        <f>IF(ISBLANK(F276),"",POWER(F276,2))</f>
        <v/>
      </c>
      <c r="AN276" s="14" t="str">
        <f>IF(ISBLANK(G276),"",POWER(G276,2))</f>
        <v/>
      </c>
      <c r="AO276" s="14" t="str">
        <f>IF(ISBLANK(H276),"",POWER(H276,2))</f>
        <v/>
      </c>
      <c r="AP276" s="14" t="str">
        <f>IF(ISBLANK(I276),"",POWER(I276,2))</f>
        <v/>
      </c>
      <c r="AQ276" s="14" t="str">
        <f>IF(ISBLANK(J276),"",POWER(J276,2))</f>
        <v/>
      </c>
      <c r="AR276" s="14" t="str">
        <f>IF(ISBLANK(K276),"",POWER(K276,2))</f>
        <v/>
      </c>
      <c r="AS276" s="14" t="str">
        <f>IF(ISBLANK(L276),"",POWER(L276,2))</f>
        <v/>
      </c>
      <c r="AU276" s="14" t="str">
        <f>IF(ISBLANK(C276),"",POWER(C276,0.5))</f>
        <v/>
      </c>
      <c r="AV276" s="14" t="str">
        <f>IF(ISBLANK(D276),"",POWER(D276,0.5))</f>
        <v/>
      </c>
      <c r="AW276" s="14" t="str">
        <f>IF(ISBLANK(E276),"",POWER(E276,0.5))</f>
        <v/>
      </c>
      <c r="AX276" s="14" t="str">
        <f>IF(ISBLANK(F276),"",POWER(F276,0.5))</f>
        <v/>
      </c>
      <c r="AY276" s="14" t="str">
        <f>IF(ISBLANK(G276),"",POWER(G276,0.5))</f>
        <v/>
      </c>
      <c r="AZ276" s="14" t="str">
        <f>IF(ISBLANK(H276),"",POWER(H276,0.5))</f>
        <v/>
      </c>
      <c r="BA276" s="14" t="str">
        <f>IF(ISBLANK(I276),"",POWER(I276,0.5))</f>
        <v/>
      </c>
      <c r="BB276" s="14" t="str">
        <f>IF(ISBLANK(J276),"",POWER(J276,0.5))</f>
        <v/>
      </c>
      <c r="BC276" s="14" t="str">
        <f>IF(ISBLANK(K276),"",POWER(K276,0.5))</f>
        <v/>
      </c>
      <c r="BD276" s="14" t="str">
        <f>IF(ISBLANK(L276),"",POWER(L276,0.5))</f>
        <v/>
      </c>
      <c r="BF276" s="14" t="str">
        <f>IF(ISBLANK(C276),"",1/POWER(C276,0.5))</f>
        <v/>
      </c>
      <c r="BG276" s="14" t="str">
        <f>IF(ISBLANK(D276),"",1/POWER(D276,0.5))</f>
        <v/>
      </c>
      <c r="BH276" s="14" t="str">
        <f>IF(ISBLANK(E276),"",1/POWER(E276,0.5))</f>
        <v/>
      </c>
      <c r="BI276" s="14" t="str">
        <f>IF(ISBLANK(F276),"",1/POWER(F276,0.5))</f>
        <v/>
      </c>
      <c r="BJ276" s="14" t="str">
        <f>IF(ISBLANK(G276),"",1/POWER(G276,0.5))</f>
        <v/>
      </c>
      <c r="BK276" s="14" t="str">
        <f>IF(ISBLANK(H276),"",1/POWER(H276,0.5))</f>
        <v/>
      </c>
      <c r="BL276" s="14" t="str">
        <f>IF(ISBLANK(I276),"",1/POWER(I276,0.5))</f>
        <v/>
      </c>
      <c r="BM276" s="14" t="str">
        <f>IF(ISBLANK(J276),"",1/POWER(J276,0.5))</f>
        <v/>
      </c>
      <c r="BN276" s="14" t="str">
        <f>IF(ISBLANK(K276),"",1/POWER(K276,0.5))</f>
        <v/>
      </c>
      <c r="BO276" s="14" t="str">
        <f>IF(ISBLANK(L276),"",1/POWER(L276,0.5))</f>
        <v/>
      </c>
      <c r="BQ276" s="14" t="e">
        <f ca="1">IF(ISBLANK(INDIRECT('Data Exploration'!$B$6&amp;ROW(BQ276))),"",IF(ISBLANK(INDIRECT('Data Exploration'!$B$6&amp;ROW(BQ276)-1)),"",INDIRECT('Data Exploration'!$B$6&amp;ROW(BQ276)-1)))</f>
        <v>#REF!</v>
      </c>
      <c r="BR276" s="188"/>
      <c r="BS276" s="188"/>
      <c r="BT276" s="188"/>
      <c r="BU276" s="188"/>
      <c r="BV276" s="188"/>
      <c r="BW276" s="188"/>
      <c r="BX276" s="188"/>
      <c r="BY276" s="188"/>
    </row>
    <row r="277" spans="1:77">
      <c r="A277" s="141"/>
      <c r="B277" s="210"/>
      <c r="C277" s="19"/>
      <c r="D277" s="20"/>
      <c r="E277" s="20"/>
      <c r="F277" s="20"/>
      <c r="G277" s="150"/>
      <c r="H277" s="20"/>
      <c r="I277" s="20"/>
      <c r="J277" s="20"/>
      <c r="K277" s="20"/>
      <c r="L277" s="101"/>
      <c r="N277" s="14" t="str">
        <f>IF(ISBLANK(C277),"",LOG(C277))</f>
        <v/>
      </c>
      <c r="O277" s="14" t="str">
        <f>IF(ISBLANK(D277),"",LOG(D277))</f>
        <v/>
      </c>
      <c r="P277" s="14" t="str">
        <f>IF(ISBLANK(E277),"",LOG(E277))</f>
        <v/>
      </c>
      <c r="Q277" s="14" t="str">
        <f>IF(ISBLANK(F277),"",LOG(F277))</f>
        <v/>
      </c>
      <c r="R277" s="14" t="str">
        <f>IF(ISBLANK(G277),"",LOG(G277))</f>
        <v/>
      </c>
      <c r="S277" s="14" t="str">
        <f>IF(ISBLANK(H277),"",LOG(H277))</f>
        <v/>
      </c>
      <c r="T277" s="14" t="str">
        <f>IF(ISBLANK(I277),"",LOG(I277))</f>
        <v/>
      </c>
      <c r="U277" s="14" t="str">
        <f>IF(ISBLANK(J277),"",LOG(J277))</f>
        <v/>
      </c>
      <c r="V277" s="14" t="str">
        <f>IF(ISBLANK(K277),"",LOG(K277))</f>
        <v/>
      </c>
      <c r="W277" s="14" t="str">
        <f>IF(ISBLANK(L277),"",LOG(L277))</f>
        <v/>
      </c>
      <c r="Y277" s="14" t="str">
        <f>IF(ISBLANK(C277),"",LOG(C277+1))</f>
        <v/>
      </c>
      <c r="Z277" s="14" t="str">
        <f>IF(ISBLANK(D277),"",LOG(D277+1))</f>
        <v/>
      </c>
      <c r="AA277" s="14" t="str">
        <f>IF(ISBLANK(E277),"",LOG(E277+1))</f>
        <v/>
      </c>
      <c r="AB277" s="14" t="str">
        <f>IF(ISBLANK(F277),"",LOG(F277+1))</f>
        <v/>
      </c>
      <c r="AC277" s="14" t="str">
        <f>IF(ISBLANK(G277),"",LOG(G277+1))</f>
        <v/>
      </c>
      <c r="AD277" s="14" t="str">
        <f>IF(ISBLANK(H277),"",LOG(H277+1))</f>
        <v/>
      </c>
      <c r="AE277" s="14" t="str">
        <f>IF(ISBLANK(I277),"",LOG(I277+1))</f>
        <v/>
      </c>
      <c r="AF277" s="14" t="str">
        <f>IF(ISBLANK(J277),"",LOG(J277+1))</f>
        <v/>
      </c>
      <c r="AG277" s="14" t="str">
        <f>IF(ISBLANK(K277),"",LOG(K277+1))</f>
        <v/>
      </c>
      <c r="AH277" s="14" t="str">
        <f>IF(ISBLANK(L277),"",LOG(L277+1))</f>
        <v/>
      </c>
      <c r="AJ277" s="14" t="str">
        <f>IF(ISBLANK(C277),"",POWER(C277,2))</f>
        <v/>
      </c>
      <c r="AK277" s="14" t="str">
        <f>IF(ISBLANK(D277),"",POWER(D277,2))</f>
        <v/>
      </c>
      <c r="AL277" s="14" t="str">
        <f>IF(ISBLANK(E277),"",POWER(E277,2))</f>
        <v/>
      </c>
      <c r="AM277" s="14" t="str">
        <f>IF(ISBLANK(F277),"",POWER(F277,2))</f>
        <v/>
      </c>
      <c r="AN277" s="14" t="str">
        <f>IF(ISBLANK(G277),"",POWER(G277,2))</f>
        <v/>
      </c>
      <c r="AO277" s="14" t="str">
        <f>IF(ISBLANK(H277),"",POWER(H277,2))</f>
        <v/>
      </c>
      <c r="AP277" s="14" t="str">
        <f>IF(ISBLANK(I277),"",POWER(I277,2))</f>
        <v/>
      </c>
      <c r="AQ277" s="14" t="str">
        <f>IF(ISBLANK(J277),"",POWER(J277,2))</f>
        <v/>
      </c>
      <c r="AR277" s="14" t="str">
        <f>IF(ISBLANK(K277),"",POWER(K277,2))</f>
        <v/>
      </c>
      <c r="AS277" s="14" t="str">
        <f>IF(ISBLANK(L277),"",POWER(L277,2))</f>
        <v/>
      </c>
      <c r="AU277" s="14" t="str">
        <f>IF(ISBLANK(C277),"",POWER(C277,0.5))</f>
        <v/>
      </c>
      <c r="AV277" s="14" t="str">
        <f>IF(ISBLANK(D277),"",POWER(D277,0.5))</f>
        <v/>
      </c>
      <c r="AW277" s="14" t="str">
        <f>IF(ISBLANK(E277),"",POWER(E277,0.5))</f>
        <v/>
      </c>
      <c r="AX277" s="14" t="str">
        <f>IF(ISBLANK(F277),"",POWER(F277,0.5))</f>
        <v/>
      </c>
      <c r="AY277" s="14" t="str">
        <f>IF(ISBLANK(G277),"",POWER(G277,0.5))</f>
        <v/>
      </c>
      <c r="AZ277" s="14" t="str">
        <f>IF(ISBLANK(H277),"",POWER(H277,0.5))</f>
        <v/>
      </c>
      <c r="BA277" s="14" t="str">
        <f>IF(ISBLANK(I277),"",POWER(I277,0.5))</f>
        <v/>
      </c>
      <c r="BB277" s="14" t="str">
        <f>IF(ISBLANK(J277),"",POWER(J277,0.5))</f>
        <v/>
      </c>
      <c r="BC277" s="14" t="str">
        <f>IF(ISBLANK(K277),"",POWER(K277,0.5))</f>
        <v/>
      </c>
      <c r="BD277" s="14" t="str">
        <f>IF(ISBLANK(L277),"",POWER(L277,0.5))</f>
        <v/>
      </c>
      <c r="BF277" s="14" t="str">
        <f>IF(ISBLANK(C277),"",1/POWER(C277,0.5))</f>
        <v/>
      </c>
      <c r="BG277" s="14" t="str">
        <f>IF(ISBLANK(D277),"",1/POWER(D277,0.5))</f>
        <v/>
      </c>
      <c r="BH277" s="14" t="str">
        <f>IF(ISBLANK(E277),"",1/POWER(E277,0.5))</f>
        <v/>
      </c>
      <c r="BI277" s="14" t="str">
        <f>IF(ISBLANK(F277),"",1/POWER(F277,0.5))</f>
        <v/>
      </c>
      <c r="BJ277" s="14" t="str">
        <f>IF(ISBLANK(G277),"",1/POWER(G277,0.5))</f>
        <v/>
      </c>
      <c r="BK277" s="14" t="str">
        <f>IF(ISBLANK(H277),"",1/POWER(H277,0.5))</f>
        <v/>
      </c>
      <c r="BL277" s="14" t="str">
        <f>IF(ISBLANK(I277),"",1/POWER(I277,0.5))</f>
        <v/>
      </c>
      <c r="BM277" s="14" t="str">
        <f>IF(ISBLANK(J277),"",1/POWER(J277,0.5))</f>
        <v/>
      </c>
      <c r="BN277" s="14" t="str">
        <f>IF(ISBLANK(K277),"",1/POWER(K277,0.5))</f>
        <v/>
      </c>
      <c r="BO277" s="14" t="str">
        <f>IF(ISBLANK(L277),"",1/POWER(L277,0.5))</f>
        <v/>
      </c>
      <c r="BQ277" s="14" t="e">
        <f ca="1">IF(ISBLANK(INDIRECT('Data Exploration'!$B$6&amp;ROW(BQ277))),"",IF(ISBLANK(INDIRECT('Data Exploration'!$B$6&amp;ROW(BQ277)-1)),"",INDIRECT('Data Exploration'!$B$6&amp;ROW(BQ277)-1)))</f>
        <v>#REF!</v>
      </c>
      <c r="BR277" s="188"/>
      <c r="BS277" s="188"/>
      <c r="BT277" s="188"/>
      <c r="BU277" s="188"/>
      <c r="BV277" s="188"/>
      <c r="BW277" s="188"/>
      <c r="BX277" s="188"/>
      <c r="BY277" s="188"/>
    </row>
    <row r="278" spans="1:77">
      <c r="A278" s="141"/>
      <c r="B278" s="210"/>
      <c r="C278" s="19"/>
      <c r="D278" s="20"/>
      <c r="E278" s="20"/>
      <c r="F278" s="20"/>
      <c r="G278" s="150"/>
      <c r="H278" s="20"/>
      <c r="I278" s="20"/>
      <c r="J278" s="20"/>
      <c r="K278" s="20"/>
      <c r="L278" s="101"/>
      <c r="N278" s="14" t="str">
        <f>IF(ISBLANK(C278),"",LOG(C278))</f>
        <v/>
      </c>
      <c r="O278" s="14" t="str">
        <f>IF(ISBLANK(D278),"",LOG(D278))</f>
        <v/>
      </c>
      <c r="P278" s="14" t="str">
        <f>IF(ISBLANK(E278),"",LOG(E278))</f>
        <v/>
      </c>
      <c r="Q278" s="14" t="str">
        <f>IF(ISBLANK(F278),"",LOG(F278))</f>
        <v/>
      </c>
      <c r="R278" s="14" t="str">
        <f>IF(ISBLANK(G278),"",LOG(G278))</f>
        <v/>
      </c>
      <c r="S278" s="14" t="str">
        <f>IF(ISBLANK(H278),"",LOG(H278))</f>
        <v/>
      </c>
      <c r="T278" s="14" t="str">
        <f>IF(ISBLANK(I278),"",LOG(I278))</f>
        <v/>
      </c>
      <c r="U278" s="14" t="str">
        <f>IF(ISBLANK(J278),"",LOG(J278))</f>
        <v/>
      </c>
      <c r="V278" s="14" t="str">
        <f>IF(ISBLANK(K278),"",LOG(K278))</f>
        <v/>
      </c>
      <c r="W278" s="14" t="str">
        <f>IF(ISBLANK(L278),"",LOG(L278))</f>
        <v/>
      </c>
      <c r="Y278" s="14" t="str">
        <f>IF(ISBLANK(C278),"",LOG(C278+1))</f>
        <v/>
      </c>
      <c r="Z278" s="14" t="str">
        <f>IF(ISBLANK(D278),"",LOG(D278+1))</f>
        <v/>
      </c>
      <c r="AA278" s="14" t="str">
        <f>IF(ISBLANK(E278),"",LOG(E278+1))</f>
        <v/>
      </c>
      <c r="AB278" s="14" t="str">
        <f>IF(ISBLANK(F278),"",LOG(F278+1))</f>
        <v/>
      </c>
      <c r="AC278" s="14" t="str">
        <f>IF(ISBLANK(G278),"",LOG(G278+1))</f>
        <v/>
      </c>
      <c r="AD278" s="14" t="str">
        <f>IF(ISBLANK(H278),"",LOG(H278+1))</f>
        <v/>
      </c>
      <c r="AE278" s="14" t="str">
        <f>IF(ISBLANK(I278),"",LOG(I278+1))</f>
        <v/>
      </c>
      <c r="AF278" s="14" t="str">
        <f>IF(ISBLANK(J278),"",LOG(J278+1))</f>
        <v/>
      </c>
      <c r="AG278" s="14" t="str">
        <f>IF(ISBLANK(K278),"",LOG(K278+1))</f>
        <v/>
      </c>
      <c r="AH278" s="14" t="str">
        <f>IF(ISBLANK(L278),"",LOG(L278+1))</f>
        <v/>
      </c>
      <c r="AJ278" s="14" t="str">
        <f>IF(ISBLANK(C278),"",POWER(C278,2))</f>
        <v/>
      </c>
      <c r="AK278" s="14" t="str">
        <f>IF(ISBLANK(D278),"",POWER(D278,2))</f>
        <v/>
      </c>
      <c r="AL278" s="14" t="str">
        <f>IF(ISBLANK(E278),"",POWER(E278,2))</f>
        <v/>
      </c>
      <c r="AM278" s="14" t="str">
        <f>IF(ISBLANK(F278),"",POWER(F278,2))</f>
        <v/>
      </c>
      <c r="AN278" s="14" t="str">
        <f>IF(ISBLANK(G278),"",POWER(G278,2))</f>
        <v/>
      </c>
      <c r="AO278" s="14" t="str">
        <f>IF(ISBLANK(H278),"",POWER(H278,2))</f>
        <v/>
      </c>
      <c r="AP278" s="14" t="str">
        <f>IF(ISBLANK(I278),"",POWER(I278,2))</f>
        <v/>
      </c>
      <c r="AQ278" s="14" t="str">
        <f>IF(ISBLANK(J278),"",POWER(J278,2))</f>
        <v/>
      </c>
      <c r="AR278" s="14" t="str">
        <f>IF(ISBLANK(K278),"",POWER(K278,2))</f>
        <v/>
      </c>
      <c r="AS278" s="14" t="str">
        <f>IF(ISBLANK(L278),"",POWER(L278,2))</f>
        <v/>
      </c>
      <c r="AU278" s="14" t="str">
        <f>IF(ISBLANK(C278),"",POWER(C278,0.5))</f>
        <v/>
      </c>
      <c r="AV278" s="14" t="str">
        <f>IF(ISBLANK(D278),"",POWER(D278,0.5))</f>
        <v/>
      </c>
      <c r="AW278" s="14" t="str">
        <f>IF(ISBLANK(E278),"",POWER(E278,0.5))</f>
        <v/>
      </c>
      <c r="AX278" s="14" t="str">
        <f>IF(ISBLANK(F278),"",POWER(F278,0.5))</f>
        <v/>
      </c>
      <c r="AY278" s="14" t="str">
        <f>IF(ISBLANK(G278),"",POWER(G278,0.5))</f>
        <v/>
      </c>
      <c r="AZ278" s="14" t="str">
        <f>IF(ISBLANK(H278),"",POWER(H278,0.5))</f>
        <v/>
      </c>
      <c r="BA278" s="14" t="str">
        <f>IF(ISBLANK(I278),"",POWER(I278,0.5))</f>
        <v/>
      </c>
      <c r="BB278" s="14" t="str">
        <f>IF(ISBLANK(J278),"",POWER(J278,0.5))</f>
        <v/>
      </c>
      <c r="BC278" s="14" t="str">
        <f>IF(ISBLANK(K278),"",POWER(K278,0.5))</f>
        <v/>
      </c>
      <c r="BD278" s="14" t="str">
        <f>IF(ISBLANK(L278),"",POWER(L278,0.5))</f>
        <v/>
      </c>
      <c r="BF278" s="14" t="str">
        <f>IF(ISBLANK(C278),"",1/POWER(C278,0.5))</f>
        <v/>
      </c>
      <c r="BG278" s="14" t="str">
        <f>IF(ISBLANK(D278),"",1/POWER(D278,0.5))</f>
        <v/>
      </c>
      <c r="BH278" s="14" t="str">
        <f>IF(ISBLANK(E278),"",1/POWER(E278,0.5))</f>
        <v/>
      </c>
      <c r="BI278" s="14" t="str">
        <f>IF(ISBLANK(F278),"",1/POWER(F278,0.5))</f>
        <v/>
      </c>
      <c r="BJ278" s="14" t="str">
        <f>IF(ISBLANK(G278),"",1/POWER(G278,0.5))</f>
        <v/>
      </c>
      <c r="BK278" s="14" t="str">
        <f>IF(ISBLANK(H278),"",1/POWER(H278,0.5))</f>
        <v/>
      </c>
      <c r="BL278" s="14" t="str">
        <f>IF(ISBLANK(I278),"",1/POWER(I278,0.5))</f>
        <v/>
      </c>
      <c r="BM278" s="14" t="str">
        <f>IF(ISBLANK(J278),"",1/POWER(J278,0.5))</f>
        <v/>
      </c>
      <c r="BN278" s="14" t="str">
        <f>IF(ISBLANK(K278),"",1/POWER(K278,0.5))</f>
        <v/>
      </c>
      <c r="BO278" s="14" t="str">
        <f>IF(ISBLANK(L278),"",1/POWER(L278,0.5))</f>
        <v/>
      </c>
      <c r="BQ278" s="14" t="e">
        <f ca="1">IF(ISBLANK(INDIRECT('Data Exploration'!$B$6&amp;ROW(BQ278))),"",IF(ISBLANK(INDIRECT('Data Exploration'!$B$6&amp;ROW(BQ278)-1)),"",INDIRECT('Data Exploration'!$B$6&amp;ROW(BQ278)-1)))</f>
        <v>#REF!</v>
      </c>
      <c r="BR278" s="188"/>
      <c r="BS278" s="188"/>
      <c r="BT278" s="188"/>
      <c r="BU278" s="188"/>
      <c r="BV278" s="188"/>
      <c r="BW278" s="188"/>
      <c r="BX278" s="188"/>
      <c r="BY278" s="188"/>
    </row>
    <row r="279" spans="1:77">
      <c r="A279" s="141"/>
      <c r="B279" s="210"/>
      <c r="C279" s="19"/>
      <c r="D279" s="20"/>
      <c r="E279" s="20"/>
      <c r="F279" s="20"/>
      <c r="G279" s="150"/>
      <c r="H279" s="20"/>
      <c r="I279" s="20"/>
      <c r="J279" s="20"/>
      <c r="K279" s="20"/>
      <c r="L279" s="101"/>
      <c r="N279" s="14" t="str">
        <f>IF(ISBLANK(C279),"",LOG(C279))</f>
        <v/>
      </c>
      <c r="O279" s="14" t="str">
        <f>IF(ISBLANK(D279),"",LOG(D279))</f>
        <v/>
      </c>
      <c r="P279" s="14" t="str">
        <f>IF(ISBLANK(E279),"",LOG(E279))</f>
        <v/>
      </c>
      <c r="Q279" s="14" t="str">
        <f>IF(ISBLANK(F279),"",LOG(F279))</f>
        <v/>
      </c>
      <c r="R279" s="14" t="str">
        <f>IF(ISBLANK(G279),"",LOG(G279))</f>
        <v/>
      </c>
      <c r="S279" s="14" t="str">
        <f>IF(ISBLANK(H279),"",LOG(H279))</f>
        <v/>
      </c>
      <c r="T279" s="14" t="str">
        <f>IF(ISBLANK(I279),"",LOG(I279))</f>
        <v/>
      </c>
      <c r="U279" s="14" t="str">
        <f>IF(ISBLANK(J279),"",LOG(J279))</f>
        <v/>
      </c>
      <c r="V279" s="14" t="str">
        <f>IF(ISBLANK(K279),"",LOG(K279))</f>
        <v/>
      </c>
      <c r="W279" s="14" t="str">
        <f>IF(ISBLANK(L279),"",LOG(L279))</f>
        <v/>
      </c>
      <c r="Y279" s="14" t="str">
        <f>IF(ISBLANK(C279),"",LOG(C279+1))</f>
        <v/>
      </c>
      <c r="Z279" s="14" t="str">
        <f>IF(ISBLANK(D279),"",LOG(D279+1))</f>
        <v/>
      </c>
      <c r="AA279" s="14" t="str">
        <f>IF(ISBLANK(E279),"",LOG(E279+1))</f>
        <v/>
      </c>
      <c r="AB279" s="14" t="str">
        <f>IF(ISBLANK(F279),"",LOG(F279+1))</f>
        <v/>
      </c>
      <c r="AC279" s="14" t="str">
        <f>IF(ISBLANK(G279),"",LOG(G279+1))</f>
        <v/>
      </c>
      <c r="AD279" s="14" t="str">
        <f>IF(ISBLANK(H279),"",LOG(H279+1))</f>
        <v/>
      </c>
      <c r="AE279" s="14" t="str">
        <f>IF(ISBLANK(I279),"",LOG(I279+1))</f>
        <v/>
      </c>
      <c r="AF279" s="14" t="str">
        <f>IF(ISBLANK(J279),"",LOG(J279+1))</f>
        <v/>
      </c>
      <c r="AG279" s="14" t="str">
        <f>IF(ISBLANK(K279),"",LOG(K279+1))</f>
        <v/>
      </c>
      <c r="AH279" s="14" t="str">
        <f>IF(ISBLANK(L279),"",LOG(L279+1))</f>
        <v/>
      </c>
      <c r="AJ279" s="14" t="str">
        <f>IF(ISBLANK(C279),"",POWER(C279,2))</f>
        <v/>
      </c>
      <c r="AK279" s="14" t="str">
        <f>IF(ISBLANK(D279),"",POWER(D279,2))</f>
        <v/>
      </c>
      <c r="AL279" s="14" t="str">
        <f>IF(ISBLANK(E279),"",POWER(E279,2))</f>
        <v/>
      </c>
      <c r="AM279" s="14" t="str">
        <f>IF(ISBLANK(F279),"",POWER(F279,2))</f>
        <v/>
      </c>
      <c r="AN279" s="14" t="str">
        <f>IF(ISBLANK(G279),"",POWER(G279,2))</f>
        <v/>
      </c>
      <c r="AO279" s="14" t="str">
        <f>IF(ISBLANK(H279),"",POWER(H279,2))</f>
        <v/>
      </c>
      <c r="AP279" s="14" t="str">
        <f>IF(ISBLANK(I279),"",POWER(I279,2))</f>
        <v/>
      </c>
      <c r="AQ279" s="14" t="str">
        <f>IF(ISBLANK(J279),"",POWER(J279,2))</f>
        <v/>
      </c>
      <c r="AR279" s="14" t="str">
        <f>IF(ISBLANK(K279),"",POWER(K279,2))</f>
        <v/>
      </c>
      <c r="AS279" s="14" t="str">
        <f>IF(ISBLANK(L279),"",POWER(L279,2))</f>
        <v/>
      </c>
      <c r="AU279" s="14" t="str">
        <f>IF(ISBLANK(C279),"",POWER(C279,0.5))</f>
        <v/>
      </c>
      <c r="AV279" s="14" t="str">
        <f>IF(ISBLANK(D279),"",POWER(D279,0.5))</f>
        <v/>
      </c>
      <c r="AW279" s="14" t="str">
        <f>IF(ISBLANK(E279),"",POWER(E279,0.5))</f>
        <v/>
      </c>
      <c r="AX279" s="14" t="str">
        <f>IF(ISBLANK(F279),"",POWER(F279,0.5))</f>
        <v/>
      </c>
      <c r="AY279" s="14" t="str">
        <f>IF(ISBLANK(G279),"",POWER(G279,0.5))</f>
        <v/>
      </c>
      <c r="AZ279" s="14" t="str">
        <f>IF(ISBLANK(H279),"",POWER(H279,0.5))</f>
        <v/>
      </c>
      <c r="BA279" s="14" t="str">
        <f>IF(ISBLANK(I279),"",POWER(I279,0.5))</f>
        <v/>
      </c>
      <c r="BB279" s="14" t="str">
        <f>IF(ISBLANK(J279),"",POWER(J279,0.5))</f>
        <v/>
      </c>
      <c r="BC279" s="14" t="str">
        <f>IF(ISBLANK(K279),"",POWER(K279,0.5))</f>
        <v/>
      </c>
      <c r="BD279" s="14" t="str">
        <f>IF(ISBLANK(L279),"",POWER(L279,0.5))</f>
        <v/>
      </c>
      <c r="BF279" s="14" t="str">
        <f>IF(ISBLANK(C279),"",1/POWER(C279,0.5))</f>
        <v/>
      </c>
      <c r="BG279" s="14" t="str">
        <f>IF(ISBLANK(D279),"",1/POWER(D279,0.5))</f>
        <v/>
      </c>
      <c r="BH279" s="14" t="str">
        <f>IF(ISBLANK(E279),"",1/POWER(E279,0.5))</f>
        <v/>
      </c>
      <c r="BI279" s="14" t="str">
        <f>IF(ISBLANK(F279),"",1/POWER(F279,0.5))</f>
        <v/>
      </c>
      <c r="BJ279" s="14" t="str">
        <f>IF(ISBLANK(G279),"",1/POWER(G279,0.5))</f>
        <v/>
      </c>
      <c r="BK279" s="14" t="str">
        <f>IF(ISBLANK(H279),"",1/POWER(H279,0.5))</f>
        <v/>
      </c>
      <c r="BL279" s="14" t="str">
        <f>IF(ISBLANK(I279),"",1/POWER(I279,0.5))</f>
        <v/>
      </c>
      <c r="BM279" s="14" t="str">
        <f>IF(ISBLANK(J279),"",1/POWER(J279,0.5))</f>
        <v/>
      </c>
      <c r="BN279" s="14" t="str">
        <f>IF(ISBLANK(K279),"",1/POWER(K279,0.5))</f>
        <v/>
      </c>
      <c r="BO279" s="14" t="str">
        <f>IF(ISBLANK(L279),"",1/POWER(L279,0.5))</f>
        <v/>
      </c>
      <c r="BQ279" s="14" t="e">
        <f ca="1">IF(ISBLANK(INDIRECT('Data Exploration'!$B$6&amp;ROW(BQ279))),"",IF(ISBLANK(INDIRECT('Data Exploration'!$B$6&amp;ROW(BQ279)-1)),"",INDIRECT('Data Exploration'!$B$6&amp;ROW(BQ279)-1)))</f>
        <v>#REF!</v>
      </c>
      <c r="BR279" s="188"/>
      <c r="BS279" s="188"/>
      <c r="BT279" s="188"/>
      <c r="BU279" s="188"/>
      <c r="BV279" s="188"/>
      <c r="BW279" s="188"/>
      <c r="BX279" s="188"/>
      <c r="BY279" s="188"/>
    </row>
    <row r="280" spans="1:77">
      <c r="A280" s="141"/>
      <c r="B280" s="210"/>
      <c r="C280" s="19"/>
      <c r="D280" s="20"/>
      <c r="E280" s="20"/>
      <c r="F280" s="20"/>
      <c r="G280" s="150"/>
      <c r="H280" s="20"/>
      <c r="I280" s="20"/>
      <c r="J280" s="20"/>
      <c r="K280" s="20"/>
      <c r="L280" s="101"/>
      <c r="N280" s="14" t="str">
        <f>IF(ISBLANK(C280),"",LOG(C280))</f>
        <v/>
      </c>
      <c r="O280" s="14" t="str">
        <f>IF(ISBLANK(D280),"",LOG(D280))</f>
        <v/>
      </c>
      <c r="P280" s="14" t="str">
        <f>IF(ISBLANK(E280),"",LOG(E280))</f>
        <v/>
      </c>
      <c r="Q280" s="14" t="str">
        <f>IF(ISBLANK(F280),"",LOG(F280))</f>
        <v/>
      </c>
      <c r="R280" s="14" t="str">
        <f>IF(ISBLANK(G280),"",LOG(G280))</f>
        <v/>
      </c>
      <c r="S280" s="14" t="str">
        <f>IF(ISBLANK(H280),"",LOG(H280))</f>
        <v/>
      </c>
      <c r="T280" s="14" t="str">
        <f>IF(ISBLANK(I280),"",LOG(I280))</f>
        <v/>
      </c>
      <c r="U280" s="14" t="str">
        <f>IF(ISBLANK(J280),"",LOG(J280))</f>
        <v/>
      </c>
      <c r="V280" s="14" t="str">
        <f>IF(ISBLANK(K280),"",LOG(K280))</f>
        <v/>
      </c>
      <c r="W280" s="14" t="str">
        <f>IF(ISBLANK(L280),"",LOG(L280))</f>
        <v/>
      </c>
      <c r="Y280" s="14" t="str">
        <f>IF(ISBLANK(C280),"",LOG(C280+1))</f>
        <v/>
      </c>
      <c r="Z280" s="14" t="str">
        <f>IF(ISBLANK(D280),"",LOG(D280+1))</f>
        <v/>
      </c>
      <c r="AA280" s="14" t="str">
        <f>IF(ISBLANK(E280),"",LOG(E280+1))</f>
        <v/>
      </c>
      <c r="AB280" s="14" t="str">
        <f>IF(ISBLANK(F280),"",LOG(F280+1))</f>
        <v/>
      </c>
      <c r="AC280" s="14" t="str">
        <f>IF(ISBLANK(G280),"",LOG(G280+1))</f>
        <v/>
      </c>
      <c r="AD280" s="14" t="str">
        <f>IF(ISBLANK(H280),"",LOG(H280+1))</f>
        <v/>
      </c>
      <c r="AE280" s="14" t="str">
        <f>IF(ISBLANK(I280),"",LOG(I280+1))</f>
        <v/>
      </c>
      <c r="AF280" s="14" t="str">
        <f>IF(ISBLANK(J280),"",LOG(J280+1))</f>
        <v/>
      </c>
      <c r="AG280" s="14" t="str">
        <f>IF(ISBLANK(K280),"",LOG(K280+1))</f>
        <v/>
      </c>
      <c r="AH280" s="14" t="str">
        <f>IF(ISBLANK(L280),"",LOG(L280+1))</f>
        <v/>
      </c>
      <c r="AJ280" s="14" t="str">
        <f>IF(ISBLANK(C280),"",POWER(C280,2))</f>
        <v/>
      </c>
      <c r="AK280" s="14" t="str">
        <f>IF(ISBLANK(D280),"",POWER(D280,2))</f>
        <v/>
      </c>
      <c r="AL280" s="14" t="str">
        <f>IF(ISBLANK(E280),"",POWER(E280,2))</f>
        <v/>
      </c>
      <c r="AM280" s="14" t="str">
        <f>IF(ISBLANK(F280),"",POWER(F280,2))</f>
        <v/>
      </c>
      <c r="AN280" s="14" t="str">
        <f>IF(ISBLANK(G280),"",POWER(G280,2))</f>
        <v/>
      </c>
      <c r="AO280" s="14" t="str">
        <f>IF(ISBLANK(H280),"",POWER(H280,2))</f>
        <v/>
      </c>
      <c r="AP280" s="14" t="str">
        <f>IF(ISBLANK(I280),"",POWER(I280,2))</f>
        <v/>
      </c>
      <c r="AQ280" s="14" t="str">
        <f>IF(ISBLANK(J280),"",POWER(J280,2))</f>
        <v/>
      </c>
      <c r="AR280" s="14" t="str">
        <f>IF(ISBLANK(K280),"",POWER(K280,2))</f>
        <v/>
      </c>
      <c r="AS280" s="14" t="str">
        <f>IF(ISBLANK(L280),"",POWER(L280,2))</f>
        <v/>
      </c>
      <c r="AU280" s="14" t="str">
        <f>IF(ISBLANK(C280),"",POWER(C280,0.5))</f>
        <v/>
      </c>
      <c r="AV280" s="14" t="str">
        <f>IF(ISBLANK(D280),"",POWER(D280,0.5))</f>
        <v/>
      </c>
      <c r="AW280" s="14" t="str">
        <f>IF(ISBLANK(E280),"",POWER(E280,0.5))</f>
        <v/>
      </c>
      <c r="AX280" s="14" t="str">
        <f>IF(ISBLANK(F280),"",POWER(F280,0.5))</f>
        <v/>
      </c>
      <c r="AY280" s="14" t="str">
        <f>IF(ISBLANK(G280),"",POWER(G280,0.5))</f>
        <v/>
      </c>
      <c r="AZ280" s="14" t="str">
        <f>IF(ISBLANK(H280),"",POWER(H280,0.5))</f>
        <v/>
      </c>
      <c r="BA280" s="14" t="str">
        <f>IF(ISBLANK(I280),"",POWER(I280,0.5))</f>
        <v/>
      </c>
      <c r="BB280" s="14" t="str">
        <f>IF(ISBLANK(J280),"",POWER(J280,0.5))</f>
        <v/>
      </c>
      <c r="BC280" s="14" t="str">
        <f>IF(ISBLANK(K280),"",POWER(K280,0.5))</f>
        <v/>
      </c>
      <c r="BD280" s="14" t="str">
        <f>IF(ISBLANK(L280),"",POWER(L280,0.5))</f>
        <v/>
      </c>
      <c r="BF280" s="14" t="str">
        <f>IF(ISBLANK(C280),"",1/POWER(C280,0.5))</f>
        <v/>
      </c>
      <c r="BG280" s="14" t="str">
        <f>IF(ISBLANK(D280),"",1/POWER(D280,0.5))</f>
        <v/>
      </c>
      <c r="BH280" s="14" t="str">
        <f>IF(ISBLANK(E280),"",1/POWER(E280,0.5))</f>
        <v/>
      </c>
      <c r="BI280" s="14" t="str">
        <f>IF(ISBLANK(F280),"",1/POWER(F280,0.5))</f>
        <v/>
      </c>
      <c r="BJ280" s="14" t="str">
        <f>IF(ISBLANK(G280),"",1/POWER(G280,0.5))</f>
        <v/>
      </c>
      <c r="BK280" s="14" t="str">
        <f>IF(ISBLANK(H280),"",1/POWER(H280,0.5))</f>
        <v/>
      </c>
      <c r="BL280" s="14" t="str">
        <f>IF(ISBLANK(I280),"",1/POWER(I280,0.5))</f>
        <v/>
      </c>
      <c r="BM280" s="14" t="str">
        <f>IF(ISBLANK(J280),"",1/POWER(J280,0.5))</f>
        <v/>
      </c>
      <c r="BN280" s="14" t="str">
        <f>IF(ISBLANK(K280),"",1/POWER(K280,0.5))</f>
        <v/>
      </c>
      <c r="BO280" s="14" t="str">
        <f>IF(ISBLANK(L280),"",1/POWER(L280,0.5))</f>
        <v/>
      </c>
      <c r="BQ280" s="14" t="e">
        <f ca="1">IF(ISBLANK(INDIRECT('Data Exploration'!$B$6&amp;ROW(BQ280))),"",IF(ISBLANK(INDIRECT('Data Exploration'!$B$6&amp;ROW(BQ280)-1)),"",INDIRECT('Data Exploration'!$B$6&amp;ROW(BQ280)-1)))</f>
        <v>#REF!</v>
      </c>
      <c r="BR280" s="188"/>
      <c r="BS280" s="188"/>
      <c r="BT280" s="188"/>
      <c r="BU280" s="188"/>
      <c r="BV280" s="188"/>
      <c r="BW280" s="188"/>
      <c r="BX280" s="188"/>
      <c r="BY280" s="188"/>
    </row>
    <row r="281" spans="1:77">
      <c r="A281" s="141"/>
      <c r="B281" s="210"/>
      <c r="C281" s="19"/>
      <c r="D281" s="20"/>
      <c r="E281" s="20"/>
      <c r="F281" s="20"/>
      <c r="G281" s="150"/>
      <c r="H281" s="20"/>
      <c r="I281" s="20"/>
      <c r="J281" s="20"/>
      <c r="K281" s="20"/>
      <c r="L281" s="101"/>
      <c r="N281" s="14" t="str">
        <f>IF(ISBLANK(C281),"",LOG(C281))</f>
        <v/>
      </c>
      <c r="O281" s="14" t="str">
        <f>IF(ISBLANK(D281),"",LOG(D281))</f>
        <v/>
      </c>
      <c r="P281" s="14" t="str">
        <f>IF(ISBLANK(E281),"",LOG(E281))</f>
        <v/>
      </c>
      <c r="Q281" s="14" t="str">
        <f>IF(ISBLANK(F281),"",LOG(F281))</f>
        <v/>
      </c>
      <c r="R281" s="14" t="str">
        <f>IF(ISBLANK(G281),"",LOG(G281))</f>
        <v/>
      </c>
      <c r="S281" s="14" t="str">
        <f>IF(ISBLANK(H281),"",LOG(H281))</f>
        <v/>
      </c>
      <c r="T281" s="14" t="str">
        <f>IF(ISBLANK(I281),"",LOG(I281))</f>
        <v/>
      </c>
      <c r="U281" s="14" t="str">
        <f>IF(ISBLANK(J281),"",LOG(J281))</f>
        <v/>
      </c>
      <c r="V281" s="14" t="str">
        <f>IF(ISBLANK(K281),"",LOG(K281))</f>
        <v/>
      </c>
      <c r="W281" s="14" t="str">
        <f>IF(ISBLANK(L281),"",LOG(L281))</f>
        <v/>
      </c>
      <c r="Y281" s="14" t="str">
        <f>IF(ISBLANK(C281),"",LOG(C281+1))</f>
        <v/>
      </c>
      <c r="Z281" s="14" t="str">
        <f>IF(ISBLANK(D281),"",LOG(D281+1))</f>
        <v/>
      </c>
      <c r="AA281" s="14" t="str">
        <f>IF(ISBLANK(E281),"",LOG(E281+1))</f>
        <v/>
      </c>
      <c r="AB281" s="14" t="str">
        <f>IF(ISBLANK(F281),"",LOG(F281+1))</f>
        <v/>
      </c>
      <c r="AC281" s="14" t="str">
        <f>IF(ISBLANK(G281),"",LOG(G281+1))</f>
        <v/>
      </c>
      <c r="AD281" s="14" t="str">
        <f>IF(ISBLANK(H281),"",LOG(H281+1))</f>
        <v/>
      </c>
      <c r="AE281" s="14" t="str">
        <f>IF(ISBLANK(I281),"",LOG(I281+1))</f>
        <v/>
      </c>
      <c r="AF281" s="14" t="str">
        <f>IF(ISBLANK(J281),"",LOG(J281+1))</f>
        <v/>
      </c>
      <c r="AG281" s="14" t="str">
        <f>IF(ISBLANK(K281),"",LOG(K281+1))</f>
        <v/>
      </c>
      <c r="AH281" s="14" t="str">
        <f>IF(ISBLANK(L281),"",LOG(L281+1))</f>
        <v/>
      </c>
      <c r="AJ281" s="14" t="str">
        <f>IF(ISBLANK(C281),"",POWER(C281,2))</f>
        <v/>
      </c>
      <c r="AK281" s="14" t="str">
        <f>IF(ISBLANK(D281),"",POWER(D281,2))</f>
        <v/>
      </c>
      <c r="AL281" s="14" t="str">
        <f>IF(ISBLANK(E281),"",POWER(E281,2))</f>
        <v/>
      </c>
      <c r="AM281" s="14" t="str">
        <f>IF(ISBLANK(F281),"",POWER(F281,2))</f>
        <v/>
      </c>
      <c r="AN281" s="14" t="str">
        <f>IF(ISBLANK(G281),"",POWER(G281,2))</f>
        <v/>
      </c>
      <c r="AO281" s="14" t="str">
        <f>IF(ISBLANK(H281),"",POWER(H281,2))</f>
        <v/>
      </c>
      <c r="AP281" s="14" t="str">
        <f>IF(ISBLANK(I281),"",POWER(I281,2))</f>
        <v/>
      </c>
      <c r="AQ281" s="14" t="str">
        <f>IF(ISBLANK(J281),"",POWER(J281,2))</f>
        <v/>
      </c>
      <c r="AR281" s="14" t="str">
        <f>IF(ISBLANK(K281),"",POWER(K281,2))</f>
        <v/>
      </c>
      <c r="AS281" s="14" t="str">
        <f>IF(ISBLANK(L281),"",POWER(L281,2))</f>
        <v/>
      </c>
      <c r="AU281" s="14" t="str">
        <f>IF(ISBLANK(C281),"",POWER(C281,0.5))</f>
        <v/>
      </c>
      <c r="AV281" s="14" t="str">
        <f>IF(ISBLANK(D281),"",POWER(D281,0.5))</f>
        <v/>
      </c>
      <c r="AW281" s="14" t="str">
        <f>IF(ISBLANK(E281),"",POWER(E281,0.5))</f>
        <v/>
      </c>
      <c r="AX281" s="14" t="str">
        <f>IF(ISBLANK(F281),"",POWER(F281,0.5))</f>
        <v/>
      </c>
      <c r="AY281" s="14" t="str">
        <f>IF(ISBLANK(G281),"",POWER(G281,0.5))</f>
        <v/>
      </c>
      <c r="AZ281" s="14" t="str">
        <f>IF(ISBLANK(H281),"",POWER(H281,0.5))</f>
        <v/>
      </c>
      <c r="BA281" s="14" t="str">
        <f>IF(ISBLANK(I281),"",POWER(I281,0.5))</f>
        <v/>
      </c>
      <c r="BB281" s="14" t="str">
        <f>IF(ISBLANK(J281),"",POWER(J281,0.5))</f>
        <v/>
      </c>
      <c r="BC281" s="14" t="str">
        <f>IF(ISBLANK(K281),"",POWER(K281,0.5))</f>
        <v/>
      </c>
      <c r="BD281" s="14" t="str">
        <f>IF(ISBLANK(L281),"",POWER(L281,0.5))</f>
        <v/>
      </c>
      <c r="BF281" s="14" t="str">
        <f>IF(ISBLANK(C281),"",1/POWER(C281,0.5))</f>
        <v/>
      </c>
      <c r="BG281" s="14" t="str">
        <f>IF(ISBLANK(D281),"",1/POWER(D281,0.5))</f>
        <v/>
      </c>
      <c r="BH281" s="14" t="str">
        <f>IF(ISBLANK(E281),"",1/POWER(E281,0.5))</f>
        <v/>
      </c>
      <c r="BI281" s="14" t="str">
        <f>IF(ISBLANK(F281),"",1/POWER(F281,0.5))</f>
        <v/>
      </c>
      <c r="BJ281" s="14" t="str">
        <f>IF(ISBLANK(G281),"",1/POWER(G281,0.5))</f>
        <v/>
      </c>
      <c r="BK281" s="14" t="str">
        <f>IF(ISBLANK(H281),"",1/POWER(H281,0.5))</f>
        <v/>
      </c>
      <c r="BL281" s="14" t="str">
        <f>IF(ISBLANK(I281),"",1/POWER(I281,0.5))</f>
        <v/>
      </c>
      <c r="BM281" s="14" t="str">
        <f>IF(ISBLANK(J281),"",1/POWER(J281,0.5))</f>
        <v/>
      </c>
      <c r="BN281" s="14" t="str">
        <f>IF(ISBLANK(K281),"",1/POWER(K281,0.5))</f>
        <v/>
      </c>
      <c r="BO281" s="14" t="str">
        <f>IF(ISBLANK(L281),"",1/POWER(L281,0.5))</f>
        <v/>
      </c>
      <c r="BQ281" s="14" t="e">
        <f ca="1">IF(ISBLANK(INDIRECT('Data Exploration'!$B$6&amp;ROW(BQ281))),"",IF(ISBLANK(INDIRECT('Data Exploration'!$B$6&amp;ROW(BQ281)-1)),"",INDIRECT('Data Exploration'!$B$6&amp;ROW(BQ281)-1)))</f>
        <v>#REF!</v>
      </c>
      <c r="BR281" s="188"/>
      <c r="BS281" s="188"/>
      <c r="BT281" s="188"/>
      <c r="BU281" s="188"/>
      <c r="BV281" s="188"/>
      <c r="BW281" s="188"/>
      <c r="BX281" s="188"/>
      <c r="BY281" s="188"/>
    </row>
    <row r="282" spans="1:77">
      <c r="A282" s="141"/>
      <c r="B282" s="210"/>
      <c r="C282" s="19"/>
      <c r="D282" s="20"/>
      <c r="E282" s="20"/>
      <c r="F282" s="20"/>
      <c r="G282" s="150"/>
      <c r="H282" s="20"/>
      <c r="I282" s="20"/>
      <c r="J282" s="20"/>
      <c r="K282" s="20"/>
      <c r="L282" s="101"/>
      <c r="N282" s="14" t="str">
        <f>IF(ISBLANK(C282),"",LOG(C282))</f>
        <v/>
      </c>
      <c r="O282" s="14" t="str">
        <f>IF(ISBLANK(D282),"",LOG(D282))</f>
        <v/>
      </c>
      <c r="P282" s="14" t="str">
        <f>IF(ISBLANK(E282),"",LOG(E282))</f>
        <v/>
      </c>
      <c r="Q282" s="14" t="str">
        <f>IF(ISBLANK(F282),"",LOG(F282))</f>
        <v/>
      </c>
      <c r="R282" s="14" t="str">
        <f>IF(ISBLANK(G282),"",LOG(G282))</f>
        <v/>
      </c>
      <c r="S282" s="14" t="str">
        <f>IF(ISBLANK(H282),"",LOG(H282))</f>
        <v/>
      </c>
      <c r="T282" s="14" t="str">
        <f>IF(ISBLANK(I282),"",LOG(I282))</f>
        <v/>
      </c>
      <c r="U282" s="14" t="str">
        <f>IF(ISBLANK(J282),"",LOG(J282))</f>
        <v/>
      </c>
      <c r="V282" s="14" t="str">
        <f>IF(ISBLANK(K282),"",LOG(K282))</f>
        <v/>
      </c>
      <c r="W282" s="14" t="str">
        <f>IF(ISBLANK(L282),"",LOG(L282))</f>
        <v/>
      </c>
      <c r="Y282" s="14" t="str">
        <f>IF(ISBLANK(C282),"",LOG(C282+1))</f>
        <v/>
      </c>
      <c r="Z282" s="14" t="str">
        <f>IF(ISBLANK(D282),"",LOG(D282+1))</f>
        <v/>
      </c>
      <c r="AA282" s="14" t="str">
        <f>IF(ISBLANK(E282),"",LOG(E282+1))</f>
        <v/>
      </c>
      <c r="AB282" s="14" t="str">
        <f>IF(ISBLANK(F282),"",LOG(F282+1))</f>
        <v/>
      </c>
      <c r="AC282" s="14" t="str">
        <f>IF(ISBLANK(G282),"",LOG(G282+1))</f>
        <v/>
      </c>
      <c r="AD282" s="14" t="str">
        <f>IF(ISBLANK(H282),"",LOG(H282+1))</f>
        <v/>
      </c>
      <c r="AE282" s="14" t="str">
        <f>IF(ISBLANK(I282),"",LOG(I282+1))</f>
        <v/>
      </c>
      <c r="AF282" s="14" t="str">
        <f>IF(ISBLANK(J282),"",LOG(J282+1))</f>
        <v/>
      </c>
      <c r="AG282" s="14" t="str">
        <f>IF(ISBLANK(K282),"",LOG(K282+1))</f>
        <v/>
      </c>
      <c r="AH282" s="14" t="str">
        <f>IF(ISBLANK(L282),"",LOG(L282+1))</f>
        <v/>
      </c>
      <c r="AJ282" s="14" t="str">
        <f>IF(ISBLANK(C282),"",POWER(C282,2))</f>
        <v/>
      </c>
      <c r="AK282" s="14" t="str">
        <f>IF(ISBLANK(D282),"",POWER(D282,2))</f>
        <v/>
      </c>
      <c r="AL282" s="14" t="str">
        <f>IF(ISBLANK(E282),"",POWER(E282,2))</f>
        <v/>
      </c>
      <c r="AM282" s="14" t="str">
        <f>IF(ISBLANK(F282),"",POWER(F282,2))</f>
        <v/>
      </c>
      <c r="AN282" s="14" t="str">
        <f>IF(ISBLANK(G282),"",POWER(G282,2))</f>
        <v/>
      </c>
      <c r="AO282" s="14" t="str">
        <f>IF(ISBLANK(H282),"",POWER(H282,2))</f>
        <v/>
      </c>
      <c r="AP282" s="14" t="str">
        <f>IF(ISBLANK(I282),"",POWER(I282,2))</f>
        <v/>
      </c>
      <c r="AQ282" s="14" t="str">
        <f>IF(ISBLANK(J282),"",POWER(J282,2))</f>
        <v/>
      </c>
      <c r="AR282" s="14" t="str">
        <f>IF(ISBLANK(K282),"",POWER(K282,2))</f>
        <v/>
      </c>
      <c r="AS282" s="14" t="str">
        <f>IF(ISBLANK(L282),"",POWER(L282,2))</f>
        <v/>
      </c>
      <c r="AU282" s="14" t="str">
        <f>IF(ISBLANK(C282),"",POWER(C282,0.5))</f>
        <v/>
      </c>
      <c r="AV282" s="14" t="str">
        <f>IF(ISBLANK(D282),"",POWER(D282,0.5))</f>
        <v/>
      </c>
      <c r="AW282" s="14" t="str">
        <f>IF(ISBLANK(E282),"",POWER(E282,0.5))</f>
        <v/>
      </c>
      <c r="AX282" s="14" t="str">
        <f>IF(ISBLANK(F282),"",POWER(F282,0.5))</f>
        <v/>
      </c>
      <c r="AY282" s="14" t="str">
        <f>IF(ISBLANK(G282),"",POWER(G282,0.5))</f>
        <v/>
      </c>
      <c r="AZ282" s="14" t="str">
        <f>IF(ISBLANK(H282),"",POWER(H282,0.5))</f>
        <v/>
      </c>
      <c r="BA282" s="14" t="str">
        <f>IF(ISBLANK(I282),"",POWER(I282,0.5))</f>
        <v/>
      </c>
      <c r="BB282" s="14" t="str">
        <f>IF(ISBLANK(J282),"",POWER(J282,0.5))</f>
        <v/>
      </c>
      <c r="BC282" s="14" t="str">
        <f>IF(ISBLANK(K282),"",POWER(K282,0.5))</f>
        <v/>
      </c>
      <c r="BD282" s="14" t="str">
        <f>IF(ISBLANK(L282),"",POWER(L282,0.5))</f>
        <v/>
      </c>
      <c r="BF282" s="14" t="str">
        <f>IF(ISBLANK(C282),"",1/POWER(C282,0.5))</f>
        <v/>
      </c>
      <c r="BG282" s="14" t="str">
        <f>IF(ISBLANK(D282),"",1/POWER(D282,0.5))</f>
        <v/>
      </c>
      <c r="BH282" s="14" t="str">
        <f>IF(ISBLANK(E282),"",1/POWER(E282,0.5))</f>
        <v/>
      </c>
      <c r="BI282" s="14" t="str">
        <f>IF(ISBLANK(F282),"",1/POWER(F282,0.5))</f>
        <v/>
      </c>
      <c r="BJ282" s="14" t="str">
        <f>IF(ISBLANK(G282),"",1/POWER(G282,0.5))</f>
        <v/>
      </c>
      <c r="BK282" s="14" t="str">
        <f>IF(ISBLANK(H282),"",1/POWER(H282,0.5))</f>
        <v/>
      </c>
      <c r="BL282" s="14" t="str">
        <f>IF(ISBLANK(I282),"",1/POWER(I282,0.5))</f>
        <v/>
      </c>
      <c r="BM282" s="14" t="str">
        <f>IF(ISBLANK(J282),"",1/POWER(J282,0.5))</f>
        <v/>
      </c>
      <c r="BN282" s="14" t="str">
        <f>IF(ISBLANK(K282),"",1/POWER(K282,0.5))</f>
        <v/>
      </c>
      <c r="BO282" s="14" t="str">
        <f>IF(ISBLANK(L282),"",1/POWER(L282,0.5))</f>
        <v/>
      </c>
      <c r="BQ282" s="14" t="e">
        <f ca="1">IF(ISBLANK(INDIRECT('Data Exploration'!$B$6&amp;ROW(BQ282))),"",IF(ISBLANK(INDIRECT('Data Exploration'!$B$6&amp;ROW(BQ282)-1)),"",INDIRECT('Data Exploration'!$B$6&amp;ROW(BQ282)-1)))</f>
        <v>#REF!</v>
      </c>
      <c r="BR282" s="188"/>
      <c r="BS282" s="188"/>
      <c r="BT282" s="188"/>
      <c r="BU282" s="188"/>
      <c r="BV282" s="188"/>
      <c r="BW282" s="188"/>
      <c r="BX282" s="188"/>
      <c r="BY282" s="188"/>
    </row>
    <row r="283" spans="1:77">
      <c r="A283" s="141"/>
      <c r="B283" s="210"/>
      <c r="C283" s="19"/>
      <c r="D283" s="20"/>
      <c r="E283" s="20"/>
      <c r="F283" s="20"/>
      <c r="G283" s="150"/>
      <c r="H283" s="20"/>
      <c r="I283" s="20"/>
      <c r="J283" s="20"/>
      <c r="K283" s="20"/>
      <c r="L283" s="101"/>
      <c r="N283" s="14" t="str">
        <f>IF(ISBLANK(C283),"",LOG(C283))</f>
        <v/>
      </c>
      <c r="O283" s="14" t="str">
        <f>IF(ISBLANK(D283),"",LOG(D283))</f>
        <v/>
      </c>
      <c r="P283" s="14" t="str">
        <f>IF(ISBLANK(E283),"",LOG(E283))</f>
        <v/>
      </c>
      <c r="Q283" s="14" t="str">
        <f>IF(ISBLANK(F283),"",LOG(F283))</f>
        <v/>
      </c>
      <c r="R283" s="14" t="str">
        <f>IF(ISBLANK(G283),"",LOG(G283))</f>
        <v/>
      </c>
      <c r="S283" s="14" t="str">
        <f>IF(ISBLANK(H283),"",LOG(H283))</f>
        <v/>
      </c>
      <c r="T283" s="14" t="str">
        <f>IF(ISBLANK(I283),"",LOG(I283))</f>
        <v/>
      </c>
      <c r="U283" s="14" t="str">
        <f>IF(ISBLANK(J283),"",LOG(J283))</f>
        <v/>
      </c>
      <c r="V283" s="14" t="str">
        <f>IF(ISBLANK(K283),"",LOG(K283))</f>
        <v/>
      </c>
      <c r="W283" s="14" t="str">
        <f>IF(ISBLANK(L283),"",LOG(L283))</f>
        <v/>
      </c>
      <c r="Y283" s="14" t="str">
        <f>IF(ISBLANK(C283),"",LOG(C283+1))</f>
        <v/>
      </c>
      <c r="Z283" s="14" t="str">
        <f>IF(ISBLANK(D283),"",LOG(D283+1))</f>
        <v/>
      </c>
      <c r="AA283" s="14" t="str">
        <f>IF(ISBLANK(E283),"",LOG(E283+1))</f>
        <v/>
      </c>
      <c r="AB283" s="14" t="str">
        <f>IF(ISBLANK(F283),"",LOG(F283+1))</f>
        <v/>
      </c>
      <c r="AC283" s="14" t="str">
        <f>IF(ISBLANK(G283),"",LOG(G283+1))</f>
        <v/>
      </c>
      <c r="AD283" s="14" t="str">
        <f>IF(ISBLANK(H283),"",LOG(H283+1))</f>
        <v/>
      </c>
      <c r="AE283" s="14" t="str">
        <f>IF(ISBLANK(I283),"",LOG(I283+1))</f>
        <v/>
      </c>
      <c r="AF283" s="14" t="str">
        <f>IF(ISBLANK(J283),"",LOG(J283+1))</f>
        <v/>
      </c>
      <c r="AG283" s="14" t="str">
        <f>IF(ISBLANK(K283),"",LOG(K283+1))</f>
        <v/>
      </c>
      <c r="AH283" s="14" t="str">
        <f>IF(ISBLANK(L283),"",LOG(L283+1))</f>
        <v/>
      </c>
      <c r="AJ283" s="14" t="str">
        <f>IF(ISBLANK(C283),"",POWER(C283,2))</f>
        <v/>
      </c>
      <c r="AK283" s="14" t="str">
        <f>IF(ISBLANK(D283),"",POWER(D283,2))</f>
        <v/>
      </c>
      <c r="AL283" s="14" t="str">
        <f>IF(ISBLANK(E283),"",POWER(E283,2))</f>
        <v/>
      </c>
      <c r="AM283" s="14" t="str">
        <f>IF(ISBLANK(F283),"",POWER(F283,2))</f>
        <v/>
      </c>
      <c r="AN283" s="14" t="str">
        <f>IF(ISBLANK(G283),"",POWER(G283,2))</f>
        <v/>
      </c>
      <c r="AO283" s="14" t="str">
        <f>IF(ISBLANK(H283),"",POWER(H283,2))</f>
        <v/>
      </c>
      <c r="AP283" s="14" t="str">
        <f>IF(ISBLANK(I283),"",POWER(I283,2))</f>
        <v/>
      </c>
      <c r="AQ283" s="14" t="str">
        <f>IF(ISBLANK(J283),"",POWER(J283,2))</f>
        <v/>
      </c>
      <c r="AR283" s="14" t="str">
        <f>IF(ISBLANK(K283),"",POWER(K283,2))</f>
        <v/>
      </c>
      <c r="AS283" s="14" t="str">
        <f>IF(ISBLANK(L283),"",POWER(L283,2))</f>
        <v/>
      </c>
      <c r="AU283" s="14" t="str">
        <f>IF(ISBLANK(C283),"",POWER(C283,0.5))</f>
        <v/>
      </c>
      <c r="AV283" s="14" t="str">
        <f>IF(ISBLANK(D283),"",POWER(D283,0.5))</f>
        <v/>
      </c>
      <c r="AW283" s="14" t="str">
        <f>IF(ISBLANK(E283),"",POWER(E283,0.5))</f>
        <v/>
      </c>
      <c r="AX283" s="14" t="str">
        <f>IF(ISBLANK(F283),"",POWER(F283,0.5))</f>
        <v/>
      </c>
      <c r="AY283" s="14" t="str">
        <f>IF(ISBLANK(G283),"",POWER(G283,0.5))</f>
        <v/>
      </c>
      <c r="AZ283" s="14" t="str">
        <f>IF(ISBLANK(H283),"",POWER(H283,0.5))</f>
        <v/>
      </c>
      <c r="BA283" s="14" t="str">
        <f>IF(ISBLANK(I283),"",POWER(I283,0.5))</f>
        <v/>
      </c>
      <c r="BB283" s="14" t="str">
        <f>IF(ISBLANK(J283),"",POWER(J283,0.5))</f>
        <v/>
      </c>
      <c r="BC283" s="14" t="str">
        <f>IF(ISBLANK(K283),"",POWER(K283,0.5))</f>
        <v/>
      </c>
      <c r="BD283" s="14" t="str">
        <f>IF(ISBLANK(L283),"",POWER(L283,0.5))</f>
        <v/>
      </c>
      <c r="BF283" s="14" t="str">
        <f>IF(ISBLANK(C283),"",1/POWER(C283,0.5))</f>
        <v/>
      </c>
      <c r="BG283" s="14" t="str">
        <f>IF(ISBLANK(D283),"",1/POWER(D283,0.5))</f>
        <v/>
      </c>
      <c r="BH283" s="14" t="str">
        <f>IF(ISBLANK(E283),"",1/POWER(E283,0.5))</f>
        <v/>
      </c>
      <c r="BI283" s="14" t="str">
        <f>IF(ISBLANK(F283),"",1/POWER(F283,0.5))</f>
        <v/>
      </c>
      <c r="BJ283" s="14" t="str">
        <f>IF(ISBLANK(G283),"",1/POWER(G283,0.5))</f>
        <v/>
      </c>
      <c r="BK283" s="14" t="str">
        <f>IF(ISBLANK(H283),"",1/POWER(H283,0.5))</f>
        <v/>
      </c>
      <c r="BL283" s="14" t="str">
        <f>IF(ISBLANK(I283),"",1/POWER(I283,0.5))</f>
        <v/>
      </c>
      <c r="BM283" s="14" t="str">
        <f>IF(ISBLANK(J283),"",1/POWER(J283,0.5))</f>
        <v/>
      </c>
      <c r="BN283" s="14" t="str">
        <f>IF(ISBLANK(K283),"",1/POWER(K283,0.5))</f>
        <v/>
      </c>
      <c r="BO283" s="14" t="str">
        <f>IF(ISBLANK(L283),"",1/POWER(L283,0.5))</f>
        <v/>
      </c>
      <c r="BQ283" s="14" t="e">
        <f ca="1">IF(ISBLANK(INDIRECT('Data Exploration'!$B$6&amp;ROW(BQ283))),"",IF(ISBLANK(INDIRECT('Data Exploration'!$B$6&amp;ROW(BQ283)-1)),"",INDIRECT('Data Exploration'!$B$6&amp;ROW(BQ283)-1)))</f>
        <v>#REF!</v>
      </c>
      <c r="BR283" s="188"/>
      <c r="BS283" s="188"/>
      <c r="BT283" s="188"/>
      <c r="BU283" s="188"/>
      <c r="BV283" s="188"/>
      <c r="BW283" s="188"/>
      <c r="BX283" s="188"/>
      <c r="BY283" s="188"/>
    </row>
    <row r="284" spans="1:77">
      <c r="A284" s="141"/>
      <c r="B284" s="210"/>
      <c r="C284" s="19"/>
      <c r="D284" s="20"/>
      <c r="E284" s="20"/>
      <c r="F284" s="20"/>
      <c r="G284" s="150"/>
      <c r="H284" s="20"/>
      <c r="I284" s="20"/>
      <c r="J284" s="20"/>
      <c r="K284" s="20"/>
      <c r="L284" s="101"/>
      <c r="N284" s="14" t="str">
        <f>IF(ISBLANK(C284),"",LOG(C284))</f>
        <v/>
      </c>
      <c r="O284" s="14" t="str">
        <f>IF(ISBLANK(D284),"",LOG(D284))</f>
        <v/>
      </c>
      <c r="P284" s="14" t="str">
        <f>IF(ISBLANK(E284),"",LOG(E284))</f>
        <v/>
      </c>
      <c r="Q284" s="14" t="str">
        <f>IF(ISBLANK(F284),"",LOG(F284))</f>
        <v/>
      </c>
      <c r="R284" s="14" t="str">
        <f>IF(ISBLANK(G284),"",LOG(G284))</f>
        <v/>
      </c>
      <c r="S284" s="14" t="str">
        <f>IF(ISBLANK(H284),"",LOG(H284))</f>
        <v/>
      </c>
      <c r="T284" s="14" t="str">
        <f>IF(ISBLANK(I284),"",LOG(I284))</f>
        <v/>
      </c>
      <c r="U284" s="14" t="str">
        <f>IF(ISBLANK(J284),"",LOG(J284))</f>
        <v/>
      </c>
      <c r="V284" s="14" t="str">
        <f>IF(ISBLANK(K284),"",LOG(K284))</f>
        <v/>
      </c>
      <c r="W284" s="14" t="str">
        <f>IF(ISBLANK(L284),"",LOG(L284))</f>
        <v/>
      </c>
      <c r="Y284" s="14" t="str">
        <f>IF(ISBLANK(C284),"",LOG(C284+1))</f>
        <v/>
      </c>
      <c r="Z284" s="14" t="str">
        <f>IF(ISBLANK(D284),"",LOG(D284+1))</f>
        <v/>
      </c>
      <c r="AA284" s="14" t="str">
        <f>IF(ISBLANK(E284),"",LOG(E284+1))</f>
        <v/>
      </c>
      <c r="AB284" s="14" t="str">
        <f>IF(ISBLANK(F284),"",LOG(F284+1))</f>
        <v/>
      </c>
      <c r="AC284" s="14" t="str">
        <f>IF(ISBLANK(G284),"",LOG(G284+1))</f>
        <v/>
      </c>
      <c r="AD284" s="14" t="str">
        <f>IF(ISBLANK(H284),"",LOG(H284+1))</f>
        <v/>
      </c>
      <c r="AE284" s="14" t="str">
        <f>IF(ISBLANK(I284),"",LOG(I284+1))</f>
        <v/>
      </c>
      <c r="AF284" s="14" t="str">
        <f>IF(ISBLANK(J284),"",LOG(J284+1))</f>
        <v/>
      </c>
      <c r="AG284" s="14" t="str">
        <f>IF(ISBLANK(K284),"",LOG(K284+1))</f>
        <v/>
      </c>
      <c r="AH284" s="14" t="str">
        <f>IF(ISBLANK(L284),"",LOG(L284+1))</f>
        <v/>
      </c>
      <c r="AJ284" s="14" t="str">
        <f>IF(ISBLANK(C284),"",POWER(C284,2))</f>
        <v/>
      </c>
      <c r="AK284" s="14" t="str">
        <f>IF(ISBLANK(D284),"",POWER(D284,2))</f>
        <v/>
      </c>
      <c r="AL284" s="14" t="str">
        <f>IF(ISBLANK(E284),"",POWER(E284,2))</f>
        <v/>
      </c>
      <c r="AM284" s="14" t="str">
        <f>IF(ISBLANK(F284),"",POWER(F284,2))</f>
        <v/>
      </c>
      <c r="AN284" s="14" t="str">
        <f>IF(ISBLANK(G284),"",POWER(G284,2))</f>
        <v/>
      </c>
      <c r="AO284" s="14" t="str">
        <f>IF(ISBLANK(H284),"",POWER(H284,2))</f>
        <v/>
      </c>
      <c r="AP284" s="14" t="str">
        <f>IF(ISBLANK(I284),"",POWER(I284,2))</f>
        <v/>
      </c>
      <c r="AQ284" s="14" t="str">
        <f>IF(ISBLANK(J284),"",POWER(J284,2))</f>
        <v/>
      </c>
      <c r="AR284" s="14" t="str">
        <f>IF(ISBLANK(K284),"",POWER(K284,2))</f>
        <v/>
      </c>
      <c r="AS284" s="14" t="str">
        <f>IF(ISBLANK(L284),"",POWER(L284,2))</f>
        <v/>
      </c>
      <c r="AU284" s="14" t="str">
        <f>IF(ISBLANK(C284),"",POWER(C284,0.5))</f>
        <v/>
      </c>
      <c r="AV284" s="14" t="str">
        <f>IF(ISBLANK(D284),"",POWER(D284,0.5))</f>
        <v/>
      </c>
      <c r="AW284" s="14" t="str">
        <f>IF(ISBLANK(E284),"",POWER(E284,0.5))</f>
        <v/>
      </c>
      <c r="AX284" s="14" t="str">
        <f>IF(ISBLANK(F284),"",POWER(F284,0.5))</f>
        <v/>
      </c>
      <c r="AY284" s="14" t="str">
        <f>IF(ISBLANK(G284),"",POWER(G284,0.5))</f>
        <v/>
      </c>
      <c r="AZ284" s="14" t="str">
        <f>IF(ISBLANK(H284),"",POWER(H284,0.5))</f>
        <v/>
      </c>
      <c r="BA284" s="14" t="str">
        <f>IF(ISBLANK(I284),"",POWER(I284,0.5))</f>
        <v/>
      </c>
      <c r="BB284" s="14" t="str">
        <f>IF(ISBLANK(J284),"",POWER(J284,0.5))</f>
        <v/>
      </c>
      <c r="BC284" s="14" t="str">
        <f>IF(ISBLANK(K284),"",POWER(K284,0.5))</f>
        <v/>
      </c>
      <c r="BD284" s="14" t="str">
        <f>IF(ISBLANK(L284),"",POWER(L284,0.5))</f>
        <v/>
      </c>
      <c r="BF284" s="14" t="str">
        <f>IF(ISBLANK(C284),"",1/POWER(C284,0.5))</f>
        <v/>
      </c>
      <c r="BG284" s="14" t="str">
        <f>IF(ISBLANK(D284),"",1/POWER(D284,0.5))</f>
        <v/>
      </c>
      <c r="BH284" s="14" t="str">
        <f>IF(ISBLANK(E284),"",1/POWER(E284,0.5))</f>
        <v/>
      </c>
      <c r="BI284" s="14" t="str">
        <f>IF(ISBLANK(F284),"",1/POWER(F284,0.5))</f>
        <v/>
      </c>
      <c r="BJ284" s="14" t="str">
        <f>IF(ISBLANK(G284),"",1/POWER(G284,0.5))</f>
        <v/>
      </c>
      <c r="BK284" s="14" t="str">
        <f>IF(ISBLANK(H284),"",1/POWER(H284,0.5))</f>
        <v/>
      </c>
      <c r="BL284" s="14" t="str">
        <f>IF(ISBLANK(I284),"",1/POWER(I284,0.5))</f>
        <v/>
      </c>
      <c r="BM284" s="14" t="str">
        <f>IF(ISBLANK(J284),"",1/POWER(J284,0.5))</f>
        <v/>
      </c>
      <c r="BN284" s="14" t="str">
        <f>IF(ISBLANK(K284),"",1/POWER(K284,0.5))</f>
        <v/>
      </c>
      <c r="BO284" s="14" t="str">
        <f>IF(ISBLANK(L284),"",1/POWER(L284,0.5))</f>
        <v/>
      </c>
      <c r="BQ284" s="14" t="e">
        <f ca="1">IF(ISBLANK(INDIRECT('Data Exploration'!$B$6&amp;ROW(BQ284))),"",IF(ISBLANK(INDIRECT('Data Exploration'!$B$6&amp;ROW(BQ284)-1)),"",INDIRECT('Data Exploration'!$B$6&amp;ROW(BQ284)-1)))</f>
        <v>#REF!</v>
      </c>
      <c r="BR284" s="188"/>
      <c r="BS284" s="188"/>
      <c r="BT284" s="188"/>
      <c r="BU284" s="188"/>
      <c r="BV284" s="188"/>
      <c r="BW284" s="188"/>
      <c r="BX284" s="188"/>
      <c r="BY284" s="188"/>
    </row>
    <row r="285" spans="1:77">
      <c r="A285" s="141"/>
      <c r="B285" s="210"/>
      <c r="C285" s="19"/>
      <c r="D285" s="20"/>
      <c r="E285" s="20"/>
      <c r="F285" s="20"/>
      <c r="G285" s="150"/>
      <c r="H285" s="20"/>
      <c r="I285" s="20"/>
      <c r="J285" s="20"/>
      <c r="K285" s="20"/>
      <c r="L285" s="101"/>
      <c r="N285" s="14" t="str">
        <f>IF(ISBLANK(C285),"",LOG(C285))</f>
        <v/>
      </c>
      <c r="O285" s="14" t="str">
        <f>IF(ISBLANK(D285),"",LOG(D285))</f>
        <v/>
      </c>
      <c r="P285" s="14" t="str">
        <f>IF(ISBLANK(E285),"",LOG(E285))</f>
        <v/>
      </c>
      <c r="Q285" s="14" t="str">
        <f>IF(ISBLANK(F285),"",LOG(F285))</f>
        <v/>
      </c>
      <c r="R285" s="14" t="str">
        <f>IF(ISBLANK(G285),"",LOG(G285))</f>
        <v/>
      </c>
      <c r="S285" s="14" t="str">
        <f>IF(ISBLANK(H285),"",LOG(H285))</f>
        <v/>
      </c>
      <c r="T285" s="14" t="str">
        <f>IF(ISBLANK(I285),"",LOG(I285))</f>
        <v/>
      </c>
      <c r="U285" s="14" t="str">
        <f>IF(ISBLANK(J285),"",LOG(J285))</f>
        <v/>
      </c>
      <c r="V285" s="14" t="str">
        <f>IF(ISBLANK(K285),"",LOG(K285))</f>
        <v/>
      </c>
      <c r="W285" s="14" t="str">
        <f>IF(ISBLANK(L285),"",LOG(L285))</f>
        <v/>
      </c>
      <c r="Y285" s="14" t="str">
        <f>IF(ISBLANK(C285),"",LOG(C285+1))</f>
        <v/>
      </c>
      <c r="Z285" s="14" t="str">
        <f>IF(ISBLANK(D285),"",LOG(D285+1))</f>
        <v/>
      </c>
      <c r="AA285" s="14" t="str">
        <f>IF(ISBLANK(E285),"",LOG(E285+1))</f>
        <v/>
      </c>
      <c r="AB285" s="14" t="str">
        <f>IF(ISBLANK(F285),"",LOG(F285+1))</f>
        <v/>
      </c>
      <c r="AC285" s="14" t="str">
        <f>IF(ISBLANK(G285),"",LOG(G285+1))</f>
        <v/>
      </c>
      <c r="AD285" s="14" t="str">
        <f>IF(ISBLANK(H285),"",LOG(H285+1))</f>
        <v/>
      </c>
      <c r="AE285" s="14" t="str">
        <f>IF(ISBLANK(I285),"",LOG(I285+1))</f>
        <v/>
      </c>
      <c r="AF285" s="14" t="str">
        <f>IF(ISBLANK(J285),"",LOG(J285+1))</f>
        <v/>
      </c>
      <c r="AG285" s="14" t="str">
        <f>IF(ISBLANK(K285),"",LOG(K285+1))</f>
        <v/>
      </c>
      <c r="AH285" s="14" t="str">
        <f>IF(ISBLANK(L285),"",LOG(L285+1))</f>
        <v/>
      </c>
      <c r="AJ285" s="14" t="str">
        <f>IF(ISBLANK(C285),"",POWER(C285,2))</f>
        <v/>
      </c>
      <c r="AK285" s="14" t="str">
        <f>IF(ISBLANK(D285),"",POWER(D285,2))</f>
        <v/>
      </c>
      <c r="AL285" s="14" t="str">
        <f>IF(ISBLANK(E285),"",POWER(E285,2))</f>
        <v/>
      </c>
      <c r="AM285" s="14" t="str">
        <f>IF(ISBLANK(F285),"",POWER(F285,2))</f>
        <v/>
      </c>
      <c r="AN285" s="14" t="str">
        <f>IF(ISBLANK(G285),"",POWER(G285,2))</f>
        <v/>
      </c>
      <c r="AO285" s="14" t="str">
        <f>IF(ISBLANK(H285),"",POWER(H285,2))</f>
        <v/>
      </c>
      <c r="AP285" s="14" t="str">
        <f>IF(ISBLANK(I285),"",POWER(I285,2))</f>
        <v/>
      </c>
      <c r="AQ285" s="14" t="str">
        <f>IF(ISBLANK(J285),"",POWER(J285,2))</f>
        <v/>
      </c>
      <c r="AR285" s="14" t="str">
        <f>IF(ISBLANK(K285),"",POWER(K285,2))</f>
        <v/>
      </c>
      <c r="AS285" s="14" t="str">
        <f>IF(ISBLANK(L285),"",POWER(L285,2))</f>
        <v/>
      </c>
      <c r="AU285" s="14" t="str">
        <f>IF(ISBLANK(C285),"",POWER(C285,0.5))</f>
        <v/>
      </c>
      <c r="AV285" s="14" t="str">
        <f>IF(ISBLANK(D285),"",POWER(D285,0.5))</f>
        <v/>
      </c>
      <c r="AW285" s="14" t="str">
        <f>IF(ISBLANK(E285),"",POWER(E285,0.5))</f>
        <v/>
      </c>
      <c r="AX285" s="14" t="str">
        <f>IF(ISBLANK(F285),"",POWER(F285,0.5))</f>
        <v/>
      </c>
      <c r="AY285" s="14" t="str">
        <f>IF(ISBLANK(G285),"",POWER(G285,0.5))</f>
        <v/>
      </c>
      <c r="AZ285" s="14" t="str">
        <f>IF(ISBLANK(H285),"",POWER(H285,0.5))</f>
        <v/>
      </c>
      <c r="BA285" s="14" t="str">
        <f>IF(ISBLANK(I285),"",POWER(I285,0.5))</f>
        <v/>
      </c>
      <c r="BB285" s="14" t="str">
        <f>IF(ISBLANK(J285),"",POWER(J285,0.5))</f>
        <v/>
      </c>
      <c r="BC285" s="14" t="str">
        <f>IF(ISBLANK(K285),"",POWER(K285,0.5))</f>
        <v/>
      </c>
      <c r="BD285" s="14" t="str">
        <f>IF(ISBLANK(L285),"",POWER(L285,0.5))</f>
        <v/>
      </c>
      <c r="BF285" s="14" t="str">
        <f>IF(ISBLANK(C285),"",1/POWER(C285,0.5))</f>
        <v/>
      </c>
      <c r="BG285" s="14" t="str">
        <f>IF(ISBLANK(D285),"",1/POWER(D285,0.5))</f>
        <v/>
      </c>
      <c r="BH285" s="14" t="str">
        <f>IF(ISBLANK(E285),"",1/POWER(E285,0.5))</f>
        <v/>
      </c>
      <c r="BI285" s="14" t="str">
        <f>IF(ISBLANK(F285),"",1/POWER(F285,0.5))</f>
        <v/>
      </c>
      <c r="BJ285" s="14" t="str">
        <f>IF(ISBLANK(G285),"",1/POWER(G285,0.5))</f>
        <v/>
      </c>
      <c r="BK285" s="14" t="str">
        <f>IF(ISBLANK(H285),"",1/POWER(H285,0.5))</f>
        <v/>
      </c>
      <c r="BL285" s="14" t="str">
        <f>IF(ISBLANK(I285),"",1/POWER(I285,0.5))</f>
        <v/>
      </c>
      <c r="BM285" s="14" t="str">
        <f>IF(ISBLANK(J285),"",1/POWER(J285,0.5))</f>
        <v/>
      </c>
      <c r="BN285" s="14" t="str">
        <f>IF(ISBLANK(K285),"",1/POWER(K285,0.5))</f>
        <v/>
      </c>
      <c r="BO285" s="14" t="str">
        <f>IF(ISBLANK(L285),"",1/POWER(L285,0.5))</f>
        <v/>
      </c>
      <c r="BQ285" s="14" t="e">
        <f ca="1">IF(ISBLANK(INDIRECT('Data Exploration'!$B$6&amp;ROW(BQ285))),"",IF(ISBLANK(INDIRECT('Data Exploration'!$B$6&amp;ROW(BQ285)-1)),"",INDIRECT('Data Exploration'!$B$6&amp;ROW(BQ285)-1)))</f>
        <v>#REF!</v>
      </c>
      <c r="BR285" s="188"/>
      <c r="BS285" s="188"/>
      <c r="BT285" s="188"/>
      <c r="BU285" s="188"/>
      <c r="BV285" s="188"/>
      <c r="BW285" s="188"/>
      <c r="BX285" s="188"/>
      <c r="BY285" s="188"/>
    </row>
    <row r="286" spans="1:77">
      <c r="A286" s="141"/>
      <c r="B286" s="210"/>
      <c r="C286" s="19"/>
      <c r="D286" s="20"/>
      <c r="E286" s="20"/>
      <c r="F286" s="20"/>
      <c r="G286" s="150"/>
      <c r="H286" s="20"/>
      <c r="I286" s="20"/>
      <c r="J286" s="20"/>
      <c r="K286" s="20"/>
      <c r="L286" s="101"/>
      <c r="N286" s="14" t="str">
        <f>IF(ISBLANK(C286),"",LOG(C286))</f>
        <v/>
      </c>
      <c r="O286" s="14" t="str">
        <f>IF(ISBLANK(D286),"",LOG(D286))</f>
        <v/>
      </c>
      <c r="P286" s="14" t="str">
        <f>IF(ISBLANK(E286),"",LOG(E286))</f>
        <v/>
      </c>
      <c r="Q286" s="14" t="str">
        <f>IF(ISBLANK(F286),"",LOG(F286))</f>
        <v/>
      </c>
      <c r="R286" s="14" t="str">
        <f>IF(ISBLANK(G286),"",LOG(G286))</f>
        <v/>
      </c>
      <c r="S286" s="14" t="str">
        <f>IF(ISBLANK(H286),"",LOG(H286))</f>
        <v/>
      </c>
      <c r="T286" s="14" t="str">
        <f>IF(ISBLANK(I286),"",LOG(I286))</f>
        <v/>
      </c>
      <c r="U286" s="14" t="str">
        <f>IF(ISBLANK(J286),"",LOG(J286))</f>
        <v/>
      </c>
      <c r="V286" s="14" t="str">
        <f>IF(ISBLANK(K286),"",LOG(K286))</f>
        <v/>
      </c>
      <c r="W286" s="14" t="str">
        <f>IF(ISBLANK(L286),"",LOG(L286))</f>
        <v/>
      </c>
      <c r="Y286" s="14" t="str">
        <f>IF(ISBLANK(C286),"",LOG(C286+1))</f>
        <v/>
      </c>
      <c r="Z286" s="14" t="str">
        <f>IF(ISBLANK(D286),"",LOG(D286+1))</f>
        <v/>
      </c>
      <c r="AA286" s="14" t="str">
        <f>IF(ISBLANK(E286),"",LOG(E286+1))</f>
        <v/>
      </c>
      <c r="AB286" s="14" t="str">
        <f>IF(ISBLANK(F286),"",LOG(F286+1))</f>
        <v/>
      </c>
      <c r="AC286" s="14" t="str">
        <f>IF(ISBLANK(G286),"",LOG(G286+1))</f>
        <v/>
      </c>
      <c r="AD286" s="14" t="str">
        <f>IF(ISBLANK(H286),"",LOG(H286+1))</f>
        <v/>
      </c>
      <c r="AE286" s="14" t="str">
        <f>IF(ISBLANK(I286),"",LOG(I286+1))</f>
        <v/>
      </c>
      <c r="AF286" s="14" t="str">
        <f>IF(ISBLANK(J286),"",LOG(J286+1))</f>
        <v/>
      </c>
      <c r="AG286" s="14" t="str">
        <f>IF(ISBLANK(K286),"",LOG(K286+1))</f>
        <v/>
      </c>
      <c r="AH286" s="14" t="str">
        <f>IF(ISBLANK(L286),"",LOG(L286+1))</f>
        <v/>
      </c>
      <c r="AJ286" s="14" t="str">
        <f>IF(ISBLANK(C286),"",POWER(C286,2))</f>
        <v/>
      </c>
      <c r="AK286" s="14" t="str">
        <f>IF(ISBLANK(D286),"",POWER(D286,2))</f>
        <v/>
      </c>
      <c r="AL286" s="14" t="str">
        <f>IF(ISBLANK(E286),"",POWER(E286,2))</f>
        <v/>
      </c>
      <c r="AM286" s="14" t="str">
        <f>IF(ISBLANK(F286),"",POWER(F286,2))</f>
        <v/>
      </c>
      <c r="AN286" s="14" t="str">
        <f>IF(ISBLANK(G286),"",POWER(G286,2))</f>
        <v/>
      </c>
      <c r="AO286" s="14" t="str">
        <f>IF(ISBLANK(H286),"",POWER(H286,2))</f>
        <v/>
      </c>
      <c r="AP286" s="14" t="str">
        <f>IF(ISBLANK(I286),"",POWER(I286,2))</f>
        <v/>
      </c>
      <c r="AQ286" s="14" t="str">
        <f>IF(ISBLANK(J286),"",POWER(J286,2))</f>
        <v/>
      </c>
      <c r="AR286" s="14" t="str">
        <f>IF(ISBLANK(K286),"",POWER(K286,2))</f>
        <v/>
      </c>
      <c r="AS286" s="14" t="str">
        <f>IF(ISBLANK(L286),"",POWER(L286,2))</f>
        <v/>
      </c>
      <c r="AU286" s="14" t="str">
        <f>IF(ISBLANK(C286),"",POWER(C286,0.5))</f>
        <v/>
      </c>
      <c r="AV286" s="14" t="str">
        <f>IF(ISBLANK(D286),"",POWER(D286,0.5))</f>
        <v/>
      </c>
      <c r="AW286" s="14" t="str">
        <f>IF(ISBLANK(E286),"",POWER(E286,0.5))</f>
        <v/>
      </c>
      <c r="AX286" s="14" t="str">
        <f>IF(ISBLANK(F286),"",POWER(F286,0.5))</f>
        <v/>
      </c>
      <c r="AY286" s="14" t="str">
        <f>IF(ISBLANK(G286),"",POWER(G286,0.5))</f>
        <v/>
      </c>
      <c r="AZ286" s="14" t="str">
        <f>IF(ISBLANK(H286),"",POWER(H286,0.5))</f>
        <v/>
      </c>
      <c r="BA286" s="14" t="str">
        <f>IF(ISBLANK(I286),"",POWER(I286,0.5))</f>
        <v/>
      </c>
      <c r="BB286" s="14" t="str">
        <f>IF(ISBLANK(J286),"",POWER(J286,0.5))</f>
        <v/>
      </c>
      <c r="BC286" s="14" t="str">
        <f>IF(ISBLANK(K286),"",POWER(K286,0.5))</f>
        <v/>
      </c>
      <c r="BD286" s="14" t="str">
        <f>IF(ISBLANK(L286),"",POWER(L286,0.5))</f>
        <v/>
      </c>
      <c r="BF286" s="14" t="str">
        <f>IF(ISBLANK(C286),"",1/POWER(C286,0.5))</f>
        <v/>
      </c>
      <c r="BG286" s="14" t="str">
        <f>IF(ISBLANK(D286),"",1/POWER(D286,0.5))</f>
        <v/>
      </c>
      <c r="BH286" s="14" t="str">
        <f>IF(ISBLANK(E286),"",1/POWER(E286,0.5))</f>
        <v/>
      </c>
      <c r="BI286" s="14" t="str">
        <f>IF(ISBLANK(F286),"",1/POWER(F286,0.5))</f>
        <v/>
      </c>
      <c r="BJ286" s="14" t="str">
        <f>IF(ISBLANK(G286),"",1/POWER(G286,0.5))</f>
        <v/>
      </c>
      <c r="BK286" s="14" t="str">
        <f>IF(ISBLANK(H286),"",1/POWER(H286,0.5))</f>
        <v/>
      </c>
      <c r="BL286" s="14" t="str">
        <f>IF(ISBLANK(I286),"",1/POWER(I286,0.5))</f>
        <v/>
      </c>
      <c r="BM286" s="14" t="str">
        <f>IF(ISBLANK(J286),"",1/POWER(J286,0.5))</f>
        <v/>
      </c>
      <c r="BN286" s="14" t="str">
        <f>IF(ISBLANK(K286),"",1/POWER(K286,0.5))</f>
        <v/>
      </c>
      <c r="BO286" s="14" t="str">
        <f>IF(ISBLANK(L286),"",1/POWER(L286,0.5))</f>
        <v/>
      </c>
      <c r="BQ286" s="14" t="e">
        <f ca="1">IF(ISBLANK(INDIRECT('Data Exploration'!$B$6&amp;ROW(BQ286))),"",IF(ISBLANK(INDIRECT('Data Exploration'!$B$6&amp;ROW(BQ286)-1)),"",INDIRECT('Data Exploration'!$B$6&amp;ROW(BQ286)-1)))</f>
        <v>#REF!</v>
      </c>
      <c r="BR286" s="188"/>
      <c r="BS286" s="188"/>
      <c r="BT286" s="188"/>
      <c r="BU286" s="188"/>
      <c r="BV286" s="188"/>
      <c r="BW286" s="188"/>
      <c r="BX286" s="188"/>
      <c r="BY286" s="188"/>
    </row>
    <row r="287" spans="1:77">
      <c r="A287" s="141"/>
      <c r="B287" s="210"/>
      <c r="C287" s="19"/>
      <c r="D287" s="20"/>
      <c r="E287" s="20"/>
      <c r="F287" s="20"/>
      <c r="G287" s="150"/>
      <c r="H287" s="20"/>
      <c r="I287" s="20"/>
      <c r="J287" s="20"/>
      <c r="K287" s="20"/>
      <c r="L287" s="101"/>
      <c r="N287" s="14" t="str">
        <f>IF(ISBLANK(C287),"",LOG(C287))</f>
        <v/>
      </c>
      <c r="O287" s="14" t="str">
        <f>IF(ISBLANK(D287),"",LOG(D287))</f>
        <v/>
      </c>
      <c r="P287" s="14" t="str">
        <f>IF(ISBLANK(E287),"",LOG(E287))</f>
        <v/>
      </c>
      <c r="Q287" s="14" t="str">
        <f>IF(ISBLANK(F287),"",LOG(F287))</f>
        <v/>
      </c>
      <c r="R287" s="14" t="str">
        <f>IF(ISBLANK(G287),"",LOG(G287))</f>
        <v/>
      </c>
      <c r="S287" s="14" t="str">
        <f>IF(ISBLANK(H287),"",LOG(H287))</f>
        <v/>
      </c>
      <c r="T287" s="14" t="str">
        <f>IF(ISBLANK(I287),"",LOG(I287))</f>
        <v/>
      </c>
      <c r="U287" s="14" t="str">
        <f>IF(ISBLANK(J287),"",LOG(J287))</f>
        <v/>
      </c>
      <c r="V287" s="14" t="str">
        <f>IF(ISBLANK(K287),"",LOG(K287))</f>
        <v/>
      </c>
      <c r="W287" s="14" t="str">
        <f>IF(ISBLANK(L287),"",LOG(L287))</f>
        <v/>
      </c>
      <c r="Y287" s="14" t="str">
        <f>IF(ISBLANK(C287),"",LOG(C287+1))</f>
        <v/>
      </c>
      <c r="Z287" s="14" t="str">
        <f>IF(ISBLANK(D287),"",LOG(D287+1))</f>
        <v/>
      </c>
      <c r="AA287" s="14" t="str">
        <f>IF(ISBLANK(E287),"",LOG(E287+1))</f>
        <v/>
      </c>
      <c r="AB287" s="14" t="str">
        <f>IF(ISBLANK(F287),"",LOG(F287+1))</f>
        <v/>
      </c>
      <c r="AC287" s="14" t="str">
        <f>IF(ISBLANK(G287),"",LOG(G287+1))</f>
        <v/>
      </c>
      <c r="AD287" s="14" t="str">
        <f>IF(ISBLANK(H287),"",LOG(H287+1))</f>
        <v/>
      </c>
      <c r="AE287" s="14" t="str">
        <f>IF(ISBLANK(I287),"",LOG(I287+1))</f>
        <v/>
      </c>
      <c r="AF287" s="14" t="str">
        <f>IF(ISBLANK(J287),"",LOG(J287+1))</f>
        <v/>
      </c>
      <c r="AG287" s="14" t="str">
        <f>IF(ISBLANK(K287),"",LOG(K287+1))</f>
        <v/>
      </c>
      <c r="AH287" s="14" t="str">
        <f>IF(ISBLANK(L287),"",LOG(L287+1))</f>
        <v/>
      </c>
      <c r="AJ287" s="14" t="str">
        <f>IF(ISBLANK(C287),"",POWER(C287,2))</f>
        <v/>
      </c>
      <c r="AK287" s="14" t="str">
        <f>IF(ISBLANK(D287),"",POWER(D287,2))</f>
        <v/>
      </c>
      <c r="AL287" s="14" t="str">
        <f>IF(ISBLANK(E287),"",POWER(E287,2))</f>
        <v/>
      </c>
      <c r="AM287" s="14" t="str">
        <f>IF(ISBLANK(F287),"",POWER(F287,2))</f>
        <v/>
      </c>
      <c r="AN287" s="14" t="str">
        <f>IF(ISBLANK(G287),"",POWER(G287,2))</f>
        <v/>
      </c>
      <c r="AO287" s="14" t="str">
        <f>IF(ISBLANK(H287),"",POWER(H287,2))</f>
        <v/>
      </c>
      <c r="AP287" s="14" t="str">
        <f>IF(ISBLANK(I287),"",POWER(I287,2))</f>
        <v/>
      </c>
      <c r="AQ287" s="14" t="str">
        <f>IF(ISBLANK(J287),"",POWER(J287,2))</f>
        <v/>
      </c>
      <c r="AR287" s="14" t="str">
        <f>IF(ISBLANK(K287),"",POWER(K287,2))</f>
        <v/>
      </c>
      <c r="AS287" s="14" t="str">
        <f>IF(ISBLANK(L287),"",POWER(L287,2))</f>
        <v/>
      </c>
      <c r="AU287" s="14" t="str">
        <f>IF(ISBLANK(C287),"",POWER(C287,0.5))</f>
        <v/>
      </c>
      <c r="AV287" s="14" t="str">
        <f>IF(ISBLANK(D287),"",POWER(D287,0.5))</f>
        <v/>
      </c>
      <c r="AW287" s="14" t="str">
        <f>IF(ISBLANK(E287),"",POWER(E287,0.5))</f>
        <v/>
      </c>
      <c r="AX287" s="14" t="str">
        <f>IF(ISBLANK(F287),"",POWER(F287,0.5))</f>
        <v/>
      </c>
      <c r="AY287" s="14" t="str">
        <f>IF(ISBLANK(G287),"",POWER(G287,0.5))</f>
        <v/>
      </c>
      <c r="AZ287" s="14" t="str">
        <f>IF(ISBLANK(H287),"",POWER(H287,0.5))</f>
        <v/>
      </c>
      <c r="BA287" s="14" t="str">
        <f>IF(ISBLANK(I287),"",POWER(I287,0.5))</f>
        <v/>
      </c>
      <c r="BB287" s="14" t="str">
        <f>IF(ISBLANK(J287),"",POWER(J287,0.5))</f>
        <v/>
      </c>
      <c r="BC287" s="14" t="str">
        <f>IF(ISBLANK(K287),"",POWER(K287,0.5))</f>
        <v/>
      </c>
      <c r="BD287" s="14" t="str">
        <f>IF(ISBLANK(L287),"",POWER(L287,0.5))</f>
        <v/>
      </c>
      <c r="BF287" s="14" t="str">
        <f>IF(ISBLANK(C287),"",1/POWER(C287,0.5))</f>
        <v/>
      </c>
      <c r="BG287" s="14" t="str">
        <f>IF(ISBLANK(D287),"",1/POWER(D287,0.5))</f>
        <v/>
      </c>
      <c r="BH287" s="14" t="str">
        <f>IF(ISBLANK(E287),"",1/POWER(E287,0.5))</f>
        <v/>
      </c>
      <c r="BI287" s="14" t="str">
        <f>IF(ISBLANK(F287),"",1/POWER(F287,0.5))</f>
        <v/>
      </c>
      <c r="BJ287" s="14" t="str">
        <f>IF(ISBLANK(G287),"",1/POWER(G287,0.5))</f>
        <v/>
      </c>
      <c r="BK287" s="14" t="str">
        <f>IF(ISBLANK(H287),"",1/POWER(H287,0.5))</f>
        <v/>
      </c>
      <c r="BL287" s="14" t="str">
        <f>IF(ISBLANK(I287),"",1/POWER(I287,0.5))</f>
        <v/>
      </c>
      <c r="BM287" s="14" t="str">
        <f>IF(ISBLANK(J287),"",1/POWER(J287,0.5))</f>
        <v/>
      </c>
      <c r="BN287" s="14" t="str">
        <f>IF(ISBLANK(K287),"",1/POWER(K287,0.5))</f>
        <v/>
      </c>
      <c r="BO287" s="14" t="str">
        <f>IF(ISBLANK(L287),"",1/POWER(L287,0.5))</f>
        <v/>
      </c>
      <c r="BQ287" s="14" t="e">
        <f ca="1">IF(ISBLANK(INDIRECT('Data Exploration'!$B$6&amp;ROW(BQ287))),"",IF(ISBLANK(INDIRECT('Data Exploration'!$B$6&amp;ROW(BQ287)-1)),"",INDIRECT('Data Exploration'!$B$6&amp;ROW(BQ287)-1)))</f>
        <v>#REF!</v>
      </c>
      <c r="BR287" s="188"/>
      <c r="BS287" s="188"/>
      <c r="BT287" s="188"/>
      <c r="BU287" s="188"/>
      <c r="BV287" s="188"/>
      <c r="BW287" s="188"/>
      <c r="BX287" s="188"/>
      <c r="BY287" s="188"/>
    </row>
    <row r="288" spans="1:77">
      <c r="A288" s="141"/>
      <c r="B288" s="210"/>
      <c r="C288" s="19"/>
      <c r="D288" s="20"/>
      <c r="E288" s="20"/>
      <c r="F288" s="20"/>
      <c r="G288" s="150"/>
      <c r="H288" s="20"/>
      <c r="I288" s="20"/>
      <c r="J288" s="20"/>
      <c r="K288" s="20"/>
      <c r="L288" s="101"/>
      <c r="N288" s="14" t="str">
        <f>IF(ISBLANK(C288),"",LOG(C288))</f>
        <v/>
      </c>
      <c r="O288" s="14" t="str">
        <f>IF(ISBLANK(D288),"",LOG(D288))</f>
        <v/>
      </c>
      <c r="P288" s="14" t="str">
        <f>IF(ISBLANK(E288),"",LOG(E288))</f>
        <v/>
      </c>
      <c r="Q288" s="14" t="str">
        <f>IF(ISBLANK(F288),"",LOG(F288))</f>
        <v/>
      </c>
      <c r="R288" s="14" t="str">
        <f>IF(ISBLANK(G288),"",LOG(G288))</f>
        <v/>
      </c>
      <c r="S288" s="14" t="str">
        <f>IF(ISBLANK(H288),"",LOG(H288))</f>
        <v/>
      </c>
      <c r="T288" s="14" t="str">
        <f>IF(ISBLANK(I288),"",LOG(I288))</f>
        <v/>
      </c>
      <c r="U288" s="14" t="str">
        <f>IF(ISBLANK(J288),"",LOG(J288))</f>
        <v/>
      </c>
      <c r="V288" s="14" t="str">
        <f>IF(ISBLANK(K288),"",LOG(K288))</f>
        <v/>
      </c>
      <c r="W288" s="14" t="str">
        <f>IF(ISBLANK(L288),"",LOG(L288))</f>
        <v/>
      </c>
      <c r="Y288" s="14" t="str">
        <f>IF(ISBLANK(C288),"",LOG(C288+1))</f>
        <v/>
      </c>
      <c r="Z288" s="14" t="str">
        <f>IF(ISBLANK(D288),"",LOG(D288+1))</f>
        <v/>
      </c>
      <c r="AA288" s="14" t="str">
        <f>IF(ISBLANK(E288),"",LOG(E288+1))</f>
        <v/>
      </c>
      <c r="AB288" s="14" t="str">
        <f>IF(ISBLANK(F288),"",LOG(F288+1))</f>
        <v/>
      </c>
      <c r="AC288" s="14" t="str">
        <f>IF(ISBLANK(G288),"",LOG(G288+1))</f>
        <v/>
      </c>
      <c r="AD288" s="14" t="str">
        <f>IF(ISBLANK(H288),"",LOG(H288+1))</f>
        <v/>
      </c>
      <c r="AE288" s="14" t="str">
        <f>IF(ISBLANK(I288),"",LOG(I288+1))</f>
        <v/>
      </c>
      <c r="AF288" s="14" t="str">
        <f>IF(ISBLANK(J288),"",LOG(J288+1))</f>
        <v/>
      </c>
      <c r="AG288" s="14" t="str">
        <f>IF(ISBLANK(K288),"",LOG(K288+1))</f>
        <v/>
      </c>
      <c r="AH288" s="14" t="str">
        <f>IF(ISBLANK(L288),"",LOG(L288+1))</f>
        <v/>
      </c>
      <c r="AJ288" s="14" t="str">
        <f>IF(ISBLANK(C288),"",POWER(C288,2))</f>
        <v/>
      </c>
      <c r="AK288" s="14" t="str">
        <f>IF(ISBLANK(D288),"",POWER(D288,2))</f>
        <v/>
      </c>
      <c r="AL288" s="14" t="str">
        <f>IF(ISBLANK(E288),"",POWER(E288,2))</f>
        <v/>
      </c>
      <c r="AM288" s="14" t="str">
        <f>IF(ISBLANK(F288),"",POWER(F288,2))</f>
        <v/>
      </c>
      <c r="AN288" s="14" t="str">
        <f>IF(ISBLANK(G288),"",POWER(G288,2))</f>
        <v/>
      </c>
      <c r="AO288" s="14" t="str">
        <f>IF(ISBLANK(H288),"",POWER(H288,2))</f>
        <v/>
      </c>
      <c r="AP288" s="14" t="str">
        <f>IF(ISBLANK(I288),"",POWER(I288,2))</f>
        <v/>
      </c>
      <c r="AQ288" s="14" t="str">
        <f>IF(ISBLANK(J288),"",POWER(J288,2))</f>
        <v/>
      </c>
      <c r="AR288" s="14" t="str">
        <f>IF(ISBLANK(K288),"",POWER(K288,2))</f>
        <v/>
      </c>
      <c r="AS288" s="14" t="str">
        <f>IF(ISBLANK(L288),"",POWER(L288,2))</f>
        <v/>
      </c>
      <c r="AU288" s="14" t="str">
        <f>IF(ISBLANK(C288),"",POWER(C288,0.5))</f>
        <v/>
      </c>
      <c r="AV288" s="14" t="str">
        <f>IF(ISBLANK(D288),"",POWER(D288,0.5))</f>
        <v/>
      </c>
      <c r="AW288" s="14" t="str">
        <f>IF(ISBLANK(E288),"",POWER(E288,0.5))</f>
        <v/>
      </c>
      <c r="AX288" s="14" t="str">
        <f>IF(ISBLANK(F288),"",POWER(F288,0.5))</f>
        <v/>
      </c>
      <c r="AY288" s="14" t="str">
        <f>IF(ISBLANK(G288),"",POWER(G288,0.5))</f>
        <v/>
      </c>
      <c r="AZ288" s="14" t="str">
        <f>IF(ISBLANK(H288),"",POWER(H288,0.5))</f>
        <v/>
      </c>
      <c r="BA288" s="14" t="str">
        <f>IF(ISBLANK(I288),"",POWER(I288,0.5))</f>
        <v/>
      </c>
      <c r="BB288" s="14" t="str">
        <f>IF(ISBLANK(J288),"",POWER(J288,0.5))</f>
        <v/>
      </c>
      <c r="BC288" s="14" t="str">
        <f>IF(ISBLANK(K288),"",POWER(K288,0.5))</f>
        <v/>
      </c>
      <c r="BD288" s="14" t="str">
        <f>IF(ISBLANK(L288),"",POWER(L288,0.5))</f>
        <v/>
      </c>
      <c r="BF288" s="14" t="str">
        <f>IF(ISBLANK(C288),"",1/POWER(C288,0.5))</f>
        <v/>
      </c>
      <c r="BG288" s="14" t="str">
        <f>IF(ISBLANK(D288),"",1/POWER(D288,0.5))</f>
        <v/>
      </c>
      <c r="BH288" s="14" t="str">
        <f>IF(ISBLANK(E288),"",1/POWER(E288,0.5))</f>
        <v/>
      </c>
      <c r="BI288" s="14" t="str">
        <f>IF(ISBLANK(F288),"",1/POWER(F288,0.5))</f>
        <v/>
      </c>
      <c r="BJ288" s="14" t="str">
        <f>IF(ISBLANK(G288),"",1/POWER(G288,0.5))</f>
        <v/>
      </c>
      <c r="BK288" s="14" t="str">
        <f>IF(ISBLANK(H288),"",1/POWER(H288,0.5))</f>
        <v/>
      </c>
      <c r="BL288" s="14" t="str">
        <f>IF(ISBLANK(I288),"",1/POWER(I288,0.5))</f>
        <v/>
      </c>
      <c r="BM288" s="14" t="str">
        <f>IF(ISBLANK(J288),"",1/POWER(J288,0.5))</f>
        <v/>
      </c>
      <c r="BN288" s="14" t="str">
        <f>IF(ISBLANK(K288),"",1/POWER(K288,0.5))</f>
        <v/>
      </c>
      <c r="BO288" s="14" t="str">
        <f>IF(ISBLANK(L288),"",1/POWER(L288,0.5))</f>
        <v/>
      </c>
      <c r="BQ288" s="14" t="e">
        <f ca="1">IF(ISBLANK(INDIRECT('Data Exploration'!$B$6&amp;ROW(BQ288))),"",IF(ISBLANK(INDIRECT('Data Exploration'!$B$6&amp;ROW(BQ288)-1)),"",INDIRECT('Data Exploration'!$B$6&amp;ROW(BQ288)-1)))</f>
        <v>#REF!</v>
      </c>
      <c r="BR288" s="188"/>
      <c r="BS288" s="188"/>
      <c r="BT288" s="188"/>
      <c r="BU288" s="188"/>
      <c r="BV288" s="188"/>
      <c r="BW288" s="188"/>
      <c r="BX288" s="188"/>
      <c r="BY288" s="188"/>
    </row>
    <row r="289" spans="1:77">
      <c r="A289" s="141"/>
      <c r="B289" s="210"/>
      <c r="C289" s="19"/>
      <c r="D289" s="20"/>
      <c r="E289" s="20"/>
      <c r="F289" s="20"/>
      <c r="G289" s="150"/>
      <c r="H289" s="20"/>
      <c r="I289" s="20"/>
      <c r="J289" s="20"/>
      <c r="K289" s="20"/>
      <c r="L289" s="101"/>
      <c r="N289" s="14" t="str">
        <f>IF(ISBLANK(C289),"",LOG(C289))</f>
        <v/>
      </c>
      <c r="O289" s="14" t="str">
        <f>IF(ISBLANK(D289),"",LOG(D289))</f>
        <v/>
      </c>
      <c r="P289" s="14" t="str">
        <f>IF(ISBLANK(E289),"",LOG(E289))</f>
        <v/>
      </c>
      <c r="Q289" s="14" t="str">
        <f>IF(ISBLANK(F289),"",LOG(F289))</f>
        <v/>
      </c>
      <c r="R289" s="14" t="str">
        <f>IF(ISBLANK(G289),"",LOG(G289))</f>
        <v/>
      </c>
      <c r="S289" s="14" t="str">
        <f>IF(ISBLANK(H289),"",LOG(H289))</f>
        <v/>
      </c>
      <c r="T289" s="14" t="str">
        <f>IF(ISBLANK(I289),"",LOG(I289))</f>
        <v/>
      </c>
      <c r="U289" s="14" t="str">
        <f>IF(ISBLANK(J289),"",LOG(J289))</f>
        <v/>
      </c>
      <c r="V289" s="14" t="str">
        <f>IF(ISBLANK(K289),"",LOG(K289))</f>
        <v/>
      </c>
      <c r="W289" s="14" t="str">
        <f>IF(ISBLANK(L289),"",LOG(L289))</f>
        <v/>
      </c>
      <c r="Y289" s="14" t="str">
        <f>IF(ISBLANK(C289),"",LOG(C289+1))</f>
        <v/>
      </c>
      <c r="Z289" s="14" t="str">
        <f>IF(ISBLANK(D289),"",LOG(D289+1))</f>
        <v/>
      </c>
      <c r="AA289" s="14" t="str">
        <f>IF(ISBLANK(E289),"",LOG(E289+1))</f>
        <v/>
      </c>
      <c r="AB289" s="14" t="str">
        <f>IF(ISBLANK(F289),"",LOG(F289+1))</f>
        <v/>
      </c>
      <c r="AC289" s="14" t="str">
        <f>IF(ISBLANK(G289),"",LOG(G289+1))</f>
        <v/>
      </c>
      <c r="AD289" s="14" t="str">
        <f>IF(ISBLANK(H289),"",LOG(H289+1))</f>
        <v/>
      </c>
      <c r="AE289" s="14" t="str">
        <f>IF(ISBLANK(I289),"",LOG(I289+1))</f>
        <v/>
      </c>
      <c r="AF289" s="14" t="str">
        <f>IF(ISBLANK(J289),"",LOG(J289+1))</f>
        <v/>
      </c>
      <c r="AG289" s="14" t="str">
        <f>IF(ISBLANK(K289),"",LOG(K289+1))</f>
        <v/>
      </c>
      <c r="AH289" s="14" t="str">
        <f>IF(ISBLANK(L289),"",LOG(L289+1))</f>
        <v/>
      </c>
      <c r="AJ289" s="14" t="str">
        <f>IF(ISBLANK(C289),"",POWER(C289,2))</f>
        <v/>
      </c>
      <c r="AK289" s="14" t="str">
        <f>IF(ISBLANK(D289),"",POWER(D289,2))</f>
        <v/>
      </c>
      <c r="AL289" s="14" t="str">
        <f>IF(ISBLANK(E289),"",POWER(E289,2))</f>
        <v/>
      </c>
      <c r="AM289" s="14" t="str">
        <f>IF(ISBLANK(F289),"",POWER(F289,2))</f>
        <v/>
      </c>
      <c r="AN289" s="14" t="str">
        <f>IF(ISBLANK(G289),"",POWER(G289,2))</f>
        <v/>
      </c>
      <c r="AO289" s="14" t="str">
        <f>IF(ISBLANK(H289),"",POWER(H289,2))</f>
        <v/>
      </c>
      <c r="AP289" s="14" t="str">
        <f>IF(ISBLANK(I289),"",POWER(I289,2))</f>
        <v/>
      </c>
      <c r="AQ289" s="14" t="str">
        <f>IF(ISBLANK(J289),"",POWER(J289,2))</f>
        <v/>
      </c>
      <c r="AR289" s="14" t="str">
        <f>IF(ISBLANK(K289),"",POWER(K289,2))</f>
        <v/>
      </c>
      <c r="AS289" s="14" t="str">
        <f>IF(ISBLANK(L289),"",POWER(L289,2))</f>
        <v/>
      </c>
      <c r="AU289" s="14" t="str">
        <f>IF(ISBLANK(C289),"",POWER(C289,0.5))</f>
        <v/>
      </c>
      <c r="AV289" s="14" t="str">
        <f>IF(ISBLANK(D289),"",POWER(D289,0.5))</f>
        <v/>
      </c>
      <c r="AW289" s="14" t="str">
        <f>IF(ISBLANK(E289),"",POWER(E289,0.5))</f>
        <v/>
      </c>
      <c r="AX289" s="14" t="str">
        <f>IF(ISBLANK(F289),"",POWER(F289,0.5))</f>
        <v/>
      </c>
      <c r="AY289" s="14" t="str">
        <f>IF(ISBLANK(G289),"",POWER(G289,0.5))</f>
        <v/>
      </c>
      <c r="AZ289" s="14" t="str">
        <f>IF(ISBLANK(H289),"",POWER(H289,0.5))</f>
        <v/>
      </c>
      <c r="BA289" s="14" t="str">
        <f>IF(ISBLANK(I289),"",POWER(I289,0.5))</f>
        <v/>
      </c>
      <c r="BB289" s="14" t="str">
        <f>IF(ISBLANK(J289),"",POWER(J289,0.5))</f>
        <v/>
      </c>
      <c r="BC289" s="14" t="str">
        <f>IF(ISBLANK(K289),"",POWER(K289,0.5))</f>
        <v/>
      </c>
      <c r="BD289" s="14" t="str">
        <f>IF(ISBLANK(L289),"",POWER(L289,0.5))</f>
        <v/>
      </c>
      <c r="BF289" s="14" t="str">
        <f>IF(ISBLANK(C289),"",1/POWER(C289,0.5))</f>
        <v/>
      </c>
      <c r="BG289" s="14" t="str">
        <f>IF(ISBLANK(D289),"",1/POWER(D289,0.5))</f>
        <v/>
      </c>
      <c r="BH289" s="14" t="str">
        <f>IF(ISBLANK(E289),"",1/POWER(E289,0.5))</f>
        <v/>
      </c>
      <c r="BI289" s="14" t="str">
        <f>IF(ISBLANK(F289),"",1/POWER(F289,0.5))</f>
        <v/>
      </c>
      <c r="BJ289" s="14" t="str">
        <f>IF(ISBLANK(G289),"",1/POWER(G289,0.5))</f>
        <v/>
      </c>
      <c r="BK289" s="14" t="str">
        <f>IF(ISBLANK(H289),"",1/POWER(H289,0.5))</f>
        <v/>
      </c>
      <c r="BL289" s="14" t="str">
        <f>IF(ISBLANK(I289),"",1/POWER(I289,0.5))</f>
        <v/>
      </c>
      <c r="BM289" s="14" t="str">
        <f>IF(ISBLANK(J289),"",1/POWER(J289,0.5))</f>
        <v/>
      </c>
      <c r="BN289" s="14" t="str">
        <f>IF(ISBLANK(K289),"",1/POWER(K289,0.5))</f>
        <v/>
      </c>
      <c r="BO289" s="14" t="str">
        <f>IF(ISBLANK(L289),"",1/POWER(L289,0.5))</f>
        <v/>
      </c>
      <c r="BQ289" s="14" t="e">
        <f ca="1">IF(ISBLANK(INDIRECT('Data Exploration'!$B$6&amp;ROW(BQ289))),"",IF(ISBLANK(INDIRECT('Data Exploration'!$B$6&amp;ROW(BQ289)-1)),"",INDIRECT('Data Exploration'!$B$6&amp;ROW(BQ289)-1)))</f>
        <v>#REF!</v>
      </c>
      <c r="BR289" s="188"/>
      <c r="BS289" s="188"/>
      <c r="BT289" s="188"/>
      <c r="BU289" s="188"/>
      <c r="BV289" s="188"/>
      <c r="BW289" s="188"/>
      <c r="BX289" s="188"/>
      <c r="BY289" s="188"/>
    </row>
    <row r="290" spans="1:77">
      <c r="A290" s="141"/>
      <c r="B290" s="210"/>
      <c r="C290" s="19"/>
      <c r="D290" s="20"/>
      <c r="E290" s="20"/>
      <c r="F290" s="20"/>
      <c r="G290" s="150"/>
      <c r="H290" s="20"/>
      <c r="I290" s="20"/>
      <c r="J290" s="20"/>
      <c r="K290" s="20"/>
      <c r="L290" s="101"/>
      <c r="N290" s="14" t="str">
        <f>IF(ISBLANK(C290),"",LOG(C290))</f>
        <v/>
      </c>
      <c r="O290" s="14" t="str">
        <f>IF(ISBLANK(D290),"",LOG(D290))</f>
        <v/>
      </c>
      <c r="P290" s="14" t="str">
        <f>IF(ISBLANK(E290),"",LOG(E290))</f>
        <v/>
      </c>
      <c r="Q290" s="14" t="str">
        <f>IF(ISBLANK(F290),"",LOG(F290))</f>
        <v/>
      </c>
      <c r="R290" s="14" t="str">
        <f>IF(ISBLANK(G290),"",LOG(G290))</f>
        <v/>
      </c>
      <c r="S290" s="14" t="str">
        <f>IF(ISBLANK(H290),"",LOG(H290))</f>
        <v/>
      </c>
      <c r="T290" s="14" t="str">
        <f>IF(ISBLANK(I290),"",LOG(I290))</f>
        <v/>
      </c>
      <c r="U290" s="14" t="str">
        <f>IF(ISBLANK(J290),"",LOG(J290))</f>
        <v/>
      </c>
      <c r="V290" s="14" t="str">
        <f>IF(ISBLANK(K290),"",LOG(K290))</f>
        <v/>
      </c>
      <c r="W290" s="14" t="str">
        <f>IF(ISBLANK(L290),"",LOG(L290))</f>
        <v/>
      </c>
      <c r="Y290" s="14" t="str">
        <f>IF(ISBLANK(C290),"",LOG(C290+1))</f>
        <v/>
      </c>
      <c r="Z290" s="14" t="str">
        <f>IF(ISBLANK(D290),"",LOG(D290+1))</f>
        <v/>
      </c>
      <c r="AA290" s="14" t="str">
        <f>IF(ISBLANK(E290),"",LOG(E290+1))</f>
        <v/>
      </c>
      <c r="AB290" s="14" t="str">
        <f>IF(ISBLANK(F290),"",LOG(F290+1))</f>
        <v/>
      </c>
      <c r="AC290" s="14" t="str">
        <f>IF(ISBLANK(G290),"",LOG(G290+1))</f>
        <v/>
      </c>
      <c r="AD290" s="14" t="str">
        <f>IF(ISBLANK(H290),"",LOG(H290+1))</f>
        <v/>
      </c>
      <c r="AE290" s="14" t="str">
        <f>IF(ISBLANK(I290),"",LOG(I290+1))</f>
        <v/>
      </c>
      <c r="AF290" s="14" t="str">
        <f>IF(ISBLANK(J290),"",LOG(J290+1))</f>
        <v/>
      </c>
      <c r="AG290" s="14" t="str">
        <f>IF(ISBLANK(K290),"",LOG(K290+1))</f>
        <v/>
      </c>
      <c r="AH290" s="14" t="str">
        <f>IF(ISBLANK(L290),"",LOG(L290+1))</f>
        <v/>
      </c>
      <c r="AJ290" s="14" t="str">
        <f>IF(ISBLANK(C290),"",POWER(C290,2))</f>
        <v/>
      </c>
      <c r="AK290" s="14" t="str">
        <f>IF(ISBLANK(D290),"",POWER(D290,2))</f>
        <v/>
      </c>
      <c r="AL290" s="14" t="str">
        <f>IF(ISBLANK(E290),"",POWER(E290,2))</f>
        <v/>
      </c>
      <c r="AM290" s="14" t="str">
        <f>IF(ISBLANK(F290),"",POWER(F290,2))</f>
        <v/>
      </c>
      <c r="AN290" s="14" t="str">
        <f>IF(ISBLANK(G290),"",POWER(G290,2))</f>
        <v/>
      </c>
      <c r="AO290" s="14" t="str">
        <f>IF(ISBLANK(H290),"",POWER(H290,2))</f>
        <v/>
      </c>
      <c r="AP290" s="14" t="str">
        <f>IF(ISBLANK(I290),"",POWER(I290,2))</f>
        <v/>
      </c>
      <c r="AQ290" s="14" t="str">
        <f>IF(ISBLANK(J290),"",POWER(J290,2))</f>
        <v/>
      </c>
      <c r="AR290" s="14" t="str">
        <f>IF(ISBLANK(K290),"",POWER(K290,2))</f>
        <v/>
      </c>
      <c r="AS290" s="14" t="str">
        <f>IF(ISBLANK(L290),"",POWER(L290,2))</f>
        <v/>
      </c>
      <c r="AU290" s="14" t="str">
        <f>IF(ISBLANK(C290),"",POWER(C290,0.5))</f>
        <v/>
      </c>
      <c r="AV290" s="14" t="str">
        <f>IF(ISBLANK(D290),"",POWER(D290,0.5))</f>
        <v/>
      </c>
      <c r="AW290" s="14" t="str">
        <f>IF(ISBLANK(E290),"",POWER(E290,0.5))</f>
        <v/>
      </c>
      <c r="AX290" s="14" t="str">
        <f>IF(ISBLANK(F290),"",POWER(F290,0.5))</f>
        <v/>
      </c>
      <c r="AY290" s="14" t="str">
        <f>IF(ISBLANK(G290),"",POWER(G290,0.5))</f>
        <v/>
      </c>
      <c r="AZ290" s="14" t="str">
        <f>IF(ISBLANK(H290),"",POWER(H290,0.5))</f>
        <v/>
      </c>
      <c r="BA290" s="14" t="str">
        <f>IF(ISBLANK(I290),"",POWER(I290,0.5))</f>
        <v/>
      </c>
      <c r="BB290" s="14" t="str">
        <f>IF(ISBLANK(J290),"",POWER(J290,0.5))</f>
        <v/>
      </c>
      <c r="BC290" s="14" t="str">
        <f>IF(ISBLANK(K290),"",POWER(K290,0.5))</f>
        <v/>
      </c>
      <c r="BD290" s="14" t="str">
        <f>IF(ISBLANK(L290),"",POWER(L290,0.5))</f>
        <v/>
      </c>
      <c r="BF290" s="14" t="str">
        <f>IF(ISBLANK(C290),"",1/POWER(C290,0.5))</f>
        <v/>
      </c>
      <c r="BG290" s="14" t="str">
        <f>IF(ISBLANK(D290),"",1/POWER(D290,0.5))</f>
        <v/>
      </c>
      <c r="BH290" s="14" t="str">
        <f>IF(ISBLANK(E290),"",1/POWER(E290,0.5))</f>
        <v/>
      </c>
      <c r="BI290" s="14" t="str">
        <f>IF(ISBLANK(F290),"",1/POWER(F290,0.5))</f>
        <v/>
      </c>
      <c r="BJ290" s="14" t="str">
        <f>IF(ISBLANK(G290),"",1/POWER(G290,0.5))</f>
        <v/>
      </c>
      <c r="BK290" s="14" t="str">
        <f>IF(ISBLANK(H290),"",1/POWER(H290,0.5))</f>
        <v/>
      </c>
      <c r="BL290" s="14" t="str">
        <f>IF(ISBLANK(I290),"",1/POWER(I290,0.5))</f>
        <v/>
      </c>
      <c r="BM290" s="14" t="str">
        <f>IF(ISBLANK(J290),"",1/POWER(J290,0.5))</f>
        <v/>
      </c>
      <c r="BN290" s="14" t="str">
        <f>IF(ISBLANK(K290),"",1/POWER(K290,0.5))</f>
        <v/>
      </c>
      <c r="BO290" s="14" t="str">
        <f>IF(ISBLANK(L290),"",1/POWER(L290,0.5))</f>
        <v/>
      </c>
      <c r="BQ290" s="14" t="e">
        <f ca="1">IF(ISBLANK(INDIRECT('Data Exploration'!$B$6&amp;ROW(BQ290))),"",IF(ISBLANK(INDIRECT('Data Exploration'!$B$6&amp;ROW(BQ290)-1)),"",INDIRECT('Data Exploration'!$B$6&amp;ROW(BQ290)-1)))</f>
        <v>#REF!</v>
      </c>
      <c r="BR290" s="188"/>
      <c r="BS290" s="188"/>
      <c r="BT290" s="188"/>
      <c r="BU290" s="188"/>
      <c r="BV290" s="188"/>
      <c r="BW290" s="188"/>
      <c r="BX290" s="188"/>
      <c r="BY290" s="188"/>
    </row>
    <row r="291" spans="1:77">
      <c r="A291" s="141"/>
      <c r="B291" s="210"/>
      <c r="C291" s="19"/>
      <c r="D291" s="20"/>
      <c r="E291" s="20"/>
      <c r="F291" s="20"/>
      <c r="G291" s="150"/>
      <c r="H291" s="20"/>
      <c r="I291" s="20"/>
      <c r="J291" s="20"/>
      <c r="K291" s="20"/>
      <c r="L291" s="101"/>
      <c r="N291" s="14" t="str">
        <f>IF(ISBLANK(C291),"",LOG(C291))</f>
        <v/>
      </c>
      <c r="O291" s="14" t="str">
        <f>IF(ISBLANK(D291),"",LOG(D291))</f>
        <v/>
      </c>
      <c r="P291" s="14" t="str">
        <f>IF(ISBLANK(E291),"",LOG(E291))</f>
        <v/>
      </c>
      <c r="Q291" s="14" t="str">
        <f>IF(ISBLANK(F291),"",LOG(F291))</f>
        <v/>
      </c>
      <c r="R291" s="14" t="str">
        <f>IF(ISBLANK(G291),"",LOG(G291))</f>
        <v/>
      </c>
      <c r="S291" s="14" t="str">
        <f>IF(ISBLANK(H291),"",LOG(H291))</f>
        <v/>
      </c>
      <c r="T291" s="14" t="str">
        <f>IF(ISBLANK(I291),"",LOG(I291))</f>
        <v/>
      </c>
      <c r="U291" s="14" t="str">
        <f>IF(ISBLANK(J291),"",LOG(J291))</f>
        <v/>
      </c>
      <c r="V291" s="14" t="str">
        <f>IF(ISBLANK(K291),"",LOG(K291))</f>
        <v/>
      </c>
      <c r="W291" s="14" t="str">
        <f>IF(ISBLANK(L291),"",LOG(L291))</f>
        <v/>
      </c>
      <c r="Y291" s="14" t="str">
        <f>IF(ISBLANK(C291),"",LOG(C291+1))</f>
        <v/>
      </c>
      <c r="Z291" s="14" t="str">
        <f>IF(ISBLANK(D291),"",LOG(D291+1))</f>
        <v/>
      </c>
      <c r="AA291" s="14" t="str">
        <f>IF(ISBLANK(E291),"",LOG(E291+1))</f>
        <v/>
      </c>
      <c r="AB291" s="14" t="str">
        <f>IF(ISBLANK(F291),"",LOG(F291+1))</f>
        <v/>
      </c>
      <c r="AC291" s="14" t="str">
        <f>IF(ISBLANK(G291),"",LOG(G291+1))</f>
        <v/>
      </c>
      <c r="AD291" s="14" t="str">
        <f>IF(ISBLANK(H291),"",LOG(H291+1))</f>
        <v/>
      </c>
      <c r="AE291" s="14" t="str">
        <f>IF(ISBLANK(I291),"",LOG(I291+1))</f>
        <v/>
      </c>
      <c r="AF291" s="14" t="str">
        <f>IF(ISBLANK(J291),"",LOG(J291+1))</f>
        <v/>
      </c>
      <c r="AG291" s="14" t="str">
        <f>IF(ISBLANK(K291),"",LOG(K291+1))</f>
        <v/>
      </c>
      <c r="AH291" s="14" t="str">
        <f>IF(ISBLANK(L291),"",LOG(L291+1))</f>
        <v/>
      </c>
      <c r="AJ291" s="14" t="str">
        <f>IF(ISBLANK(C291),"",POWER(C291,2))</f>
        <v/>
      </c>
      <c r="AK291" s="14" t="str">
        <f>IF(ISBLANK(D291),"",POWER(D291,2))</f>
        <v/>
      </c>
      <c r="AL291" s="14" t="str">
        <f>IF(ISBLANK(E291),"",POWER(E291,2))</f>
        <v/>
      </c>
      <c r="AM291" s="14" t="str">
        <f>IF(ISBLANK(F291),"",POWER(F291,2))</f>
        <v/>
      </c>
      <c r="AN291" s="14" t="str">
        <f>IF(ISBLANK(G291),"",POWER(G291,2))</f>
        <v/>
      </c>
      <c r="AO291" s="14" t="str">
        <f>IF(ISBLANK(H291),"",POWER(H291,2))</f>
        <v/>
      </c>
      <c r="AP291" s="14" t="str">
        <f>IF(ISBLANK(I291),"",POWER(I291,2))</f>
        <v/>
      </c>
      <c r="AQ291" s="14" t="str">
        <f>IF(ISBLANK(J291),"",POWER(J291,2))</f>
        <v/>
      </c>
      <c r="AR291" s="14" t="str">
        <f>IF(ISBLANK(K291),"",POWER(K291,2))</f>
        <v/>
      </c>
      <c r="AS291" s="14" t="str">
        <f>IF(ISBLANK(L291),"",POWER(L291,2))</f>
        <v/>
      </c>
      <c r="AU291" s="14" t="str">
        <f>IF(ISBLANK(C291),"",POWER(C291,0.5))</f>
        <v/>
      </c>
      <c r="AV291" s="14" t="str">
        <f>IF(ISBLANK(D291),"",POWER(D291,0.5))</f>
        <v/>
      </c>
      <c r="AW291" s="14" t="str">
        <f>IF(ISBLANK(E291),"",POWER(E291,0.5))</f>
        <v/>
      </c>
      <c r="AX291" s="14" t="str">
        <f>IF(ISBLANK(F291),"",POWER(F291,0.5))</f>
        <v/>
      </c>
      <c r="AY291" s="14" t="str">
        <f>IF(ISBLANK(G291),"",POWER(G291,0.5))</f>
        <v/>
      </c>
      <c r="AZ291" s="14" t="str">
        <f>IF(ISBLANK(H291),"",POWER(H291,0.5))</f>
        <v/>
      </c>
      <c r="BA291" s="14" t="str">
        <f>IF(ISBLANK(I291),"",POWER(I291,0.5))</f>
        <v/>
      </c>
      <c r="BB291" s="14" t="str">
        <f>IF(ISBLANK(J291),"",POWER(J291,0.5))</f>
        <v/>
      </c>
      <c r="BC291" s="14" t="str">
        <f>IF(ISBLANK(K291),"",POWER(K291,0.5))</f>
        <v/>
      </c>
      <c r="BD291" s="14" t="str">
        <f>IF(ISBLANK(L291),"",POWER(L291,0.5))</f>
        <v/>
      </c>
      <c r="BF291" s="14" t="str">
        <f>IF(ISBLANK(C291),"",1/POWER(C291,0.5))</f>
        <v/>
      </c>
      <c r="BG291" s="14" t="str">
        <f>IF(ISBLANK(D291),"",1/POWER(D291,0.5))</f>
        <v/>
      </c>
      <c r="BH291" s="14" t="str">
        <f>IF(ISBLANK(E291),"",1/POWER(E291,0.5))</f>
        <v/>
      </c>
      <c r="BI291" s="14" t="str">
        <f>IF(ISBLANK(F291),"",1/POWER(F291,0.5))</f>
        <v/>
      </c>
      <c r="BJ291" s="14" t="str">
        <f>IF(ISBLANK(G291),"",1/POWER(G291,0.5))</f>
        <v/>
      </c>
      <c r="BK291" s="14" t="str">
        <f>IF(ISBLANK(H291),"",1/POWER(H291,0.5))</f>
        <v/>
      </c>
      <c r="BL291" s="14" t="str">
        <f>IF(ISBLANK(I291),"",1/POWER(I291,0.5))</f>
        <v/>
      </c>
      <c r="BM291" s="14" t="str">
        <f>IF(ISBLANK(J291),"",1/POWER(J291,0.5))</f>
        <v/>
      </c>
      <c r="BN291" s="14" t="str">
        <f>IF(ISBLANK(K291),"",1/POWER(K291,0.5))</f>
        <v/>
      </c>
      <c r="BO291" s="14" t="str">
        <f>IF(ISBLANK(L291),"",1/POWER(L291,0.5))</f>
        <v/>
      </c>
      <c r="BQ291" s="14" t="e">
        <f ca="1">IF(ISBLANK(INDIRECT('Data Exploration'!$B$6&amp;ROW(BQ291))),"",IF(ISBLANK(INDIRECT('Data Exploration'!$B$6&amp;ROW(BQ291)-1)),"",INDIRECT('Data Exploration'!$B$6&amp;ROW(BQ291)-1)))</f>
        <v>#REF!</v>
      </c>
      <c r="BR291" s="188"/>
      <c r="BS291" s="188"/>
      <c r="BT291" s="188"/>
      <c r="BU291" s="188"/>
      <c r="BV291" s="188"/>
      <c r="BW291" s="188"/>
      <c r="BX291" s="188"/>
      <c r="BY291" s="188"/>
    </row>
    <row r="292" spans="1:77">
      <c r="A292" s="141"/>
      <c r="B292" s="210"/>
      <c r="C292" s="19"/>
      <c r="D292" s="20"/>
      <c r="E292" s="20"/>
      <c r="F292" s="20"/>
      <c r="G292" s="150"/>
      <c r="H292" s="20"/>
      <c r="I292" s="20"/>
      <c r="J292" s="20"/>
      <c r="K292" s="20"/>
      <c r="L292" s="101"/>
      <c r="N292" s="14" t="str">
        <f>IF(ISBLANK(C292),"",LOG(C292))</f>
        <v/>
      </c>
      <c r="O292" s="14" t="str">
        <f>IF(ISBLANK(D292),"",LOG(D292))</f>
        <v/>
      </c>
      <c r="P292" s="14" t="str">
        <f>IF(ISBLANK(E292),"",LOG(E292))</f>
        <v/>
      </c>
      <c r="Q292" s="14" t="str">
        <f>IF(ISBLANK(F292),"",LOG(F292))</f>
        <v/>
      </c>
      <c r="R292" s="14" t="str">
        <f>IF(ISBLANK(G292),"",LOG(G292))</f>
        <v/>
      </c>
      <c r="S292" s="14" t="str">
        <f>IF(ISBLANK(H292),"",LOG(H292))</f>
        <v/>
      </c>
      <c r="T292" s="14" t="str">
        <f>IF(ISBLANK(I292),"",LOG(I292))</f>
        <v/>
      </c>
      <c r="U292" s="14" t="str">
        <f>IF(ISBLANK(J292),"",LOG(J292))</f>
        <v/>
      </c>
      <c r="V292" s="14" t="str">
        <f>IF(ISBLANK(K292),"",LOG(K292))</f>
        <v/>
      </c>
      <c r="W292" s="14" t="str">
        <f>IF(ISBLANK(L292),"",LOG(L292))</f>
        <v/>
      </c>
      <c r="Y292" s="14" t="str">
        <f>IF(ISBLANK(C292),"",LOG(C292+1))</f>
        <v/>
      </c>
      <c r="Z292" s="14" t="str">
        <f>IF(ISBLANK(D292),"",LOG(D292+1))</f>
        <v/>
      </c>
      <c r="AA292" s="14" t="str">
        <f>IF(ISBLANK(E292),"",LOG(E292+1))</f>
        <v/>
      </c>
      <c r="AB292" s="14" t="str">
        <f>IF(ISBLANK(F292),"",LOG(F292+1))</f>
        <v/>
      </c>
      <c r="AC292" s="14" t="str">
        <f>IF(ISBLANK(G292),"",LOG(G292+1))</f>
        <v/>
      </c>
      <c r="AD292" s="14" t="str">
        <f>IF(ISBLANK(H292),"",LOG(H292+1))</f>
        <v/>
      </c>
      <c r="AE292" s="14" t="str">
        <f>IF(ISBLANK(I292),"",LOG(I292+1))</f>
        <v/>
      </c>
      <c r="AF292" s="14" t="str">
        <f>IF(ISBLANK(J292),"",LOG(J292+1))</f>
        <v/>
      </c>
      <c r="AG292" s="14" t="str">
        <f>IF(ISBLANK(K292),"",LOG(K292+1))</f>
        <v/>
      </c>
      <c r="AH292" s="14" t="str">
        <f>IF(ISBLANK(L292),"",LOG(L292+1))</f>
        <v/>
      </c>
      <c r="AJ292" s="14" t="str">
        <f>IF(ISBLANK(C292),"",POWER(C292,2))</f>
        <v/>
      </c>
      <c r="AK292" s="14" t="str">
        <f>IF(ISBLANK(D292),"",POWER(D292,2))</f>
        <v/>
      </c>
      <c r="AL292" s="14" t="str">
        <f>IF(ISBLANK(E292),"",POWER(E292,2))</f>
        <v/>
      </c>
      <c r="AM292" s="14" t="str">
        <f>IF(ISBLANK(F292),"",POWER(F292,2))</f>
        <v/>
      </c>
      <c r="AN292" s="14" t="str">
        <f>IF(ISBLANK(G292),"",POWER(G292,2))</f>
        <v/>
      </c>
      <c r="AO292" s="14" t="str">
        <f>IF(ISBLANK(H292),"",POWER(H292,2))</f>
        <v/>
      </c>
      <c r="AP292" s="14" t="str">
        <f>IF(ISBLANK(I292),"",POWER(I292,2))</f>
        <v/>
      </c>
      <c r="AQ292" s="14" t="str">
        <f>IF(ISBLANK(J292),"",POWER(J292,2))</f>
        <v/>
      </c>
      <c r="AR292" s="14" t="str">
        <f>IF(ISBLANK(K292),"",POWER(K292,2))</f>
        <v/>
      </c>
      <c r="AS292" s="14" t="str">
        <f>IF(ISBLANK(L292),"",POWER(L292,2))</f>
        <v/>
      </c>
      <c r="AU292" s="14" t="str">
        <f>IF(ISBLANK(C292),"",POWER(C292,0.5))</f>
        <v/>
      </c>
      <c r="AV292" s="14" t="str">
        <f>IF(ISBLANK(D292),"",POWER(D292,0.5))</f>
        <v/>
      </c>
      <c r="AW292" s="14" t="str">
        <f>IF(ISBLANK(E292),"",POWER(E292,0.5))</f>
        <v/>
      </c>
      <c r="AX292" s="14" t="str">
        <f>IF(ISBLANK(F292),"",POWER(F292,0.5))</f>
        <v/>
      </c>
      <c r="AY292" s="14" t="str">
        <f>IF(ISBLANK(G292),"",POWER(G292,0.5))</f>
        <v/>
      </c>
      <c r="AZ292" s="14" t="str">
        <f>IF(ISBLANK(H292),"",POWER(H292,0.5))</f>
        <v/>
      </c>
      <c r="BA292" s="14" t="str">
        <f>IF(ISBLANK(I292),"",POWER(I292,0.5))</f>
        <v/>
      </c>
      <c r="BB292" s="14" t="str">
        <f>IF(ISBLANK(J292),"",POWER(J292,0.5))</f>
        <v/>
      </c>
      <c r="BC292" s="14" t="str">
        <f>IF(ISBLANK(K292),"",POWER(K292,0.5))</f>
        <v/>
      </c>
      <c r="BD292" s="14" t="str">
        <f>IF(ISBLANK(L292),"",POWER(L292,0.5))</f>
        <v/>
      </c>
      <c r="BF292" s="14" t="str">
        <f>IF(ISBLANK(C292),"",1/POWER(C292,0.5))</f>
        <v/>
      </c>
      <c r="BG292" s="14" t="str">
        <f>IF(ISBLANK(D292),"",1/POWER(D292,0.5))</f>
        <v/>
      </c>
      <c r="BH292" s="14" t="str">
        <f>IF(ISBLANK(E292),"",1/POWER(E292,0.5))</f>
        <v/>
      </c>
      <c r="BI292" s="14" t="str">
        <f>IF(ISBLANK(F292),"",1/POWER(F292,0.5))</f>
        <v/>
      </c>
      <c r="BJ292" s="14" t="str">
        <f>IF(ISBLANK(G292),"",1/POWER(G292,0.5))</f>
        <v/>
      </c>
      <c r="BK292" s="14" t="str">
        <f>IF(ISBLANK(H292),"",1/POWER(H292,0.5))</f>
        <v/>
      </c>
      <c r="BL292" s="14" t="str">
        <f>IF(ISBLANK(I292),"",1/POWER(I292,0.5))</f>
        <v/>
      </c>
      <c r="BM292" s="14" t="str">
        <f>IF(ISBLANK(J292),"",1/POWER(J292,0.5))</f>
        <v/>
      </c>
      <c r="BN292" s="14" t="str">
        <f>IF(ISBLANK(K292),"",1/POWER(K292,0.5))</f>
        <v/>
      </c>
      <c r="BO292" s="14" t="str">
        <f>IF(ISBLANK(L292),"",1/POWER(L292,0.5))</f>
        <v/>
      </c>
      <c r="BQ292" s="14" t="e">
        <f ca="1">IF(ISBLANK(INDIRECT('Data Exploration'!$B$6&amp;ROW(BQ292))),"",IF(ISBLANK(INDIRECT('Data Exploration'!$B$6&amp;ROW(BQ292)-1)),"",INDIRECT('Data Exploration'!$B$6&amp;ROW(BQ292)-1)))</f>
        <v>#REF!</v>
      </c>
      <c r="BR292" s="188"/>
      <c r="BS292" s="188"/>
      <c r="BT292" s="188"/>
      <c r="BU292" s="188"/>
      <c r="BV292" s="188"/>
      <c r="BW292" s="188"/>
      <c r="BX292" s="188"/>
      <c r="BY292" s="188"/>
    </row>
    <row r="293" spans="1:77">
      <c r="A293" s="141"/>
      <c r="B293" s="210"/>
      <c r="C293" s="19"/>
      <c r="D293" s="20"/>
      <c r="E293" s="20"/>
      <c r="F293" s="20"/>
      <c r="G293" s="150"/>
      <c r="H293" s="20"/>
      <c r="I293" s="20"/>
      <c r="J293" s="20"/>
      <c r="K293" s="20"/>
      <c r="L293" s="101"/>
      <c r="N293" s="14" t="str">
        <f>IF(ISBLANK(C293),"",LOG(C293))</f>
        <v/>
      </c>
      <c r="O293" s="14" t="str">
        <f>IF(ISBLANK(D293),"",LOG(D293))</f>
        <v/>
      </c>
      <c r="P293" s="14" t="str">
        <f>IF(ISBLANK(E293),"",LOG(E293))</f>
        <v/>
      </c>
      <c r="Q293" s="14" t="str">
        <f>IF(ISBLANK(F293),"",LOG(F293))</f>
        <v/>
      </c>
      <c r="R293" s="14" t="str">
        <f>IF(ISBLANK(G293),"",LOG(G293))</f>
        <v/>
      </c>
      <c r="S293" s="14" t="str">
        <f>IF(ISBLANK(H293),"",LOG(H293))</f>
        <v/>
      </c>
      <c r="T293" s="14" t="str">
        <f>IF(ISBLANK(I293),"",LOG(I293))</f>
        <v/>
      </c>
      <c r="U293" s="14" t="str">
        <f>IF(ISBLANK(J293),"",LOG(J293))</f>
        <v/>
      </c>
      <c r="V293" s="14" t="str">
        <f>IF(ISBLANK(K293),"",LOG(K293))</f>
        <v/>
      </c>
      <c r="W293" s="14" t="str">
        <f>IF(ISBLANK(L293),"",LOG(L293))</f>
        <v/>
      </c>
      <c r="Y293" s="14" t="str">
        <f>IF(ISBLANK(C293),"",LOG(C293+1))</f>
        <v/>
      </c>
      <c r="Z293" s="14" t="str">
        <f>IF(ISBLANK(D293),"",LOG(D293+1))</f>
        <v/>
      </c>
      <c r="AA293" s="14" t="str">
        <f>IF(ISBLANK(E293),"",LOG(E293+1))</f>
        <v/>
      </c>
      <c r="AB293" s="14" t="str">
        <f>IF(ISBLANK(F293),"",LOG(F293+1))</f>
        <v/>
      </c>
      <c r="AC293" s="14" t="str">
        <f>IF(ISBLANK(G293),"",LOG(G293+1))</f>
        <v/>
      </c>
      <c r="AD293" s="14" t="str">
        <f>IF(ISBLANK(H293),"",LOG(H293+1))</f>
        <v/>
      </c>
      <c r="AE293" s="14" t="str">
        <f>IF(ISBLANK(I293),"",LOG(I293+1))</f>
        <v/>
      </c>
      <c r="AF293" s="14" t="str">
        <f>IF(ISBLANK(J293),"",LOG(J293+1))</f>
        <v/>
      </c>
      <c r="AG293" s="14" t="str">
        <f>IF(ISBLANK(K293),"",LOG(K293+1))</f>
        <v/>
      </c>
      <c r="AH293" s="14" t="str">
        <f>IF(ISBLANK(L293),"",LOG(L293+1))</f>
        <v/>
      </c>
      <c r="AJ293" s="14" t="str">
        <f>IF(ISBLANK(C293),"",POWER(C293,2))</f>
        <v/>
      </c>
      <c r="AK293" s="14" t="str">
        <f>IF(ISBLANK(D293),"",POWER(D293,2))</f>
        <v/>
      </c>
      <c r="AL293" s="14" t="str">
        <f>IF(ISBLANK(E293),"",POWER(E293,2))</f>
        <v/>
      </c>
      <c r="AM293" s="14" t="str">
        <f>IF(ISBLANK(F293),"",POWER(F293,2))</f>
        <v/>
      </c>
      <c r="AN293" s="14" t="str">
        <f>IF(ISBLANK(G293),"",POWER(G293,2))</f>
        <v/>
      </c>
      <c r="AO293" s="14" t="str">
        <f>IF(ISBLANK(H293),"",POWER(H293,2))</f>
        <v/>
      </c>
      <c r="AP293" s="14" t="str">
        <f>IF(ISBLANK(I293),"",POWER(I293,2))</f>
        <v/>
      </c>
      <c r="AQ293" s="14" t="str">
        <f>IF(ISBLANK(J293),"",POWER(J293,2))</f>
        <v/>
      </c>
      <c r="AR293" s="14" t="str">
        <f>IF(ISBLANK(K293),"",POWER(K293,2))</f>
        <v/>
      </c>
      <c r="AS293" s="14" t="str">
        <f>IF(ISBLANK(L293),"",POWER(L293,2))</f>
        <v/>
      </c>
      <c r="AU293" s="14" t="str">
        <f>IF(ISBLANK(C293),"",POWER(C293,0.5))</f>
        <v/>
      </c>
      <c r="AV293" s="14" t="str">
        <f>IF(ISBLANK(D293),"",POWER(D293,0.5))</f>
        <v/>
      </c>
      <c r="AW293" s="14" t="str">
        <f>IF(ISBLANK(E293),"",POWER(E293,0.5))</f>
        <v/>
      </c>
      <c r="AX293" s="14" t="str">
        <f>IF(ISBLANK(F293),"",POWER(F293,0.5))</f>
        <v/>
      </c>
      <c r="AY293" s="14" t="str">
        <f>IF(ISBLANK(G293),"",POWER(G293,0.5))</f>
        <v/>
      </c>
      <c r="AZ293" s="14" t="str">
        <f>IF(ISBLANK(H293),"",POWER(H293,0.5))</f>
        <v/>
      </c>
      <c r="BA293" s="14" t="str">
        <f>IF(ISBLANK(I293),"",POWER(I293,0.5))</f>
        <v/>
      </c>
      <c r="BB293" s="14" t="str">
        <f>IF(ISBLANK(J293),"",POWER(J293,0.5))</f>
        <v/>
      </c>
      <c r="BC293" s="14" t="str">
        <f>IF(ISBLANK(K293),"",POWER(K293,0.5))</f>
        <v/>
      </c>
      <c r="BD293" s="14" t="str">
        <f>IF(ISBLANK(L293),"",POWER(L293,0.5))</f>
        <v/>
      </c>
      <c r="BF293" s="14" t="str">
        <f>IF(ISBLANK(C293),"",1/POWER(C293,0.5))</f>
        <v/>
      </c>
      <c r="BG293" s="14" t="str">
        <f>IF(ISBLANK(D293),"",1/POWER(D293,0.5))</f>
        <v/>
      </c>
      <c r="BH293" s="14" t="str">
        <f>IF(ISBLANK(E293),"",1/POWER(E293,0.5))</f>
        <v/>
      </c>
      <c r="BI293" s="14" t="str">
        <f>IF(ISBLANK(F293),"",1/POWER(F293,0.5))</f>
        <v/>
      </c>
      <c r="BJ293" s="14" t="str">
        <f>IF(ISBLANK(G293),"",1/POWER(G293,0.5))</f>
        <v/>
      </c>
      <c r="BK293" s="14" t="str">
        <f>IF(ISBLANK(H293),"",1/POWER(H293,0.5))</f>
        <v/>
      </c>
      <c r="BL293" s="14" t="str">
        <f>IF(ISBLANK(I293),"",1/POWER(I293,0.5))</f>
        <v/>
      </c>
      <c r="BM293" s="14" t="str">
        <f>IF(ISBLANK(J293),"",1/POWER(J293,0.5))</f>
        <v/>
      </c>
      <c r="BN293" s="14" t="str">
        <f>IF(ISBLANK(K293),"",1/POWER(K293,0.5))</f>
        <v/>
      </c>
      <c r="BO293" s="14" t="str">
        <f>IF(ISBLANK(L293),"",1/POWER(L293,0.5))</f>
        <v/>
      </c>
      <c r="BQ293" s="14" t="e">
        <f ca="1">IF(ISBLANK(INDIRECT('Data Exploration'!$B$6&amp;ROW(BQ293))),"",IF(ISBLANK(INDIRECT('Data Exploration'!$B$6&amp;ROW(BQ293)-1)),"",INDIRECT('Data Exploration'!$B$6&amp;ROW(BQ293)-1)))</f>
        <v>#REF!</v>
      </c>
      <c r="BR293" s="188"/>
      <c r="BS293" s="188"/>
      <c r="BT293" s="188"/>
      <c r="BU293" s="188"/>
      <c r="BV293" s="188"/>
      <c r="BW293" s="188"/>
      <c r="BX293" s="188"/>
      <c r="BY293" s="188"/>
    </row>
    <row r="294" spans="1:77">
      <c r="A294" s="141"/>
      <c r="B294" s="210"/>
      <c r="C294" s="19"/>
      <c r="D294" s="20"/>
      <c r="E294" s="20"/>
      <c r="F294" s="20"/>
      <c r="G294" s="150"/>
      <c r="H294" s="20"/>
      <c r="I294" s="20"/>
      <c r="J294" s="20"/>
      <c r="K294" s="20"/>
      <c r="L294" s="101"/>
      <c r="N294" s="14" t="str">
        <f>IF(ISBLANK(C294),"",LOG(C294))</f>
        <v/>
      </c>
      <c r="O294" s="14" t="str">
        <f>IF(ISBLANK(D294),"",LOG(D294))</f>
        <v/>
      </c>
      <c r="P294" s="14" t="str">
        <f>IF(ISBLANK(E294),"",LOG(E294))</f>
        <v/>
      </c>
      <c r="Q294" s="14" t="str">
        <f>IF(ISBLANK(F294),"",LOG(F294))</f>
        <v/>
      </c>
      <c r="R294" s="14" t="str">
        <f>IF(ISBLANK(G294),"",LOG(G294))</f>
        <v/>
      </c>
      <c r="S294" s="14" t="str">
        <f>IF(ISBLANK(H294),"",LOG(H294))</f>
        <v/>
      </c>
      <c r="T294" s="14" t="str">
        <f>IF(ISBLANK(I294),"",LOG(I294))</f>
        <v/>
      </c>
      <c r="U294" s="14" t="str">
        <f>IF(ISBLANK(J294),"",LOG(J294))</f>
        <v/>
      </c>
      <c r="V294" s="14" t="str">
        <f>IF(ISBLANK(K294),"",LOG(K294))</f>
        <v/>
      </c>
      <c r="W294" s="14" t="str">
        <f>IF(ISBLANK(L294),"",LOG(L294))</f>
        <v/>
      </c>
      <c r="Y294" s="14" t="str">
        <f>IF(ISBLANK(C294),"",LOG(C294+1))</f>
        <v/>
      </c>
      <c r="Z294" s="14" t="str">
        <f>IF(ISBLANK(D294),"",LOG(D294+1))</f>
        <v/>
      </c>
      <c r="AA294" s="14" t="str">
        <f>IF(ISBLANK(E294),"",LOG(E294+1))</f>
        <v/>
      </c>
      <c r="AB294" s="14" t="str">
        <f>IF(ISBLANK(F294),"",LOG(F294+1))</f>
        <v/>
      </c>
      <c r="AC294" s="14" t="str">
        <f>IF(ISBLANK(G294),"",LOG(G294+1))</f>
        <v/>
      </c>
      <c r="AD294" s="14" t="str">
        <f>IF(ISBLANK(H294),"",LOG(H294+1))</f>
        <v/>
      </c>
      <c r="AE294" s="14" t="str">
        <f>IF(ISBLANK(I294),"",LOG(I294+1))</f>
        <v/>
      </c>
      <c r="AF294" s="14" t="str">
        <f>IF(ISBLANK(J294),"",LOG(J294+1))</f>
        <v/>
      </c>
      <c r="AG294" s="14" t="str">
        <f>IF(ISBLANK(K294),"",LOG(K294+1))</f>
        <v/>
      </c>
      <c r="AH294" s="14" t="str">
        <f>IF(ISBLANK(L294),"",LOG(L294+1))</f>
        <v/>
      </c>
      <c r="AJ294" s="14" t="str">
        <f>IF(ISBLANK(C294),"",POWER(C294,2))</f>
        <v/>
      </c>
      <c r="AK294" s="14" t="str">
        <f>IF(ISBLANK(D294),"",POWER(D294,2))</f>
        <v/>
      </c>
      <c r="AL294" s="14" t="str">
        <f>IF(ISBLANK(E294),"",POWER(E294,2))</f>
        <v/>
      </c>
      <c r="AM294" s="14" t="str">
        <f>IF(ISBLANK(F294),"",POWER(F294,2))</f>
        <v/>
      </c>
      <c r="AN294" s="14" t="str">
        <f>IF(ISBLANK(G294),"",POWER(G294,2))</f>
        <v/>
      </c>
      <c r="AO294" s="14" t="str">
        <f>IF(ISBLANK(H294),"",POWER(H294,2))</f>
        <v/>
      </c>
      <c r="AP294" s="14" t="str">
        <f>IF(ISBLANK(I294),"",POWER(I294,2))</f>
        <v/>
      </c>
      <c r="AQ294" s="14" t="str">
        <f>IF(ISBLANK(J294),"",POWER(J294,2))</f>
        <v/>
      </c>
      <c r="AR294" s="14" t="str">
        <f>IF(ISBLANK(K294),"",POWER(K294,2))</f>
        <v/>
      </c>
      <c r="AS294" s="14" t="str">
        <f>IF(ISBLANK(L294),"",POWER(L294,2))</f>
        <v/>
      </c>
      <c r="AU294" s="14" t="str">
        <f>IF(ISBLANK(C294),"",POWER(C294,0.5))</f>
        <v/>
      </c>
      <c r="AV294" s="14" t="str">
        <f>IF(ISBLANK(D294),"",POWER(D294,0.5))</f>
        <v/>
      </c>
      <c r="AW294" s="14" t="str">
        <f>IF(ISBLANK(E294),"",POWER(E294,0.5))</f>
        <v/>
      </c>
      <c r="AX294" s="14" t="str">
        <f>IF(ISBLANK(F294),"",POWER(F294,0.5))</f>
        <v/>
      </c>
      <c r="AY294" s="14" t="str">
        <f>IF(ISBLANK(G294),"",POWER(G294,0.5))</f>
        <v/>
      </c>
      <c r="AZ294" s="14" t="str">
        <f>IF(ISBLANK(H294),"",POWER(H294,0.5))</f>
        <v/>
      </c>
      <c r="BA294" s="14" t="str">
        <f>IF(ISBLANK(I294),"",POWER(I294,0.5))</f>
        <v/>
      </c>
      <c r="BB294" s="14" t="str">
        <f>IF(ISBLANK(J294),"",POWER(J294,0.5))</f>
        <v/>
      </c>
      <c r="BC294" s="14" t="str">
        <f>IF(ISBLANK(K294),"",POWER(K294,0.5))</f>
        <v/>
      </c>
      <c r="BD294" s="14" t="str">
        <f>IF(ISBLANK(L294),"",POWER(L294,0.5))</f>
        <v/>
      </c>
      <c r="BF294" s="14" t="str">
        <f>IF(ISBLANK(C294),"",1/POWER(C294,0.5))</f>
        <v/>
      </c>
      <c r="BG294" s="14" t="str">
        <f>IF(ISBLANK(D294),"",1/POWER(D294,0.5))</f>
        <v/>
      </c>
      <c r="BH294" s="14" t="str">
        <f>IF(ISBLANK(E294),"",1/POWER(E294,0.5))</f>
        <v/>
      </c>
      <c r="BI294" s="14" t="str">
        <f>IF(ISBLANK(F294),"",1/POWER(F294,0.5))</f>
        <v/>
      </c>
      <c r="BJ294" s="14" t="str">
        <f>IF(ISBLANK(G294),"",1/POWER(G294,0.5))</f>
        <v/>
      </c>
      <c r="BK294" s="14" t="str">
        <f>IF(ISBLANK(H294),"",1/POWER(H294,0.5))</f>
        <v/>
      </c>
      <c r="BL294" s="14" t="str">
        <f>IF(ISBLANK(I294),"",1/POWER(I294,0.5))</f>
        <v/>
      </c>
      <c r="BM294" s="14" t="str">
        <f>IF(ISBLANK(J294),"",1/POWER(J294,0.5))</f>
        <v/>
      </c>
      <c r="BN294" s="14" t="str">
        <f>IF(ISBLANK(K294),"",1/POWER(K294,0.5))</f>
        <v/>
      </c>
      <c r="BO294" s="14" t="str">
        <f>IF(ISBLANK(L294),"",1/POWER(L294,0.5))</f>
        <v/>
      </c>
      <c r="BQ294" s="14" t="e">
        <f ca="1">IF(ISBLANK(INDIRECT('Data Exploration'!$B$6&amp;ROW(BQ294))),"",IF(ISBLANK(INDIRECT('Data Exploration'!$B$6&amp;ROW(BQ294)-1)),"",INDIRECT('Data Exploration'!$B$6&amp;ROW(BQ294)-1)))</f>
        <v>#REF!</v>
      </c>
      <c r="BR294" s="188"/>
      <c r="BS294" s="188"/>
      <c r="BT294" s="188"/>
      <c r="BU294" s="188"/>
      <c r="BV294" s="188"/>
      <c r="BW294" s="188"/>
      <c r="BX294" s="188"/>
      <c r="BY294" s="188"/>
    </row>
    <row r="295" spans="1:77">
      <c r="A295" s="141"/>
      <c r="B295" s="210"/>
      <c r="C295" s="19"/>
      <c r="D295" s="20"/>
      <c r="E295" s="20"/>
      <c r="F295" s="20"/>
      <c r="G295" s="150"/>
      <c r="H295" s="20"/>
      <c r="I295" s="20"/>
      <c r="J295" s="20"/>
      <c r="K295" s="20"/>
      <c r="L295" s="101"/>
      <c r="N295" s="14" t="str">
        <f>IF(ISBLANK(C295),"",LOG(C295))</f>
        <v/>
      </c>
      <c r="O295" s="14" t="str">
        <f>IF(ISBLANK(D295),"",LOG(D295))</f>
        <v/>
      </c>
      <c r="P295" s="14" t="str">
        <f>IF(ISBLANK(E295),"",LOG(E295))</f>
        <v/>
      </c>
      <c r="Q295" s="14" t="str">
        <f>IF(ISBLANK(F295),"",LOG(F295))</f>
        <v/>
      </c>
      <c r="R295" s="14" t="str">
        <f>IF(ISBLANK(G295),"",LOG(G295))</f>
        <v/>
      </c>
      <c r="S295" s="14" t="str">
        <f>IF(ISBLANK(H295),"",LOG(H295))</f>
        <v/>
      </c>
      <c r="T295" s="14" t="str">
        <f>IF(ISBLANK(I295),"",LOG(I295))</f>
        <v/>
      </c>
      <c r="U295" s="14" t="str">
        <f>IF(ISBLANK(J295),"",LOG(J295))</f>
        <v/>
      </c>
      <c r="V295" s="14" t="str">
        <f>IF(ISBLANK(K295),"",LOG(K295))</f>
        <v/>
      </c>
      <c r="W295" s="14" t="str">
        <f>IF(ISBLANK(L295),"",LOG(L295))</f>
        <v/>
      </c>
      <c r="Y295" s="14" t="str">
        <f>IF(ISBLANK(C295),"",LOG(C295+1))</f>
        <v/>
      </c>
      <c r="Z295" s="14" t="str">
        <f>IF(ISBLANK(D295),"",LOG(D295+1))</f>
        <v/>
      </c>
      <c r="AA295" s="14" t="str">
        <f>IF(ISBLANK(E295),"",LOG(E295+1))</f>
        <v/>
      </c>
      <c r="AB295" s="14" t="str">
        <f>IF(ISBLANK(F295),"",LOG(F295+1))</f>
        <v/>
      </c>
      <c r="AC295" s="14" t="str">
        <f>IF(ISBLANK(G295),"",LOG(G295+1))</f>
        <v/>
      </c>
      <c r="AD295" s="14" t="str">
        <f>IF(ISBLANK(H295),"",LOG(H295+1))</f>
        <v/>
      </c>
      <c r="AE295" s="14" t="str">
        <f>IF(ISBLANK(I295),"",LOG(I295+1))</f>
        <v/>
      </c>
      <c r="AF295" s="14" t="str">
        <f>IF(ISBLANK(J295),"",LOG(J295+1))</f>
        <v/>
      </c>
      <c r="AG295" s="14" t="str">
        <f>IF(ISBLANK(K295),"",LOG(K295+1))</f>
        <v/>
      </c>
      <c r="AH295" s="14" t="str">
        <f>IF(ISBLANK(L295),"",LOG(L295+1))</f>
        <v/>
      </c>
      <c r="AJ295" s="14" t="str">
        <f>IF(ISBLANK(C295),"",POWER(C295,2))</f>
        <v/>
      </c>
      <c r="AK295" s="14" t="str">
        <f>IF(ISBLANK(D295),"",POWER(D295,2))</f>
        <v/>
      </c>
      <c r="AL295" s="14" t="str">
        <f>IF(ISBLANK(E295),"",POWER(E295,2))</f>
        <v/>
      </c>
      <c r="AM295" s="14" t="str">
        <f>IF(ISBLANK(F295),"",POWER(F295,2))</f>
        <v/>
      </c>
      <c r="AN295" s="14" t="str">
        <f>IF(ISBLANK(G295),"",POWER(G295,2))</f>
        <v/>
      </c>
      <c r="AO295" s="14" t="str">
        <f>IF(ISBLANK(H295),"",POWER(H295,2))</f>
        <v/>
      </c>
      <c r="AP295" s="14" t="str">
        <f>IF(ISBLANK(I295),"",POWER(I295,2))</f>
        <v/>
      </c>
      <c r="AQ295" s="14" t="str">
        <f>IF(ISBLANK(J295),"",POWER(J295,2))</f>
        <v/>
      </c>
      <c r="AR295" s="14" t="str">
        <f>IF(ISBLANK(K295),"",POWER(K295,2))</f>
        <v/>
      </c>
      <c r="AS295" s="14" t="str">
        <f>IF(ISBLANK(L295),"",POWER(L295,2))</f>
        <v/>
      </c>
      <c r="AU295" s="14" t="str">
        <f>IF(ISBLANK(C295),"",POWER(C295,0.5))</f>
        <v/>
      </c>
      <c r="AV295" s="14" t="str">
        <f>IF(ISBLANK(D295),"",POWER(D295,0.5))</f>
        <v/>
      </c>
      <c r="AW295" s="14" t="str">
        <f>IF(ISBLANK(E295),"",POWER(E295,0.5))</f>
        <v/>
      </c>
      <c r="AX295" s="14" t="str">
        <f>IF(ISBLANK(F295),"",POWER(F295,0.5))</f>
        <v/>
      </c>
      <c r="AY295" s="14" t="str">
        <f>IF(ISBLANK(G295),"",POWER(G295,0.5))</f>
        <v/>
      </c>
      <c r="AZ295" s="14" t="str">
        <f>IF(ISBLANK(H295),"",POWER(H295,0.5))</f>
        <v/>
      </c>
      <c r="BA295" s="14" t="str">
        <f>IF(ISBLANK(I295),"",POWER(I295,0.5))</f>
        <v/>
      </c>
      <c r="BB295" s="14" t="str">
        <f>IF(ISBLANK(J295),"",POWER(J295,0.5))</f>
        <v/>
      </c>
      <c r="BC295" s="14" t="str">
        <f>IF(ISBLANK(K295),"",POWER(K295,0.5))</f>
        <v/>
      </c>
      <c r="BD295" s="14" t="str">
        <f>IF(ISBLANK(L295),"",POWER(L295,0.5))</f>
        <v/>
      </c>
      <c r="BF295" s="14" t="str">
        <f>IF(ISBLANK(C295),"",1/POWER(C295,0.5))</f>
        <v/>
      </c>
      <c r="BG295" s="14" t="str">
        <f>IF(ISBLANK(D295),"",1/POWER(D295,0.5))</f>
        <v/>
      </c>
      <c r="BH295" s="14" t="str">
        <f>IF(ISBLANK(E295),"",1/POWER(E295,0.5))</f>
        <v/>
      </c>
      <c r="BI295" s="14" t="str">
        <f>IF(ISBLANK(F295),"",1/POWER(F295,0.5))</f>
        <v/>
      </c>
      <c r="BJ295" s="14" t="str">
        <f>IF(ISBLANK(G295),"",1/POWER(G295,0.5))</f>
        <v/>
      </c>
      <c r="BK295" s="14" t="str">
        <f>IF(ISBLANK(H295),"",1/POWER(H295,0.5))</f>
        <v/>
      </c>
      <c r="BL295" s="14" t="str">
        <f>IF(ISBLANK(I295),"",1/POWER(I295,0.5))</f>
        <v/>
      </c>
      <c r="BM295" s="14" t="str">
        <f>IF(ISBLANK(J295),"",1/POWER(J295,0.5))</f>
        <v/>
      </c>
      <c r="BN295" s="14" t="str">
        <f>IF(ISBLANK(K295),"",1/POWER(K295,0.5))</f>
        <v/>
      </c>
      <c r="BO295" s="14" t="str">
        <f>IF(ISBLANK(L295),"",1/POWER(L295,0.5))</f>
        <v/>
      </c>
      <c r="BQ295" s="14" t="e">
        <f ca="1">IF(ISBLANK(INDIRECT('Data Exploration'!$B$6&amp;ROW(BQ295))),"",IF(ISBLANK(INDIRECT('Data Exploration'!$B$6&amp;ROW(BQ295)-1)),"",INDIRECT('Data Exploration'!$B$6&amp;ROW(BQ295)-1)))</f>
        <v>#REF!</v>
      </c>
      <c r="BR295" s="188"/>
      <c r="BS295" s="188"/>
      <c r="BT295" s="188"/>
      <c r="BU295" s="188"/>
      <c r="BV295" s="188"/>
      <c r="BW295" s="188"/>
      <c r="BX295" s="188"/>
      <c r="BY295" s="188"/>
    </row>
    <row r="296" spans="1:77">
      <c r="A296" s="141"/>
      <c r="B296" s="210"/>
      <c r="C296" s="19"/>
      <c r="D296" s="20"/>
      <c r="E296" s="20"/>
      <c r="F296" s="20"/>
      <c r="G296" s="150"/>
      <c r="H296" s="20"/>
      <c r="I296" s="20"/>
      <c r="J296" s="20"/>
      <c r="K296" s="20"/>
      <c r="L296" s="101"/>
      <c r="N296" s="14" t="str">
        <f>IF(ISBLANK(C296),"",LOG(C296))</f>
        <v/>
      </c>
      <c r="O296" s="14" t="str">
        <f>IF(ISBLANK(D296),"",LOG(D296))</f>
        <v/>
      </c>
      <c r="P296" s="14" t="str">
        <f>IF(ISBLANK(E296),"",LOG(E296))</f>
        <v/>
      </c>
      <c r="Q296" s="14" t="str">
        <f>IF(ISBLANK(F296),"",LOG(F296))</f>
        <v/>
      </c>
      <c r="R296" s="14" t="str">
        <f>IF(ISBLANK(G296),"",LOG(G296))</f>
        <v/>
      </c>
      <c r="S296" s="14" t="str">
        <f>IF(ISBLANK(H296),"",LOG(H296))</f>
        <v/>
      </c>
      <c r="T296" s="14" t="str">
        <f>IF(ISBLANK(I296),"",LOG(I296))</f>
        <v/>
      </c>
      <c r="U296" s="14" t="str">
        <f>IF(ISBLANK(J296),"",LOG(J296))</f>
        <v/>
      </c>
      <c r="V296" s="14" t="str">
        <f>IF(ISBLANK(K296),"",LOG(K296))</f>
        <v/>
      </c>
      <c r="W296" s="14" t="str">
        <f>IF(ISBLANK(L296),"",LOG(L296))</f>
        <v/>
      </c>
      <c r="Y296" s="14" t="str">
        <f>IF(ISBLANK(C296),"",LOG(C296+1))</f>
        <v/>
      </c>
      <c r="Z296" s="14" t="str">
        <f>IF(ISBLANK(D296),"",LOG(D296+1))</f>
        <v/>
      </c>
      <c r="AA296" s="14" t="str">
        <f>IF(ISBLANK(E296),"",LOG(E296+1))</f>
        <v/>
      </c>
      <c r="AB296" s="14" t="str">
        <f>IF(ISBLANK(F296),"",LOG(F296+1))</f>
        <v/>
      </c>
      <c r="AC296" s="14" t="str">
        <f>IF(ISBLANK(G296),"",LOG(G296+1))</f>
        <v/>
      </c>
      <c r="AD296" s="14" t="str">
        <f>IF(ISBLANK(H296),"",LOG(H296+1))</f>
        <v/>
      </c>
      <c r="AE296" s="14" t="str">
        <f>IF(ISBLANK(I296),"",LOG(I296+1))</f>
        <v/>
      </c>
      <c r="AF296" s="14" t="str">
        <f>IF(ISBLANK(J296),"",LOG(J296+1))</f>
        <v/>
      </c>
      <c r="AG296" s="14" t="str">
        <f>IF(ISBLANK(K296),"",LOG(K296+1))</f>
        <v/>
      </c>
      <c r="AH296" s="14" t="str">
        <f>IF(ISBLANK(L296),"",LOG(L296+1))</f>
        <v/>
      </c>
      <c r="AJ296" s="14" t="str">
        <f>IF(ISBLANK(C296),"",POWER(C296,2))</f>
        <v/>
      </c>
      <c r="AK296" s="14" t="str">
        <f>IF(ISBLANK(D296),"",POWER(D296,2))</f>
        <v/>
      </c>
      <c r="AL296" s="14" t="str">
        <f>IF(ISBLANK(E296),"",POWER(E296,2))</f>
        <v/>
      </c>
      <c r="AM296" s="14" t="str">
        <f>IF(ISBLANK(F296),"",POWER(F296,2))</f>
        <v/>
      </c>
      <c r="AN296" s="14" t="str">
        <f>IF(ISBLANK(G296),"",POWER(G296,2))</f>
        <v/>
      </c>
      <c r="AO296" s="14" t="str">
        <f>IF(ISBLANK(H296),"",POWER(H296,2))</f>
        <v/>
      </c>
      <c r="AP296" s="14" t="str">
        <f>IF(ISBLANK(I296),"",POWER(I296,2))</f>
        <v/>
      </c>
      <c r="AQ296" s="14" t="str">
        <f>IF(ISBLANK(J296),"",POWER(J296,2))</f>
        <v/>
      </c>
      <c r="AR296" s="14" t="str">
        <f>IF(ISBLANK(K296),"",POWER(K296,2))</f>
        <v/>
      </c>
      <c r="AS296" s="14" t="str">
        <f>IF(ISBLANK(L296),"",POWER(L296,2))</f>
        <v/>
      </c>
      <c r="AU296" s="14" t="str">
        <f>IF(ISBLANK(C296),"",POWER(C296,0.5))</f>
        <v/>
      </c>
      <c r="AV296" s="14" t="str">
        <f>IF(ISBLANK(D296),"",POWER(D296,0.5))</f>
        <v/>
      </c>
      <c r="AW296" s="14" t="str">
        <f>IF(ISBLANK(E296),"",POWER(E296,0.5))</f>
        <v/>
      </c>
      <c r="AX296" s="14" t="str">
        <f>IF(ISBLANK(F296),"",POWER(F296,0.5))</f>
        <v/>
      </c>
      <c r="AY296" s="14" t="str">
        <f>IF(ISBLANK(G296),"",POWER(G296,0.5))</f>
        <v/>
      </c>
      <c r="AZ296" s="14" t="str">
        <f>IF(ISBLANK(H296),"",POWER(H296,0.5))</f>
        <v/>
      </c>
      <c r="BA296" s="14" t="str">
        <f>IF(ISBLANK(I296),"",POWER(I296,0.5))</f>
        <v/>
      </c>
      <c r="BB296" s="14" t="str">
        <f>IF(ISBLANK(J296),"",POWER(J296,0.5))</f>
        <v/>
      </c>
      <c r="BC296" s="14" t="str">
        <f>IF(ISBLANK(K296),"",POWER(K296,0.5))</f>
        <v/>
      </c>
      <c r="BD296" s="14" t="str">
        <f>IF(ISBLANK(L296),"",POWER(L296,0.5))</f>
        <v/>
      </c>
      <c r="BF296" s="14" t="str">
        <f>IF(ISBLANK(C296),"",1/POWER(C296,0.5))</f>
        <v/>
      </c>
      <c r="BG296" s="14" t="str">
        <f>IF(ISBLANK(D296),"",1/POWER(D296,0.5))</f>
        <v/>
      </c>
      <c r="BH296" s="14" t="str">
        <f>IF(ISBLANK(E296),"",1/POWER(E296,0.5))</f>
        <v/>
      </c>
      <c r="BI296" s="14" t="str">
        <f>IF(ISBLANK(F296),"",1/POWER(F296,0.5))</f>
        <v/>
      </c>
      <c r="BJ296" s="14" t="str">
        <f>IF(ISBLANK(G296),"",1/POWER(G296,0.5))</f>
        <v/>
      </c>
      <c r="BK296" s="14" t="str">
        <f>IF(ISBLANK(H296),"",1/POWER(H296,0.5))</f>
        <v/>
      </c>
      <c r="BL296" s="14" t="str">
        <f>IF(ISBLANK(I296),"",1/POWER(I296,0.5))</f>
        <v/>
      </c>
      <c r="BM296" s="14" t="str">
        <f>IF(ISBLANK(J296),"",1/POWER(J296,0.5))</f>
        <v/>
      </c>
      <c r="BN296" s="14" t="str">
        <f>IF(ISBLANK(K296),"",1/POWER(K296,0.5))</f>
        <v/>
      </c>
      <c r="BO296" s="14" t="str">
        <f>IF(ISBLANK(L296),"",1/POWER(L296,0.5))</f>
        <v/>
      </c>
      <c r="BQ296" s="14" t="e">
        <f ca="1">IF(ISBLANK(INDIRECT('Data Exploration'!$B$6&amp;ROW(BQ296))),"",IF(ISBLANK(INDIRECT('Data Exploration'!$B$6&amp;ROW(BQ296)-1)),"",INDIRECT('Data Exploration'!$B$6&amp;ROW(BQ296)-1)))</f>
        <v>#REF!</v>
      </c>
      <c r="BR296" s="188"/>
      <c r="BS296" s="188"/>
      <c r="BT296" s="188"/>
      <c r="BU296" s="188"/>
      <c r="BV296" s="188"/>
      <c r="BW296" s="188"/>
      <c r="BX296" s="188"/>
      <c r="BY296" s="188"/>
    </row>
    <row r="297" spans="1:77">
      <c r="A297" s="141"/>
      <c r="B297" s="210"/>
      <c r="C297" s="19"/>
      <c r="D297" s="20"/>
      <c r="E297" s="20"/>
      <c r="F297" s="20"/>
      <c r="G297" s="150"/>
      <c r="H297" s="20"/>
      <c r="I297" s="20"/>
      <c r="J297" s="20"/>
      <c r="K297" s="20"/>
      <c r="L297" s="101"/>
      <c r="N297" s="14" t="str">
        <f>IF(ISBLANK(C297),"",LOG(C297))</f>
        <v/>
      </c>
      <c r="O297" s="14" t="str">
        <f>IF(ISBLANK(D297),"",LOG(D297))</f>
        <v/>
      </c>
      <c r="P297" s="14" t="str">
        <f>IF(ISBLANK(E297),"",LOG(E297))</f>
        <v/>
      </c>
      <c r="Q297" s="14" t="str">
        <f>IF(ISBLANK(F297),"",LOG(F297))</f>
        <v/>
      </c>
      <c r="R297" s="14" t="str">
        <f>IF(ISBLANK(G297),"",LOG(G297))</f>
        <v/>
      </c>
      <c r="S297" s="14" t="str">
        <f>IF(ISBLANK(H297),"",LOG(H297))</f>
        <v/>
      </c>
      <c r="T297" s="14" t="str">
        <f>IF(ISBLANK(I297),"",LOG(I297))</f>
        <v/>
      </c>
      <c r="U297" s="14" t="str">
        <f>IF(ISBLANK(J297),"",LOG(J297))</f>
        <v/>
      </c>
      <c r="V297" s="14" t="str">
        <f>IF(ISBLANK(K297),"",LOG(K297))</f>
        <v/>
      </c>
      <c r="W297" s="14" t="str">
        <f>IF(ISBLANK(L297),"",LOG(L297))</f>
        <v/>
      </c>
      <c r="Y297" s="14" t="str">
        <f>IF(ISBLANK(C297),"",LOG(C297+1))</f>
        <v/>
      </c>
      <c r="Z297" s="14" t="str">
        <f>IF(ISBLANK(D297),"",LOG(D297+1))</f>
        <v/>
      </c>
      <c r="AA297" s="14" t="str">
        <f>IF(ISBLANK(E297),"",LOG(E297+1))</f>
        <v/>
      </c>
      <c r="AB297" s="14" t="str">
        <f>IF(ISBLANK(F297),"",LOG(F297+1))</f>
        <v/>
      </c>
      <c r="AC297" s="14" t="str">
        <f>IF(ISBLANK(G297),"",LOG(G297+1))</f>
        <v/>
      </c>
      <c r="AD297" s="14" t="str">
        <f>IF(ISBLANK(H297),"",LOG(H297+1))</f>
        <v/>
      </c>
      <c r="AE297" s="14" t="str">
        <f>IF(ISBLANK(I297),"",LOG(I297+1))</f>
        <v/>
      </c>
      <c r="AF297" s="14" t="str">
        <f>IF(ISBLANK(J297),"",LOG(J297+1))</f>
        <v/>
      </c>
      <c r="AG297" s="14" t="str">
        <f>IF(ISBLANK(K297),"",LOG(K297+1))</f>
        <v/>
      </c>
      <c r="AH297" s="14" t="str">
        <f>IF(ISBLANK(L297),"",LOG(L297+1))</f>
        <v/>
      </c>
      <c r="AJ297" s="14" t="str">
        <f>IF(ISBLANK(C297),"",POWER(C297,2))</f>
        <v/>
      </c>
      <c r="AK297" s="14" t="str">
        <f>IF(ISBLANK(D297),"",POWER(D297,2))</f>
        <v/>
      </c>
      <c r="AL297" s="14" t="str">
        <f>IF(ISBLANK(E297),"",POWER(E297,2))</f>
        <v/>
      </c>
      <c r="AM297" s="14" t="str">
        <f>IF(ISBLANK(F297),"",POWER(F297,2))</f>
        <v/>
      </c>
      <c r="AN297" s="14" t="str">
        <f>IF(ISBLANK(G297),"",POWER(G297,2))</f>
        <v/>
      </c>
      <c r="AO297" s="14" t="str">
        <f>IF(ISBLANK(H297),"",POWER(H297,2))</f>
        <v/>
      </c>
      <c r="AP297" s="14" t="str">
        <f>IF(ISBLANK(I297),"",POWER(I297,2))</f>
        <v/>
      </c>
      <c r="AQ297" s="14" t="str">
        <f>IF(ISBLANK(J297),"",POWER(J297,2))</f>
        <v/>
      </c>
      <c r="AR297" s="14" t="str">
        <f>IF(ISBLANK(K297),"",POWER(K297,2))</f>
        <v/>
      </c>
      <c r="AS297" s="14" t="str">
        <f>IF(ISBLANK(L297),"",POWER(L297,2))</f>
        <v/>
      </c>
      <c r="AU297" s="14" t="str">
        <f>IF(ISBLANK(C297),"",POWER(C297,0.5))</f>
        <v/>
      </c>
      <c r="AV297" s="14" t="str">
        <f>IF(ISBLANK(D297),"",POWER(D297,0.5))</f>
        <v/>
      </c>
      <c r="AW297" s="14" t="str">
        <f>IF(ISBLANK(E297),"",POWER(E297,0.5))</f>
        <v/>
      </c>
      <c r="AX297" s="14" t="str">
        <f>IF(ISBLANK(F297),"",POWER(F297,0.5))</f>
        <v/>
      </c>
      <c r="AY297" s="14" t="str">
        <f>IF(ISBLANK(G297),"",POWER(G297,0.5))</f>
        <v/>
      </c>
      <c r="AZ297" s="14" t="str">
        <f>IF(ISBLANK(H297),"",POWER(H297,0.5))</f>
        <v/>
      </c>
      <c r="BA297" s="14" t="str">
        <f>IF(ISBLANK(I297),"",POWER(I297,0.5))</f>
        <v/>
      </c>
      <c r="BB297" s="14" t="str">
        <f>IF(ISBLANK(J297),"",POWER(J297,0.5))</f>
        <v/>
      </c>
      <c r="BC297" s="14" t="str">
        <f>IF(ISBLANK(K297),"",POWER(K297,0.5))</f>
        <v/>
      </c>
      <c r="BD297" s="14" t="str">
        <f>IF(ISBLANK(L297),"",POWER(L297,0.5))</f>
        <v/>
      </c>
      <c r="BF297" s="14" t="str">
        <f>IF(ISBLANK(C297),"",1/POWER(C297,0.5))</f>
        <v/>
      </c>
      <c r="BG297" s="14" t="str">
        <f>IF(ISBLANK(D297),"",1/POWER(D297,0.5))</f>
        <v/>
      </c>
      <c r="BH297" s="14" t="str">
        <f>IF(ISBLANK(E297),"",1/POWER(E297,0.5))</f>
        <v/>
      </c>
      <c r="BI297" s="14" t="str">
        <f>IF(ISBLANK(F297),"",1/POWER(F297,0.5))</f>
        <v/>
      </c>
      <c r="BJ297" s="14" t="str">
        <f>IF(ISBLANK(G297),"",1/POWER(G297,0.5))</f>
        <v/>
      </c>
      <c r="BK297" s="14" t="str">
        <f>IF(ISBLANK(H297),"",1/POWER(H297,0.5))</f>
        <v/>
      </c>
      <c r="BL297" s="14" t="str">
        <f>IF(ISBLANK(I297),"",1/POWER(I297,0.5))</f>
        <v/>
      </c>
      <c r="BM297" s="14" t="str">
        <f>IF(ISBLANK(J297),"",1/POWER(J297,0.5))</f>
        <v/>
      </c>
      <c r="BN297" s="14" t="str">
        <f>IF(ISBLANK(K297),"",1/POWER(K297,0.5))</f>
        <v/>
      </c>
      <c r="BO297" s="14" t="str">
        <f>IF(ISBLANK(L297),"",1/POWER(L297,0.5))</f>
        <v/>
      </c>
      <c r="BQ297" s="14" t="e">
        <f ca="1">IF(ISBLANK(INDIRECT('Data Exploration'!$B$6&amp;ROW(BQ297))),"",IF(ISBLANK(INDIRECT('Data Exploration'!$B$6&amp;ROW(BQ297)-1)),"",INDIRECT('Data Exploration'!$B$6&amp;ROW(BQ297)-1)))</f>
        <v>#REF!</v>
      </c>
      <c r="BR297" s="188"/>
      <c r="BS297" s="188"/>
      <c r="BT297" s="188"/>
      <c r="BU297" s="188"/>
      <c r="BV297" s="188"/>
      <c r="BW297" s="188"/>
      <c r="BX297" s="188"/>
      <c r="BY297" s="188"/>
    </row>
    <row r="298" spans="1:77">
      <c r="A298" s="141"/>
      <c r="B298" s="210"/>
      <c r="C298" s="19"/>
      <c r="D298" s="20"/>
      <c r="E298" s="20"/>
      <c r="F298" s="20"/>
      <c r="G298" s="150"/>
      <c r="H298" s="20"/>
      <c r="I298" s="20"/>
      <c r="J298" s="20"/>
      <c r="K298" s="20"/>
      <c r="L298" s="101"/>
      <c r="N298" s="14" t="str">
        <f>IF(ISBLANK(C298),"",LOG(C298))</f>
        <v/>
      </c>
      <c r="O298" s="14" t="str">
        <f>IF(ISBLANK(D298),"",LOG(D298))</f>
        <v/>
      </c>
      <c r="P298" s="14" t="str">
        <f>IF(ISBLANK(E298),"",LOG(E298))</f>
        <v/>
      </c>
      <c r="Q298" s="14" t="str">
        <f>IF(ISBLANK(F298),"",LOG(F298))</f>
        <v/>
      </c>
      <c r="R298" s="14" t="str">
        <f>IF(ISBLANK(G298),"",LOG(G298))</f>
        <v/>
      </c>
      <c r="S298" s="14" t="str">
        <f>IF(ISBLANK(H298),"",LOG(H298))</f>
        <v/>
      </c>
      <c r="T298" s="14" t="str">
        <f>IF(ISBLANK(I298),"",LOG(I298))</f>
        <v/>
      </c>
      <c r="U298" s="14" t="str">
        <f>IF(ISBLANK(J298),"",LOG(J298))</f>
        <v/>
      </c>
      <c r="V298" s="14" t="str">
        <f>IF(ISBLANK(K298),"",LOG(K298))</f>
        <v/>
      </c>
      <c r="W298" s="14" t="str">
        <f>IF(ISBLANK(L298),"",LOG(L298))</f>
        <v/>
      </c>
      <c r="Y298" s="14" t="str">
        <f>IF(ISBLANK(C298),"",LOG(C298+1))</f>
        <v/>
      </c>
      <c r="Z298" s="14" t="str">
        <f>IF(ISBLANK(D298),"",LOG(D298+1))</f>
        <v/>
      </c>
      <c r="AA298" s="14" t="str">
        <f>IF(ISBLANK(E298),"",LOG(E298+1))</f>
        <v/>
      </c>
      <c r="AB298" s="14" t="str">
        <f>IF(ISBLANK(F298),"",LOG(F298+1))</f>
        <v/>
      </c>
      <c r="AC298" s="14" t="str">
        <f>IF(ISBLANK(G298),"",LOG(G298+1))</f>
        <v/>
      </c>
      <c r="AD298" s="14" t="str">
        <f>IF(ISBLANK(H298),"",LOG(H298+1))</f>
        <v/>
      </c>
      <c r="AE298" s="14" t="str">
        <f>IF(ISBLANK(I298),"",LOG(I298+1))</f>
        <v/>
      </c>
      <c r="AF298" s="14" t="str">
        <f>IF(ISBLANK(J298),"",LOG(J298+1))</f>
        <v/>
      </c>
      <c r="AG298" s="14" t="str">
        <f>IF(ISBLANK(K298),"",LOG(K298+1))</f>
        <v/>
      </c>
      <c r="AH298" s="14" t="str">
        <f>IF(ISBLANK(L298),"",LOG(L298+1))</f>
        <v/>
      </c>
      <c r="AJ298" s="14" t="str">
        <f>IF(ISBLANK(C298),"",POWER(C298,2))</f>
        <v/>
      </c>
      <c r="AK298" s="14" t="str">
        <f>IF(ISBLANK(D298),"",POWER(D298,2))</f>
        <v/>
      </c>
      <c r="AL298" s="14" t="str">
        <f>IF(ISBLANK(E298),"",POWER(E298,2))</f>
        <v/>
      </c>
      <c r="AM298" s="14" t="str">
        <f>IF(ISBLANK(F298),"",POWER(F298,2))</f>
        <v/>
      </c>
      <c r="AN298" s="14" t="str">
        <f>IF(ISBLANK(G298),"",POWER(G298,2))</f>
        <v/>
      </c>
      <c r="AO298" s="14" t="str">
        <f>IF(ISBLANK(H298),"",POWER(H298,2))</f>
        <v/>
      </c>
      <c r="AP298" s="14" t="str">
        <f>IF(ISBLANK(I298),"",POWER(I298,2))</f>
        <v/>
      </c>
      <c r="AQ298" s="14" t="str">
        <f>IF(ISBLANK(J298),"",POWER(J298,2))</f>
        <v/>
      </c>
      <c r="AR298" s="14" t="str">
        <f>IF(ISBLANK(K298),"",POWER(K298,2))</f>
        <v/>
      </c>
      <c r="AS298" s="14" t="str">
        <f>IF(ISBLANK(L298),"",POWER(L298,2))</f>
        <v/>
      </c>
      <c r="AU298" s="14" t="str">
        <f>IF(ISBLANK(C298),"",POWER(C298,0.5))</f>
        <v/>
      </c>
      <c r="AV298" s="14" t="str">
        <f>IF(ISBLANK(D298),"",POWER(D298,0.5))</f>
        <v/>
      </c>
      <c r="AW298" s="14" t="str">
        <f>IF(ISBLANK(E298),"",POWER(E298,0.5))</f>
        <v/>
      </c>
      <c r="AX298" s="14" t="str">
        <f>IF(ISBLANK(F298),"",POWER(F298,0.5))</f>
        <v/>
      </c>
      <c r="AY298" s="14" t="str">
        <f>IF(ISBLANK(G298),"",POWER(G298,0.5))</f>
        <v/>
      </c>
      <c r="AZ298" s="14" t="str">
        <f>IF(ISBLANK(H298),"",POWER(H298,0.5))</f>
        <v/>
      </c>
      <c r="BA298" s="14" t="str">
        <f>IF(ISBLANK(I298),"",POWER(I298,0.5))</f>
        <v/>
      </c>
      <c r="BB298" s="14" t="str">
        <f>IF(ISBLANK(J298),"",POWER(J298,0.5))</f>
        <v/>
      </c>
      <c r="BC298" s="14" t="str">
        <f>IF(ISBLANK(K298),"",POWER(K298,0.5))</f>
        <v/>
      </c>
      <c r="BD298" s="14" t="str">
        <f>IF(ISBLANK(L298),"",POWER(L298,0.5))</f>
        <v/>
      </c>
      <c r="BF298" s="14" t="str">
        <f>IF(ISBLANK(C298),"",1/POWER(C298,0.5))</f>
        <v/>
      </c>
      <c r="BG298" s="14" t="str">
        <f>IF(ISBLANK(D298),"",1/POWER(D298,0.5))</f>
        <v/>
      </c>
      <c r="BH298" s="14" t="str">
        <f>IF(ISBLANK(E298),"",1/POWER(E298,0.5))</f>
        <v/>
      </c>
      <c r="BI298" s="14" t="str">
        <f>IF(ISBLANK(F298),"",1/POWER(F298,0.5))</f>
        <v/>
      </c>
      <c r="BJ298" s="14" t="str">
        <f>IF(ISBLANK(G298),"",1/POWER(G298,0.5))</f>
        <v/>
      </c>
      <c r="BK298" s="14" t="str">
        <f>IF(ISBLANK(H298),"",1/POWER(H298,0.5))</f>
        <v/>
      </c>
      <c r="BL298" s="14" t="str">
        <f>IF(ISBLANK(I298),"",1/POWER(I298,0.5))</f>
        <v/>
      </c>
      <c r="BM298" s="14" t="str">
        <f>IF(ISBLANK(J298),"",1/POWER(J298,0.5))</f>
        <v/>
      </c>
      <c r="BN298" s="14" t="str">
        <f>IF(ISBLANK(K298),"",1/POWER(K298,0.5))</f>
        <v/>
      </c>
      <c r="BO298" s="14" t="str">
        <f>IF(ISBLANK(L298),"",1/POWER(L298,0.5))</f>
        <v/>
      </c>
      <c r="BQ298" s="14" t="e">
        <f ca="1">IF(ISBLANK(INDIRECT('Data Exploration'!$B$6&amp;ROW(BQ298))),"",IF(ISBLANK(INDIRECT('Data Exploration'!$B$6&amp;ROW(BQ298)-1)),"",INDIRECT('Data Exploration'!$B$6&amp;ROW(BQ298)-1)))</f>
        <v>#REF!</v>
      </c>
      <c r="BR298" s="188"/>
      <c r="BS298" s="188"/>
      <c r="BT298" s="188"/>
      <c r="BU298" s="188"/>
      <c r="BV298" s="188"/>
      <c r="BW298" s="188"/>
      <c r="BX298" s="188"/>
      <c r="BY298" s="188"/>
    </row>
    <row r="299" spans="1:77">
      <c r="A299" s="141"/>
      <c r="B299" s="210"/>
      <c r="C299" s="19"/>
      <c r="D299" s="20"/>
      <c r="E299" s="20"/>
      <c r="F299" s="20"/>
      <c r="G299" s="150"/>
      <c r="H299" s="20"/>
      <c r="I299" s="20"/>
      <c r="J299" s="20"/>
      <c r="K299" s="20"/>
      <c r="L299" s="101"/>
      <c r="N299" s="14" t="str">
        <f>IF(ISBLANK(C299),"",LOG(C299))</f>
        <v/>
      </c>
      <c r="O299" s="14" t="str">
        <f>IF(ISBLANK(D299),"",LOG(D299))</f>
        <v/>
      </c>
      <c r="P299" s="14" t="str">
        <f>IF(ISBLANK(E299),"",LOG(E299))</f>
        <v/>
      </c>
      <c r="Q299" s="14" t="str">
        <f>IF(ISBLANK(F299),"",LOG(F299))</f>
        <v/>
      </c>
      <c r="R299" s="14" t="str">
        <f>IF(ISBLANK(G299),"",LOG(G299))</f>
        <v/>
      </c>
      <c r="S299" s="14" t="str">
        <f>IF(ISBLANK(H299),"",LOG(H299))</f>
        <v/>
      </c>
      <c r="T299" s="14" t="str">
        <f>IF(ISBLANK(I299),"",LOG(I299))</f>
        <v/>
      </c>
      <c r="U299" s="14" t="str">
        <f>IF(ISBLANK(J299),"",LOG(J299))</f>
        <v/>
      </c>
      <c r="V299" s="14" t="str">
        <f>IF(ISBLANK(K299),"",LOG(K299))</f>
        <v/>
      </c>
      <c r="W299" s="14" t="str">
        <f>IF(ISBLANK(L299),"",LOG(L299))</f>
        <v/>
      </c>
      <c r="Y299" s="14" t="str">
        <f>IF(ISBLANK(C299),"",LOG(C299+1))</f>
        <v/>
      </c>
      <c r="Z299" s="14" t="str">
        <f>IF(ISBLANK(D299),"",LOG(D299+1))</f>
        <v/>
      </c>
      <c r="AA299" s="14" t="str">
        <f>IF(ISBLANK(E299),"",LOG(E299+1))</f>
        <v/>
      </c>
      <c r="AB299" s="14" t="str">
        <f>IF(ISBLANK(F299),"",LOG(F299+1))</f>
        <v/>
      </c>
      <c r="AC299" s="14" t="str">
        <f>IF(ISBLANK(G299),"",LOG(G299+1))</f>
        <v/>
      </c>
      <c r="AD299" s="14" t="str">
        <f>IF(ISBLANK(H299),"",LOG(H299+1))</f>
        <v/>
      </c>
      <c r="AE299" s="14" t="str">
        <f>IF(ISBLANK(I299),"",LOG(I299+1))</f>
        <v/>
      </c>
      <c r="AF299" s="14" t="str">
        <f>IF(ISBLANK(J299),"",LOG(J299+1))</f>
        <v/>
      </c>
      <c r="AG299" s="14" t="str">
        <f>IF(ISBLANK(K299),"",LOG(K299+1))</f>
        <v/>
      </c>
      <c r="AH299" s="14" t="str">
        <f>IF(ISBLANK(L299),"",LOG(L299+1))</f>
        <v/>
      </c>
      <c r="AJ299" s="14" t="str">
        <f>IF(ISBLANK(C299),"",POWER(C299,2))</f>
        <v/>
      </c>
      <c r="AK299" s="14" t="str">
        <f>IF(ISBLANK(D299),"",POWER(D299,2))</f>
        <v/>
      </c>
      <c r="AL299" s="14" t="str">
        <f>IF(ISBLANK(E299),"",POWER(E299,2))</f>
        <v/>
      </c>
      <c r="AM299" s="14" t="str">
        <f>IF(ISBLANK(F299),"",POWER(F299,2))</f>
        <v/>
      </c>
      <c r="AN299" s="14" t="str">
        <f>IF(ISBLANK(G299),"",POWER(G299,2))</f>
        <v/>
      </c>
      <c r="AO299" s="14" t="str">
        <f>IF(ISBLANK(H299),"",POWER(H299,2))</f>
        <v/>
      </c>
      <c r="AP299" s="14" t="str">
        <f>IF(ISBLANK(I299),"",POWER(I299,2))</f>
        <v/>
      </c>
      <c r="AQ299" s="14" t="str">
        <f>IF(ISBLANK(J299),"",POWER(J299,2))</f>
        <v/>
      </c>
      <c r="AR299" s="14" t="str">
        <f>IF(ISBLANK(K299),"",POWER(K299,2))</f>
        <v/>
      </c>
      <c r="AS299" s="14" t="str">
        <f>IF(ISBLANK(L299),"",POWER(L299,2))</f>
        <v/>
      </c>
      <c r="AU299" s="14" t="str">
        <f>IF(ISBLANK(C299),"",POWER(C299,0.5))</f>
        <v/>
      </c>
      <c r="AV299" s="14" t="str">
        <f>IF(ISBLANK(D299),"",POWER(D299,0.5))</f>
        <v/>
      </c>
      <c r="AW299" s="14" t="str">
        <f>IF(ISBLANK(E299),"",POWER(E299,0.5))</f>
        <v/>
      </c>
      <c r="AX299" s="14" t="str">
        <f>IF(ISBLANK(F299),"",POWER(F299,0.5))</f>
        <v/>
      </c>
      <c r="AY299" s="14" t="str">
        <f>IF(ISBLANK(G299),"",POWER(G299,0.5))</f>
        <v/>
      </c>
      <c r="AZ299" s="14" t="str">
        <f>IF(ISBLANK(H299),"",POWER(H299,0.5))</f>
        <v/>
      </c>
      <c r="BA299" s="14" t="str">
        <f>IF(ISBLANK(I299),"",POWER(I299,0.5))</f>
        <v/>
      </c>
      <c r="BB299" s="14" t="str">
        <f>IF(ISBLANK(J299),"",POWER(J299,0.5))</f>
        <v/>
      </c>
      <c r="BC299" s="14" t="str">
        <f>IF(ISBLANK(K299),"",POWER(K299,0.5))</f>
        <v/>
      </c>
      <c r="BD299" s="14" t="str">
        <f>IF(ISBLANK(L299),"",POWER(L299,0.5))</f>
        <v/>
      </c>
      <c r="BF299" s="14" t="str">
        <f>IF(ISBLANK(C299),"",1/POWER(C299,0.5))</f>
        <v/>
      </c>
      <c r="BG299" s="14" t="str">
        <f>IF(ISBLANK(D299),"",1/POWER(D299,0.5))</f>
        <v/>
      </c>
      <c r="BH299" s="14" t="str">
        <f>IF(ISBLANK(E299),"",1/POWER(E299,0.5))</f>
        <v/>
      </c>
      <c r="BI299" s="14" t="str">
        <f>IF(ISBLANK(F299),"",1/POWER(F299,0.5))</f>
        <v/>
      </c>
      <c r="BJ299" s="14" t="str">
        <f>IF(ISBLANK(G299),"",1/POWER(G299,0.5))</f>
        <v/>
      </c>
      <c r="BK299" s="14" t="str">
        <f>IF(ISBLANK(H299),"",1/POWER(H299,0.5))</f>
        <v/>
      </c>
      <c r="BL299" s="14" t="str">
        <f>IF(ISBLANK(I299),"",1/POWER(I299,0.5))</f>
        <v/>
      </c>
      <c r="BM299" s="14" t="str">
        <f>IF(ISBLANK(J299),"",1/POWER(J299,0.5))</f>
        <v/>
      </c>
      <c r="BN299" s="14" t="str">
        <f>IF(ISBLANK(K299),"",1/POWER(K299,0.5))</f>
        <v/>
      </c>
      <c r="BO299" s="14" t="str">
        <f>IF(ISBLANK(L299),"",1/POWER(L299,0.5))</f>
        <v/>
      </c>
      <c r="BQ299" s="14" t="e">
        <f ca="1">IF(ISBLANK(INDIRECT('Data Exploration'!$B$6&amp;ROW(BQ299))),"",IF(ISBLANK(INDIRECT('Data Exploration'!$B$6&amp;ROW(BQ299)-1)),"",INDIRECT('Data Exploration'!$B$6&amp;ROW(BQ299)-1)))</f>
        <v>#REF!</v>
      </c>
      <c r="BR299" s="188"/>
      <c r="BS299" s="188"/>
      <c r="BT299" s="188"/>
      <c r="BU299" s="188"/>
      <c r="BV299" s="188"/>
      <c r="BW299" s="188"/>
      <c r="BX299" s="188"/>
      <c r="BY299" s="188"/>
    </row>
    <row r="300" spans="1:77">
      <c r="A300" s="141"/>
      <c r="B300" s="210"/>
      <c r="C300" s="19"/>
      <c r="D300" s="20"/>
      <c r="E300" s="20"/>
      <c r="F300" s="20"/>
      <c r="G300" s="150"/>
      <c r="H300" s="20"/>
      <c r="I300" s="20"/>
      <c r="J300" s="20"/>
      <c r="K300" s="20"/>
      <c r="L300" s="101"/>
      <c r="N300" s="14" t="str">
        <f>IF(ISBLANK(C300),"",LOG(C300))</f>
        <v/>
      </c>
      <c r="O300" s="14" t="str">
        <f>IF(ISBLANK(D300),"",LOG(D300))</f>
        <v/>
      </c>
      <c r="P300" s="14" t="str">
        <f>IF(ISBLANK(E300),"",LOG(E300))</f>
        <v/>
      </c>
      <c r="Q300" s="14" t="str">
        <f>IF(ISBLANK(F300),"",LOG(F300))</f>
        <v/>
      </c>
      <c r="R300" s="14" t="str">
        <f>IF(ISBLANK(G300),"",LOG(G300))</f>
        <v/>
      </c>
      <c r="S300" s="14" t="str">
        <f>IF(ISBLANK(H300),"",LOG(H300))</f>
        <v/>
      </c>
      <c r="T300" s="14" t="str">
        <f>IF(ISBLANK(I300),"",LOG(I300))</f>
        <v/>
      </c>
      <c r="U300" s="14" t="str">
        <f>IF(ISBLANK(J300),"",LOG(J300))</f>
        <v/>
      </c>
      <c r="V300" s="14" t="str">
        <f>IF(ISBLANK(K300),"",LOG(K300))</f>
        <v/>
      </c>
      <c r="W300" s="14" t="str">
        <f>IF(ISBLANK(L300),"",LOG(L300))</f>
        <v/>
      </c>
      <c r="Y300" s="14" t="str">
        <f>IF(ISBLANK(C300),"",LOG(C300+1))</f>
        <v/>
      </c>
      <c r="Z300" s="14" t="str">
        <f>IF(ISBLANK(D300),"",LOG(D300+1))</f>
        <v/>
      </c>
      <c r="AA300" s="14" t="str">
        <f>IF(ISBLANK(E300),"",LOG(E300+1))</f>
        <v/>
      </c>
      <c r="AB300" s="14" t="str">
        <f>IF(ISBLANK(F300),"",LOG(F300+1))</f>
        <v/>
      </c>
      <c r="AC300" s="14" t="str">
        <f>IF(ISBLANK(G300),"",LOG(G300+1))</f>
        <v/>
      </c>
      <c r="AD300" s="14" t="str">
        <f>IF(ISBLANK(H300),"",LOG(H300+1))</f>
        <v/>
      </c>
      <c r="AE300" s="14" t="str">
        <f>IF(ISBLANK(I300),"",LOG(I300+1))</f>
        <v/>
      </c>
      <c r="AF300" s="14" t="str">
        <f>IF(ISBLANK(J300),"",LOG(J300+1))</f>
        <v/>
      </c>
      <c r="AG300" s="14" t="str">
        <f>IF(ISBLANK(K300),"",LOG(K300+1))</f>
        <v/>
      </c>
      <c r="AH300" s="14" t="str">
        <f>IF(ISBLANK(L300),"",LOG(L300+1))</f>
        <v/>
      </c>
      <c r="AJ300" s="14" t="str">
        <f>IF(ISBLANK(C300),"",POWER(C300,2))</f>
        <v/>
      </c>
      <c r="AK300" s="14" t="str">
        <f>IF(ISBLANK(D300),"",POWER(D300,2))</f>
        <v/>
      </c>
      <c r="AL300" s="14" t="str">
        <f>IF(ISBLANK(E300),"",POWER(E300,2))</f>
        <v/>
      </c>
      <c r="AM300" s="14" t="str">
        <f>IF(ISBLANK(F300),"",POWER(F300,2))</f>
        <v/>
      </c>
      <c r="AN300" s="14" t="str">
        <f>IF(ISBLANK(G300),"",POWER(G300,2))</f>
        <v/>
      </c>
      <c r="AO300" s="14" t="str">
        <f>IF(ISBLANK(H300),"",POWER(H300,2))</f>
        <v/>
      </c>
      <c r="AP300" s="14" t="str">
        <f>IF(ISBLANK(I300),"",POWER(I300,2))</f>
        <v/>
      </c>
      <c r="AQ300" s="14" t="str">
        <f>IF(ISBLANK(J300),"",POWER(J300,2))</f>
        <v/>
      </c>
      <c r="AR300" s="14" t="str">
        <f>IF(ISBLANK(K300),"",POWER(K300,2))</f>
        <v/>
      </c>
      <c r="AS300" s="14" t="str">
        <f>IF(ISBLANK(L300),"",POWER(L300,2))</f>
        <v/>
      </c>
      <c r="AU300" s="14" t="str">
        <f>IF(ISBLANK(C300),"",POWER(C300,0.5))</f>
        <v/>
      </c>
      <c r="AV300" s="14" t="str">
        <f>IF(ISBLANK(D300),"",POWER(D300,0.5))</f>
        <v/>
      </c>
      <c r="AW300" s="14" t="str">
        <f>IF(ISBLANK(E300),"",POWER(E300,0.5))</f>
        <v/>
      </c>
      <c r="AX300" s="14" t="str">
        <f>IF(ISBLANK(F300),"",POWER(F300,0.5))</f>
        <v/>
      </c>
      <c r="AY300" s="14" t="str">
        <f>IF(ISBLANK(G300),"",POWER(G300,0.5))</f>
        <v/>
      </c>
      <c r="AZ300" s="14" t="str">
        <f>IF(ISBLANK(H300),"",POWER(H300,0.5))</f>
        <v/>
      </c>
      <c r="BA300" s="14" t="str">
        <f>IF(ISBLANK(I300),"",POWER(I300,0.5))</f>
        <v/>
      </c>
      <c r="BB300" s="14" t="str">
        <f>IF(ISBLANK(J300),"",POWER(J300,0.5))</f>
        <v/>
      </c>
      <c r="BC300" s="14" t="str">
        <f>IF(ISBLANK(K300),"",POWER(K300,0.5))</f>
        <v/>
      </c>
      <c r="BD300" s="14" t="str">
        <f>IF(ISBLANK(L300),"",POWER(L300,0.5))</f>
        <v/>
      </c>
      <c r="BF300" s="14" t="str">
        <f>IF(ISBLANK(C300),"",1/POWER(C300,0.5))</f>
        <v/>
      </c>
      <c r="BG300" s="14" t="str">
        <f>IF(ISBLANK(D300),"",1/POWER(D300,0.5))</f>
        <v/>
      </c>
      <c r="BH300" s="14" t="str">
        <f>IF(ISBLANK(E300),"",1/POWER(E300,0.5))</f>
        <v/>
      </c>
      <c r="BI300" s="14" t="str">
        <f>IF(ISBLANK(F300),"",1/POWER(F300,0.5))</f>
        <v/>
      </c>
      <c r="BJ300" s="14" t="str">
        <f>IF(ISBLANK(G300),"",1/POWER(G300,0.5))</f>
        <v/>
      </c>
      <c r="BK300" s="14" t="str">
        <f>IF(ISBLANK(H300),"",1/POWER(H300,0.5))</f>
        <v/>
      </c>
      <c r="BL300" s="14" t="str">
        <f>IF(ISBLANK(I300),"",1/POWER(I300,0.5))</f>
        <v/>
      </c>
      <c r="BM300" s="14" t="str">
        <f>IF(ISBLANK(J300),"",1/POWER(J300,0.5))</f>
        <v/>
      </c>
      <c r="BN300" s="14" t="str">
        <f>IF(ISBLANK(K300),"",1/POWER(K300,0.5))</f>
        <v/>
      </c>
      <c r="BO300" s="14" t="str">
        <f>IF(ISBLANK(L300),"",1/POWER(L300,0.5))</f>
        <v/>
      </c>
      <c r="BQ300" s="14" t="e">
        <f ca="1">IF(ISBLANK(INDIRECT('Data Exploration'!$B$6&amp;ROW(BQ300))),"",IF(ISBLANK(INDIRECT('Data Exploration'!$B$6&amp;ROW(BQ300)-1)),"",INDIRECT('Data Exploration'!$B$6&amp;ROW(BQ300)-1)))</f>
        <v>#REF!</v>
      </c>
      <c r="BR300" s="188"/>
      <c r="BS300" s="188"/>
      <c r="BT300" s="188"/>
      <c r="BU300" s="188"/>
      <c r="BV300" s="188"/>
      <c r="BW300" s="188"/>
      <c r="BX300" s="188"/>
      <c r="BY300" s="188"/>
    </row>
    <row r="301" spans="1:77">
      <c r="A301" s="141"/>
      <c r="B301" s="210"/>
      <c r="C301" s="19"/>
      <c r="D301" s="20"/>
      <c r="E301" s="20"/>
      <c r="F301" s="20"/>
      <c r="G301" s="150"/>
      <c r="H301" s="20"/>
      <c r="I301" s="20"/>
      <c r="J301" s="20"/>
      <c r="K301" s="20"/>
      <c r="L301" s="101"/>
      <c r="N301" s="14" t="str">
        <f>IF(ISBLANK(C301),"",LOG(C301))</f>
        <v/>
      </c>
      <c r="O301" s="14" t="str">
        <f>IF(ISBLANK(D301),"",LOG(D301))</f>
        <v/>
      </c>
      <c r="P301" s="14" t="str">
        <f>IF(ISBLANK(E301),"",LOG(E301))</f>
        <v/>
      </c>
      <c r="Q301" s="14" t="str">
        <f>IF(ISBLANK(F301),"",LOG(F301))</f>
        <v/>
      </c>
      <c r="R301" s="14" t="str">
        <f>IF(ISBLANK(G301),"",LOG(G301))</f>
        <v/>
      </c>
      <c r="S301" s="14" t="str">
        <f>IF(ISBLANK(H301),"",LOG(H301))</f>
        <v/>
      </c>
      <c r="T301" s="14" t="str">
        <f>IF(ISBLANK(I301),"",LOG(I301))</f>
        <v/>
      </c>
      <c r="U301" s="14" t="str">
        <f>IF(ISBLANK(J301),"",LOG(J301))</f>
        <v/>
      </c>
      <c r="V301" s="14" t="str">
        <f>IF(ISBLANK(K301),"",LOG(K301))</f>
        <v/>
      </c>
      <c r="W301" s="14" t="str">
        <f>IF(ISBLANK(L301),"",LOG(L301))</f>
        <v/>
      </c>
      <c r="Y301" s="14" t="str">
        <f>IF(ISBLANK(C301),"",LOG(C301+1))</f>
        <v/>
      </c>
      <c r="Z301" s="14" t="str">
        <f>IF(ISBLANK(D301),"",LOG(D301+1))</f>
        <v/>
      </c>
      <c r="AA301" s="14" t="str">
        <f>IF(ISBLANK(E301),"",LOG(E301+1))</f>
        <v/>
      </c>
      <c r="AB301" s="14" t="str">
        <f>IF(ISBLANK(F301),"",LOG(F301+1))</f>
        <v/>
      </c>
      <c r="AC301" s="14" t="str">
        <f>IF(ISBLANK(G301),"",LOG(G301+1))</f>
        <v/>
      </c>
      <c r="AD301" s="14" t="str">
        <f>IF(ISBLANK(H301),"",LOG(H301+1))</f>
        <v/>
      </c>
      <c r="AE301" s="14" t="str">
        <f>IF(ISBLANK(I301),"",LOG(I301+1))</f>
        <v/>
      </c>
      <c r="AF301" s="14" t="str">
        <f>IF(ISBLANK(J301),"",LOG(J301+1))</f>
        <v/>
      </c>
      <c r="AG301" s="14" t="str">
        <f>IF(ISBLANK(K301),"",LOG(K301+1))</f>
        <v/>
      </c>
      <c r="AH301" s="14" t="str">
        <f>IF(ISBLANK(L301),"",LOG(L301+1))</f>
        <v/>
      </c>
      <c r="AJ301" s="14" t="str">
        <f>IF(ISBLANK(C301),"",POWER(C301,2))</f>
        <v/>
      </c>
      <c r="AK301" s="14" t="str">
        <f>IF(ISBLANK(D301),"",POWER(D301,2))</f>
        <v/>
      </c>
      <c r="AL301" s="14" t="str">
        <f>IF(ISBLANK(E301),"",POWER(E301,2))</f>
        <v/>
      </c>
      <c r="AM301" s="14" t="str">
        <f>IF(ISBLANK(F301),"",POWER(F301,2))</f>
        <v/>
      </c>
      <c r="AN301" s="14" t="str">
        <f>IF(ISBLANK(G301),"",POWER(G301,2))</f>
        <v/>
      </c>
      <c r="AO301" s="14" t="str">
        <f>IF(ISBLANK(H301),"",POWER(H301,2))</f>
        <v/>
      </c>
      <c r="AP301" s="14" t="str">
        <f>IF(ISBLANK(I301),"",POWER(I301,2))</f>
        <v/>
      </c>
      <c r="AQ301" s="14" t="str">
        <f>IF(ISBLANK(J301),"",POWER(J301,2))</f>
        <v/>
      </c>
      <c r="AR301" s="14" t="str">
        <f>IF(ISBLANK(K301),"",POWER(K301,2))</f>
        <v/>
      </c>
      <c r="AS301" s="14" t="str">
        <f>IF(ISBLANK(L301),"",POWER(L301,2))</f>
        <v/>
      </c>
      <c r="AU301" s="14" t="str">
        <f>IF(ISBLANK(C301),"",POWER(C301,0.5))</f>
        <v/>
      </c>
      <c r="AV301" s="14" t="str">
        <f>IF(ISBLANK(D301),"",POWER(D301,0.5))</f>
        <v/>
      </c>
      <c r="AW301" s="14" t="str">
        <f>IF(ISBLANK(E301),"",POWER(E301,0.5))</f>
        <v/>
      </c>
      <c r="AX301" s="14" t="str">
        <f>IF(ISBLANK(F301),"",POWER(F301,0.5))</f>
        <v/>
      </c>
      <c r="AY301" s="14" t="str">
        <f>IF(ISBLANK(G301),"",POWER(G301,0.5))</f>
        <v/>
      </c>
      <c r="AZ301" s="14" t="str">
        <f>IF(ISBLANK(H301),"",POWER(H301,0.5))</f>
        <v/>
      </c>
      <c r="BA301" s="14" t="str">
        <f>IF(ISBLANK(I301),"",POWER(I301,0.5))</f>
        <v/>
      </c>
      <c r="BB301" s="14" t="str">
        <f>IF(ISBLANK(J301),"",POWER(J301,0.5))</f>
        <v/>
      </c>
      <c r="BC301" s="14" t="str">
        <f>IF(ISBLANK(K301),"",POWER(K301,0.5))</f>
        <v/>
      </c>
      <c r="BD301" s="14" t="str">
        <f>IF(ISBLANK(L301),"",POWER(L301,0.5))</f>
        <v/>
      </c>
      <c r="BF301" s="14" t="str">
        <f>IF(ISBLANK(C301),"",1/POWER(C301,0.5))</f>
        <v/>
      </c>
      <c r="BG301" s="14" t="str">
        <f>IF(ISBLANK(D301),"",1/POWER(D301,0.5))</f>
        <v/>
      </c>
      <c r="BH301" s="14" t="str">
        <f>IF(ISBLANK(E301),"",1/POWER(E301,0.5))</f>
        <v/>
      </c>
      <c r="BI301" s="14" t="str">
        <f>IF(ISBLANK(F301),"",1/POWER(F301,0.5))</f>
        <v/>
      </c>
      <c r="BJ301" s="14" t="str">
        <f>IF(ISBLANK(G301),"",1/POWER(G301,0.5))</f>
        <v/>
      </c>
      <c r="BK301" s="14" t="str">
        <f>IF(ISBLANK(H301),"",1/POWER(H301,0.5))</f>
        <v/>
      </c>
      <c r="BL301" s="14" t="str">
        <f>IF(ISBLANK(I301),"",1/POWER(I301,0.5))</f>
        <v/>
      </c>
      <c r="BM301" s="14" t="str">
        <f>IF(ISBLANK(J301),"",1/POWER(J301,0.5))</f>
        <v/>
      </c>
      <c r="BN301" s="14" t="str">
        <f>IF(ISBLANK(K301),"",1/POWER(K301,0.5))</f>
        <v/>
      </c>
      <c r="BO301" s="14" t="str">
        <f>IF(ISBLANK(L301),"",1/POWER(L301,0.5))</f>
        <v/>
      </c>
      <c r="BQ301" s="14" t="e">
        <f ca="1">IF(ISBLANK(INDIRECT('Data Exploration'!$B$6&amp;ROW(BQ301))),"",IF(ISBLANK(INDIRECT('Data Exploration'!$B$6&amp;ROW(BQ301)-1)),"",INDIRECT('Data Exploration'!$B$6&amp;ROW(BQ301)-1)))</f>
        <v>#REF!</v>
      </c>
      <c r="BR301" s="188"/>
      <c r="BS301" s="188"/>
      <c r="BT301" s="188"/>
      <c r="BU301" s="188"/>
      <c r="BV301" s="188"/>
      <c r="BW301" s="188"/>
      <c r="BX301" s="188"/>
      <c r="BY301" s="188"/>
    </row>
    <row r="302" spans="1:77">
      <c r="A302" s="141"/>
      <c r="B302" s="210"/>
      <c r="C302" s="19"/>
      <c r="D302" s="20"/>
      <c r="E302" s="20"/>
      <c r="F302" s="20"/>
      <c r="G302" s="150"/>
      <c r="H302" s="20"/>
      <c r="I302" s="20"/>
      <c r="J302" s="20"/>
      <c r="K302" s="20"/>
      <c r="L302" s="101"/>
      <c r="N302" s="14" t="str">
        <f>IF(ISBLANK(C302),"",LOG(C302))</f>
        <v/>
      </c>
      <c r="O302" s="14" t="str">
        <f>IF(ISBLANK(D302),"",LOG(D302))</f>
        <v/>
      </c>
      <c r="P302" s="14" t="str">
        <f>IF(ISBLANK(E302),"",LOG(E302))</f>
        <v/>
      </c>
      <c r="Q302" s="14" t="str">
        <f>IF(ISBLANK(F302),"",LOG(F302))</f>
        <v/>
      </c>
      <c r="R302" s="14" t="str">
        <f>IF(ISBLANK(G302),"",LOG(G302))</f>
        <v/>
      </c>
      <c r="S302" s="14" t="str">
        <f>IF(ISBLANK(H302),"",LOG(H302))</f>
        <v/>
      </c>
      <c r="T302" s="14" t="str">
        <f>IF(ISBLANK(I302),"",LOG(I302))</f>
        <v/>
      </c>
      <c r="U302" s="14" t="str">
        <f>IF(ISBLANK(J302),"",LOG(J302))</f>
        <v/>
      </c>
      <c r="V302" s="14" t="str">
        <f>IF(ISBLANK(K302),"",LOG(K302))</f>
        <v/>
      </c>
      <c r="W302" s="14" t="str">
        <f>IF(ISBLANK(L302),"",LOG(L302))</f>
        <v/>
      </c>
      <c r="Y302" s="14" t="str">
        <f>IF(ISBLANK(C302),"",LOG(C302+1))</f>
        <v/>
      </c>
      <c r="Z302" s="14" t="str">
        <f>IF(ISBLANK(D302),"",LOG(D302+1))</f>
        <v/>
      </c>
      <c r="AA302" s="14" t="str">
        <f>IF(ISBLANK(E302),"",LOG(E302+1))</f>
        <v/>
      </c>
      <c r="AB302" s="14" t="str">
        <f>IF(ISBLANK(F302),"",LOG(F302+1))</f>
        <v/>
      </c>
      <c r="AC302" s="14" t="str">
        <f>IF(ISBLANK(G302),"",LOG(G302+1))</f>
        <v/>
      </c>
      <c r="AD302" s="14" t="str">
        <f>IF(ISBLANK(H302),"",LOG(H302+1))</f>
        <v/>
      </c>
      <c r="AE302" s="14" t="str">
        <f>IF(ISBLANK(I302),"",LOG(I302+1))</f>
        <v/>
      </c>
      <c r="AF302" s="14" t="str">
        <f>IF(ISBLANK(J302),"",LOG(J302+1))</f>
        <v/>
      </c>
      <c r="AG302" s="14" t="str">
        <f>IF(ISBLANK(K302),"",LOG(K302+1))</f>
        <v/>
      </c>
      <c r="AH302" s="14" t="str">
        <f>IF(ISBLANK(L302),"",LOG(L302+1))</f>
        <v/>
      </c>
      <c r="AJ302" s="14" t="str">
        <f>IF(ISBLANK(C302),"",POWER(C302,2))</f>
        <v/>
      </c>
      <c r="AK302" s="14" t="str">
        <f>IF(ISBLANK(D302),"",POWER(D302,2))</f>
        <v/>
      </c>
      <c r="AL302" s="14" t="str">
        <f>IF(ISBLANK(E302),"",POWER(E302,2))</f>
        <v/>
      </c>
      <c r="AM302" s="14" t="str">
        <f>IF(ISBLANK(F302),"",POWER(F302,2))</f>
        <v/>
      </c>
      <c r="AN302" s="14" t="str">
        <f>IF(ISBLANK(G302),"",POWER(G302,2))</f>
        <v/>
      </c>
      <c r="AO302" s="14" t="str">
        <f>IF(ISBLANK(H302),"",POWER(H302,2))</f>
        <v/>
      </c>
      <c r="AP302" s="14" t="str">
        <f>IF(ISBLANK(I302),"",POWER(I302,2))</f>
        <v/>
      </c>
      <c r="AQ302" s="14" t="str">
        <f>IF(ISBLANK(J302),"",POWER(J302,2))</f>
        <v/>
      </c>
      <c r="AR302" s="14" t="str">
        <f>IF(ISBLANK(K302),"",POWER(K302,2))</f>
        <v/>
      </c>
      <c r="AS302" s="14" t="str">
        <f>IF(ISBLANK(L302),"",POWER(L302,2))</f>
        <v/>
      </c>
      <c r="AU302" s="14" t="str">
        <f>IF(ISBLANK(C302),"",POWER(C302,0.5))</f>
        <v/>
      </c>
      <c r="AV302" s="14" t="str">
        <f>IF(ISBLANK(D302),"",POWER(D302,0.5))</f>
        <v/>
      </c>
      <c r="AW302" s="14" t="str">
        <f>IF(ISBLANK(E302),"",POWER(E302,0.5))</f>
        <v/>
      </c>
      <c r="AX302" s="14" t="str">
        <f>IF(ISBLANK(F302),"",POWER(F302,0.5))</f>
        <v/>
      </c>
      <c r="AY302" s="14" t="str">
        <f>IF(ISBLANK(G302),"",POWER(G302,0.5))</f>
        <v/>
      </c>
      <c r="AZ302" s="14" t="str">
        <f>IF(ISBLANK(H302),"",POWER(H302,0.5))</f>
        <v/>
      </c>
      <c r="BA302" s="14" t="str">
        <f>IF(ISBLANK(I302),"",POWER(I302,0.5))</f>
        <v/>
      </c>
      <c r="BB302" s="14" t="str">
        <f>IF(ISBLANK(J302),"",POWER(J302,0.5))</f>
        <v/>
      </c>
      <c r="BC302" s="14" t="str">
        <f>IF(ISBLANK(K302),"",POWER(K302,0.5))</f>
        <v/>
      </c>
      <c r="BD302" s="14" t="str">
        <f>IF(ISBLANK(L302),"",POWER(L302,0.5))</f>
        <v/>
      </c>
      <c r="BF302" s="14" t="str">
        <f>IF(ISBLANK(C302),"",1/POWER(C302,0.5))</f>
        <v/>
      </c>
      <c r="BG302" s="14" t="str">
        <f>IF(ISBLANK(D302),"",1/POWER(D302,0.5))</f>
        <v/>
      </c>
      <c r="BH302" s="14" t="str">
        <f>IF(ISBLANK(E302),"",1/POWER(E302,0.5))</f>
        <v/>
      </c>
      <c r="BI302" s="14" t="str">
        <f>IF(ISBLANK(F302),"",1/POWER(F302,0.5))</f>
        <v/>
      </c>
      <c r="BJ302" s="14" t="str">
        <f>IF(ISBLANK(G302),"",1/POWER(G302,0.5))</f>
        <v/>
      </c>
      <c r="BK302" s="14" t="str">
        <f>IF(ISBLANK(H302),"",1/POWER(H302,0.5))</f>
        <v/>
      </c>
      <c r="BL302" s="14" t="str">
        <f>IF(ISBLANK(I302),"",1/POWER(I302,0.5))</f>
        <v/>
      </c>
      <c r="BM302" s="14" t="str">
        <f>IF(ISBLANK(J302),"",1/POWER(J302,0.5))</f>
        <v/>
      </c>
      <c r="BN302" s="14" t="str">
        <f>IF(ISBLANK(K302),"",1/POWER(K302,0.5))</f>
        <v/>
      </c>
      <c r="BO302" s="14" t="str">
        <f>IF(ISBLANK(L302),"",1/POWER(L302,0.5))</f>
        <v/>
      </c>
      <c r="BQ302" s="14" t="e">
        <f ca="1">IF(ISBLANK(INDIRECT('Data Exploration'!$B$6&amp;ROW(BQ302))),"",IF(ISBLANK(INDIRECT('Data Exploration'!$B$6&amp;ROW(BQ302)-1)),"",INDIRECT('Data Exploration'!$B$6&amp;ROW(BQ302)-1)))</f>
        <v>#REF!</v>
      </c>
      <c r="BR302" s="188"/>
      <c r="BS302" s="188"/>
      <c r="BT302" s="188"/>
      <c r="BU302" s="188"/>
      <c r="BV302" s="188"/>
      <c r="BW302" s="188"/>
      <c r="BX302" s="188"/>
      <c r="BY302" s="188"/>
    </row>
    <row r="303" spans="1:77">
      <c r="A303" s="141"/>
      <c r="B303" s="210"/>
      <c r="C303" s="19"/>
      <c r="D303" s="20"/>
      <c r="E303" s="20"/>
      <c r="F303" s="20"/>
      <c r="G303" s="150"/>
      <c r="H303" s="20"/>
      <c r="I303" s="20"/>
      <c r="J303" s="20"/>
      <c r="K303" s="20"/>
      <c r="L303" s="101"/>
      <c r="N303" s="14" t="str">
        <f>IF(ISBLANK(C303),"",LOG(C303))</f>
        <v/>
      </c>
      <c r="O303" s="14" t="str">
        <f>IF(ISBLANK(D303),"",LOG(D303))</f>
        <v/>
      </c>
      <c r="P303" s="14" t="str">
        <f>IF(ISBLANK(E303),"",LOG(E303))</f>
        <v/>
      </c>
      <c r="Q303" s="14" t="str">
        <f>IF(ISBLANK(F303),"",LOG(F303))</f>
        <v/>
      </c>
      <c r="R303" s="14" t="str">
        <f>IF(ISBLANK(G303),"",LOG(G303))</f>
        <v/>
      </c>
      <c r="S303" s="14" t="str">
        <f>IF(ISBLANK(H303),"",LOG(H303))</f>
        <v/>
      </c>
      <c r="T303" s="14" t="str">
        <f>IF(ISBLANK(I303),"",LOG(I303))</f>
        <v/>
      </c>
      <c r="U303" s="14" t="str">
        <f>IF(ISBLANK(J303),"",LOG(J303))</f>
        <v/>
      </c>
      <c r="V303" s="14" t="str">
        <f>IF(ISBLANK(K303),"",LOG(K303))</f>
        <v/>
      </c>
      <c r="W303" s="14" t="str">
        <f>IF(ISBLANK(L303),"",LOG(L303))</f>
        <v/>
      </c>
      <c r="Y303" s="14" t="str">
        <f>IF(ISBLANK(C303),"",LOG(C303+1))</f>
        <v/>
      </c>
      <c r="Z303" s="14" t="str">
        <f>IF(ISBLANK(D303),"",LOG(D303+1))</f>
        <v/>
      </c>
      <c r="AA303" s="14" t="str">
        <f>IF(ISBLANK(E303),"",LOG(E303+1))</f>
        <v/>
      </c>
      <c r="AB303" s="14" t="str">
        <f>IF(ISBLANK(F303),"",LOG(F303+1))</f>
        <v/>
      </c>
      <c r="AC303" s="14" t="str">
        <f>IF(ISBLANK(G303),"",LOG(G303+1))</f>
        <v/>
      </c>
      <c r="AD303" s="14" t="str">
        <f>IF(ISBLANK(H303),"",LOG(H303+1))</f>
        <v/>
      </c>
      <c r="AE303" s="14" t="str">
        <f>IF(ISBLANK(I303),"",LOG(I303+1))</f>
        <v/>
      </c>
      <c r="AF303" s="14" t="str">
        <f>IF(ISBLANK(J303),"",LOG(J303+1))</f>
        <v/>
      </c>
      <c r="AG303" s="14" t="str">
        <f>IF(ISBLANK(K303),"",LOG(K303+1))</f>
        <v/>
      </c>
      <c r="AH303" s="14" t="str">
        <f>IF(ISBLANK(L303),"",LOG(L303+1))</f>
        <v/>
      </c>
      <c r="AJ303" s="14" t="str">
        <f>IF(ISBLANK(C303),"",POWER(C303,2))</f>
        <v/>
      </c>
      <c r="AK303" s="14" t="str">
        <f>IF(ISBLANK(D303),"",POWER(D303,2))</f>
        <v/>
      </c>
      <c r="AL303" s="14" t="str">
        <f>IF(ISBLANK(E303),"",POWER(E303,2))</f>
        <v/>
      </c>
      <c r="AM303" s="14" t="str">
        <f>IF(ISBLANK(F303),"",POWER(F303,2))</f>
        <v/>
      </c>
      <c r="AN303" s="14" t="str">
        <f>IF(ISBLANK(G303),"",POWER(G303,2))</f>
        <v/>
      </c>
      <c r="AO303" s="14" t="str">
        <f>IF(ISBLANK(H303),"",POWER(H303,2))</f>
        <v/>
      </c>
      <c r="AP303" s="14" t="str">
        <f>IF(ISBLANK(I303),"",POWER(I303,2))</f>
        <v/>
      </c>
      <c r="AQ303" s="14" t="str">
        <f>IF(ISBLANK(J303),"",POWER(J303,2))</f>
        <v/>
      </c>
      <c r="AR303" s="14" t="str">
        <f>IF(ISBLANK(K303),"",POWER(K303,2))</f>
        <v/>
      </c>
      <c r="AS303" s="14" t="str">
        <f>IF(ISBLANK(L303),"",POWER(L303,2))</f>
        <v/>
      </c>
      <c r="AU303" s="14" t="str">
        <f>IF(ISBLANK(C303),"",POWER(C303,0.5))</f>
        <v/>
      </c>
      <c r="AV303" s="14" t="str">
        <f>IF(ISBLANK(D303),"",POWER(D303,0.5))</f>
        <v/>
      </c>
      <c r="AW303" s="14" t="str">
        <f>IF(ISBLANK(E303),"",POWER(E303,0.5))</f>
        <v/>
      </c>
      <c r="AX303" s="14" t="str">
        <f>IF(ISBLANK(F303),"",POWER(F303,0.5))</f>
        <v/>
      </c>
      <c r="AY303" s="14" t="str">
        <f>IF(ISBLANK(G303),"",POWER(G303,0.5))</f>
        <v/>
      </c>
      <c r="AZ303" s="14" t="str">
        <f>IF(ISBLANK(H303),"",POWER(H303,0.5))</f>
        <v/>
      </c>
      <c r="BA303" s="14" t="str">
        <f>IF(ISBLANK(I303),"",POWER(I303,0.5))</f>
        <v/>
      </c>
      <c r="BB303" s="14" t="str">
        <f>IF(ISBLANK(J303),"",POWER(J303,0.5))</f>
        <v/>
      </c>
      <c r="BC303" s="14" t="str">
        <f>IF(ISBLANK(K303),"",POWER(K303,0.5))</f>
        <v/>
      </c>
      <c r="BD303" s="14" t="str">
        <f>IF(ISBLANK(L303),"",POWER(L303,0.5))</f>
        <v/>
      </c>
      <c r="BF303" s="14" t="str">
        <f>IF(ISBLANK(C303),"",1/POWER(C303,0.5))</f>
        <v/>
      </c>
      <c r="BG303" s="14" t="str">
        <f>IF(ISBLANK(D303),"",1/POWER(D303,0.5))</f>
        <v/>
      </c>
      <c r="BH303" s="14" t="str">
        <f>IF(ISBLANK(E303),"",1/POWER(E303,0.5))</f>
        <v/>
      </c>
      <c r="BI303" s="14" t="str">
        <f>IF(ISBLANK(F303),"",1/POWER(F303,0.5))</f>
        <v/>
      </c>
      <c r="BJ303" s="14" t="str">
        <f>IF(ISBLANK(G303),"",1/POWER(G303,0.5))</f>
        <v/>
      </c>
      <c r="BK303" s="14" t="str">
        <f>IF(ISBLANK(H303),"",1/POWER(H303,0.5))</f>
        <v/>
      </c>
      <c r="BL303" s="14" t="str">
        <f>IF(ISBLANK(I303),"",1/POWER(I303,0.5))</f>
        <v/>
      </c>
      <c r="BM303" s="14" t="str">
        <f>IF(ISBLANK(J303),"",1/POWER(J303,0.5))</f>
        <v/>
      </c>
      <c r="BN303" s="14" t="str">
        <f>IF(ISBLANK(K303),"",1/POWER(K303,0.5))</f>
        <v/>
      </c>
      <c r="BO303" s="14" t="str">
        <f>IF(ISBLANK(L303),"",1/POWER(L303,0.5))</f>
        <v/>
      </c>
      <c r="BQ303" s="14" t="e">
        <f ca="1">IF(ISBLANK(INDIRECT('Data Exploration'!$B$6&amp;ROW(BQ303))),"",IF(ISBLANK(INDIRECT('Data Exploration'!$B$6&amp;ROW(BQ303)-1)),"",INDIRECT('Data Exploration'!$B$6&amp;ROW(BQ303)-1)))</f>
        <v>#REF!</v>
      </c>
      <c r="BR303" s="188"/>
      <c r="BS303" s="188"/>
      <c r="BT303" s="188"/>
      <c r="BU303" s="188"/>
      <c r="BV303" s="188"/>
      <c r="BW303" s="188"/>
      <c r="BX303" s="188"/>
      <c r="BY303" s="188"/>
    </row>
    <row r="304" spans="1:77">
      <c r="A304" s="141"/>
      <c r="B304" s="210"/>
      <c r="C304" s="19"/>
      <c r="D304" s="20"/>
      <c r="E304" s="20"/>
      <c r="F304" s="20"/>
      <c r="G304" s="150"/>
      <c r="H304" s="20"/>
      <c r="I304" s="20"/>
      <c r="J304" s="20"/>
      <c r="K304" s="20"/>
      <c r="L304" s="101"/>
      <c r="N304" s="14" t="str">
        <f>IF(ISBLANK(C304),"",LOG(C304))</f>
        <v/>
      </c>
      <c r="O304" s="14" t="str">
        <f>IF(ISBLANK(D304),"",LOG(D304))</f>
        <v/>
      </c>
      <c r="P304" s="14" t="str">
        <f>IF(ISBLANK(E304),"",LOG(E304))</f>
        <v/>
      </c>
      <c r="Q304" s="14" t="str">
        <f>IF(ISBLANK(F304),"",LOG(F304))</f>
        <v/>
      </c>
      <c r="R304" s="14" t="str">
        <f>IF(ISBLANK(G304),"",LOG(G304))</f>
        <v/>
      </c>
      <c r="S304" s="14" t="str">
        <f>IF(ISBLANK(H304),"",LOG(H304))</f>
        <v/>
      </c>
      <c r="T304" s="14" t="str">
        <f>IF(ISBLANK(I304),"",LOG(I304))</f>
        <v/>
      </c>
      <c r="U304" s="14" t="str">
        <f>IF(ISBLANK(J304),"",LOG(J304))</f>
        <v/>
      </c>
      <c r="V304" s="14" t="str">
        <f>IF(ISBLANK(K304),"",LOG(K304))</f>
        <v/>
      </c>
      <c r="W304" s="14" t="str">
        <f>IF(ISBLANK(L304),"",LOG(L304))</f>
        <v/>
      </c>
      <c r="Y304" s="14" t="str">
        <f>IF(ISBLANK(C304),"",LOG(C304+1))</f>
        <v/>
      </c>
      <c r="Z304" s="14" t="str">
        <f>IF(ISBLANK(D304),"",LOG(D304+1))</f>
        <v/>
      </c>
      <c r="AA304" s="14" t="str">
        <f>IF(ISBLANK(E304),"",LOG(E304+1))</f>
        <v/>
      </c>
      <c r="AB304" s="14" t="str">
        <f>IF(ISBLANK(F304),"",LOG(F304+1))</f>
        <v/>
      </c>
      <c r="AC304" s="14" t="str">
        <f>IF(ISBLANK(G304),"",LOG(G304+1))</f>
        <v/>
      </c>
      <c r="AD304" s="14" t="str">
        <f>IF(ISBLANK(H304),"",LOG(H304+1))</f>
        <v/>
      </c>
      <c r="AE304" s="14" t="str">
        <f>IF(ISBLANK(I304),"",LOG(I304+1))</f>
        <v/>
      </c>
      <c r="AF304" s="14" t="str">
        <f>IF(ISBLANK(J304),"",LOG(J304+1))</f>
        <v/>
      </c>
      <c r="AG304" s="14" t="str">
        <f>IF(ISBLANK(K304),"",LOG(K304+1))</f>
        <v/>
      </c>
      <c r="AH304" s="14" t="str">
        <f>IF(ISBLANK(L304),"",LOG(L304+1))</f>
        <v/>
      </c>
      <c r="AJ304" s="14" t="str">
        <f>IF(ISBLANK(C304),"",POWER(C304,2))</f>
        <v/>
      </c>
      <c r="AK304" s="14" t="str">
        <f>IF(ISBLANK(D304),"",POWER(D304,2))</f>
        <v/>
      </c>
      <c r="AL304" s="14" t="str">
        <f>IF(ISBLANK(E304),"",POWER(E304,2))</f>
        <v/>
      </c>
      <c r="AM304" s="14" t="str">
        <f>IF(ISBLANK(F304),"",POWER(F304,2))</f>
        <v/>
      </c>
      <c r="AN304" s="14" t="str">
        <f>IF(ISBLANK(G304),"",POWER(G304,2))</f>
        <v/>
      </c>
      <c r="AO304" s="14" t="str">
        <f>IF(ISBLANK(H304),"",POWER(H304,2))</f>
        <v/>
      </c>
      <c r="AP304" s="14" t="str">
        <f>IF(ISBLANK(I304),"",POWER(I304,2))</f>
        <v/>
      </c>
      <c r="AQ304" s="14" t="str">
        <f>IF(ISBLANK(J304),"",POWER(J304,2))</f>
        <v/>
      </c>
      <c r="AR304" s="14" t="str">
        <f>IF(ISBLANK(K304),"",POWER(K304,2))</f>
        <v/>
      </c>
      <c r="AS304" s="14" t="str">
        <f>IF(ISBLANK(L304),"",POWER(L304,2))</f>
        <v/>
      </c>
      <c r="AU304" s="14" t="str">
        <f>IF(ISBLANK(C304),"",POWER(C304,0.5))</f>
        <v/>
      </c>
      <c r="AV304" s="14" t="str">
        <f>IF(ISBLANK(D304),"",POWER(D304,0.5))</f>
        <v/>
      </c>
      <c r="AW304" s="14" t="str">
        <f>IF(ISBLANK(E304),"",POWER(E304,0.5))</f>
        <v/>
      </c>
      <c r="AX304" s="14" t="str">
        <f>IF(ISBLANK(F304),"",POWER(F304,0.5))</f>
        <v/>
      </c>
      <c r="AY304" s="14" t="str">
        <f>IF(ISBLANK(G304),"",POWER(G304,0.5))</f>
        <v/>
      </c>
      <c r="AZ304" s="14" t="str">
        <f>IF(ISBLANK(H304),"",POWER(H304,0.5))</f>
        <v/>
      </c>
      <c r="BA304" s="14" t="str">
        <f>IF(ISBLANK(I304),"",POWER(I304,0.5))</f>
        <v/>
      </c>
      <c r="BB304" s="14" t="str">
        <f>IF(ISBLANK(J304),"",POWER(J304,0.5))</f>
        <v/>
      </c>
      <c r="BC304" s="14" t="str">
        <f>IF(ISBLANK(K304),"",POWER(K304,0.5))</f>
        <v/>
      </c>
      <c r="BD304" s="14" t="str">
        <f>IF(ISBLANK(L304),"",POWER(L304,0.5))</f>
        <v/>
      </c>
      <c r="BF304" s="14" t="str">
        <f>IF(ISBLANK(C304),"",1/POWER(C304,0.5))</f>
        <v/>
      </c>
      <c r="BG304" s="14" t="str">
        <f>IF(ISBLANK(D304),"",1/POWER(D304,0.5))</f>
        <v/>
      </c>
      <c r="BH304" s="14" t="str">
        <f>IF(ISBLANK(E304),"",1/POWER(E304,0.5))</f>
        <v/>
      </c>
      <c r="BI304" s="14" t="str">
        <f>IF(ISBLANK(F304),"",1/POWER(F304,0.5))</f>
        <v/>
      </c>
      <c r="BJ304" s="14" t="str">
        <f>IF(ISBLANK(G304),"",1/POWER(G304,0.5))</f>
        <v/>
      </c>
      <c r="BK304" s="14" t="str">
        <f>IF(ISBLANK(H304),"",1/POWER(H304,0.5))</f>
        <v/>
      </c>
      <c r="BL304" s="14" t="str">
        <f>IF(ISBLANK(I304),"",1/POWER(I304,0.5))</f>
        <v/>
      </c>
      <c r="BM304" s="14" t="str">
        <f>IF(ISBLANK(J304),"",1/POWER(J304,0.5))</f>
        <v/>
      </c>
      <c r="BN304" s="14" t="str">
        <f>IF(ISBLANK(K304),"",1/POWER(K304,0.5))</f>
        <v/>
      </c>
      <c r="BO304" s="14" t="str">
        <f>IF(ISBLANK(L304),"",1/POWER(L304,0.5))</f>
        <v/>
      </c>
      <c r="BQ304" s="14" t="e">
        <f ca="1">IF(ISBLANK(INDIRECT('Data Exploration'!$B$6&amp;ROW(BQ304))),"",IF(ISBLANK(INDIRECT('Data Exploration'!$B$6&amp;ROW(BQ304)-1)),"",INDIRECT('Data Exploration'!$B$6&amp;ROW(BQ304)-1)))</f>
        <v>#REF!</v>
      </c>
      <c r="BR304" s="188"/>
      <c r="BS304" s="188"/>
      <c r="BT304" s="188"/>
      <c r="BU304" s="188"/>
      <c r="BV304" s="188"/>
      <c r="BW304" s="188"/>
      <c r="BX304" s="188"/>
      <c r="BY304" s="188"/>
    </row>
    <row r="305" spans="1:77">
      <c r="A305" s="141"/>
      <c r="B305" s="210"/>
      <c r="C305" s="19"/>
      <c r="D305" s="20"/>
      <c r="E305" s="20"/>
      <c r="F305" s="20"/>
      <c r="G305" s="150"/>
      <c r="H305" s="20"/>
      <c r="I305" s="20"/>
      <c r="J305" s="20"/>
      <c r="K305" s="20"/>
      <c r="L305" s="101"/>
      <c r="N305" s="14" t="str">
        <f>IF(ISBLANK(C305),"",LOG(C305))</f>
        <v/>
      </c>
      <c r="O305" s="14" t="str">
        <f>IF(ISBLANK(D305),"",LOG(D305))</f>
        <v/>
      </c>
      <c r="P305" s="14" t="str">
        <f>IF(ISBLANK(E305),"",LOG(E305))</f>
        <v/>
      </c>
      <c r="Q305" s="14" t="str">
        <f>IF(ISBLANK(F305),"",LOG(F305))</f>
        <v/>
      </c>
      <c r="R305" s="14" t="str">
        <f>IF(ISBLANK(G305),"",LOG(G305))</f>
        <v/>
      </c>
      <c r="S305" s="14" t="str">
        <f>IF(ISBLANK(H305),"",LOG(H305))</f>
        <v/>
      </c>
      <c r="T305" s="14" t="str">
        <f>IF(ISBLANK(I305),"",LOG(I305))</f>
        <v/>
      </c>
      <c r="U305" s="14" t="str">
        <f>IF(ISBLANK(J305),"",LOG(J305))</f>
        <v/>
      </c>
      <c r="V305" s="14" t="str">
        <f>IF(ISBLANK(K305),"",LOG(K305))</f>
        <v/>
      </c>
      <c r="W305" s="14" t="str">
        <f>IF(ISBLANK(L305),"",LOG(L305))</f>
        <v/>
      </c>
      <c r="Y305" s="14" t="str">
        <f>IF(ISBLANK(C305),"",LOG(C305+1))</f>
        <v/>
      </c>
      <c r="Z305" s="14" t="str">
        <f>IF(ISBLANK(D305),"",LOG(D305+1))</f>
        <v/>
      </c>
      <c r="AA305" s="14" t="str">
        <f>IF(ISBLANK(E305),"",LOG(E305+1))</f>
        <v/>
      </c>
      <c r="AB305" s="14" t="str">
        <f>IF(ISBLANK(F305),"",LOG(F305+1))</f>
        <v/>
      </c>
      <c r="AC305" s="14" t="str">
        <f>IF(ISBLANK(G305),"",LOG(G305+1))</f>
        <v/>
      </c>
      <c r="AD305" s="14" t="str">
        <f>IF(ISBLANK(H305),"",LOG(H305+1))</f>
        <v/>
      </c>
      <c r="AE305" s="14" t="str">
        <f>IF(ISBLANK(I305),"",LOG(I305+1))</f>
        <v/>
      </c>
      <c r="AF305" s="14" t="str">
        <f>IF(ISBLANK(J305),"",LOG(J305+1))</f>
        <v/>
      </c>
      <c r="AG305" s="14" t="str">
        <f>IF(ISBLANK(K305),"",LOG(K305+1))</f>
        <v/>
      </c>
      <c r="AH305" s="14" t="str">
        <f>IF(ISBLANK(L305),"",LOG(L305+1))</f>
        <v/>
      </c>
      <c r="AJ305" s="14" t="str">
        <f>IF(ISBLANK(C305),"",POWER(C305,2))</f>
        <v/>
      </c>
      <c r="AK305" s="14" t="str">
        <f>IF(ISBLANK(D305),"",POWER(D305,2))</f>
        <v/>
      </c>
      <c r="AL305" s="14" t="str">
        <f>IF(ISBLANK(E305),"",POWER(E305,2))</f>
        <v/>
      </c>
      <c r="AM305" s="14" t="str">
        <f>IF(ISBLANK(F305),"",POWER(F305,2))</f>
        <v/>
      </c>
      <c r="AN305" s="14" t="str">
        <f>IF(ISBLANK(G305),"",POWER(G305,2))</f>
        <v/>
      </c>
      <c r="AO305" s="14" t="str">
        <f>IF(ISBLANK(H305),"",POWER(H305,2))</f>
        <v/>
      </c>
      <c r="AP305" s="14" t="str">
        <f>IF(ISBLANK(I305),"",POWER(I305,2))</f>
        <v/>
      </c>
      <c r="AQ305" s="14" t="str">
        <f>IF(ISBLANK(J305),"",POWER(J305,2))</f>
        <v/>
      </c>
      <c r="AR305" s="14" t="str">
        <f>IF(ISBLANK(K305),"",POWER(K305,2))</f>
        <v/>
      </c>
      <c r="AS305" s="14" t="str">
        <f>IF(ISBLANK(L305),"",POWER(L305,2))</f>
        <v/>
      </c>
      <c r="AU305" s="14" t="str">
        <f>IF(ISBLANK(C305),"",POWER(C305,0.5))</f>
        <v/>
      </c>
      <c r="AV305" s="14" t="str">
        <f>IF(ISBLANK(D305),"",POWER(D305,0.5))</f>
        <v/>
      </c>
      <c r="AW305" s="14" t="str">
        <f>IF(ISBLANK(E305),"",POWER(E305,0.5))</f>
        <v/>
      </c>
      <c r="AX305" s="14" t="str">
        <f>IF(ISBLANK(F305),"",POWER(F305,0.5))</f>
        <v/>
      </c>
      <c r="AY305" s="14" t="str">
        <f>IF(ISBLANK(G305),"",POWER(G305,0.5))</f>
        <v/>
      </c>
      <c r="AZ305" s="14" t="str">
        <f>IF(ISBLANK(H305),"",POWER(H305,0.5))</f>
        <v/>
      </c>
      <c r="BA305" s="14" t="str">
        <f>IF(ISBLANK(I305),"",POWER(I305,0.5))</f>
        <v/>
      </c>
      <c r="BB305" s="14" t="str">
        <f>IF(ISBLANK(J305),"",POWER(J305,0.5))</f>
        <v/>
      </c>
      <c r="BC305" s="14" t="str">
        <f>IF(ISBLANK(K305),"",POWER(K305,0.5))</f>
        <v/>
      </c>
      <c r="BD305" s="14" t="str">
        <f>IF(ISBLANK(L305),"",POWER(L305,0.5))</f>
        <v/>
      </c>
      <c r="BF305" s="14" t="str">
        <f>IF(ISBLANK(C305),"",1/POWER(C305,0.5))</f>
        <v/>
      </c>
      <c r="BG305" s="14" t="str">
        <f>IF(ISBLANK(D305),"",1/POWER(D305,0.5))</f>
        <v/>
      </c>
      <c r="BH305" s="14" t="str">
        <f>IF(ISBLANK(E305),"",1/POWER(E305,0.5))</f>
        <v/>
      </c>
      <c r="BI305" s="14" t="str">
        <f>IF(ISBLANK(F305),"",1/POWER(F305,0.5))</f>
        <v/>
      </c>
      <c r="BJ305" s="14" t="str">
        <f>IF(ISBLANK(G305),"",1/POWER(G305,0.5))</f>
        <v/>
      </c>
      <c r="BK305" s="14" t="str">
        <f>IF(ISBLANK(H305),"",1/POWER(H305,0.5))</f>
        <v/>
      </c>
      <c r="BL305" s="14" t="str">
        <f>IF(ISBLANK(I305),"",1/POWER(I305,0.5))</f>
        <v/>
      </c>
      <c r="BM305" s="14" t="str">
        <f>IF(ISBLANK(J305),"",1/POWER(J305,0.5))</f>
        <v/>
      </c>
      <c r="BN305" s="14" t="str">
        <f>IF(ISBLANK(K305),"",1/POWER(K305,0.5))</f>
        <v/>
      </c>
      <c r="BO305" s="14" t="str">
        <f>IF(ISBLANK(L305),"",1/POWER(L305,0.5))</f>
        <v/>
      </c>
      <c r="BQ305" s="14" t="e">
        <f ca="1">IF(ISBLANK(INDIRECT('Data Exploration'!$B$6&amp;ROW(BQ305))),"",IF(ISBLANK(INDIRECT('Data Exploration'!$B$6&amp;ROW(BQ305)-1)),"",INDIRECT('Data Exploration'!$B$6&amp;ROW(BQ305)-1)))</f>
        <v>#REF!</v>
      </c>
      <c r="BR305" s="188"/>
      <c r="BS305" s="188"/>
      <c r="BT305" s="188"/>
      <c r="BU305" s="188"/>
      <c r="BV305" s="188"/>
      <c r="BW305" s="188"/>
      <c r="BX305" s="188"/>
      <c r="BY305" s="188"/>
    </row>
    <row r="306" spans="1:77">
      <c r="A306" s="141"/>
      <c r="B306" s="210"/>
      <c r="C306" s="19"/>
      <c r="D306" s="20"/>
      <c r="E306" s="20"/>
      <c r="F306" s="20"/>
      <c r="G306" s="150"/>
      <c r="H306" s="20"/>
      <c r="I306" s="20"/>
      <c r="J306" s="20"/>
      <c r="K306" s="20"/>
      <c r="L306" s="101"/>
      <c r="N306" s="14" t="str">
        <f>IF(ISBLANK(C306),"",LOG(C306))</f>
        <v/>
      </c>
      <c r="O306" s="14" t="str">
        <f>IF(ISBLANK(D306),"",LOG(D306))</f>
        <v/>
      </c>
      <c r="P306" s="14" t="str">
        <f>IF(ISBLANK(E306),"",LOG(E306))</f>
        <v/>
      </c>
      <c r="Q306" s="14" t="str">
        <f>IF(ISBLANK(F306),"",LOG(F306))</f>
        <v/>
      </c>
      <c r="R306" s="14" t="str">
        <f>IF(ISBLANK(G306),"",LOG(G306))</f>
        <v/>
      </c>
      <c r="S306" s="14" t="str">
        <f>IF(ISBLANK(H306),"",LOG(H306))</f>
        <v/>
      </c>
      <c r="T306" s="14" t="str">
        <f>IF(ISBLANK(I306),"",LOG(I306))</f>
        <v/>
      </c>
      <c r="U306" s="14" t="str">
        <f>IF(ISBLANK(J306),"",LOG(J306))</f>
        <v/>
      </c>
      <c r="V306" s="14" t="str">
        <f>IF(ISBLANK(K306),"",LOG(K306))</f>
        <v/>
      </c>
      <c r="W306" s="14" t="str">
        <f>IF(ISBLANK(L306),"",LOG(L306))</f>
        <v/>
      </c>
      <c r="Y306" s="14" t="str">
        <f>IF(ISBLANK(C306),"",LOG(C306+1))</f>
        <v/>
      </c>
      <c r="Z306" s="14" t="str">
        <f>IF(ISBLANK(D306),"",LOG(D306+1))</f>
        <v/>
      </c>
      <c r="AA306" s="14" t="str">
        <f>IF(ISBLANK(E306),"",LOG(E306+1))</f>
        <v/>
      </c>
      <c r="AB306" s="14" t="str">
        <f>IF(ISBLANK(F306),"",LOG(F306+1))</f>
        <v/>
      </c>
      <c r="AC306" s="14" t="str">
        <f>IF(ISBLANK(G306),"",LOG(G306+1))</f>
        <v/>
      </c>
      <c r="AD306" s="14" t="str">
        <f>IF(ISBLANK(H306),"",LOG(H306+1))</f>
        <v/>
      </c>
      <c r="AE306" s="14" t="str">
        <f>IF(ISBLANK(I306),"",LOG(I306+1))</f>
        <v/>
      </c>
      <c r="AF306" s="14" t="str">
        <f>IF(ISBLANK(J306),"",LOG(J306+1))</f>
        <v/>
      </c>
      <c r="AG306" s="14" t="str">
        <f>IF(ISBLANK(K306),"",LOG(K306+1))</f>
        <v/>
      </c>
      <c r="AH306" s="14" t="str">
        <f>IF(ISBLANK(L306),"",LOG(L306+1))</f>
        <v/>
      </c>
      <c r="AJ306" s="14" t="str">
        <f>IF(ISBLANK(C306),"",POWER(C306,2))</f>
        <v/>
      </c>
      <c r="AK306" s="14" t="str">
        <f>IF(ISBLANK(D306),"",POWER(D306,2))</f>
        <v/>
      </c>
      <c r="AL306" s="14" t="str">
        <f>IF(ISBLANK(E306),"",POWER(E306,2))</f>
        <v/>
      </c>
      <c r="AM306" s="14" t="str">
        <f>IF(ISBLANK(F306),"",POWER(F306,2))</f>
        <v/>
      </c>
      <c r="AN306" s="14" t="str">
        <f>IF(ISBLANK(G306),"",POWER(G306,2))</f>
        <v/>
      </c>
      <c r="AO306" s="14" t="str">
        <f>IF(ISBLANK(H306),"",POWER(H306,2))</f>
        <v/>
      </c>
      <c r="AP306" s="14" t="str">
        <f>IF(ISBLANK(I306),"",POWER(I306,2))</f>
        <v/>
      </c>
      <c r="AQ306" s="14" t="str">
        <f>IF(ISBLANK(J306),"",POWER(J306,2))</f>
        <v/>
      </c>
      <c r="AR306" s="14" t="str">
        <f>IF(ISBLANK(K306),"",POWER(K306,2))</f>
        <v/>
      </c>
      <c r="AS306" s="14" t="str">
        <f>IF(ISBLANK(L306),"",POWER(L306,2))</f>
        <v/>
      </c>
      <c r="AU306" s="14" t="str">
        <f>IF(ISBLANK(C306),"",POWER(C306,0.5))</f>
        <v/>
      </c>
      <c r="AV306" s="14" t="str">
        <f>IF(ISBLANK(D306),"",POWER(D306,0.5))</f>
        <v/>
      </c>
      <c r="AW306" s="14" t="str">
        <f>IF(ISBLANK(E306),"",POWER(E306,0.5))</f>
        <v/>
      </c>
      <c r="AX306" s="14" t="str">
        <f>IF(ISBLANK(F306),"",POWER(F306,0.5))</f>
        <v/>
      </c>
      <c r="AY306" s="14" t="str">
        <f>IF(ISBLANK(G306),"",POWER(G306,0.5))</f>
        <v/>
      </c>
      <c r="AZ306" s="14" t="str">
        <f>IF(ISBLANK(H306),"",POWER(H306,0.5))</f>
        <v/>
      </c>
      <c r="BA306" s="14" t="str">
        <f>IF(ISBLANK(I306),"",POWER(I306,0.5))</f>
        <v/>
      </c>
      <c r="BB306" s="14" t="str">
        <f>IF(ISBLANK(J306),"",POWER(J306,0.5))</f>
        <v/>
      </c>
      <c r="BC306" s="14" t="str">
        <f>IF(ISBLANK(K306),"",POWER(K306,0.5))</f>
        <v/>
      </c>
      <c r="BD306" s="14" t="str">
        <f>IF(ISBLANK(L306),"",POWER(L306,0.5))</f>
        <v/>
      </c>
      <c r="BF306" s="14" t="str">
        <f>IF(ISBLANK(C306),"",1/POWER(C306,0.5))</f>
        <v/>
      </c>
      <c r="BG306" s="14" t="str">
        <f>IF(ISBLANK(D306),"",1/POWER(D306,0.5))</f>
        <v/>
      </c>
      <c r="BH306" s="14" t="str">
        <f>IF(ISBLANK(E306),"",1/POWER(E306,0.5))</f>
        <v/>
      </c>
      <c r="BI306" s="14" t="str">
        <f>IF(ISBLANK(F306),"",1/POWER(F306,0.5))</f>
        <v/>
      </c>
      <c r="BJ306" s="14" t="str">
        <f>IF(ISBLANK(G306),"",1/POWER(G306,0.5))</f>
        <v/>
      </c>
      <c r="BK306" s="14" t="str">
        <f>IF(ISBLANK(H306),"",1/POWER(H306,0.5))</f>
        <v/>
      </c>
      <c r="BL306" s="14" t="str">
        <f>IF(ISBLANK(I306),"",1/POWER(I306,0.5))</f>
        <v/>
      </c>
      <c r="BM306" s="14" t="str">
        <f>IF(ISBLANK(J306),"",1/POWER(J306,0.5))</f>
        <v/>
      </c>
      <c r="BN306" s="14" t="str">
        <f>IF(ISBLANK(K306),"",1/POWER(K306,0.5))</f>
        <v/>
      </c>
      <c r="BO306" s="14" t="str">
        <f>IF(ISBLANK(L306),"",1/POWER(L306,0.5))</f>
        <v/>
      </c>
      <c r="BQ306" s="14" t="e">
        <f ca="1">IF(ISBLANK(INDIRECT('Data Exploration'!$B$6&amp;ROW(BQ306))),"",IF(ISBLANK(INDIRECT('Data Exploration'!$B$6&amp;ROW(BQ306)-1)),"",INDIRECT('Data Exploration'!$B$6&amp;ROW(BQ306)-1)))</f>
        <v>#REF!</v>
      </c>
      <c r="BR306" s="188"/>
      <c r="BS306" s="188"/>
      <c r="BT306" s="188"/>
      <c r="BU306" s="188"/>
      <c r="BV306" s="188"/>
      <c r="BW306" s="188"/>
      <c r="BX306" s="188"/>
      <c r="BY306" s="188"/>
    </row>
    <row r="307" spans="1:77">
      <c r="A307" s="141"/>
      <c r="B307" s="210"/>
      <c r="C307" s="19"/>
      <c r="D307" s="20"/>
      <c r="E307" s="20"/>
      <c r="F307" s="20"/>
      <c r="G307" s="150"/>
      <c r="H307" s="20"/>
      <c r="I307" s="20"/>
      <c r="J307" s="20"/>
      <c r="K307" s="20"/>
      <c r="L307" s="101"/>
      <c r="N307" s="14" t="str">
        <f>IF(ISBLANK(C307),"",LOG(C307))</f>
        <v/>
      </c>
      <c r="O307" s="14" t="str">
        <f>IF(ISBLANK(D307),"",LOG(D307))</f>
        <v/>
      </c>
      <c r="P307" s="14" t="str">
        <f>IF(ISBLANK(E307),"",LOG(E307))</f>
        <v/>
      </c>
      <c r="Q307" s="14" t="str">
        <f>IF(ISBLANK(F307),"",LOG(F307))</f>
        <v/>
      </c>
      <c r="R307" s="14" t="str">
        <f>IF(ISBLANK(G307),"",LOG(G307))</f>
        <v/>
      </c>
      <c r="S307" s="14" t="str">
        <f>IF(ISBLANK(H307),"",LOG(H307))</f>
        <v/>
      </c>
      <c r="T307" s="14" t="str">
        <f>IF(ISBLANK(I307),"",LOG(I307))</f>
        <v/>
      </c>
      <c r="U307" s="14" t="str">
        <f>IF(ISBLANK(J307),"",LOG(J307))</f>
        <v/>
      </c>
      <c r="V307" s="14" t="str">
        <f>IF(ISBLANK(K307),"",LOG(K307))</f>
        <v/>
      </c>
      <c r="W307" s="14" t="str">
        <f>IF(ISBLANK(L307),"",LOG(L307))</f>
        <v/>
      </c>
      <c r="Y307" s="14" t="str">
        <f>IF(ISBLANK(C307),"",LOG(C307+1))</f>
        <v/>
      </c>
      <c r="Z307" s="14" t="str">
        <f>IF(ISBLANK(D307),"",LOG(D307+1))</f>
        <v/>
      </c>
      <c r="AA307" s="14" t="str">
        <f>IF(ISBLANK(E307),"",LOG(E307+1))</f>
        <v/>
      </c>
      <c r="AB307" s="14" t="str">
        <f>IF(ISBLANK(F307),"",LOG(F307+1))</f>
        <v/>
      </c>
      <c r="AC307" s="14" t="str">
        <f>IF(ISBLANK(G307),"",LOG(G307+1))</f>
        <v/>
      </c>
      <c r="AD307" s="14" t="str">
        <f>IF(ISBLANK(H307),"",LOG(H307+1))</f>
        <v/>
      </c>
      <c r="AE307" s="14" t="str">
        <f>IF(ISBLANK(I307),"",LOG(I307+1))</f>
        <v/>
      </c>
      <c r="AF307" s="14" t="str">
        <f>IF(ISBLANK(J307),"",LOG(J307+1))</f>
        <v/>
      </c>
      <c r="AG307" s="14" t="str">
        <f>IF(ISBLANK(K307),"",LOG(K307+1))</f>
        <v/>
      </c>
      <c r="AH307" s="14" t="str">
        <f>IF(ISBLANK(L307),"",LOG(L307+1))</f>
        <v/>
      </c>
      <c r="AJ307" s="14" t="str">
        <f>IF(ISBLANK(C307),"",POWER(C307,2))</f>
        <v/>
      </c>
      <c r="AK307" s="14" t="str">
        <f>IF(ISBLANK(D307),"",POWER(D307,2))</f>
        <v/>
      </c>
      <c r="AL307" s="14" t="str">
        <f>IF(ISBLANK(E307),"",POWER(E307,2))</f>
        <v/>
      </c>
      <c r="AM307" s="14" t="str">
        <f>IF(ISBLANK(F307),"",POWER(F307,2))</f>
        <v/>
      </c>
      <c r="AN307" s="14" t="str">
        <f>IF(ISBLANK(G307),"",POWER(G307,2))</f>
        <v/>
      </c>
      <c r="AO307" s="14" t="str">
        <f>IF(ISBLANK(H307),"",POWER(H307,2))</f>
        <v/>
      </c>
      <c r="AP307" s="14" t="str">
        <f>IF(ISBLANK(I307),"",POWER(I307,2))</f>
        <v/>
      </c>
      <c r="AQ307" s="14" t="str">
        <f>IF(ISBLANK(J307),"",POWER(J307,2))</f>
        <v/>
      </c>
      <c r="AR307" s="14" t="str">
        <f>IF(ISBLANK(K307),"",POWER(K307,2))</f>
        <v/>
      </c>
      <c r="AS307" s="14" t="str">
        <f>IF(ISBLANK(L307),"",POWER(L307,2))</f>
        <v/>
      </c>
      <c r="AU307" s="14" t="str">
        <f>IF(ISBLANK(C307),"",POWER(C307,0.5))</f>
        <v/>
      </c>
      <c r="AV307" s="14" t="str">
        <f>IF(ISBLANK(D307),"",POWER(D307,0.5))</f>
        <v/>
      </c>
      <c r="AW307" s="14" t="str">
        <f>IF(ISBLANK(E307),"",POWER(E307,0.5))</f>
        <v/>
      </c>
      <c r="AX307" s="14" t="str">
        <f>IF(ISBLANK(F307),"",POWER(F307,0.5))</f>
        <v/>
      </c>
      <c r="AY307" s="14" t="str">
        <f>IF(ISBLANK(G307),"",POWER(G307,0.5))</f>
        <v/>
      </c>
      <c r="AZ307" s="14" t="str">
        <f>IF(ISBLANK(H307),"",POWER(H307,0.5))</f>
        <v/>
      </c>
      <c r="BA307" s="14" t="str">
        <f>IF(ISBLANK(I307),"",POWER(I307,0.5))</f>
        <v/>
      </c>
      <c r="BB307" s="14" t="str">
        <f>IF(ISBLANK(J307),"",POWER(J307,0.5))</f>
        <v/>
      </c>
      <c r="BC307" s="14" t="str">
        <f>IF(ISBLANK(K307),"",POWER(K307,0.5))</f>
        <v/>
      </c>
      <c r="BD307" s="14" t="str">
        <f>IF(ISBLANK(L307),"",POWER(L307,0.5))</f>
        <v/>
      </c>
      <c r="BF307" s="14" t="str">
        <f>IF(ISBLANK(C307),"",1/POWER(C307,0.5))</f>
        <v/>
      </c>
      <c r="BG307" s="14" t="str">
        <f>IF(ISBLANK(D307),"",1/POWER(D307,0.5))</f>
        <v/>
      </c>
      <c r="BH307" s="14" t="str">
        <f>IF(ISBLANK(E307),"",1/POWER(E307,0.5))</f>
        <v/>
      </c>
      <c r="BI307" s="14" t="str">
        <f>IF(ISBLANK(F307),"",1/POWER(F307,0.5))</f>
        <v/>
      </c>
      <c r="BJ307" s="14" t="str">
        <f>IF(ISBLANK(G307),"",1/POWER(G307,0.5))</f>
        <v/>
      </c>
      <c r="BK307" s="14" t="str">
        <f>IF(ISBLANK(H307),"",1/POWER(H307,0.5))</f>
        <v/>
      </c>
      <c r="BL307" s="14" t="str">
        <f>IF(ISBLANK(I307),"",1/POWER(I307,0.5))</f>
        <v/>
      </c>
      <c r="BM307" s="14" t="str">
        <f>IF(ISBLANK(J307),"",1/POWER(J307,0.5))</f>
        <v/>
      </c>
      <c r="BN307" s="14" t="str">
        <f>IF(ISBLANK(K307),"",1/POWER(K307,0.5))</f>
        <v/>
      </c>
      <c r="BO307" s="14" t="str">
        <f>IF(ISBLANK(L307),"",1/POWER(L307,0.5))</f>
        <v/>
      </c>
      <c r="BQ307" s="14" t="e">
        <f ca="1">IF(ISBLANK(INDIRECT('Data Exploration'!$B$6&amp;ROW(BQ307))),"",IF(ISBLANK(INDIRECT('Data Exploration'!$B$6&amp;ROW(BQ307)-1)),"",INDIRECT('Data Exploration'!$B$6&amp;ROW(BQ307)-1)))</f>
        <v>#REF!</v>
      </c>
      <c r="BR307" s="188"/>
      <c r="BS307" s="188"/>
      <c r="BT307" s="188"/>
      <c r="BU307" s="188"/>
      <c r="BV307" s="188"/>
      <c r="BW307" s="188"/>
      <c r="BX307" s="188"/>
      <c r="BY307" s="188"/>
    </row>
    <row r="308" spans="1:77">
      <c r="A308" s="141"/>
      <c r="B308" s="210"/>
      <c r="C308" s="19"/>
      <c r="D308" s="20"/>
      <c r="E308" s="20"/>
      <c r="F308" s="20"/>
      <c r="G308" s="150"/>
      <c r="H308" s="20"/>
      <c r="I308" s="20"/>
      <c r="J308" s="20"/>
      <c r="K308" s="20"/>
      <c r="L308" s="101"/>
      <c r="N308" s="14" t="str">
        <f>IF(ISBLANK(C308),"",LOG(C308))</f>
        <v/>
      </c>
      <c r="O308" s="14" t="str">
        <f>IF(ISBLANK(D308),"",LOG(D308))</f>
        <v/>
      </c>
      <c r="P308" s="14" t="str">
        <f>IF(ISBLANK(E308),"",LOG(E308))</f>
        <v/>
      </c>
      <c r="Q308" s="14" t="str">
        <f>IF(ISBLANK(F308),"",LOG(F308))</f>
        <v/>
      </c>
      <c r="R308" s="14" t="str">
        <f>IF(ISBLANK(G308),"",LOG(G308))</f>
        <v/>
      </c>
      <c r="S308" s="14" t="str">
        <f>IF(ISBLANK(H308),"",LOG(H308))</f>
        <v/>
      </c>
      <c r="T308" s="14" t="str">
        <f>IF(ISBLANK(I308),"",LOG(I308))</f>
        <v/>
      </c>
      <c r="U308" s="14" t="str">
        <f>IF(ISBLANK(J308),"",LOG(J308))</f>
        <v/>
      </c>
      <c r="V308" s="14" t="str">
        <f>IF(ISBLANK(K308),"",LOG(K308))</f>
        <v/>
      </c>
      <c r="W308" s="14" t="str">
        <f>IF(ISBLANK(L308),"",LOG(L308))</f>
        <v/>
      </c>
      <c r="Y308" s="14" t="str">
        <f>IF(ISBLANK(C308),"",LOG(C308+1))</f>
        <v/>
      </c>
      <c r="Z308" s="14" t="str">
        <f>IF(ISBLANK(D308),"",LOG(D308+1))</f>
        <v/>
      </c>
      <c r="AA308" s="14" t="str">
        <f>IF(ISBLANK(E308),"",LOG(E308+1))</f>
        <v/>
      </c>
      <c r="AB308" s="14" t="str">
        <f>IF(ISBLANK(F308),"",LOG(F308+1))</f>
        <v/>
      </c>
      <c r="AC308" s="14" t="str">
        <f>IF(ISBLANK(G308),"",LOG(G308+1))</f>
        <v/>
      </c>
      <c r="AD308" s="14" t="str">
        <f>IF(ISBLANK(H308),"",LOG(H308+1))</f>
        <v/>
      </c>
      <c r="AE308" s="14" t="str">
        <f>IF(ISBLANK(I308),"",LOG(I308+1))</f>
        <v/>
      </c>
      <c r="AF308" s="14" t="str">
        <f>IF(ISBLANK(J308),"",LOG(J308+1))</f>
        <v/>
      </c>
      <c r="AG308" s="14" t="str">
        <f>IF(ISBLANK(K308),"",LOG(K308+1))</f>
        <v/>
      </c>
      <c r="AH308" s="14" t="str">
        <f>IF(ISBLANK(L308),"",LOG(L308+1))</f>
        <v/>
      </c>
      <c r="AJ308" s="14" t="str">
        <f>IF(ISBLANK(C308),"",POWER(C308,2))</f>
        <v/>
      </c>
      <c r="AK308" s="14" t="str">
        <f>IF(ISBLANK(D308),"",POWER(D308,2))</f>
        <v/>
      </c>
      <c r="AL308" s="14" t="str">
        <f>IF(ISBLANK(E308),"",POWER(E308,2))</f>
        <v/>
      </c>
      <c r="AM308" s="14" t="str">
        <f>IF(ISBLANK(F308),"",POWER(F308,2))</f>
        <v/>
      </c>
      <c r="AN308" s="14" t="str">
        <f>IF(ISBLANK(G308),"",POWER(G308,2))</f>
        <v/>
      </c>
      <c r="AO308" s="14" t="str">
        <f>IF(ISBLANK(H308),"",POWER(H308,2))</f>
        <v/>
      </c>
      <c r="AP308" s="14" t="str">
        <f>IF(ISBLANK(I308),"",POWER(I308,2))</f>
        <v/>
      </c>
      <c r="AQ308" s="14" t="str">
        <f>IF(ISBLANK(J308),"",POWER(J308,2))</f>
        <v/>
      </c>
      <c r="AR308" s="14" t="str">
        <f>IF(ISBLANK(K308),"",POWER(K308,2))</f>
        <v/>
      </c>
      <c r="AS308" s="14" t="str">
        <f>IF(ISBLANK(L308),"",POWER(L308,2))</f>
        <v/>
      </c>
      <c r="AU308" s="14" t="str">
        <f>IF(ISBLANK(C308),"",POWER(C308,0.5))</f>
        <v/>
      </c>
      <c r="AV308" s="14" t="str">
        <f>IF(ISBLANK(D308),"",POWER(D308,0.5))</f>
        <v/>
      </c>
      <c r="AW308" s="14" t="str">
        <f>IF(ISBLANK(E308),"",POWER(E308,0.5))</f>
        <v/>
      </c>
      <c r="AX308" s="14" t="str">
        <f>IF(ISBLANK(F308),"",POWER(F308,0.5))</f>
        <v/>
      </c>
      <c r="AY308" s="14" t="str">
        <f>IF(ISBLANK(G308),"",POWER(G308,0.5))</f>
        <v/>
      </c>
      <c r="AZ308" s="14" t="str">
        <f>IF(ISBLANK(H308),"",POWER(H308,0.5))</f>
        <v/>
      </c>
      <c r="BA308" s="14" t="str">
        <f>IF(ISBLANK(I308),"",POWER(I308,0.5))</f>
        <v/>
      </c>
      <c r="BB308" s="14" t="str">
        <f>IF(ISBLANK(J308),"",POWER(J308,0.5))</f>
        <v/>
      </c>
      <c r="BC308" s="14" t="str">
        <f>IF(ISBLANK(K308),"",POWER(K308,0.5))</f>
        <v/>
      </c>
      <c r="BD308" s="14" t="str">
        <f>IF(ISBLANK(L308),"",POWER(L308,0.5))</f>
        <v/>
      </c>
      <c r="BF308" s="14" t="str">
        <f>IF(ISBLANK(C308),"",1/POWER(C308,0.5))</f>
        <v/>
      </c>
      <c r="BG308" s="14" t="str">
        <f>IF(ISBLANK(D308),"",1/POWER(D308,0.5))</f>
        <v/>
      </c>
      <c r="BH308" s="14" t="str">
        <f>IF(ISBLANK(E308),"",1/POWER(E308,0.5))</f>
        <v/>
      </c>
      <c r="BI308" s="14" t="str">
        <f>IF(ISBLANK(F308),"",1/POWER(F308,0.5))</f>
        <v/>
      </c>
      <c r="BJ308" s="14" t="str">
        <f>IF(ISBLANK(G308),"",1/POWER(G308,0.5))</f>
        <v/>
      </c>
      <c r="BK308" s="14" t="str">
        <f>IF(ISBLANK(H308),"",1/POWER(H308,0.5))</f>
        <v/>
      </c>
      <c r="BL308" s="14" t="str">
        <f>IF(ISBLANK(I308),"",1/POWER(I308,0.5))</f>
        <v/>
      </c>
      <c r="BM308" s="14" t="str">
        <f>IF(ISBLANK(J308),"",1/POWER(J308,0.5))</f>
        <v/>
      </c>
      <c r="BN308" s="14" t="str">
        <f>IF(ISBLANK(K308),"",1/POWER(K308,0.5))</f>
        <v/>
      </c>
      <c r="BO308" s="14" t="str">
        <f>IF(ISBLANK(L308),"",1/POWER(L308,0.5))</f>
        <v/>
      </c>
      <c r="BQ308" s="14" t="e">
        <f ca="1">IF(ISBLANK(INDIRECT('Data Exploration'!$B$6&amp;ROW(BQ308))),"",IF(ISBLANK(INDIRECT('Data Exploration'!$B$6&amp;ROW(BQ308)-1)),"",INDIRECT('Data Exploration'!$B$6&amp;ROW(BQ308)-1)))</f>
        <v>#REF!</v>
      </c>
      <c r="BR308" s="188"/>
      <c r="BS308" s="188"/>
      <c r="BT308" s="188"/>
      <c r="BU308" s="188"/>
      <c r="BV308" s="188"/>
      <c r="BW308" s="188"/>
      <c r="BX308" s="188"/>
      <c r="BY308" s="188"/>
    </row>
    <row r="309" spans="1:77">
      <c r="A309" s="141"/>
      <c r="B309" s="210"/>
      <c r="C309" s="19"/>
      <c r="D309" s="20"/>
      <c r="E309" s="20"/>
      <c r="F309" s="20"/>
      <c r="G309" s="150"/>
      <c r="H309" s="20"/>
      <c r="I309" s="20"/>
      <c r="J309" s="20"/>
      <c r="K309" s="20"/>
      <c r="L309" s="101"/>
      <c r="N309" s="14" t="str">
        <f>IF(ISBLANK(C309),"",LOG(C309))</f>
        <v/>
      </c>
      <c r="O309" s="14" t="str">
        <f>IF(ISBLANK(D309),"",LOG(D309))</f>
        <v/>
      </c>
      <c r="P309" s="14" t="str">
        <f>IF(ISBLANK(E309),"",LOG(E309))</f>
        <v/>
      </c>
      <c r="Q309" s="14" t="str">
        <f>IF(ISBLANK(F309),"",LOG(F309))</f>
        <v/>
      </c>
      <c r="R309" s="14" t="str">
        <f>IF(ISBLANK(G309),"",LOG(G309))</f>
        <v/>
      </c>
      <c r="S309" s="14" t="str">
        <f>IF(ISBLANK(H309),"",LOG(H309))</f>
        <v/>
      </c>
      <c r="T309" s="14" t="str">
        <f>IF(ISBLANK(I309),"",LOG(I309))</f>
        <v/>
      </c>
      <c r="U309" s="14" t="str">
        <f>IF(ISBLANK(J309),"",LOG(J309))</f>
        <v/>
      </c>
      <c r="V309" s="14" t="str">
        <f>IF(ISBLANK(K309),"",LOG(K309))</f>
        <v/>
      </c>
      <c r="W309" s="14" t="str">
        <f>IF(ISBLANK(L309),"",LOG(L309))</f>
        <v/>
      </c>
      <c r="Y309" s="14" t="str">
        <f>IF(ISBLANK(C309),"",LOG(C309+1))</f>
        <v/>
      </c>
      <c r="Z309" s="14" t="str">
        <f>IF(ISBLANK(D309),"",LOG(D309+1))</f>
        <v/>
      </c>
      <c r="AA309" s="14" t="str">
        <f>IF(ISBLANK(E309),"",LOG(E309+1))</f>
        <v/>
      </c>
      <c r="AB309" s="14" t="str">
        <f>IF(ISBLANK(F309),"",LOG(F309+1))</f>
        <v/>
      </c>
      <c r="AC309" s="14" t="str">
        <f>IF(ISBLANK(G309),"",LOG(G309+1))</f>
        <v/>
      </c>
      <c r="AD309" s="14" t="str">
        <f>IF(ISBLANK(H309),"",LOG(H309+1))</f>
        <v/>
      </c>
      <c r="AE309" s="14" t="str">
        <f>IF(ISBLANK(I309),"",LOG(I309+1))</f>
        <v/>
      </c>
      <c r="AF309" s="14" t="str">
        <f>IF(ISBLANK(J309),"",LOG(J309+1))</f>
        <v/>
      </c>
      <c r="AG309" s="14" t="str">
        <f>IF(ISBLANK(K309),"",LOG(K309+1))</f>
        <v/>
      </c>
      <c r="AH309" s="14" t="str">
        <f>IF(ISBLANK(L309),"",LOG(L309+1))</f>
        <v/>
      </c>
      <c r="AJ309" s="14" t="str">
        <f>IF(ISBLANK(C309),"",POWER(C309,2))</f>
        <v/>
      </c>
      <c r="AK309" s="14" t="str">
        <f>IF(ISBLANK(D309),"",POWER(D309,2))</f>
        <v/>
      </c>
      <c r="AL309" s="14" t="str">
        <f>IF(ISBLANK(E309),"",POWER(E309,2))</f>
        <v/>
      </c>
      <c r="AM309" s="14" t="str">
        <f>IF(ISBLANK(F309),"",POWER(F309,2))</f>
        <v/>
      </c>
      <c r="AN309" s="14" t="str">
        <f>IF(ISBLANK(G309),"",POWER(G309,2))</f>
        <v/>
      </c>
      <c r="AO309" s="14" t="str">
        <f>IF(ISBLANK(H309),"",POWER(H309,2))</f>
        <v/>
      </c>
      <c r="AP309" s="14" t="str">
        <f>IF(ISBLANK(I309),"",POWER(I309,2))</f>
        <v/>
      </c>
      <c r="AQ309" s="14" t="str">
        <f>IF(ISBLANK(J309),"",POWER(J309,2))</f>
        <v/>
      </c>
      <c r="AR309" s="14" t="str">
        <f>IF(ISBLANK(K309),"",POWER(K309,2))</f>
        <v/>
      </c>
      <c r="AS309" s="14" t="str">
        <f>IF(ISBLANK(L309),"",POWER(L309,2))</f>
        <v/>
      </c>
      <c r="AU309" s="14" t="str">
        <f>IF(ISBLANK(C309),"",POWER(C309,0.5))</f>
        <v/>
      </c>
      <c r="AV309" s="14" t="str">
        <f>IF(ISBLANK(D309),"",POWER(D309,0.5))</f>
        <v/>
      </c>
      <c r="AW309" s="14" t="str">
        <f>IF(ISBLANK(E309),"",POWER(E309,0.5))</f>
        <v/>
      </c>
      <c r="AX309" s="14" t="str">
        <f>IF(ISBLANK(F309),"",POWER(F309,0.5))</f>
        <v/>
      </c>
      <c r="AY309" s="14" t="str">
        <f>IF(ISBLANK(G309),"",POWER(G309,0.5))</f>
        <v/>
      </c>
      <c r="AZ309" s="14" t="str">
        <f>IF(ISBLANK(H309),"",POWER(H309,0.5))</f>
        <v/>
      </c>
      <c r="BA309" s="14" t="str">
        <f>IF(ISBLANK(I309),"",POWER(I309,0.5))</f>
        <v/>
      </c>
      <c r="BB309" s="14" t="str">
        <f>IF(ISBLANK(J309),"",POWER(J309,0.5))</f>
        <v/>
      </c>
      <c r="BC309" s="14" t="str">
        <f>IF(ISBLANK(K309),"",POWER(K309,0.5))</f>
        <v/>
      </c>
      <c r="BD309" s="14" t="str">
        <f>IF(ISBLANK(L309),"",POWER(L309,0.5))</f>
        <v/>
      </c>
      <c r="BF309" s="14" t="str">
        <f>IF(ISBLANK(C309),"",1/POWER(C309,0.5))</f>
        <v/>
      </c>
      <c r="BG309" s="14" t="str">
        <f>IF(ISBLANK(D309),"",1/POWER(D309,0.5))</f>
        <v/>
      </c>
      <c r="BH309" s="14" t="str">
        <f>IF(ISBLANK(E309),"",1/POWER(E309,0.5))</f>
        <v/>
      </c>
      <c r="BI309" s="14" t="str">
        <f>IF(ISBLANK(F309),"",1/POWER(F309,0.5))</f>
        <v/>
      </c>
      <c r="BJ309" s="14" t="str">
        <f>IF(ISBLANK(G309),"",1/POWER(G309,0.5))</f>
        <v/>
      </c>
      <c r="BK309" s="14" t="str">
        <f>IF(ISBLANK(H309),"",1/POWER(H309,0.5))</f>
        <v/>
      </c>
      <c r="BL309" s="14" t="str">
        <f>IF(ISBLANK(I309),"",1/POWER(I309,0.5))</f>
        <v/>
      </c>
      <c r="BM309" s="14" t="str">
        <f>IF(ISBLANK(J309),"",1/POWER(J309,0.5))</f>
        <v/>
      </c>
      <c r="BN309" s="14" t="str">
        <f>IF(ISBLANK(K309),"",1/POWER(K309,0.5))</f>
        <v/>
      </c>
      <c r="BO309" s="14" t="str">
        <f>IF(ISBLANK(L309),"",1/POWER(L309,0.5))</f>
        <v/>
      </c>
      <c r="BQ309" s="14" t="e">
        <f ca="1">IF(ISBLANK(INDIRECT('Data Exploration'!$B$6&amp;ROW(BQ309))),"",IF(ISBLANK(INDIRECT('Data Exploration'!$B$6&amp;ROW(BQ309)-1)),"",INDIRECT('Data Exploration'!$B$6&amp;ROW(BQ309)-1)))</f>
        <v>#REF!</v>
      </c>
      <c r="BR309" s="188"/>
      <c r="BS309" s="188"/>
      <c r="BT309" s="188"/>
      <c r="BU309" s="188"/>
      <c r="BV309" s="188"/>
      <c r="BW309" s="188"/>
      <c r="BX309" s="188"/>
      <c r="BY309" s="188"/>
    </row>
    <row r="310" spans="1:77">
      <c r="A310" s="141"/>
      <c r="B310" s="210"/>
      <c r="C310" s="19"/>
      <c r="D310" s="20"/>
      <c r="E310" s="20"/>
      <c r="F310" s="20"/>
      <c r="G310" s="150"/>
      <c r="H310" s="20"/>
      <c r="I310" s="20"/>
      <c r="J310" s="20"/>
      <c r="K310" s="20"/>
      <c r="L310" s="101"/>
      <c r="N310" s="14" t="str">
        <f>IF(ISBLANK(C310),"",LOG(C310))</f>
        <v/>
      </c>
      <c r="O310" s="14" t="str">
        <f>IF(ISBLANK(D310),"",LOG(D310))</f>
        <v/>
      </c>
      <c r="P310" s="14" t="str">
        <f>IF(ISBLANK(E310),"",LOG(E310))</f>
        <v/>
      </c>
      <c r="Q310" s="14" t="str">
        <f>IF(ISBLANK(F310),"",LOG(F310))</f>
        <v/>
      </c>
      <c r="R310" s="14" t="str">
        <f>IF(ISBLANK(G310),"",LOG(G310))</f>
        <v/>
      </c>
      <c r="S310" s="14" t="str">
        <f>IF(ISBLANK(H310),"",LOG(H310))</f>
        <v/>
      </c>
      <c r="T310" s="14" t="str">
        <f>IF(ISBLANK(I310),"",LOG(I310))</f>
        <v/>
      </c>
      <c r="U310" s="14" t="str">
        <f>IF(ISBLANK(J310),"",LOG(J310))</f>
        <v/>
      </c>
      <c r="V310" s="14" t="str">
        <f>IF(ISBLANK(K310),"",LOG(K310))</f>
        <v/>
      </c>
      <c r="W310" s="14" t="str">
        <f>IF(ISBLANK(L310),"",LOG(L310))</f>
        <v/>
      </c>
      <c r="Y310" s="14" t="str">
        <f>IF(ISBLANK(C310),"",LOG(C310+1))</f>
        <v/>
      </c>
      <c r="Z310" s="14" t="str">
        <f>IF(ISBLANK(D310),"",LOG(D310+1))</f>
        <v/>
      </c>
      <c r="AA310" s="14" t="str">
        <f>IF(ISBLANK(E310),"",LOG(E310+1))</f>
        <v/>
      </c>
      <c r="AB310" s="14" t="str">
        <f>IF(ISBLANK(F310),"",LOG(F310+1))</f>
        <v/>
      </c>
      <c r="AC310" s="14" t="str">
        <f>IF(ISBLANK(G310),"",LOG(G310+1))</f>
        <v/>
      </c>
      <c r="AD310" s="14" t="str">
        <f>IF(ISBLANK(H310),"",LOG(H310+1))</f>
        <v/>
      </c>
      <c r="AE310" s="14" t="str">
        <f>IF(ISBLANK(I310),"",LOG(I310+1))</f>
        <v/>
      </c>
      <c r="AF310" s="14" t="str">
        <f>IF(ISBLANK(J310),"",LOG(J310+1))</f>
        <v/>
      </c>
      <c r="AG310" s="14" t="str">
        <f>IF(ISBLANK(K310),"",LOG(K310+1))</f>
        <v/>
      </c>
      <c r="AH310" s="14" t="str">
        <f>IF(ISBLANK(L310),"",LOG(L310+1))</f>
        <v/>
      </c>
      <c r="AJ310" s="14" t="str">
        <f>IF(ISBLANK(C310),"",POWER(C310,2))</f>
        <v/>
      </c>
      <c r="AK310" s="14" t="str">
        <f>IF(ISBLANK(D310),"",POWER(D310,2))</f>
        <v/>
      </c>
      <c r="AL310" s="14" t="str">
        <f>IF(ISBLANK(E310),"",POWER(E310,2))</f>
        <v/>
      </c>
      <c r="AM310" s="14" t="str">
        <f>IF(ISBLANK(F310),"",POWER(F310,2))</f>
        <v/>
      </c>
      <c r="AN310" s="14" t="str">
        <f>IF(ISBLANK(G310),"",POWER(G310,2))</f>
        <v/>
      </c>
      <c r="AO310" s="14" t="str">
        <f>IF(ISBLANK(H310),"",POWER(H310,2))</f>
        <v/>
      </c>
      <c r="AP310" s="14" t="str">
        <f>IF(ISBLANK(I310),"",POWER(I310,2))</f>
        <v/>
      </c>
      <c r="AQ310" s="14" t="str">
        <f>IF(ISBLANK(J310),"",POWER(J310,2))</f>
        <v/>
      </c>
      <c r="AR310" s="14" t="str">
        <f>IF(ISBLANK(K310),"",POWER(K310,2))</f>
        <v/>
      </c>
      <c r="AS310" s="14" t="str">
        <f>IF(ISBLANK(L310),"",POWER(L310,2))</f>
        <v/>
      </c>
      <c r="AU310" s="14" t="str">
        <f>IF(ISBLANK(C310),"",POWER(C310,0.5))</f>
        <v/>
      </c>
      <c r="AV310" s="14" t="str">
        <f>IF(ISBLANK(D310),"",POWER(D310,0.5))</f>
        <v/>
      </c>
      <c r="AW310" s="14" t="str">
        <f>IF(ISBLANK(E310),"",POWER(E310,0.5))</f>
        <v/>
      </c>
      <c r="AX310" s="14" t="str">
        <f>IF(ISBLANK(F310),"",POWER(F310,0.5))</f>
        <v/>
      </c>
      <c r="AY310" s="14" t="str">
        <f>IF(ISBLANK(G310),"",POWER(G310,0.5))</f>
        <v/>
      </c>
      <c r="AZ310" s="14" t="str">
        <f>IF(ISBLANK(H310),"",POWER(H310,0.5))</f>
        <v/>
      </c>
      <c r="BA310" s="14" t="str">
        <f>IF(ISBLANK(I310),"",POWER(I310,0.5))</f>
        <v/>
      </c>
      <c r="BB310" s="14" t="str">
        <f>IF(ISBLANK(J310),"",POWER(J310,0.5))</f>
        <v/>
      </c>
      <c r="BC310" s="14" t="str">
        <f>IF(ISBLANK(K310),"",POWER(K310,0.5))</f>
        <v/>
      </c>
      <c r="BD310" s="14" t="str">
        <f>IF(ISBLANK(L310),"",POWER(L310,0.5))</f>
        <v/>
      </c>
      <c r="BF310" s="14" t="str">
        <f>IF(ISBLANK(C310),"",1/POWER(C310,0.5))</f>
        <v/>
      </c>
      <c r="BG310" s="14" t="str">
        <f>IF(ISBLANK(D310),"",1/POWER(D310,0.5))</f>
        <v/>
      </c>
      <c r="BH310" s="14" t="str">
        <f>IF(ISBLANK(E310),"",1/POWER(E310,0.5))</f>
        <v/>
      </c>
      <c r="BI310" s="14" t="str">
        <f>IF(ISBLANK(F310),"",1/POWER(F310,0.5))</f>
        <v/>
      </c>
      <c r="BJ310" s="14" t="str">
        <f>IF(ISBLANK(G310),"",1/POWER(G310,0.5))</f>
        <v/>
      </c>
      <c r="BK310" s="14" t="str">
        <f>IF(ISBLANK(H310),"",1/POWER(H310,0.5))</f>
        <v/>
      </c>
      <c r="BL310" s="14" t="str">
        <f>IF(ISBLANK(I310),"",1/POWER(I310,0.5))</f>
        <v/>
      </c>
      <c r="BM310" s="14" t="str">
        <f>IF(ISBLANK(J310),"",1/POWER(J310,0.5))</f>
        <v/>
      </c>
      <c r="BN310" s="14" t="str">
        <f>IF(ISBLANK(K310),"",1/POWER(K310,0.5))</f>
        <v/>
      </c>
      <c r="BO310" s="14" t="str">
        <f>IF(ISBLANK(L310),"",1/POWER(L310,0.5))</f>
        <v/>
      </c>
      <c r="BQ310" s="14" t="e">
        <f ca="1">IF(ISBLANK(INDIRECT('Data Exploration'!$B$6&amp;ROW(BQ310))),"",IF(ISBLANK(INDIRECT('Data Exploration'!$B$6&amp;ROW(BQ310)-1)),"",INDIRECT('Data Exploration'!$B$6&amp;ROW(BQ310)-1)))</f>
        <v>#REF!</v>
      </c>
      <c r="BR310" s="188"/>
      <c r="BS310" s="188"/>
      <c r="BT310" s="188"/>
      <c r="BU310" s="188"/>
      <c r="BV310" s="188"/>
      <c r="BW310" s="188"/>
      <c r="BX310" s="188"/>
      <c r="BY310" s="188"/>
    </row>
    <row r="311" spans="1:77">
      <c r="A311" s="141"/>
      <c r="B311" s="210"/>
      <c r="C311" s="19"/>
      <c r="D311" s="20"/>
      <c r="E311" s="20"/>
      <c r="F311" s="20"/>
      <c r="G311" s="150"/>
      <c r="H311" s="20"/>
      <c r="I311" s="20"/>
      <c r="J311" s="20"/>
      <c r="K311" s="20"/>
      <c r="L311" s="101"/>
      <c r="N311" s="14" t="str">
        <f>IF(ISBLANK(C311),"",LOG(C311))</f>
        <v/>
      </c>
      <c r="O311" s="14" t="str">
        <f>IF(ISBLANK(D311),"",LOG(D311))</f>
        <v/>
      </c>
      <c r="P311" s="14" t="str">
        <f>IF(ISBLANK(E311),"",LOG(E311))</f>
        <v/>
      </c>
      <c r="Q311" s="14" t="str">
        <f>IF(ISBLANK(F311),"",LOG(F311))</f>
        <v/>
      </c>
      <c r="R311" s="14" t="str">
        <f>IF(ISBLANK(G311),"",LOG(G311))</f>
        <v/>
      </c>
      <c r="S311" s="14" t="str">
        <f>IF(ISBLANK(H311),"",LOG(H311))</f>
        <v/>
      </c>
      <c r="T311" s="14" t="str">
        <f>IF(ISBLANK(I311),"",LOG(I311))</f>
        <v/>
      </c>
      <c r="U311" s="14" t="str">
        <f>IF(ISBLANK(J311),"",LOG(J311))</f>
        <v/>
      </c>
      <c r="V311" s="14" t="str">
        <f>IF(ISBLANK(K311),"",LOG(K311))</f>
        <v/>
      </c>
      <c r="W311" s="14" t="str">
        <f>IF(ISBLANK(L311),"",LOG(L311))</f>
        <v/>
      </c>
      <c r="Y311" s="14" t="str">
        <f>IF(ISBLANK(C311),"",LOG(C311+1))</f>
        <v/>
      </c>
      <c r="Z311" s="14" t="str">
        <f>IF(ISBLANK(D311),"",LOG(D311+1))</f>
        <v/>
      </c>
      <c r="AA311" s="14" t="str">
        <f>IF(ISBLANK(E311),"",LOG(E311+1))</f>
        <v/>
      </c>
      <c r="AB311" s="14" t="str">
        <f>IF(ISBLANK(F311),"",LOG(F311+1))</f>
        <v/>
      </c>
      <c r="AC311" s="14" t="str">
        <f>IF(ISBLANK(G311),"",LOG(G311+1))</f>
        <v/>
      </c>
      <c r="AD311" s="14" t="str">
        <f>IF(ISBLANK(H311),"",LOG(H311+1))</f>
        <v/>
      </c>
      <c r="AE311" s="14" t="str">
        <f>IF(ISBLANK(I311),"",LOG(I311+1))</f>
        <v/>
      </c>
      <c r="AF311" s="14" t="str">
        <f>IF(ISBLANK(J311),"",LOG(J311+1))</f>
        <v/>
      </c>
      <c r="AG311" s="14" t="str">
        <f>IF(ISBLANK(K311),"",LOG(K311+1))</f>
        <v/>
      </c>
      <c r="AH311" s="14" t="str">
        <f>IF(ISBLANK(L311),"",LOG(L311+1))</f>
        <v/>
      </c>
      <c r="AJ311" s="14" t="str">
        <f>IF(ISBLANK(C311),"",POWER(C311,2))</f>
        <v/>
      </c>
      <c r="AK311" s="14" t="str">
        <f>IF(ISBLANK(D311),"",POWER(D311,2))</f>
        <v/>
      </c>
      <c r="AL311" s="14" t="str">
        <f>IF(ISBLANK(E311),"",POWER(E311,2))</f>
        <v/>
      </c>
      <c r="AM311" s="14" t="str">
        <f>IF(ISBLANK(F311),"",POWER(F311,2))</f>
        <v/>
      </c>
      <c r="AN311" s="14" t="str">
        <f>IF(ISBLANK(G311),"",POWER(G311,2))</f>
        <v/>
      </c>
      <c r="AO311" s="14" t="str">
        <f>IF(ISBLANK(H311),"",POWER(H311,2))</f>
        <v/>
      </c>
      <c r="AP311" s="14" t="str">
        <f>IF(ISBLANK(I311),"",POWER(I311,2))</f>
        <v/>
      </c>
      <c r="AQ311" s="14" t="str">
        <f>IF(ISBLANK(J311),"",POWER(J311,2))</f>
        <v/>
      </c>
      <c r="AR311" s="14" t="str">
        <f>IF(ISBLANK(K311),"",POWER(K311,2))</f>
        <v/>
      </c>
      <c r="AS311" s="14" t="str">
        <f>IF(ISBLANK(L311),"",POWER(L311,2))</f>
        <v/>
      </c>
      <c r="AU311" s="14" t="str">
        <f>IF(ISBLANK(C311),"",POWER(C311,0.5))</f>
        <v/>
      </c>
      <c r="AV311" s="14" t="str">
        <f>IF(ISBLANK(D311),"",POWER(D311,0.5))</f>
        <v/>
      </c>
      <c r="AW311" s="14" t="str">
        <f>IF(ISBLANK(E311),"",POWER(E311,0.5))</f>
        <v/>
      </c>
      <c r="AX311" s="14" t="str">
        <f>IF(ISBLANK(F311),"",POWER(F311,0.5))</f>
        <v/>
      </c>
      <c r="AY311" s="14" t="str">
        <f>IF(ISBLANK(G311),"",POWER(G311,0.5))</f>
        <v/>
      </c>
      <c r="AZ311" s="14" t="str">
        <f>IF(ISBLANK(H311),"",POWER(H311,0.5))</f>
        <v/>
      </c>
      <c r="BA311" s="14" t="str">
        <f>IF(ISBLANK(I311),"",POWER(I311,0.5))</f>
        <v/>
      </c>
      <c r="BB311" s="14" t="str">
        <f>IF(ISBLANK(J311),"",POWER(J311,0.5))</f>
        <v/>
      </c>
      <c r="BC311" s="14" t="str">
        <f>IF(ISBLANK(K311),"",POWER(K311,0.5))</f>
        <v/>
      </c>
      <c r="BD311" s="14" t="str">
        <f>IF(ISBLANK(L311),"",POWER(L311,0.5))</f>
        <v/>
      </c>
      <c r="BF311" s="14" t="str">
        <f>IF(ISBLANK(C311),"",1/POWER(C311,0.5))</f>
        <v/>
      </c>
      <c r="BG311" s="14" t="str">
        <f>IF(ISBLANK(D311),"",1/POWER(D311,0.5))</f>
        <v/>
      </c>
      <c r="BH311" s="14" t="str">
        <f>IF(ISBLANK(E311),"",1/POWER(E311,0.5))</f>
        <v/>
      </c>
      <c r="BI311" s="14" t="str">
        <f>IF(ISBLANK(F311),"",1/POWER(F311,0.5))</f>
        <v/>
      </c>
      <c r="BJ311" s="14" t="str">
        <f>IF(ISBLANK(G311),"",1/POWER(G311,0.5))</f>
        <v/>
      </c>
      <c r="BK311" s="14" t="str">
        <f>IF(ISBLANK(H311),"",1/POWER(H311,0.5))</f>
        <v/>
      </c>
      <c r="BL311" s="14" t="str">
        <f>IF(ISBLANK(I311),"",1/POWER(I311,0.5))</f>
        <v/>
      </c>
      <c r="BM311" s="14" t="str">
        <f>IF(ISBLANK(J311),"",1/POWER(J311,0.5))</f>
        <v/>
      </c>
      <c r="BN311" s="14" t="str">
        <f>IF(ISBLANK(K311),"",1/POWER(K311,0.5))</f>
        <v/>
      </c>
      <c r="BO311" s="14" t="str">
        <f>IF(ISBLANK(L311),"",1/POWER(L311,0.5))</f>
        <v/>
      </c>
      <c r="BQ311" s="14" t="e">
        <f ca="1">IF(ISBLANK(INDIRECT('Data Exploration'!$B$6&amp;ROW(BQ311))),"",IF(ISBLANK(INDIRECT('Data Exploration'!$B$6&amp;ROW(BQ311)-1)),"",INDIRECT('Data Exploration'!$B$6&amp;ROW(BQ311)-1)))</f>
        <v>#REF!</v>
      </c>
      <c r="BR311" s="188"/>
      <c r="BS311" s="188"/>
      <c r="BT311" s="188"/>
      <c r="BU311" s="188"/>
      <c r="BV311" s="188"/>
      <c r="BW311" s="188"/>
      <c r="BX311" s="188"/>
      <c r="BY311" s="188"/>
    </row>
    <row r="312" spans="1:77">
      <c r="A312" s="141"/>
      <c r="B312" s="210"/>
      <c r="C312" s="19"/>
      <c r="D312" s="20"/>
      <c r="E312" s="20"/>
      <c r="F312" s="20"/>
      <c r="G312" s="150"/>
      <c r="H312" s="20"/>
      <c r="I312" s="20"/>
      <c r="J312" s="20"/>
      <c r="K312" s="20"/>
      <c r="L312" s="101"/>
      <c r="N312" s="14" t="str">
        <f>IF(ISBLANK(C312),"",LOG(C312))</f>
        <v/>
      </c>
      <c r="O312" s="14" t="str">
        <f>IF(ISBLANK(D312),"",LOG(D312))</f>
        <v/>
      </c>
      <c r="P312" s="14" t="str">
        <f>IF(ISBLANK(E312),"",LOG(E312))</f>
        <v/>
      </c>
      <c r="Q312" s="14" t="str">
        <f>IF(ISBLANK(F312),"",LOG(F312))</f>
        <v/>
      </c>
      <c r="R312" s="14" t="str">
        <f>IF(ISBLANK(G312),"",LOG(G312))</f>
        <v/>
      </c>
      <c r="S312" s="14" t="str">
        <f>IF(ISBLANK(H312),"",LOG(H312))</f>
        <v/>
      </c>
      <c r="T312" s="14" t="str">
        <f>IF(ISBLANK(I312),"",LOG(I312))</f>
        <v/>
      </c>
      <c r="U312" s="14" t="str">
        <f>IF(ISBLANK(J312),"",LOG(J312))</f>
        <v/>
      </c>
      <c r="V312" s="14" t="str">
        <f>IF(ISBLANK(K312),"",LOG(K312))</f>
        <v/>
      </c>
      <c r="W312" s="14" t="str">
        <f>IF(ISBLANK(L312),"",LOG(L312))</f>
        <v/>
      </c>
      <c r="Y312" s="14" t="str">
        <f>IF(ISBLANK(C312),"",LOG(C312+1))</f>
        <v/>
      </c>
      <c r="Z312" s="14" t="str">
        <f>IF(ISBLANK(D312),"",LOG(D312+1))</f>
        <v/>
      </c>
      <c r="AA312" s="14" t="str">
        <f>IF(ISBLANK(E312),"",LOG(E312+1))</f>
        <v/>
      </c>
      <c r="AB312" s="14" t="str">
        <f>IF(ISBLANK(F312),"",LOG(F312+1))</f>
        <v/>
      </c>
      <c r="AC312" s="14" t="str">
        <f>IF(ISBLANK(G312),"",LOG(G312+1))</f>
        <v/>
      </c>
      <c r="AD312" s="14" t="str">
        <f>IF(ISBLANK(H312),"",LOG(H312+1))</f>
        <v/>
      </c>
      <c r="AE312" s="14" t="str">
        <f>IF(ISBLANK(I312),"",LOG(I312+1))</f>
        <v/>
      </c>
      <c r="AF312" s="14" t="str">
        <f>IF(ISBLANK(J312),"",LOG(J312+1))</f>
        <v/>
      </c>
      <c r="AG312" s="14" t="str">
        <f>IF(ISBLANK(K312),"",LOG(K312+1))</f>
        <v/>
      </c>
      <c r="AH312" s="14" t="str">
        <f>IF(ISBLANK(L312),"",LOG(L312+1))</f>
        <v/>
      </c>
      <c r="AJ312" s="14" t="str">
        <f>IF(ISBLANK(C312),"",POWER(C312,2))</f>
        <v/>
      </c>
      <c r="AK312" s="14" t="str">
        <f>IF(ISBLANK(D312),"",POWER(D312,2))</f>
        <v/>
      </c>
      <c r="AL312" s="14" t="str">
        <f>IF(ISBLANK(E312),"",POWER(E312,2))</f>
        <v/>
      </c>
      <c r="AM312" s="14" t="str">
        <f>IF(ISBLANK(F312),"",POWER(F312,2))</f>
        <v/>
      </c>
      <c r="AN312" s="14" t="str">
        <f>IF(ISBLANK(G312),"",POWER(G312,2))</f>
        <v/>
      </c>
      <c r="AO312" s="14" t="str">
        <f>IF(ISBLANK(H312),"",POWER(H312,2))</f>
        <v/>
      </c>
      <c r="AP312" s="14" t="str">
        <f>IF(ISBLANK(I312),"",POWER(I312,2))</f>
        <v/>
      </c>
      <c r="AQ312" s="14" t="str">
        <f>IF(ISBLANK(J312),"",POWER(J312,2))</f>
        <v/>
      </c>
      <c r="AR312" s="14" t="str">
        <f>IF(ISBLANK(K312),"",POWER(K312,2))</f>
        <v/>
      </c>
      <c r="AS312" s="14" t="str">
        <f>IF(ISBLANK(L312),"",POWER(L312,2))</f>
        <v/>
      </c>
      <c r="AU312" s="14" t="str">
        <f>IF(ISBLANK(C312),"",POWER(C312,0.5))</f>
        <v/>
      </c>
      <c r="AV312" s="14" t="str">
        <f>IF(ISBLANK(D312),"",POWER(D312,0.5))</f>
        <v/>
      </c>
      <c r="AW312" s="14" t="str">
        <f>IF(ISBLANK(E312),"",POWER(E312,0.5))</f>
        <v/>
      </c>
      <c r="AX312" s="14" t="str">
        <f>IF(ISBLANK(F312),"",POWER(F312,0.5))</f>
        <v/>
      </c>
      <c r="AY312" s="14" t="str">
        <f>IF(ISBLANK(G312),"",POWER(G312,0.5))</f>
        <v/>
      </c>
      <c r="AZ312" s="14" t="str">
        <f>IF(ISBLANK(H312),"",POWER(H312,0.5))</f>
        <v/>
      </c>
      <c r="BA312" s="14" t="str">
        <f>IF(ISBLANK(I312),"",POWER(I312,0.5))</f>
        <v/>
      </c>
      <c r="BB312" s="14" t="str">
        <f>IF(ISBLANK(J312),"",POWER(J312,0.5))</f>
        <v/>
      </c>
      <c r="BC312" s="14" t="str">
        <f>IF(ISBLANK(K312),"",POWER(K312,0.5))</f>
        <v/>
      </c>
      <c r="BD312" s="14" t="str">
        <f>IF(ISBLANK(L312),"",POWER(L312,0.5))</f>
        <v/>
      </c>
      <c r="BF312" s="14" t="str">
        <f>IF(ISBLANK(C312),"",1/POWER(C312,0.5))</f>
        <v/>
      </c>
      <c r="BG312" s="14" t="str">
        <f>IF(ISBLANK(D312),"",1/POWER(D312,0.5))</f>
        <v/>
      </c>
      <c r="BH312" s="14" t="str">
        <f>IF(ISBLANK(E312),"",1/POWER(E312,0.5))</f>
        <v/>
      </c>
      <c r="BI312" s="14" t="str">
        <f>IF(ISBLANK(F312),"",1/POWER(F312,0.5))</f>
        <v/>
      </c>
      <c r="BJ312" s="14" t="str">
        <f>IF(ISBLANK(G312),"",1/POWER(G312,0.5))</f>
        <v/>
      </c>
      <c r="BK312" s="14" t="str">
        <f>IF(ISBLANK(H312),"",1/POWER(H312,0.5))</f>
        <v/>
      </c>
      <c r="BL312" s="14" t="str">
        <f>IF(ISBLANK(I312),"",1/POWER(I312,0.5))</f>
        <v/>
      </c>
      <c r="BM312" s="14" t="str">
        <f>IF(ISBLANK(J312),"",1/POWER(J312,0.5))</f>
        <v/>
      </c>
      <c r="BN312" s="14" t="str">
        <f>IF(ISBLANK(K312),"",1/POWER(K312,0.5))</f>
        <v/>
      </c>
      <c r="BO312" s="14" t="str">
        <f>IF(ISBLANK(L312),"",1/POWER(L312,0.5))</f>
        <v/>
      </c>
      <c r="BQ312" s="14" t="e">
        <f ca="1">IF(ISBLANK(INDIRECT('Data Exploration'!$B$6&amp;ROW(BQ312))),"",IF(ISBLANK(INDIRECT('Data Exploration'!$B$6&amp;ROW(BQ312)-1)),"",INDIRECT('Data Exploration'!$B$6&amp;ROW(BQ312)-1)))</f>
        <v>#REF!</v>
      </c>
      <c r="BR312" s="188"/>
      <c r="BS312" s="188"/>
      <c r="BT312" s="188"/>
      <c r="BU312" s="188"/>
      <c r="BV312" s="188"/>
      <c r="BW312" s="188"/>
      <c r="BX312" s="188"/>
      <c r="BY312" s="188"/>
    </row>
    <row r="313" spans="1:77">
      <c r="A313" s="141"/>
      <c r="B313" s="210"/>
      <c r="C313" s="19"/>
      <c r="D313" s="20"/>
      <c r="E313" s="20"/>
      <c r="F313" s="20"/>
      <c r="G313" s="150"/>
      <c r="H313" s="20"/>
      <c r="I313" s="20"/>
      <c r="J313" s="20"/>
      <c r="K313" s="20"/>
      <c r="L313" s="101"/>
      <c r="N313" s="14" t="str">
        <f>IF(ISBLANK(C313),"",LOG(C313))</f>
        <v/>
      </c>
      <c r="O313" s="14" t="str">
        <f>IF(ISBLANK(D313),"",LOG(D313))</f>
        <v/>
      </c>
      <c r="P313" s="14" t="str">
        <f>IF(ISBLANK(E313),"",LOG(E313))</f>
        <v/>
      </c>
      <c r="Q313" s="14" t="str">
        <f>IF(ISBLANK(F313),"",LOG(F313))</f>
        <v/>
      </c>
      <c r="R313" s="14" t="str">
        <f>IF(ISBLANK(G313),"",LOG(G313))</f>
        <v/>
      </c>
      <c r="S313" s="14" t="str">
        <f>IF(ISBLANK(H313),"",LOG(H313))</f>
        <v/>
      </c>
      <c r="T313" s="14" t="str">
        <f>IF(ISBLANK(I313),"",LOG(I313))</f>
        <v/>
      </c>
      <c r="U313" s="14" t="str">
        <f>IF(ISBLANK(J313),"",LOG(J313))</f>
        <v/>
      </c>
      <c r="V313" s="14" t="str">
        <f>IF(ISBLANK(K313),"",LOG(K313))</f>
        <v/>
      </c>
      <c r="W313" s="14" t="str">
        <f>IF(ISBLANK(L313),"",LOG(L313))</f>
        <v/>
      </c>
      <c r="Y313" s="14" t="str">
        <f>IF(ISBLANK(C313),"",LOG(C313+1))</f>
        <v/>
      </c>
      <c r="Z313" s="14" t="str">
        <f>IF(ISBLANK(D313),"",LOG(D313+1))</f>
        <v/>
      </c>
      <c r="AA313" s="14" t="str">
        <f>IF(ISBLANK(E313),"",LOG(E313+1))</f>
        <v/>
      </c>
      <c r="AB313" s="14" t="str">
        <f>IF(ISBLANK(F313),"",LOG(F313+1))</f>
        <v/>
      </c>
      <c r="AC313" s="14" t="str">
        <f>IF(ISBLANK(G313),"",LOG(G313+1))</f>
        <v/>
      </c>
      <c r="AD313" s="14" t="str">
        <f>IF(ISBLANK(H313),"",LOG(H313+1))</f>
        <v/>
      </c>
      <c r="AE313" s="14" t="str">
        <f>IF(ISBLANK(I313),"",LOG(I313+1))</f>
        <v/>
      </c>
      <c r="AF313" s="14" t="str">
        <f>IF(ISBLANK(J313),"",LOG(J313+1))</f>
        <v/>
      </c>
      <c r="AG313" s="14" t="str">
        <f>IF(ISBLANK(K313),"",LOG(K313+1))</f>
        <v/>
      </c>
      <c r="AH313" s="14" t="str">
        <f>IF(ISBLANK(L313),"",LOG(L313+1))</f>
        <v/>
      </c>
      <c r="AJ313" s="14" t="str">
        <f>IF(ISBLANK(C313),"",POWER(C313,2))</f>
        <v/>
      </c>
      <c r="AK313" s="14" t="str">
        <f>IF(ISBLANK(D313),"",POWER(D313,2))</f>
        <v/>
      </c>
      <c r="AL313" s="14" t="str">
        <f>IF(ISBLANK(E313),"",POWER(E313,2))</f>
        <v/>
      </c>
      <c r="AM313" s="14" t="str">
        <f>IF(ISBLANK(F313),"",POWER(F313,2))</f>
        <v/>
      </c>
      <c r="AN313" s="14" t="str">
        <f>IF(ISBLANK(G313),"",POWER(G313,2))</f>
        <v/>
      </c>
      <c r="AO313" s="14" t="str">
        <f>IF(ISBLANK(H313),"",POWER(H313,2))</f>
        <v/>
      </c>
      <c r="AP313" s="14" t="str">
        <f>IF(ISBLANK(I313),"",POWER(I313,2))</f>
        <v/>
      </c>
      <c r="AQ313" s="14" t="str">
        <f>IF(ISBLANK(J313),"",POWER(J313,2))</f>
        <v/>
      </c>
      <c r="AR313" s="14" t="str">
        <f>IF(ISBLANK(K313),"",POWER(K313,2))</f>
        <v/>
      </c>
      <c r="AS313" s="14" t="str">
        <f>IF(ISBLANK(L313),"",POWER(L313,2))</f>
        <v/>
      </c>
      <c r="AU313" s="14" t="str">
        <f>IF(ISBLANK(C313),"",POWER(C313,0.5))</f>
        <v/>
      </c>
      <c r="AV313" s="14" t="str">
        <f>IF(ISBLANK(D313),"",POWER(D313,0.5))</f>
        <v/>
      </c>
      <c r="AW313" s="14" t="str">
        <f>IF(ISBLANK(E313),"",POWER(E313,0.5))</f>
        <v/>
      </c>
      <c r="AX313" s="14" t="str">
        <f>IF(ISBLANK(F313),"",POWER(F313,0.5))</f>
        <v/>
      </c>
      <c r="AY313" s="14" t="str">
        <f>IF(ISBLANK(G313),"",POWER(G313,0.5))</f>
        <v/>
      </c>
      <c r="AZ313" s="14" t="str">
        <f>IF(ISBLANK(H313),"",POWER(H313,0.5))</f>
        <v/>
      </c>
      <c r="BA313" s="14" t="str">
        <f>IF(ISBLANK(I313),"",POWER(I313,0.5))</f>
        <v/>
      </c>
      <c r="BB313" s="14" t="str">
        <f>IF(ISBLANK(J313),"",POWER(J313,0.5))</f>
        <v/>
      </c>
      <c r="BC313" s="14" t="str">
        <f>IF(ISBLANK(K313),"",POWER(K313,0.5))</f>
        <v/>
      </c>
      <c r="BD313" s="14" t="str">
        <f>IF(ISBLANK(L313),"",POWER(L313,0.5))</f>
        <v/>
      </c>
      <c r="BF313" s="14" t="str">
        <f>IF(ISBLANK(C313),"",1/POWER(C313,0.5))</f>
        <v/>
      </c>
      <c r="BG313" s="14" t="str">
        <f>IF(ISBLANK(D313),"",1/POWER(D313,0.5))</f>
        <v/>
      </c>
      <c r="BH313" s="14" t="str">
        <f>IF(ISBLANK(E313),"",1/POWER(E313,0.5))</f>
        <v/>
      </c>
      <c r="BI313" s="14" t="str">
        <f>IF(ISBLANK(F313),"",1/POWER(F313,0.5))</f>
        <v/>
      </c>
      <c r="BJ313" s="14" t="str">
        <f>IF(ISBLANK(G313),"",1/POWER(G313,0.5))</f>
        <v/>
      </c>
      <c r="BK313" s="14" t="str">
        <f>IF(ISBLANK(H313),"",1/POWER(H313,0.5))</f>
        <v/>
      </c>
      <c r="BL313" s="14" t="str">
        <f>IF(ISBLANK(I313),"",1/POWER(I313,0.5))</f>
        <v/>
      </c>
      <c r="BM313" s="14" t="str">
        <f>IF(ISBLANK(J313),"",1/POWER(J313,0.5))</f>
        <v/>
      </c>
      <c r="BN313" s="14" t="str">
        <f>IF(ISBLANK(K313),"",1/POWER(K313,0.5))</f>
        <v/>
      </c>
      <c r="BO313" s="14" t="str">
        <f>IF(ISBLANK(L313),"",1/POWER(L313,0.5))</f>
        <v/>
      </c>
      <c r="BQ313" s="14" t="e">
        <f ca="1">IF(ISBLANK(INDIRECT('Data Exploration'!$B$6&amp;ROW(BQ313))),"",IF(ISBLANK(INDIRECT('Data Exploration'!$B$6&amp;ROW(BQ313)-1)),"",INDIRECT('Data Exploration'!$B$6&amp;ROW(BQ313)-1)))</f>
        <v>#REF!</v>
      </c>
      <c r="BR313" s="188"/>
      <c r="BS313" s="188"/>
      <c r="BT313" s="188"/>
      <c r="BU313" s="188"/>
      <c r="BV313" s="188"/>
      <c r="BW313" s="188"/>
      <c r="BX313" s="188"/>
      <c r="BY313" s="188"/>
    </row>
    <row r="314" spans="1:77">
      <c r="A314" s="141"/>
      <c r="B314" s="210"/>
      <c r="C314" s="19"/>
      <c r="D314" s="20"/>
      <c r="E314" s="20"/>
      <c r="F314" s="20"/>
      <c r="G314" s="150"/>
      <c r="H314" s="20"/>
      <c r="I314" s="20"/>
      <c r="J314" s="20"/>
      <c r="K314" s="20"/>
      <c r="L314" s="101"/>
      <c r="N314" s="14" t="str">
        <f>IF(ISBLANK(C314),"",LOG(C314))</f>
        <v/>
      </c>
      <c r="O314" s="14" t="str">
        <f>IF(ISBLANK(D314),"",LOG(D314))</f>
        <v/>
      </c>
      <c r="P314" s="14" t="str">
        <f>IF(ISBLANK(E314),"",LOG(E314))</f>
        <v/>
      </c>
      <c r="Q314" s="14" t="str">
        <f>IF(ISBLANK(F314),"",LOG(F314))</f>
        <v/>
      </c>
      <c r="R314" s="14" t="str">
        <f>IF(ISBLANK(G314),"",LOG(G314))</f>
        <v/>
      </c>
      <c r="S314" s="14" t="str">
        <f>IF(ISBLANK(H314),"",LOG(H314))</f>
        <v/>
      </c>
      <c r="T314" s="14" t="str">
        <f>IF(ISBLANK(I314),"",LOG(I314))</f>
        <v/>
      </c>
      <c r="U314" s="14" t="str">
        <f>IF(ISBLANK(J314),"",LOG(J314))</f>
        <v/>
      </c>
      <c r="V314" s="14" t="str">
        <f>IF(ISBLANK(K314),"",LOG(K314))</f>
        <v/>
      </c>
      <c r="W314" s="14" t="str">
        <f>IF(ISBLANK(L314),"",LOG(L314))</f>
        <v/>
      </c>
      <c r="Y314" s="14" t="str">
        <f>IF(ISBLANK(C314),"",LOG(C314+1))</f>
        <v/>
      </c>
      <c r="Z314" s="14" t="str">
        <f>IF(ISBLANK(D314),"",LOG(D314+1))</f>
        <v/>
      </c>
      <c r="AA314" s="14" t="str">
        <f>IF(ISBLANK(E314),"",LOG(E314+1))</f>
        <v/>
      </c>
      <c r="AB314" s="14" t="str">
        <f>IF(ISBLANK(F314),"",LOG(F314+1))</f>
        <v/>
      </c>
      <c r="AC314" s="14" t="str">
        <f>IF(ISBLANK(G314),"",LOG(G314+1))</f>
        <v/>
      </c>
      <c r="AD314" s="14" t="str">
        <f>IF(ISBLANK(H314),"",LOG(H314+1))</f>
        <v/>
      </c>
      <c r="AE314" s="14" t="str">
        <f>IF(ISBLANK(I314),"",LOG(I314+1))</f>
        <v/>
      </c>
      <c r="AF314" s="14" t="str">
        <f>IF(ISBLANK(J314),"",LOG(J314+1))</f>
        <v/>
      </c>
      <c r="AG314" s="14" t="str">
        <f>IF(ISBLANK(K314),"",LOG(K314+1))</f>
        <v/>
      </c>
      <c r="AH314" s="14" t="str">
        <f>IF(ISBLANK(L314),"",LOG(L314+1))</f>
        <v/>
      </c>
      <c r="AJ314" s="14" t="str">
        <f>IF(ISBLANK(C314),"",POWER(C314,2))</f>
        <v/>
      </c>
      <c r="AK314" s="14" t="str">
        <f>IF(ISBLANK(D314),"",POWER(D314,2))</f>
        <v/>
      </c>
      <c r="AL314" s="14" t="str">
        <f>IF(ISBLANK(E314),"",POWER(E314,2))</f>
        <v/>
      </c>
      <c r="AM314" s="14" t="str">
        <f>IF(ISBLANK(F314),"",POWER(F314,2))</f>
        <v/>
      </c>
      <c r="AN314" s="14" t="str">
        <f>IF(ISBLANK(G314),"",POWER(G314,2))</f>
        <v/>
      </c>
      <c r="AO314" s="14" t="str">
        <f>IF(ISBLANK(H314),"",POWER(H314,2))</f>
        <v/>
      </c>
      <c r="AP314" s="14" t="str">
        <f>IF(ISBLANK(I314),"",POWER(I314,2))</f>
        <v/>
      </c>
      <c r="AQ314" s="14" t="str">
        <f>IF(ISBLANK(J314),"",POWER(J314,2))</f>
        <v/>
      </c>
      <c r="AR314" s="14" t="str">
        <f>IF(ISBLANK(K314),"",POWER(K314,2))</f>
        <v/>
      </c>
      <c r="AS314" s="14" t="str">
        <f>IF(ISBLANK(L314),"",POWER(L314,2))</f>
        <v/>
      </c>
      <c r="AU314" s="14" t="str">
        <f>IF(ISBLANK(C314),"",POWER(C314,0.5))</f>
        <v/>
      </c>
      <c r="AV314" s="14" t="str">
        <f>IF(ISBLANK(D314),"",POWER(D314,0.5))</f>
        <v/>
      </c>
      <c r="AW314" s="14" t="str">
        <f>IF(ISBLANK(E314),"",POWER(E314,0.5))</f>
        <v/>
      </c>
      <c r="AX314" s="14" t="str">
        <f>IF(ISBLANK(F314),"",POWER(F314,0.5))</f>
        <v/>
      </c>
      <c r="AY314" s="14" t="str">
        <f>IF(ISBLANK(G314),"",POWER(G314,0.5))</f>
        <v/>
      </c>
      <c r="AZ314" s="14" t="str">
        <f>IF(ISBLANK(H314),"",POWER(H314,0.5))</f>
        <v/>
      </c>
      <c r="BA314" s="14" t="str">
        <f>IF(ISBLANK(I314),"",POWER(I314,0.5))</f>
        <v/>
      </c>
      <c r="BB314" s="14" t="str">
        <f>IF(ISBLANK(J314),"",POWER(J314,0.5))</f>
        <v/>
      </c>
      <c r="BC314" s="14" t="str">
        <f>IF(ISBLANK(K314),"",POWER(K314,0.5))</f>
        <v/>
      </c>
      <c r="BD314" s="14" t="str">
        <f>IF(ISBLANK(L314),"",POWER(L314,0.5))</f>
        <v/>
      </c>
      <c r="BF314" s="14" t="str">
        <f>IF(ISBLANK(C314),"",1/POWER(C314,0.5))</f>
        <v/>
      </c>
      <c r="BG314" s="14" t="str">
        <f>IF(ISBLANK(D314),"",1/POWER(D314,0.5))</f>
        <v/>
      </c>
      <c r="BH314" s="14" t="str">
        <f>IF(ISBLANK(E314),"",1/POWER(E314,0.5))</f>
        <v/>
      </c>
      <c r="BI314" s="14" t="str">
        <f>IF(ISBLANK(F314),"",1/POWER(F314,0.5))</f>
        <v/>
      </c>
      <c r="BJ314" s="14" t="str">
        <f>IF(ISBLANK(G314),"",1/POWER(G314,0.5))</f>
        <v/>
      </c>
      <c r="BK314" s="14" t="str">
        <f>IF(ISBLANK(H314),"",1/POWER(H314,0.5))</f>
        <v/>
      </c>
      <c r="BL314" s="14" t="str">
        <f>IF(ISBLANK(I314),"",1/POWER(I314,0.5))</f>
        <v/>
      </c>
      <c r="BM314" s="14" t="str">
        <f>IF(ISBLANK(J314),"",1/POWER(J314,0.5))</f>
        <v/>
      </c>
      <c r="BN314" s="14" t="str">
        <f>IF(ISBLANK(K314),"",1/POWER(K314,0.5))</f>
        <v/>
      </c>
      <c r="BO314" s="14" t="str">
        <f>IF(ISBLANK(L314),"",1/POWER(L314,0.5))</f>
        <v/>
      </c>
      <c r="BQ314" s="14" t="e">
        <f ca="1">IF(ISBLANK(INDIRECT('Data Exploration'!$B$6&amp;ROW(BQ314))),"",IF(ISBLANK(INDIRECT('Data Exploration'!$B$6&amp;ROW(BQ314)-1)),"",INDIRECT('Data Exploration'!$B$6&amp;ROW(BQ314)-1)))</f>
        <v>#REF!</v>
      </c>
      <c r="BR314" s="188"/>
      <c r="BS314" s="188"/>
      <c r="BT314" s="188"/>
      <c r="BU314" s="188"/>
      <c r="BV314" s="188"/>
      <c r="BW314" s="188"/>
      <c r="BX314" s="188"/>
      <c r="BY314" s="188"/>
    </row>
    <row r="315" spans="1:77">
      <c r="A315" s="141"/>
      <c r="B315" s="210"/>
      <c r="C315" s="19"/>
      <c r="D315" s="20"/>
      <c r="E315" s="20"/>
      <c r="F315" s="20"/>
      <c r="G315" s="150"/>
      <c r="H315" s="20"/>
      <c r="I315" s="20"/>
      <c r="J315" s="20"/>
      <c r="K315" s="20"/>
      <c r="L315" s="101"/>
      <c r="N315" s="14" t="str">
        <f>IF(ISBLANK(C315),"",LOG(C315))</f>
        <v/>
      </c>
      <c r="O315" s="14" t="str">
        <f>IF(ISBLANK(D315),"",LOG(D315))</f>
        <v/>
      </c>
      <c r="P315" s="14" t="str">
        <f>IF(ISBLANK(E315),"",LOG(E315))</f>
        <v/>
      </c>
      <c r="Q315" s="14" t="str">
        <f>IF(ISBLANK(F315),"",LOG(F315))</f>
        <v/>
      </c>
      <c r="R315" s="14" t="str">
        <f>IF(ISBLANK(G315),"",LOG(G315))</f>
        <v/>
      </c>
      <c r="S315" s="14" t="str">
        <f>IF(ISBLANK(H315),"",LOG(H315))</f>
        <v/>
      </c>
      <c r="T315" s="14" t="str">
        <f>IF(ISBLANK(I315),"",LOG(I315))</f>
        <v/>
      </c>
      <c r="U315" s="14" t="str">
        <f>IF(ISBLANK(J315),"",LOG(J315))</f>
        <v/>
      </c>
      <c r="V315" s="14" t="str">
        <f>IF(ISBLANK(K315),"",LOG(K315))</f>
        <v/>
      </c>
      <c r="W315" s="14" t="str">
        <f>IF(ISBLANK(L315),"",LOG(L315))</f>
        <v/>
      </c>
      <c r="Y315" s="14" t="str">
        <f>IF(ISBLANK(C315),"",LOG(C315+1))</f>
        <v/>
      </c>
      <c r="Z315" s="14" t="str">
        <f>IF(ISBLANK(D315),"",LOG(D315+1))</f>
        <v/>
      </c>
      <c r="AA315" s="14" t="str">
        <f>IF(ISBLANK(E315),"",LOG(E315+1))</f>
        <v/>
      </c>
      <c r="AB315" s="14" t="str">
        <f>IF(ISBLANK(F315),"",LOG(F315+1))</f>
        <v/>
      </c>
      <c r="AC315" s="14" t="str">
        <f>IF(ISBLANK(G315),"",LOG(G315+1))</f>
        <v/>
      </c>
      <c r="AD315" s="14" t="str">
        <f>IF(ISBLANK(H315),"",LOG(H315+1))</f>
        <v/>
      </c>
      <c r="AE315" s="14" t="str">
        <f>IF(ISBLANK(I315),"",LOG(I315+1))</f>
        <v/>
      </c>
      <c r="AF315" s="14" t="str">
        <f>IF(ISBLANK(J315),"",LOG(J315+1))</f>
        <v/>
      </c>
      <c r="AG315" s="14" t="str">
        <f>IF(ISBLANK(K315),"",LOG(K315+1))</f>
        <v/>
      </c>
      <c r="AH315" s="14" t="str">
        <f>IF(ISBLANK(L315),"",LOG(L315+1))</f>
        <v/>
      </c>
      <c r="AJ315" s="14" t="str">
        <f>IF(ISBLANK(C315),"",POWER(C315,2))</f>
        <v/>
      </c>
      <c r="AK315" s="14" t="str">
        <f>IF(ISBLANK(D315),"",POWER(D315,2))</f>
        <v/>
      </c>
      <c r="AL315" s="14" t="str">
        <f>IF(ISBLANK(E315),"",POWER(E315,2))</f>
        <v/>
      </c>
      <c r="AM315" s="14" t="str">
        <f>IF(ISBLANK(F315),"",POWER(F315,2))</f>
        <v/>
      </c>
      <c r="AN315" s="14" t="str">
        <f>IF(ISBLANK(G315),"",POWER(G315,2))</f>
        <v/>
      </c>
      <c r="AO315" s="14" t="str">
        <f>IF(ISBLANK(H315),"",POWER(H315,2))</f>
        <v/>
      </c>
      <c r="AP315" s="14" t="str">
        <f>IF(ISBLANK(I315),"",POWER(I315,2))</f>
        <v/>
      </c>
      <c r="AQ315" s="14" t="str">
        <f>IF(ISBLANK(J315),"",POWER(J315,2))</f>
        <v/>
      </c>
      <c r="AR315" s="14" t="str">
        <f>IF(ISBLANK(K315),"",POWER(K315,2))</f>
        <v/>
      </c>
      <c r="AS315" s="14" t="str">
        <f>IF(ISBLANK(L315),"",POWER(L315,2))</f>
        <v/>
      </c>
      <c r="AU315" s="14" t="str">
        <f>IF(ISBLANK(C315),"",POWER(C315,0.5))</f>
        <v/>
      </c>
      <c r="AV315" s="14" t="str">
        <f>IF(ISBLANK(D315),"",POWER(D315,0.5))</f>
        <v/>
      </c>
      <c r="AW315" s="14" t="str">
        <f>IF(ISBLANK(E315),"",POWER(E315,0.5))</f>
        <v/>
      </c>
      <c r="AX315" s="14" t="str">
        <f>IF(ISBLANK(F315),"",POWER(F315,0.5))</f>
        <v/>
      </c>
      <c r="AY315" s="14" t="str">
        <f>IF(ISBLANK(G315),"",POWER(G315,0.5))</f>
        <v/>
      </c>
      <c r="AZ315" s="14" t="str">
        <f>IF(ISBLANK(H315),"",POWER(H315,0.5))</f>
        <v/>
      </c>
      <c r="BA315" s="14" t="str">
        <f>IF(ISBLANK(I315),"",POWER(I315,0.5))</f>
        <v/>
      </c>
      <c r="BB315" s="14" t="str">
        <f>IF(ISBLANK(J315),"",POWER(J315,0.5))</f>
        <v/>
      </c>
      <c r="BC315" s="14" t="str">
        <f>IF(ISBLANK(K315),"",POWER(K315,0.5))</f>
        <v/>
      </c>
      <c r="BD315" s="14" t="str">
        <f>IF(ISBLANK(L315),"",POWER(L315,0.5))</f>
        <v/>
      </c>
      <c r="BF315" s="14" t="str">
        <f>IF(ISBLANK(C315),"",1/POWER(C315,0.5))</f>
        <v/>
      </c>
      <c r="BG315" s="14" t="str">
        <f>IF(ISBLANK(D315),"",1/POWER(D315,0.5))</f>
        <v/>
      </c>
      <c r="BH315" s="14" t="str">
        <f>IF(ISBLANK(E315),"",1/POWER(E315,0.5))</f>
        <v/>
      </c>
      <c r="BI315" s="14" t="str">
        <f>IF(ISBLANK(F315),"",1/POWER(F315,0.5))</f>
        <v/>
      </c>
      <c r="BJ315" s="14" t="str">
        <f>IF(ISBLANK(G315),"",1/POWER(G315,0.5))</f>
        <v/>
      </c>
      <c r="BK315" s="14" t="str">
        <f>IF(ISBLANK(H315),"",1/POWER(H315,0.5))</f>
        <v/>
      </c>
      <c r="BL315" s="14" t="str">
        <f>IF(ISBLANK(I315),"",1/POWER(I315,0.5))</f>
        <v/>
      </c>
      <c r="BM315" s="14" t="str">
        <f>IF(ISBLANK(J315),"",1/POWER(J315,0.5))</f>
        <v/>
      </c>
      <c r="BN315" s="14" t="str">
        <f>IF(ISBLANK(K315),"",1/POWER(K315,0.5))</f>
        <v/>
      </c>
      <c r="BO315" s="14" t="str">
        <f>IF(ISBLANK(L315),"",1/POWER(L315,0.5))</f>
        <v/>
      </c>
      <c r="BQ315" s="14" t="e">
        <f ca="1">IF(ISBLANK(INDIRECT('Data Exploration'!$B$6&amp;ROW(BQ315))),"",IF(ISBLANK(INDIRECT('Data Exploration'!$B$6&amp;ROW(BQ315)-1)),"",INDIRECT('Data Exploration'!$B$6&amp;ROW(BQ315)-1)))</f>
        <v>#REF!</v>
      </c>
      <c r="BR315" s="188"/>
      <c r="BS315" s="188"/>
      <c r="BT315" s="188"/>
      <c r="BU315" s="188"/>
      <c r="BV315" s="188"/>
      <c r="BW315" s="188"/>
      <c r="BX315" s="188"/>
      <c r="BY315" s="188"/>
    </row>
    <row r="316" spans="1:77">
      <c r="A316" s="141"/>
      <c r="B316" s="210"/>
      <c r="C316" s="19"/>
      <c r="D316" s="20"/>
      <c r="E316" s="20"/>
      <c r="F316" s="20"/>
      <c r="G316" s="150"/>
      <c r="H316" s="20"/>
      <c r="I316" s="20"/>
      <c r="J316" s="20"/>
      <c r="K316" s="20"/>
      <c r="L316" s="101"/>
      <c r="N316" s="14" t="str">
        <f>IF(ISBLANK(C316),"",LOG(C316))</f>
        <v/>
      </c>
      <c r="O316" s="14" t="str">
        <f>IF(ISBLANK(D316),"",LOG(D316))</f>
        <v/>
      </c>
      <c r="P316" s="14" t="str">
        <f>IF(ISBLANK(E316),"",LOG(E316))</f>
        <v/>
      </c>
      <c r="Q316" s="14" t="str">
        <f>IF(ISBLANK(F316),"",LOG(F316))</f>
        <v/>
      </c>
      <c r="R316" s="14" t="str">
        <f>IF(ISBLANK(G316),"",LOG(G316))</f>
        <v/>
      </c>
      <c r="S316" s="14" t="str">
        <f>IF(ISBLANK(H316),"",LOG(H316))</f>
        <v/>
      </c>
      <c r="T316" s="14" t="str">
        <f>IF(ISBLANK(I316),"",LOG(I316))</f>
        <v/>
      </c>
      <c r="U316" s="14" t="str">
        <f>IF(ISBLANK(J316),"",LOG(J316))</f>
        <v/>
      </c>
      <c r="V316" s="14" t="str">
        <f>IF(ISBLANK(K316),"",LOG(K316))</f>
        <v/>
      </c>
      <c r="W316" s="14" t="str">
        <f>IF(ISBLANK(L316),"",LOG(L316))</f>
        <v/>
      </c>
      <c r="Y316" s="14" t="str">
        <f>IF(ISBLANK(C316),"",LOG(C316+1))</f>
        <v/>
      </c>
      <c r="Z316" s="14" t="str">
        <f>IF(ISBLANK(D316),"",LOG(D316+1))</f>
        <v/>
      </c>
      <c r="AA316" s="14" t="str">
        <f>IF(ISBLANK(E316),"",LOG(E316+1))</f>
        <v/>
      </c>
      <c r="AB316" s="14" t="str">
        <f>IF(ISBLANK(F316),"",LOG(F316+1))</f>
        <v/>
      </c>
      <c r="AC316" s="14" t="str">
        <f>IF(ISBLANK(G316),"",LOG(G316+1))</f>
        <v/>
      </c>
      <c r="AD316" s="14" t="str">
        <f>IF(ISBLANK(H316),"",LOG(H316+1))</f>
        <v/>
      </c>
      <c r="AE316" s="14" t="str">
        <f>IF(ISBLANK(I316),"",LOG(I316+1))</f>
        <v/>
      </c>
      <c r="AF316" s="14" t="str">
        <f>IF(ISBLANK(J316),"",LOG(J316+1))</f>
        <v/>
      </c>
      <c r="AG316" s="14" t="str">
        <f>IF(ISBLANK(K316),"",LOG(K316+1))</f>
        <v/>
      </c>
      <c r="AH316" s="14" t="str">
        <f>IF(ISBLANK(L316),"",LOG(L316+1))</f>
        <v/>
      </c>
      <c r="AJ316" s="14" t="str">
        <f>IF(ISBLANK(C316),"",POWER(C316,2))</f>
        <v/>
      </c>
      <c r="AK316" s="14" t="str">
        <f>IF(ISBLANK(D316),"",POWER(D316,2))</f>
        <v/>
      </c>
      <c r="AL316" s="14" t="str">
        <f>IF(ISBLANK(E316),"",POWER(E316,2))</f>
        <v/>
      </c>
      <c r="AM316" s="14" t="str">
        <f>IF(ISBLANK(F316),"",POWER(F316,2))</f>
        <v/>
      </c>
      <c r="AN316" s="14" t="str">
        <f>IF(ISBLANK(G316),"",POWER(G316,2))</f>
        <v/>
      </c>
      <c r="AO316" s="14" t="str">
        <f>IF(ISBLANK(H316),"",POWER(H316,2))</f>
        <v/>
      </c>
      <c r="AP316" s="14" t="str">
        <f>IF(ISBLANK(I316),"",POWER(I316,2))</f>
        <v/>
      </c>
      <c r="AQ316" s="14" t="str">
        <f>IF(ISBLANK(J316),"",POWER(J316,2))</f>
        <v/>
      </c>
      <c r="AR316" s="14" t="str">
        <f>IF(ISBLANK(K316),"",POWER(K316,2))</f>
        <v/>
      </c>
      <c r="AS316" s="14" t="str">
        <f>IF(ISBLANK(L316),"",POWER(L316,2))</f>
        <v/>
      </c>
      <c r="AU316" s="14" t="str">
        <f>IF(ISBLANK(C316),"",POWER(C316,0.5))</f>
        <v/>
      </c>
      <c r="AV316" s="14" t="str">
        <f>IF(ISBLANK(D316),"",POWER(D316,0.5))</f>
        <v/>
      </c>
      <c r="AW316" s="14" t="str">
        <f>IF(ISBLANK(E316),"",POWER(E316,0.5))</f>
        <v/>
      </c>
      <c r="AX316" s="14" t="str">
        <f>IF(ISBLANK(F316),"",POWER(F316,0.5))</f>
        <v/>
      </c>
      <c r="AY316" s="14" t="str">
        <f>IF(ISBLANK(G316),"",POWER(G316,0.5))</f>
        <v/>
      </c>
      <c r="AZ316" s="14" t="str">
        <f>IF(ISBLANK(H316),"",POWER(H316,0.5))</f>
        <v/>
      </c>
      <c r="BA316" s="14" t="str">
        <f>IF(ISBLANK(I316),"",POWER(I316,0.5))</f>
        <v/>
      </c>
      <c r="BB316" s="14" t="str">
        <f>IF(ISBLANK(J316),"",POWER(J316,0.5))</f>
        <v/>
      </c>
      <c r="BC316" s="14" t="str">
        <f>IF(ISBLANK(K316),"",POWER(K316,0.5))</f>
        <v/>
      </c>
      <c r="BD316" s="14" t="str">
        <f>IF(ISBLANK(L316),"",POWER(L316,0.5))</f>
        <v/>
      </c>
      <c r="BF316" s="14" t="str">
        <f>IF(ISBLANK(C316),"",1/POWER(C316,0.5))</f>
        <v/>
      </c>
      <c r="BG316" s="14" t="str">
        <f>IF(ISBLANK(D316),"",1/POWER(D316,0.5))</f>
        <v/>
      </c>
      <c r="BH316" s="14" t="str">
        <f>IF(ISBLANK(E316),"",1/POWER(E316,0.5))</f>
        <v/>
      </c>
      <c r="BI316" s="14" t="str">
        <f>IF(ISBLANK(F316),"",1/POWER(F316,0.5))</f>
        <v/>
      </c>
      <c r="BJ316" s="14" t="str">
        <f>IF(ISBLANK(G316),"",1/POWER(G316,0.5))</f>
        <v/>
      </c>
      <c r="BK316" s="14" t="str">
        <f>IF(ISBLANK(H316),"",1/POWER(H316,0.5))</f>
        <v/>
      </c>
      <c r="BL316" s="14" t="str">
        <f>IF(ISBLANK(I316),"",1/POWER(I316,0.5))</f>
        <v/>
      </c>
      <c r="BM316" s="14" t="str">
        <f>IF(ISBLANK(J316),"",1/POWER(J316,0.5))</f>
        <v/>
      </c>
      <c r="BN316" s="14" t="str">
        <f>IF(ISBLANK(K316),"",1/POWER(K316,0.5))</f>
        <v/>
      </c>
      <c r="BO316" s="14" t="str">
        <f>IF(ISBLANK(L316),"",1/POWER(L316,0.5))</f>
        <v/>
      </c>
      <c r="BQ316" s="14" t="e">
        <f ca="1">IF(ISBLANK(INDIRECT('Data Exploration'!$B$6&amp;ROW(BQ316))),"",IF(ISBLANK(INDIRECT('Data Exploration'!$B$6&amp;ROW(BQ316)-1)),"",INDIRECT('Data Exploration'!$B$6&amp;ROW(BQ316)-1)))</f>
        <v>#REF!</v>
      </c>
      <c r="BR316" s="188"/>
      <c r="BS316" s="188"/>
      <c r="BT316" s="188"/>
      <c r="BU316" s="188"/>
      <c r="BV316" s="188"/>
      <c r="BW316" s="188"/>
      <c r="BX316" s="188"/>
      <c r="BY316" s="188"/>
    </row>
    <row r="317" spans="1:77">
      <c r="A317" s="141"/>
      <c r="B317" s="210"/>
      <c r="C317" s="19"/>
      <c r="D317" s="20"/>
      <c r="E317" s="20"/>
      <c r="F317" s="20"/>
      <c r="G317" s="150"/>
      <c r="H317" s="20"/>
      <c r="I317" s="20"/>
      <c r="J317" s="20"/>
      <c r="K317" s="20"/>
      <c r="L317" s="101"/>
      <c r="N317" s="14" t="str">
        <f>IF(ISBLANK(C317),"",LOG(C317))</f>
        <v/>
      </c>
      <c r="O317" s="14" t="str">
        <f>IF(ISBLANK(D317),"",LOG(D317))</f>
        <v/>
      </c>
      <c r="P317" s="14" t="str">
        <f>IF(ISBLANK(E317),"",LOG(E317))</f>
        <v/>
      </c>
      <c r="Q317" s="14" t="str">
        <f>IF(ISBLANK(F317),"",LOG(F317))</f>
        <v/>
      </c>
      <c r="R317" s="14" t="str">
        <f>IF(ISBLANK(G317),"",LOG(G317))</f>
        <v/>
      </c>
      <c r="S317" s="14" t="str">
        <f>IF(ISBLANK(H317),"",LOG(H317))</f>
        <v/>
      </c>
      <c r="T317" s="14" t="str">
        <f>IF(ISBLANK(I317),"",LOG(I317))</f>
        <v/>
      </c>
      <c r="U317" s="14" t="str">
        <f>IF(ISBLANK(J317),"",LOG(J317))</f>
        <v/>
      </c>
      <c r="V317" s="14" t="str">
        <f>IF(ISBLANK(K317),"",LOG(K317))</f>
        <v/>
      </c>
      <c r="W317" s="14" t="str">
        <f>IF(ISBLANK(L317),"",LOG(L317))</f>
        <v/>
      </c>
      <c r="Y317" s="14" t="str">
        <f>IF(ISBLANK(C317),"",LOG(C317+1))</f>
        <v/>
      </c>
      <c r="Z317" s="14" t="str">
        <f>IF(ISBLANK(D317),"",LOG(D317+1))</f>
        <v/>
      </c>
      <c r="AA317" s="14" t="str">
        <f>IF(ISBLANK(E317),"",LOG(E317+1))</f>
        <v/>
      </c>
      <c r="AB317" s="14" t="str">
        <f>IF(ISBLANK(F317),"",LOG(F317+1))</f>
        <v/>
      </c>
      <c r="AC317" s="14" t="str">
        <f>IF(ISBLANK(G317),"",LOG(G317+1))</f>
        <v/>
      </c>
      <c r="AD317" s="14" t="str">
        <f>IF(ISBLANK(H317),"",LOG(H317+1))</f>
        <v/>
      </c>
      <c r="AE317" s="14" t="str">
        <f>IF(ISBLANK(I317),"",LOG(I317+1))</f>
        <v/>
      </c>
      <c r="AF317" s="14" t="str">
        <f>IF(ISBLANK(J317),"",LOG(J317+1))</f>
        <v/>
      </c>
      <c r="AG317" s="14" t="str">
        <f>IF(ISBLANK(K317),"",LOG(K317+1))</f>
        <v/>
      </c>
      <c r="AH317" s="14" t="str">
        <f>IF(ISBLANK(L317),"",LOG(L317+1))</f>
        <v/>
      </c>
      <c r="AJ317" s="14" t="str">
        <f>IF(ISBLANK(C317),"",POWER(C317,2))</f>
        <v/>
      </c>
      <c r="AK317" s="14" t="str">
        <f>IF(ISBLANK(D317),"",POWER(D317,2))</f>
        <v/>
      </c>
      <c r="AL317" s="14" t="str">
        <f>IF(ISBLANK(E317),"",POWER(E317,2))</f>
        <v/>
      </c>
      <c r="AM317" s="14" t="str">
        <f>IF(ISBLANK(F317),"",POWER(F317,2))</f>
        <v/>
      </c>
      <c r="AN317" s="14" t="str">
        <f>IF(ISBLANK(G317),"",POWER(G317,2))</f>
        <v/>
      </c>
      <c r="AO317" s="14" t="str">
        <f>IF(ISBLANK(H317),"",POWER(H317,2))</f>
        <v/>
      </c>
      <c r="AP317" s="14" t="str">
        <f>IF(ISBLANK(I317),"",POWER(I317,2))</f>
        <v/>
      </c>
      <c r="AQ317" s="14" t="str">
        <f>IF(ISBLANK(J317),"",POWER(J317,2))</f>
        <v/>
      </c>
      <c r="AR317" s="14" t="str">
        <f>IF(ISBLANK(K317),"",POWER(K317,2))</f>
        <v/>
      </c>
      <c r="AS317" s="14" t="str">
        <f>IF(ISBLANK(L317),"",POWER(L317,2))</f>
        <v/>
      </c>
      <c r="AU317" s="14" t="str">
        <f>IF(ISBLANK(C317),"",POWER(C317,0.5))</f>
        <v/>
      </c>
      <c r="AV317" s="14" t="str">
        <f>IF(ISBLANK(D317),"",POWER(D317,0.5))</f>
        <v/>
      </c>
      <c r="AW317" s="14" t="str">
        <f>IF(ISBLANK(E317),"",POWER(E317,0.5))</f>
        <v/>
      </c>
      <c r="AX317" s="14" t="str">
        <f>IF(ISBLANK(F317),"",POWER(F317,0.5))</f>
        <v/>
      </c>
      <c r="AY317" s="14" t="str">
        <f>IF(ISBLANK(G317),"",POWER(G317,0.5))</f>
        <v/>
      </c>
      <c r="AZ317" s="14" t="str">
        <f>IF(ISBLANK(H317),"",POWER(H317,0.5))</f>
        <v/>
      </c>
      <c r="BA317" s="14" t="str">
        <f>IF(ISBLANK(I317),"",POWER(I317,0.5))</f>
        <v/>
      </c>
      <c r="BB317" s="14" t="str">
        <f>IF(ISBLANK(J317),"",POWER(J317,0.5))</f>
        <v/>
      </c>
      <c r="BC317" s="14" t="str">
        <f>IF(ISBLANK(K317),"",POWER(K317,0.5))</f>
        <v/>
      </c>
      <c r="BD317" s="14" t="str">
        <f>IF(ISBLANK(L317),"",POWER(L317,0.5))</f>
        <v/>
      </c>
      <c r="BF317" s="14" t="str">
        <f>IF(ISBLANK(C317),"",1/POWER(C317,0.5))</f>
        <v/>
      </c>
      <c r="BG317" s="14" t="str">
        <f>IF(ISBLANK(D317),"",1/POWER(D317,0.5))</f>
        <v/>
      </c>
      <c r="BH317" s="14" t="str">
        <f>IF(ISBLANK(E317),"",1/POWER(E317,0.5))</f>
        <v/>
      </c>
      <c r="BI317" s="14" t="str">
        <f>IF(ISBLANK(F317),"",1/POWER(F317,0.5))</f>
        <v/>
      </c>
      <c r="BJ317" s="14" t="str">
        <f>IF(ISBLANK(G317),"",1/POWER(G317,0.5))</f>
        <v/>
      </c>
      <c r="BK317" s="14" t="str">
        <f>IF(ISBLANK(H317),"",1/POWER(H317,0.5))</f>
        <v/>
      </c>
      <c r="BL317" s="14" t="str">
        <f>IF(ISBLANK(I317),"",1/POWER(I317,0.5))</f>
        <v/>
      </c>
      <c r="BM317" s="14" t="str">
        <f>IF(ISBLANK(J317),"",1/POWER(J317,0.5))</f>
        <v/>
      </c>
      <c r="BN317" s="14" t="str">
        <f>IF(ISBLANK(K317),"",1/POWER(K317,0.5))</f>
        <v/>
      </c>
      <c r="BO317" s="14" t="str">
        <f>IF(ISBLANK(L317),"",1/POWER(L317,0.5))</f>
        <v/>
      </c>
      <c r="BQ317" s="14" t="e">
        <f ca="1">IF(ISBLANK(INDIRECT('Data Exploration'!$B$6&amp;ROW(BQ317))),"",IF(ISBLANK(INDIRECT('Data Exploration'!$B$6&amp;ROW(BQ317)-1)),"",INDIRECT('Data Exploration'!$B$6&amp;ROW(BQ317)-1)))</f>
        <v>#REF!</v>
      </c>
      <c r="BR317" s="188"/>
      <c r="BS317" s="188"/>
      <c r="BT317" s="188"/>
      <c r="BU317" s="188"/>
      <c r="BV317" s="188"/>
      <c r="BW317" s="188"/>
      <c r="BX317" s="188"/>
      <c r="BY317" s="188"/>
    </row>
    <row r="318" spans="1:77">
      <c r="A318" s="141"/>
      <c r="B318" s="210"/>
      <c r="C318" s="19"/>
      <c r="D318" s="20"/>
      <c r="E318" s="20"/>
      <c r="F318" s="20"/>
      <c r="G318" s="150"/>
      <c r="H318" s="20"/>
      <c r="I318" s="20"/>
      <c r="J318" s="20"/>
      <c r="K318" s="20"/>
      <c r="L318" s="101"/>
      <c r="N318" s="14" t="str">
        <f>IF(ISBLANK(C318),"",LOG(C318))</f>
        <v/>
      </c>
      <c r="O318" s="14" t="str">
        <f>IF(ISBLANK(D318),"",LOG(D318))</f>
        <v/>
      </c>
      <c r="P318" s="14" t="str">
        <f>IF(ISBLANK(E318),"",LOG(E318))</f>
        <v/>
      </c>
      <c r="Q318" s="14" t="str">
        <f>IF(ISBLANK(F318),"",LOG(F318))</f>
        <v/>
      </c>
      <c r="R318" s="14" t="str">
        <f>IF(ISBLANK(G318),"",LOG(G318))</f>
        <v/>
      </c>
      <c r="S318" s="14" t="str">
        <f>IF(ISBLANK(H318),"",LOG(H318))</f>
        <v/>
      </c>
      <c r="T318" s="14" t="str">
        <f>IF(ISBLANK(I318),"",LOG(I318))</f>
        <v/>
      </c>
      <c r="U318" s="14" t="str">
        <f>IF(ISBLANK(J318),"",LOG(J318))</f>
        <v/>
      </c>
      <c r="V318" s="14" t="str">
        <f>IF(ISBLANK(K318),"",LOG(K318))</f>
        <v/>
      </c>
      <c r="W318" s="14" t="str">
        <f>IF(ISBLANK(L318),"",LOG(L318))</f>
        <v/>
      </c>
      <c r="Y318" s="14" t="str">
        <f>IF(ISBLANK(C318),"",LOG(C318+1))</f>
        <v/>
      </c>
      <c r="Z318" s="14" t="str">
        <f>IF(ISBLANK(D318),"",LOG(D318+1))</f>
        <v/>
      </c>
      <c r="AA318" s="14" t="str">
        <f>IF(ISBLANK(E318),"",LOG(E318+1))</f>
        <v/>
      </c>
      <c r="AB318" s="14" t="str">
        <f>IF(ISBLANK(F318),"",LOG(F318+1))</f>
        <v/>
      </c>
      <c r="AC318" s="14" t="str">
        <f>IF(ISBLANK(G318),"",LOG(G318+1))</f>
        <v/>
      </c>
      <c r="AD318" s="14" t="str">
        <f>IF(ISBLANK(H318),"",LOG(H318+1))</f>
        <v/>
      </c>
      <c r="AE318" s="14" t="str">
        <f>IF(ISBLANK(I318),"",LOG(I318+1))</f>
        <v/>
      </c>
      <c r="AF318" s="14" t="str">
        <f>IF(ISBLANK(J318),"",LOG(J318+1))</f>
        <v/>
      </c>
      <c r="AG318" s="14" t="str">
        <f>IF(ISBLANK(K318),"",LOG(K318+1))</f>
        <v/>
      </c>
      <c r="AH318" s="14" t="str">
        <f>IF(ISBLANK(L318),"",LOG(L318+1))</f>
        <v/>
      </c>
      <c r="AJ318" s="14" t="str">
        <f>IF(ISBLANK(C318),"",POWER(C318,2))</f>
        <v/>
      </c>
      <c r="AK318" s="14" t="str">
        <f>IF(ISBLANK(D318),"",POWER(D318,2))</f>
        <v/>
      </c>
      <c r="AL318" s="14" t="str">
        <f>IF(ISBLANK(E318),"",POWER(E318,2))</f>
        <v/>
      </c>
      <c r="AM318" s="14" t="str">
        <f>IF(ISBLANK(F318),"",POWER(F318,2))</f>
        <v/>
      </c>
      <c r="AN318" s="14" t="str">
        <f>IF(ISBLANK(G318),"",POWER(G318,2))</f>
        <v/>
      </c>
      <c r="AO318" s="14" t="str">
        <f>IF(ISBLANK(H318),"",POWER(H318,2))</f>
        <v/>
      </c>
      <c r="AP318" s="14" t="str">
        <f>IF(ISBLANK(I318),"",POWER(I318,2))</f>
        <v/>
      </c>
      <c r="AQ318" s="14" t="str">
        <f>IF(ISBLANK(J318),"",POWER(J318,2))</f>
        <v/>
      </c>
      <c r="AR318" s="14" t="str">
        <f>IF(ISBLANK(K318),"",POWER(K318,2))</f>
        <v/>
      </c>
      <c r="AS318" s="14" t="str">
        <f>IF(ISBLANK(L318),"",POWER(L318,2))</f>
        <v/>
      </c>
      <c r="AU318" s="14" t="str">
        <f>IF(ISBLANK(C318),"",POWER(C318,0.5))</f>
        <v/>
      </c>
      <c r="AV318" s="14" t="str">
        <f>IF(ISBLANK(D318),"",POWER(D318,0.5))</f>
        <v/>
      </c>
      <c r="AW318" s="14" t="str">
        <f>IF(ISBLANK(E318),"",POWER(E318,0.5))</f>
        <v/>
      </c>
      <c r="AX318" s="14" t="str">
        <f>IF(ISBLANK(F318),"",POWER(F318,0.5))</f>
        <v/>
      </c>
      <c r="AY318" s="14" t="str">
        <f>IF(ISBLANK(G318),"",POWER(G318,0.5))</f>
        <v/>
      </c>
      <c r="AZ318" s="14" t="str">
        <f>IF(ISBLANK(H318),"",POWER(H318,0.5))</f>
        <v/>
      </c>
      <c r="BA318" s="14" t="str">
        <f>IF(ISBLANK(I318),"",POWER(I318,0.5))</f>
        <v/>
      </c>
      <c r="BB318" s="14" t="str">
        <f>IF(ISBLANK(J318),"",POWER(J318,0.5))</f>
        <v/>
      </c>
      <c r="BC318" s="14" t="str">
        <f>IF(ISBLANK(K318),"",POWER(K318,0.5))</f>
        <v/>
      </c>
      <c r="BD318" s="14" t="str">
        <f>IF(ISBLANK(L318),"",POWER(L318,0.5))</f>
        <v/>
      </c>
      <c r="BF318" s="14" t="str">
        <f>IF(ISBLANK(C318),"",1/POWER(C318,0.5))</f>
        <v/>
      </c>
      <c r="BG318" s="14" t="str">
        <f>IF(ISBLANK(D318),"",1/POWER(D318,0.5))</f>
        <v/>
      </c>
      <c r="BH318" s="14" t="str">
        <f>IF(ISBLANK(E318),"",1/POWER(E318,0.5))</f>
        <v/>
      </c>
      <c r="BI318" s="14" t="str">
        <f>IF(ISBLANK(F318),"",1/POWER(F318,0.5))</f>
        <v/>
      </c>
      <c r="BJ318" s="14" t="str">
        <f>IF(ISBLANK(G318),"",1/POWER(G318,0.5))</f>
        <v/>
      </c>
      <c r="BK318" s="14" t="str">
        <f>IF(ISBLANK(H318),"",1/POWER(H318,0.5))</f>
        <v/>
      </c>
      <c r="BL318" s="14" t="str">
        <f>IF(ISBLANK(I318),"",1/POWER(I318,0.5))</f>
        <v/>
      </c>
      <c r="BM318" s="14" t="str">
        <f>IF(ISBLANK(J318),"",1/POWER(J318,0.5))</f>
        <v/>
      </c>
      <c r="BN318" s="14" t="str">
        <f>IF(ISBLANK(K318),"",1/POWER(K318,0.5))</f>
        <v/>
      </c>
      <c r="BO318" s="14" t="str">
        <f>IF(ISBLANK(L318),"",1/POWER(L318,0.5))</f>
        <v/>
      </c>
      <c r="BQ318" s="14" t="e">
        <f ca="1">IF(ISBLANK(INDIRECT('Data Exploration'!$B$6&amp;ROW(BQ318))),"",IF(ISBLANK(INDIRECT('Data Exploration'!$B$6&amp;ROW(BQ318)-1)),"",INDIRECT('Data Exploration'!$B$6&amp;ROW(BQ318)-1)))</f>
        <v>#REF!</v>
      </c>
      <c r="BR318" s="188"/>
      <c r="BS318" s="188"/>
      <c r="BT318" s="188"/>
      <c r="BU318" s="188"/>
      <c r="BV318" s="188"/>
      <c r="BW318" s="188"/>
      <c r="BX318" s="188"/>
      <c r="BY318" s="188"/>
    </row>
    <row r="319" spans="1:77">
      <c r="A319" s="141"/>
      <c r="B319" s="210"/>
      <c r="C319" s="19"/>
      <c r="D319" s="20"/>
      <c r="E319" s="20"/>
      <c r="F319" s="20"/>
      <c r="G319" s="150"/>
      <c r="H319" s="20"/>
      <c r="I319" s="20"/>
      <c r="J319" s="20"/>
      <c r="K319" s="20"/>
      <c r="L319" s="101"/>
      <c r="N319" s="14" t="str">
        <f>IF(ISBLANK(C319),"",LOG(C319))</f>
        <v/>
      </c>
      <c r="O319" s="14" t="str">
        <f>IF(ISBLANK(D319),"",LOG(D319))</f>
        <v/>
      </c>
      <c r="P319" s="14" t="str">
        <f>IF(ISBLANK(E319),"",LOG(E319))</f>
        <v/>
      </c>
      <c r="Q319" s="14" t="str">
        <f>IF(ISBLANK(F319),"",LOG(F319))</f>
        <v/>
      </c>
      <c r="R319" s="14" t="str">
        <f>IF(ISBLANK(G319),"",LOG(G319))</f>
        <v/>
      </c>
      <c r="S319" s="14" t="str">
        <f>IF(ISBLANK(H319),"",LOG(H319))</f>
        <v/>
      </c>
      <c r="T319" s="14" t="str">
        <f>IF(ISBLANK(I319),"",LOG(I319))</f>
        <v/>
      </c>
      <c r="U319" s="14" t="str">
        <f>IF(ISBLANK(J319),"",LOG(J319))</f>
        <v/>
      </c>
      <c r="V319" s="14" t="str">
        <f>IF(ISBLANK(K319),"",LOG(K319))</f>
        <v/>
      </c>
      <c r="W319" s="14" t="str">
        <f>IF(ISBLANK(L319),"",LOG(L319))</f>
        <v/>
      </c>
      <c r="Y319" s="14" t="str">
        <f>IF(ISBLANK(C319),"",LOG(C319+1))</f>
        <v/>
      </c>
      <c r="Z319" s="14" t="str">
        <f>IF(ISBLANK(D319),"",LOG(D319+1))</f>
        <v/>
      </c>
      <c r="AA319" s="14" t="str">
        <f>IF(ISBLANK(E319),"",LOG(E319+1))</f>
        <v/>
      </c>
      <c r="AB319" s="14" t="str">
        <f>IF(ISBLANK(F319),"",LOG(F319+1))</f>
        <v/>
      </c>
      <c r="AC319" s="14" t="str">
        <f>IF(ISBLANK(G319),"",LOG(G319+1))</f>
        <v/>
      </c>
      <c r="AD319" s="14" t="str">
        <f>IF(ISBLANK(H319),"",LOG(H319+1))</f>
        <v/>
      </c>
      <c r="AE319" s="14" t="str">
        <f>IF(ISBLANK(I319),"",LOG(I319+1))</f>
        <v/>
      </c>
      <c r="AF319" s="14" t="str">
        <f>IF(ISBLANK(J319),"",LOG(J319+1))</f>
        <v/>
      </c>
      <c r="AG319" s="14" t="str">
        <f>IF(ISBLANK(K319),"",LOG(K319+1))</f>
        <v/>
      </c>
      <c r="AH319" s="14" t="str">
        <f>IF(ISBLANK(L319),"",LOG(L319+1))</f>
        <v/>
      </c>
      <c r="AJ319" s="14" t="str">
        <f>IF(ISBLANK(C319),"",POWER(C319,2))</f>
        <v/>
      </c>
      <c r="AK319" s="14" t="str">
        <f>IF(ISBLANK(D319),"",POWER(D319,2))</f>
        <v/>
      </c>
      <c r="AL319" s="14" t="str">
        <f>IF(ISBLANK(E319),"",POWER(E319,2))</f>
        <v/>
      </c>
      <c r="AM319" s="14" t="str">
        <f>IF(ISBLANK(F319),"",POWER(F319,2))</f>
        <v/>
      </c>
      <c r="AN319" s="14" t="str">
        <f>IF(ISBLANK(G319),"",POWER(G319,2))</f>
        <v/>
      </c>
      <c r="AO319" s="14" t="str">
        <f>IF(ISBLANK(H319),"",POWER(H319,2))</f>
        <v/>
      </c>
      <c r="AP319" s="14" t="str">
        <f>IF(ISBLANK(I319),"",POWER(I319,2))</f>
        <v/>
      </c>
      <c r="AQ319" s="14" t="str">
        <f>IF(ISBLANK(J319),"",POWER(J319,2))</f>
        <v/>
      </c>
      <c r="AR319" s="14" t="str">
        <f>IF(ISBLANK(K319),"",POWER(K319,2))</f>
        <v/>
      </c>
      <c r="AS319" s="14" t="str">
        <f>IF(ISBLANK(L319),"",POWER(L319,2))</f>
        <v/>
      </c>
      <c r="AU319" s="14" t="str">
        <f>IF(ISBLANK(C319),"",POWER(C319,0.5))</f>
        <v/>
      </c>
      <c r="AV319" s="14" t="str">
        <f>IF(ISBLANK(D319),"",POWER(D319,0.5))</f>
        <v/>
      </c>
      <c r="AW319" s="14" t="str">
        <f>IF(ISBLANK(E319),"",POWER(E319,0.5))</f>
        <v/>
      </c>
      <c r="AX319" s="14" t="str">
        <f>IF(ISBLANK(F319),"",POWER(F319,0.5))</f>
        <v/>
      </c>
      <c r="AY319" s="14" t="str">
        <f>IF(ISBLANK(G319),"",POWER(G319,0.5))</f>
        <v/>
      </c>
      <c r="AZ319" s="14" t="str">
        <f>IF(ISBLANK(H319),"",POWER(H319,0.5))</f>
        <v/>
      </c>
      <c r="BA319" s="14" t="str">
        <f>IF(ISBLANK(I319),"",POWER(I319,0.5))</f>
        <v/>
      </c>
      <c r="BB319" s="14" t="str">
        <f>IF(ISBLANK(J319),"",POWER(J319,0.5))</f>
        <v/>
      </c>
      <c r="BC319" s="14" t="str">
        <f>IF(ISBLANK(K319),"",POWER(K319,0.5))</f>
        <v/>
      </c>
      <c r="BD319" s="14" t="str">
        <f>IF(ISBLANK(L319),"",POWER(L319,0.5))</f>
        <v/>
      </c>
      <c r="BF319" s="14" t="str">
        <f>IF(ISBLANK(C319),"",1/POWER(C319,0.5))</f>
        <v/>
      </c>
      <c r="BG319" s="14" t="str">
        <f>IF(ISBLANK(D319),"",1/POWER(D319,0.5))</f>
        <v/>
      </c>
      <c r="BH319" s="14" t="str">
        <f>IF(ISBLANK(E319),"",1/POWER(E319,0.5))</f>
        <v/>
      </c>
      <c r="BI319" s="14" t="str">
        <f>IF(ISBLANK(F319),"",1/POWER(F319,0.5))</f>
        <v/>
      </c>
      <c r="BJ319" s="14" t="str">
        <f>IF(ISBLANK(G319),"",1/POWER(G319,0.5))</f>
        <v/>
      </c>
      <c r="BK319" s="14" t="str">
        <f>IF(ISBLANK(H319),"",1/POWER(H319,0.5))</f>
        <v/>
      </c>
      <c r="BL319" s="14" t="str">
        <f>IF(ISBLANK(I319),"",1/POWER(I319,0.5))</f>
        <v/>
      </c>
      <c r="BM319" s="14" t="str">
        <f>IF(ISBLANK(J319),"",1/POWER(J319,0.5))</f>
        <v/>
      </c>
      <c r="BN319" s="14" t="str">
        <f>IF(ISBLANK(K319),"",1/POWER(K319,0.5))</f>
        <v/>
      </c>
      <c r="BO319" s="14" t="str">
        <f>IF(ISBLANK(L319),"",1/POWER(L319,0.5))</f>
        <v/>
      </c>
      <c r="BQ319" s="14" t="e">
        <f ca="1">IF(ISBLANK(INDIRECT('Data Exploration'!$B$6&amp;ROW(BQ319))),"",IF(ISBLANK(INDIRECT('Data Exploration'!$B$6&amp;ROW(BQ319)-1)),"",INDIRECT('Data Exploration'!$B$6&amp;ROW(BQ319)-1)))</f>
        <v>#REF!</v>
      </c>
      <c r="BR319" s="188"/>
      <c r="BS319" s="188"/>
      <c r="BT319" s="188"/>
      <c r="BU319" s="188"/>
      <c r="BV319" s="188"/>
      <c r="BW319" s="188"/>
      <c r="BX319" s="188"/>
      <c r="BY319" s="188"/>
    </row>
    <row r="320" spans="1:77">
      <c r="A320" s="141"/>
      <c r="B320" s="210"/>
      <c r="C320" s="19"/>
      <c r="D320" s="20"/>
      <c r="E320" s="20"/>
      <c r="F320" s="20"/>
      <c r="G320" s="150"/>
      <c r="H320" s="20"/>
      <c r="I320" s="20"/>
      <c r="J320" s="20"/>
      <c r="K320" s="20"/>
      <c r="L320" s="101"/>
      <c r="N320" s="14" t="str">
        <f>IF(ISBLANK(C320),"",LOG(C320))</f>
        <v/>
      </c>
      <c r="O320" s="14" t="str">
        <f>IF(ISBLANK(D320),"",LOG(D320))</f>
        <v/>
      </c>
      <c r="P320" s="14" t="str">
        <f>IF(ISBLANK(E320),"",LOG(E320))</f>
        <v/>
      </c>
      <c r="Q320" s="14" t="str">
        <f>IF(ISBLANK(F320),"",LOG(F320))</f>
        <v/>
      </c>
      <c r="R320" s="14" t="str">
        <f>IF(ISBLANK(G320),"",LOG(G320))</f>
        <v/>
      </c>
      <c r="S320" s="14" t="str">
        <f>IF(ISBLANK(H320),"",LOG(H320))</f>
        <v/>
      </c>
      <c r="T320" s="14" t="str">
        <f>IF(ISBLANK(I320),"",LOG(I320))</f>
        <v/>
      </c>
      <c r="U320" s="14" t="str">
        <f>IF(ISBLANK(J320),"",LOG(J320))</f>
        <v/>
      </c>
      <c r="V320" s="14" t="str">
        <f>IF(ISBLANK(K320),"",LOG(K320))</f>
        <v/>
      </c>
      <c r="W320" s="14" t="str">
        <f>IF(ISBLANK(L320),"",LOG(L320))</f>
        <v/>
      </c>
      <c r="Y320" s="14" t="str">
        <f>IF(ISBLANK(C320),"",LOG(C320+1))</f>
        <v/>
      </c>
      <c r="Z320" s="14" t="str">
        <f>IF(ISBLANK(D320),"",LOG(D320+1))</f>
        <v/>
      </c>
      <c r="AA320" s="14" t="str">
        <f>IF(ISBLANK(E320),"",LOG(E320+1))</f>
        <v/>
      </c>
      <c r="AB320" s="14" t="str">
        <f>IF(ISBLANK(F320),"",LOG(F320+1))</f>
        <v/>
      </c>
      <c r="AC320" s="14" t="str">
        <f>IF(ISBLANK(G320),"",LOG(G320+1))</f>
        <v/>
      </c>
      <c r="AD320" s="14" t="str">
        <f>IF(ISBLANK(H320),"",LOG(H320+1))</f>
        <v/>
      </c>
      <c r="AE320" s="14" t="str">
        <f>IF(ISBLANK(I320),"",LOG(I320+1))</f>
        <v/>
      </c>
      <c r="AF320" s="14" t="str">
        <f>IF(ISBLANK(J320),"",LOG(J320+1))</f>
        <v/>
      </c>
      <c r="AG320" s="14" t="str">
        <f>IF(ISBLANK(K320),"",LOG(K320+1))</f>
        <v/>
      </c>
      <c r="AH320" s="14" t="str">
        <f>IF(ISBLANK(L320),"",LOG(L320+1))</f>
        <v/>
      </c>
      <c r="AJ320" s="14" t="str">
        <f>IF(ISBLANK(C320),"",POWER(C320,2))</f>
        <v/>
      </c>
      <c r="AK320" s="14" t="str">
        <f>IF(ISBLANK(D320),"",POWER(D320,2))</f>
        <v/>
      </c>
      <c r="AL320" s="14" t="str">
        <f>IF(ISBLANK(E320),"",POWER(E320,2))</f>
        <v/>
      </c>
      <c r="AM320" s="14" t="str">
        <f>IF(ISBLANK(F320),"",POWER(F320,2))</f>
        <v/>
      </c>
      <c r="AN320" s="14" t="str">
        <f>IF(ISBLANK(G320),"",POWER(G320,2))</f>
        <v/>
      </c>
      <c r="AO320" s="14" t="str">
        <f>IF(ISBLANK(H320),"",POWER(H320,2))</f>
        <v/>
      </c>
      <c r="AP320" s="14" t="str">
        <f>IF(ISBLANK(I320),"",POWER(I320,2))</f>
        <v/>
      </c>
      <c r="AQ320" s="14" t="str">
        <f>IF(ISBLANK(J320),"",POWER(J320,2))</f>
        <v/>
      </c>
      <c r="AR320" s="14" t="str">
        <f>IF(ISBLANK(K320),"",POWER(K320,2))</f>
        <v/>
      </c>
      <c r="AS320" s="14" t="str">
        <f>IF(ISBLANK(L320),"",POWER(L320,2))</f>
        <v/>
      </c>
      <c r="AU320" s="14" t="str">
        <f>IF(ISBLANK(C320),"",POWER(C320,0.5))</f>
        <v/>
      </c>
      <c r="AV320" s="14" t="str">
        <f>IF(ISBLANK(D320),"",POWER(D320,0.5))</f>
        <v/>
      </c>
      <c r="AW320" s="14" t="str">
        <f>IF(ISBLANK(E320),"",POWER(E320,0.5))</f>
        <v/>
      </c>
      <c r="AX320" s="14" t="str">
        <f>IF(ISBLANK(F320),"",POWER(F320,0.5))</f>
        <v/>
      </c>
      <c r="AY320" s="14" t="str">
        <f>IF(ISBLANK(G320),"",POWER(G320,0.5))</f>
        <v/>
      </c>
      <c r="AZ320" s="14" t="str">
        <f>IF(ISBLANK(H320),"",POWER(H320,0.5))</f>
        <v/>
      </c>
      <c r="BA320" s="14" t="str">
        <f>IF(ISBLANK(I320),"",POWER(I320,0.5))</f>
        <v/>
      </c>
      <c r="BB320" s="14" t="str">
        <f>IF(ISBLANK(J320),"",POWER(J320,0.5))</f>
        <v/>
      </c>
      <c r="BC320" s="14" t="str">
        <f>IF(ISBLANK(K320),"",POWER(K320,0.5))</f>
        <v/>
      </c>
      <c r="BD320" s="14" t="str">
        <f>IF(ISBLANK(L320),"",POWER(L320,0.5))</f>
        <v/>
      </c>
      <c r="BF320" s="14" t="str">
        <f>IF(ISBLANK(C320),"",1/POWER(C320,0.5))</f>
        <v/>
      </c>
      <c r="BG320" s="14" t="str">
        <f>IF(ISBLANK(D320),"",1/POWER(D320,0.5))</f>
        <v/>
      </c>
      <c r="BH320" s="14" t="str">
        <f>IF(ISBLANK(E320),"",1/POWER(E320,0.5))</f>
        <v/>
      </c>
      <c r="BI320" s="14" t="str">
        <f>IF(ISBLANK(F320),"",1/POWER(F320,0.5))</f>
        <v/>
      </c>
      <c r="BJ320" s="14" t="str">
        <f>IF(ISBLANK(G320),"",1/POWER(G320,0.5))</f>
        <v/>
      </c>
      <c r="BK320" s="14" t="str">
        <f>IF(ISBLANK(H320),"",1/POWER(H320,0.5))</f>
        <v/>
      </c>
      <c r="BL320" s="14" t="str">
        <f>IF(ISBLANK(I320),"",1/POWER(I320,0.5))</f>
        <v/>
      </c>
      <c r="BM320" s="14" t="str">
        <f>IF(ISBLANK(J320),"",1/POWER(J320,0.5))</f>
        <v/>
      </c>
      <c r="BN320" s="14" t="str">
        <f>IF(ISBLANK(K320),"",1/POWER(K320,0.5))</f>
        <v/>
      </c>
      <c r="BO320" s="14" t="str">
        <f>IF(ISBLANK(L320),"",1/POWER(L320,0.5))</f>
        <v/>
      </c>
      <c r="BQ320" s="14" t="e">
        <f ca="1">IF(ISBLANK(INDIRECT('Data Exploration'!$B$6&amp;ROW(BQ320))),"",IF(ISBLANK(INDIRECT('Data Exploration'!$B$6&amp;ROW(BQ320)-1)),"",INDIRECT('Data Exploration'!$B$6&amp;ROW(BQ320)-1)))</f>
        <v>#REF!</v>
      </c>
      <c r="BR320" s="188"/>
      <c r="BS320" s="188"/>
      <c r="BT320" s="188"/>
      <c r="BU320" s="188"/>
      <c r="BV320" s="188"/>
      <c r="BW320" s="188"/>
      <c r="BX320" s="188"/>
      <c r="BY320" s="188"/>
    </row>
    <row r="321" spans="1:77">
      <c r="A321" s="141"/>
      <c r="B321" s="210"/>
      <c r="C321" s="19"/>
      <c r="D321" s="20"/>
      <c r="E321" s="20"/>
      <c r="F321" s="20"/>
      <c r="G321" s="150"/>
      <c r="H321" s="20"/>
      <c r="I321" s="20"/>
      <c r="J321" s="20"/>
      <c r="K321" s="20"/>
      <c r="L321" s="101"/>
      <c r="N321" s="14" t="str">
        <f>IF(ISBLANK(C321),"",LOG(C321))</f>
        <v/>
      </c>
      <c r="O321" s="14" t="str">
        <f>IF(ISBLANK(D321),"",LOG(D321))</f>
        <v/>
      </c>
      <c r="P321" s="14" t="str">
        <f>IF(ISBLANK(E321),"",LOG(E321))</f>
        <v/>
      </c>
      <c r="Q321" s="14" t="str">
        <f>IF(ISBLANK(F321),"",LOG(F321))</f>
        <v/>
      </c>
      <c r="R321" s="14" t="str">
        <f>IF(ISBLANK(G321),"",LOG(G321))</f>
        <v/>
      </c>
      <c r="S321" s="14" t="str">
        <f>IF(ISBLANK(H321),"",LOG(H321))</f>
        <v/>
      </c>
      <c r="T321" s="14" t="str">
        <f>IF(ISBLANK(I321),"",LOG(I321))</f>
        <v/>
      </c>
      <c r="U321" s="14" t="str">
        <f>IF(ISBLANK(J321),"",LOG(J321))</f>
        <v/>
      </c>
      <c r="V321" s="14" t="str">
        <f>IF(ISBLANK(K321),"",LOG(K321))</f>
        <v/>
      </c>
      <c r="W321" s="14" t="str">
        <f>IF(ISBLANK(L321),"",LOG(L321))</f>
        <v/>
      </c>
      <c r="Y321" s="14" t="str">
        <f>IF(ISBLANK(C321),"",LOG(C321+1))</f>
        <v/>
      </c>
      <c r="Z321" s="14" t="str">
        <f>IF(ISBLANK(D321),"",LOG(D321+1))</f>
        <v/>
      </c>
      <c r="AA321" s="14" t="str">
        <f>IF(ISBLANK(E321),"",LOG(E321+1))</f>
        <v/>
      </c>
      <c r="AB321" s="14" t="str">
        <f>IF(ISBLANK(F321),"",LOG(F321+1))</f>
        <v/>
      </c>
      <c r="AC321" s="14" t="str">
        <f>IF(ISBLANK(G321),"",LOG(G321+1))</f>
        <v/>
      </c>
      <c r="AD321" s="14" t="str">
        <f>IF(ISBLANK(H321),"",LOG(H321+1))</f>
        <v/>
      </c>
      <c r="AE321" s="14" t="str">
        <f>IF(ISBLANK(I321),"",LOG(I321+1))</f>
        <v/>
      </c>
      <c r="AF321" s="14" t="str">
        <f>IF(ISBLANK(J321),"",LOG(J321+1))</f>
        <v/>
      </c>
      <c r="AG321" s="14" t="str">
        <f>IF(ISBLANK(K321),"",LOG(K321+1))</f>
        <v/>
      </c>
      <c r="AH321" s="14" t="str">
        <f>IF(ISBLANK(L321),"",LOG(L321+1))</f>
        <v/>
      </c>
      <c r="AJ321" s="14" t="str">
        <f>IF(ISBLANK(C321),"",POWER(C321,2))</f>
        <v/>
      </c>
      <c r="AK321" s="14" t="str">
        <f>IF(ISBLANK(D321),"",POWER(D321,2))</f>
        <v/>
      </c>
      <c r="AL321" s="14" t="str">
        <f>IF(ISBLANK(E321),"",POWER(E321,2))</f>
        <v/>
      </c>
      <c r="AM321" s="14" t="str">
        <f>IF(ISBLANK(F321),"",POWER(F321,2))</f>
        <v/>
      </c>
      <c r="AN321" s="14" t="str">
        <f>IF(ISBLANK(G321),"",POWER(G321,2))</f>
        <v/>
      </c>
      <c r="AO321" s="14" t="str">
        <f>IF(ISBLANK(H321),"",POWER(H321,2))</f>
        <v/>
      </c>
      <c r="AP321" s="14" t="str">
        <f>IF(ISBLANK(I321),"",POWER(I321,2))</f>
        <v/>
      </c>
      <c r="AQ321" s="14" t="str">
        <f>IF(ISBLANK(J321),"",POWER(J321,2))</f>
        <v/>
      </c>
      <c r="AR321" s="14" t="str">
        <f>IF(ISBLANK(K321),"",POWER(K321,2))</f>
        <v/>
      </c>
      <c r="AS321" s="14" t="str">
        <f>IF(ISBLANK(L321),"",POWER(L321,2))</f>
        <v/>
      </c>
      <c r="AU321" s="14" t="str">
        <f>IF(ISBLANK(C321),"",POWER(C321,0.5))</f>
        <v/>
      </c>
      <c r="AV321" s="14" t="str">
        <f>IF(ISBLANK(D321),"",POWER(D321,0.5))</f>
        <v/>
      </c>
      <c r="AW321" s="14" t="str">
        <f>IF(ISBLANK(E321),"",POWER(E321,0.5))</f>
        <v/>
      </c>
      <c r="AX321" s="14" t="str">
        <f>IF(ISBLANK(F321),"",POWER(F321,0.5))</f>
        <v/>
      </c>
      <c r="AY321" s="14" t="str">
        <f>IF(ISBLANK(G321),"",POWER(G321,0.5))</f>
        <v/>
      </c>
      <c r="AZ321" s="14" t="str">
        <f>IF(ISBLANK(H321),"",POWER(H321,0.5))</f>
        <v/>
      </c>
      <c r="BA321" s="14" t="str">
        <f>IF(ISBLANK(I321),"",POWER(I321,0.5))</f>
        <v/>
      </c>
      <c r="BB321" s="14" t="str">
        <f>IF(ISBLANK(J321),"",POWER(J321,0.5))</f>
        <v/>
      </c>
      <c r="BC321" s="14" t="str">
        <f>IF(ISBLANK(K321),"",POWER(K321,0.5))</f>
        <v/>
      </c>
      <c r="BD321" s="14" t="str">
        <f>IF(ISBLANK(L321),"",POWER(L321,0.5))</f>
        <v/>
      </c>
      <c r="BF321" s="14" t="str">
        <f>IF(ISBLANK(C321),"",1/POWER(C321,0.5))</f>
        <v/>
      </c>
      <c r="BG321" s="14" t="str">
        <f>IF(ISBLANK(D321),"",1/POWER(D321,0.5))</f>
        <v/>
      </c>
      <c r="BH321" s="14" t="str">
        <f>IF(ISBLANK(E321),"",1/POWER(E321,0.5))</f>
        <v/>
      </c>
      <c r="BI321" s="14" t="str">
        <f>IF(ISBLANK(F321),"",1/POWER(F321,0.5))</f>
        <v/>
      </c>
      <c r="BJ321" s="14" t="str">
        <f>IF(ISBLANK(G321),"",1/POWER(G321,0.5))</f>
        <v/>
      </c>
      <c r="BK321" s="14" t="str">
        <f>IF(ISBLANK(H321),"",1/POWER(H321,0.5))</f>
        <v/>
      </c>
      <c r="BL321" s="14" t="str">
        <f>IF(ISBLANK(I321),"",1/POWER(I321,0.5))</f>
        <v/>
      </c>
      <c r="BM321" s="14" t="str">
        <f>IF(ISBLANK(J321),"",1/POWER(J321,0.5))</f>
        <v/>
      </c>
      <c r="BN321" s="14" t="str">
        <f>IF(ISBLANK(K321),"",1/POWER(K321,0.5))</f>
        <v/>
      </c>
      <c r="BO321" s="14" t="str">
        <f>IF(ISBLANK(L321),"",1/POWER(L321,0.5))</f>
        <v/>
      </c>
      <c r="BQ321" s="14" t="e">
        <f ca="1">IF(ISBLANK(INDIRECT('Data Exploration'!$B$6&amp;ROW(BQ321))),"",IF(ISBLANK(INDIRECT('Data Exploration'!$B$6&amp;ROW(BQ321)-1)),"",INDIRECT('Data Exploration'!$B$6&amp;ROW(BQ321)-1)))</f>
        <v>#REF!</v>
      </c>
      <c r="BR321" s="188"/>
      <c r="BS321" s="188"/>
      <c r="BT321" s="188"/>
      <c r="BU321" s="188"/>
      <c r="BV321" s="188"/>
      <c r="BW321" s="188"/>
      <c r="BX321" s="188"/>
      <c r="BY321" s="188"/>
    </row>
    <row r="322" spans="1:77">
      <c r="A322" s="141"/>
      <c r="B322" s="210"/>
      <c r="C322" s="19"/>
      <c r="D322" s="20"/>
      <c r="E322" s="20"/>
      <c r="F322" s="20"/>
      <c r="G322" s="150"/>
      <c r="H322" s="20"/>
      <c r="I322" s="20"/>
      <c r="J322" s="20"/>
      <c r="K322" s="20"/>
      <c r="L322" s="101"/>
      <c r="N322" s="14" t="str">
        <f>IF(ISBLANK(C322),"",LOG(C322))</f>
        <v/>
      </c>
      <c r="O322" s="14" t="str">
        <f>IF(ISBLANK(D322),"",LOG(D322))</f>
        <v/>
      </c>
      <c r="P322" s="14" t="str">
        <f>IF(ISBLANK(E322),"",LOG(E322))</f>
        <v/>
      </c>
      <c r="Q322" s="14" t="str">
        <f>IF(ISBLANK(F322),"",LOG(F322))</f>
        <v/>
      </c>
      <c r="R322" s="14" t="str">
        <f>IF(ISBLANK(G322),"",LOG(G322))</f>
        <v/>
      </c>
      <c r="S322" s="14" t="str">
        <f>IF(ISBLANK(H322),"",LOG(H322))</f>
        <v/>
      </c>
      <c r="T322" s="14" t="str">
        <f>IF(ISBLANK(I322),"",LOG(I322))</f>
        <v/>
      </c>
      <c r="U322" s="14" t="str">
        <f>IF(ISBLANK(J322),"",LOG(J322))</f>
        <v/>
      </c>
      <c r="V322" s="14" t="str">
        <f>IF(ISBLANK(K322),"",LOG(K322))</f>
        <v/>
      </c>
      <c r="W322" s="14" t="str">
        <f>IF(ISBLANK(L322),"",LOG(L322))</f>
        <v/>
      </c>
      <c r="Y322" s="14" t="str">
        <f>IF(ISBLANK(C322),"",LOG(C322+1))</f>
        <v/>
      </c>
      <c r="Z322" s="14" t="str">
        <f>IF(ISBLANK(D322),"",LOG(D322+1))</f>
        <v/>
      </c>
      <c r="AA322" s="14" t="str">
        <f>IF(ISBLANK(E322),"",LOG(E322+1))</f>
        <v/>
      </c>
      <c r="AB322" s="14" t="str">
        <f>IF(ISBLANK(F322),"",LOG(F322+1))</f>
        <v/>
      </c>
      <c r="AC322" s="14" t="str">
        <f>IF(ISBLANK(G322),"",LOG(G322+1))</f>
        <v/>
      </c>
      <c r="AD322" s="14" t="str">
        <f>IF(ISBLANK(H322),"",LOG(H322+1))</f>
        <v/>
      </c>
      <c r="AE322" s="14" t="str">
        <f>IF(ISBLANK(I322),"",LOG(I322+1))</f>
        <v/>
      </c>
      <c r="AF322" s="14" t="str">
        <f>IF(ISBLANK(J322),"",LOG(J322+1))</f>
        <v/>
      </c>
      <c r="AG322" s="14" t="str">
        <f>IF(ISBLANK(K322),"",LOG(K322+1))</f>
        <v/>
      </c>
      <c r="AH322" s="14" t="str">
        <f>IF(ISBLANK(L322),"",LOG(L322+1))</f>
        <v/>
      </c>
      <c r="AJ322" s="14" t="str">
        <f>IF(ISBLANK(C322),"",POWER(C322,2))</f>
        <v/>
      </c>
      <c r="AK322" s="14" t="str">
        <f>IF(ISBLANK(D322),"",POWER(D322,2))</f>
        <v/>
      </c>
      <c r="AL322" s="14" t="str">
        <f>IF(ISBLANK(E322),"",POWER(E322,2))</f>
        <v/>
      </c>
      <c r="AM322" s="14" t="str">
        <f>IF(ISBLANK(F322),"",POWER(F322,2))</f>
        <v/>
      </c>
      <c r="AN322" s="14" t="str">
        <f>IF(ISBLANK(G322),"",POWER(G322,2))</f>
        <v/>
      </c>
      <c r="AO322" s="14" t="str">
        <f>IF(ISBLANK(H322),"",POWER(H322,2))</f>
        <v/>
      </c>
      <c r="AP322" s="14" t="str">
        <f>IF(ISBLANK(I322),"",POWER(I322,2))</f>
        <v/>
      </c>
      <c r="AQ322" s="14" t="str">
        <f>IF(ISBLANK(J322),"",POWER(J322,2))</f>
        <v/>
      </c>
      <c r="AR322" s="14" t="str">
        <f>IF(ISBLANK(K322),"",POWER(K322,2))</f>
        <v/>
      </c>
      <c r="AS322" s="14" t="str">
        <f>IF(ISBLANK(L322),"",POWER(L322,2))</f>
        <v/>
      </c>
      <c r="AU322" s="14" t="str">
        <f>IF(ISBLANK(C322),"",POWER(C322,0.5))</f>
        <v/>
      </c>
      <c r="AV322" s="14" t="str">
        <f>IF(ISBLANK(D322),"",POWER(D322,0.5))</f>
        <v/>
      </c>
      <c r="AW322" s="14" t="str">
        <f>IF(ISBLANK(E322),"",POWER(E322,0.5))</f>
        <v/>
      </c>
      <c r="AX322" s="14" t="str">
        <f>IF(ISBLANK(F322),"",POWER(F322,0.5))</f>
        <v/>
      </c>
      <c r="AY322" s="14" t="str">
        <f>IF(ISBLANK(G322),"",POWER(G322,0.5))</f>
        <v/>
      </c>
      <c r="AZ322" s="14" t="str">
        <f>IF(ISBLANK(H322),"",POWER(H322,0.5))</f>
        <v/>
      </c>
      <c r="BA322" s="14" t="str">
        <f>IF(ISBLANK(I322),"",POWER(I322,0.5))</f>
        <v/>
      </c>
      <c r="BB322" s="14" t="str">
        <f>IF(ISBLANK(J322),"",POWER(J322,0.5))</f>
        <v/>
      </c>
      <c r="BC322" s="14" t="str">
        <f>IF(ISBLANK(K322),"",POWER(K322,0.5))</f>
        <v/>
      </c>
      <c r="BD322" s="14" t="str">
        <f>IF(ISBLANK(L322),"",POWER(L322,0.5))</f>
        <v/>
      </c>
      <c r="BF322" s="14" t="str">
        <f>IF(ISBLANK(C322),"",1/POWER(C322,0.5))</f>
        <v/>
      </c>
      <c r="BG322" s="14" t="str">
        <f>IF(ISBLANK(D322),"",1/POWER(D322,0.5))</f>
        <v/>
      </c>
      <c r="BH322" s="14" t="str">
        <f>IF(ISBLANK(E322),"",1/POWER(E322,0.5))</f>
        <v/>
      </c>
      <c r="BI322" s="14" t="str">
        <f>IF(ISBLANK(F322),"",1/POWER(F322,0.5))</f>
        <v/>
      </c>
      <c r="BJ322" s="14" t="str">
        <f>IF(ISBLANK(G322),"",1/POWER(G322,0.5))</f>
        <v/>
      </c>
      <c r="BK322" s="14" t="str">
        <f>IF(ISBLANK(H322),"",1/POWER(H322,0.5))</f>
        <v/>
      </c>
      <c r="BL322" s="14" t="str">
        <f>IF(ISBLANK(I322),"",1/POWER(I322,0.5))</f>
        <v/>
      </c>
      <c r="BM322" s="14" t="str">
        <f>IF(ISBLANK(J322),"",1/POWER(J322,0.5))</f>
        <v/>
      </c>
      <c r="BN322" s="14" t="str">
        <f>IF(ISBLANK(K322),"",1/POWER(K322,0.5))</f>
        <v/>
      </c>
      <c r="BO322" s="14" t="str">
        <f>IF(ISBLANK(L322),"",1/POWER(L322,0.5))</f>
        <v/>
      </c>
      <c r="BQ322" s="14" t="e">
        <f ca="1">IF(ISBLANK(INDIRECT('Data Exploration'!$B$6&amp;ROW(BQ322))),"",IF(ISBLANK(INDIRECT('Data Exploration'!$B$6&amp;ROW(BQ322)-1)),"",INDIRECT('Data Exploration'!$B$6&amp;ROW(BQ322)-1)))</f>
        <v>#REF!</v>
      </c>
      <c r="BR322" s="188"/>
      <c r="BS322" s="188"/>
      <c r="BT322" s="188"/>
      <c r="BU322" s="188"/>
      <c r="BV322" s="188"/>
      <c r="BW322" s="188"/>
      <c r="BX322" s="188"/>
      <c r="BY322" s="188"/>
    </row>
    <row r="323" spans="1:77">
      <c r="A323" s="141"/>
      <c r="B323" s="210"/>
      <c r="C323" s="19"/>
      <c r="D323" s="20"/>
      <c r="E323" s="20"/>
      <c r="F323" s="20"/>
      <c r="G323" s="150"/>
      <c r="H323" s="20"/>
      <c r="I323" s="20"/>
      <c r="J323" s="20"/>
      <c r="K323" s="20"/>
      <c r="L323" s="101"/>
      <c r="N323" s="14" t="str">
        <f>IF(ISBLANK(C323),"",LOG(C323))</f>
        <v/>
      </c>
      <c r="O323" s="14" t="str">
        <f>IF(ISBLANK(D323),"",LOG(D323))</f>
        <v/>
      </c>
      <c r="P323" s="14" t="str">
        <f>IF(ISBLANK(E323),"",LOG(E323))</f>
        <v/>
      </c>
      <c r="Q323" s="14" t="str">
        <f>IF(ISBLANK(F323),"",LOG(F323))</f>
        <v/>
      </c>
      <c r="R323" s="14" t="str">
        <f>IF(ISBLANK(G323),"",LOG(G323))</f>
        <v/>
      </c>
      <c r="S323" s="14" t="str">
        <f>IF(ISBLANK(H323),"",LOG(H323))</f>
        <v/>
      </c>
      <c r="T323" s="14" t="str">
        <f>IF(ISBLANK(I323),"",LOG(I323))</f>
        <v/>
      </c>
      <c r="U323" s="14" t="str">
        <f>IF(ISBLANK(J323),"",LOG(J323))</f>
        <v/>
      </c>
      <c r="V323" s="14" t="str">
        <f>IF(ISBLANK(K323),"",LOG(K323))</f>
        <v/>
      </c>
      <c r="W323" s="14" t="str">
        <f>IF(ISBLANK(L323),"",LOG(L323))</f>
        <v/>
      </c>
      <c r="Y323" s="14" t="str">
        <f>IF(ISBLANK(C323),"",LOG(C323+1))</f>
        <v/>
      </c>
      <c r="Z323" s="14" t="str">
        <f>IF(ISBLANK(D323),"",LOG(D323+1))</f>
        <v/>
      </c>
      <c r="AA323" s="14" t="str">
        <f>IF(ISBLANK(E323),"",LOG(E323+1))</f>
        <v/>
      </c>
      <c r="AB323" s="14" t="str">
        <f>IF(ISBLANK(F323),"",LOG(F323+1))</f>
        <v/>
      </c>
      <c r="AC323" s="14" t="str">
        <f>IF(ISBLANK(G323),"",LOG(G323+1))</f>
        <v/>
      </c>
      <c r="AD323" s="14" t="str">
        <f>IF(ISBLANK(H323),"",LOG(H323+1))</f>
        <v/>
      </c>
      <c r="AE323" s="14" t="str">
        <f>IF(ISBLANK(I323),"",LOG(I323+1))</f>
        <v/>
      </c>
      <c r="AF323" s="14" t="str">
        <f>IF(ISBLANK(J323),"",LOG(J323+1))</f>
        <v/>
      </c>
      <c r="AG323" s="14" t="str">
        <f>IF(ISBLANK(K323),"",LOG(K323+1))</f>
        <v/>
      </c>
      <c r="AH323" s="14" t="str">
        <f>IF(ISBLANK(L323),"",LOG(L323+1))</f>
        <v/>
      </c>
      <c r="AJ323" s="14" t="str">
        <f>IF(ISBLANK(C323),"",POWER(C323,2))</f>
        <v/>
      </c>
      <c r="AK323" s="14" t="str">
        <f>IF(ISBLANK(D323),"",POWER(D323,2))</f>
        <v/>
      </c>
      <c r="AL323" s="14" t="str">
        <f>IF(ISBLANK(E323),"",POWER(E323,2))</f>
        <v/>
      </c>
      <c r="AM323" s="14" t="str">
        <f>IF(ISBLANK(F323),"",POWER(F323,2))</f>
        <v/>
      </c>
      <c r="AN323" s="14" t="str">
        <f>IF(ISBLANK(G323),"",POWER(G323,2))</f>
        <v/>
      </c>
      <c r="AO323" s="14" t="str">
        <f>IF(ISBLANK(H323),"",POWER(H323,2))</f>
        <v/>
      </c>
      <c r="AP323" s="14" t="str">
        <f>IF(ISBLANK(I323),"",POWER(I323,2))</f>
        <v/>
      </c>
      <c r="AQ323" s="14" t="str">
        <f>IF(ISBLANK(J323),"",POWER(J323,2))</f>
        <v/>
      </c>
      <c r="AR323" s="14" t="str">
        <f>IF(ISBLANK(K323),"",POWER(K323,2))</f>
        <v/>
      </c>
      <c r="AS323" s="14" t="str">
        <f>IF(ISBLANK(L323),"",POWER(L323,2))</f>
        <v/>
      </c>
      <c r="AU323" s="14" t="str">
        <f>IF(ISBLANK(C323),"",POWER(C323,0.5))</f>
        <v/>
      </c>
      <c r="AV323" s="14" t="str">
        <f>IF(ISBLANK(D323),"",POWER(D323,0.5))</f>
        <v/>
      </c>
      <c r="AW323" s="14" t="str">
        <f>IF(ISBLANK(E323),"",POWER(E323,0.5))</f>
        <v/>
      </c>
      <c r="AX323" s="14" t="str">
        <f>IF(ISBLANK(F323),"",POWER(F323,0.5))</f>
        <v/>
      </c>
      <c r="AY323" s="14" t="str">
        <f>IF(ISBLANK(G323),"",POWER(G323,0.5))</f>
        <v/>
      </c>
      <c r="AZ323" s="14" t="str">
        <f>IF(ISBLANK(H323),"",POWER(H323,0.5))</f>
        <v/>
      </c>
      <c r="BA323" s="14" t="str">
        <f>IF(ISBLANK(I323),"",POWER(I323,0.5))</f>
        <v/>
      </c>
      <c r="BB323" s="14" t="str">
        <f>IF(ISBLANK(J323),"",POWER(J323,0.5))</f>
        <v/>
      </c>
      <c r="BC323" s="14" t="str">
        <f>IF(ISBLANK(K323),"",POWER(K323,0.5))</f>
        <v/>
      </c>
      <c r="BD323" s="14" t="str">
        <f>IF(ISBLANK(L323),"",POWER(L323,0.5))</f>
        <v/>
      </c>
      <c r="BF323" s="14" t="str">
        <f>IF(ISBLANK(C323),"",1/POWER(C323,0.5))</f>
        <v/>
      </c>
      <c r="BG323" s="14" t="str">
        <f>IF(ISBLANK(D323),"",1/POWER(D323,0.5))</f>
        <v/>
      </c>
      <c r="BH323" s="14" t="str">
        <f>IF(ISBLANK(E323),"",1/POWER(E323,0.5))</f>
        <v/>
      </c>
      <c r="BI323" s="14" t="str">
        <f>IF(ISBLANK(F323),"",1/POWER(F323,0.5))</f>
        <v/>
      </c>
      <c r="BJ323" s="14" t="str">
        <f>IF(ISBLANK(G323),"",1/POWER(G323,0.5))</f>
        <v/>
      </c>
      <c r="BK323" s="14" t="str">
        <f>IF(ISBLANK(H323),"",1/POWER(H323,0.5))</f>
        <v/>
      </c>
      <c r="BL323" s="14" t="str">
        <f>IF(ISBLANK(I323),"",1/POWER(I323,0.5))</f>
        <v/>
      </c>
      <c r="BM323" s="14" t="str">
        <f>IF(ISBLANK(J323),"",1/POWER(J323,0.5))</f>
        <v/>
      </c>
      <c r="BN323" s="14" t="str">
        <f>IF(ISBLANK(K323),"",1/POWER(K323,0.5))</f>
        <v/>
      </c>
      <c r="BO323" s="14" t="str">
        <f>IF(ISBLANK(L323),"",1/POWER(L323,0.5))</f>
        <v/>
      </c>
      <c r="BQ323" s="14" t="e">
        <f ca="1">IF(ISBLANK(INDIRECT('Data Exploration'!$B$6&amp;ROW(BQ323))),"",IF(ISBLANK(INDIRECT('Data Exploration'!$B$6&amp;ROW(BQ323)-1)),"",INDIRECT('Data Exploration'!$B$6&amp;ROW(BQ323)-1)))</f>
        <v>#REF!</v>
      </c>
      <c r="BR323" s="188"/>
      <c r="BS323" s="188"/>
      <c r="BT323" s="188"/>
      <c r="BU323" s="188"/>
      <c r="BV323" s="188"/>
      <c r="BW323" s="188"/>
      <c r="BX323" s="188"/>
      <c r="BY323" s="188"/>
    </row>
    <row r="324" spans="1:77">
      <c r="A324" s="141"/>
      <c r="B324" s="210"/>
      <c r="C324" s="19"/>
      <c r="D324" s="20"/>
      <c r="E324" s="20"/>
      <c r="F324" s="20"/>
      <c r="G324" s="150"/>
      <c r="H324" s="20"/>
      <c r="I324" s="20"/>
      <c r="J324" s="20"/>
      <c r="K324" s="20"/>
      <c r="L324" s="101"/>
      <c r="N324" s="14" t="str">
        <f>IF(ISBLANK(C324),"",LOG(C324))</f>
        <v/>
      </c>
      <c r="O324" s="14" t="str">
        <f>IF(ISBLANK(D324),"",LOG(D324))</f>
        <v/>
      </c>
      <c r="P324" s="14" t="str">
        <f>IF(ISBLANK(E324),"",LOG(E324))</f>
        <v/>
      </c>
      <c r="Q324" s="14" t="str">
        <f>IF(ISBLANK(F324),"",LOG(F324))</f>
        <v/>
      </c>
      <c r="R324" s="14" t="str">
        <f>IF(ISBLANK(G324),"",LOG(G324))</f>
        <v/>
      </c>
      <c r="S324" s="14" t="str">
        <f>IF(ISBLANK(H324),"",LOG(H324))</f>
        <v/>
      </c>
      <c r="T324" s="14" t="str">
        <f>IF(ISBLANK(I324),"",LOG(I324))</f>
        <v/>
      </c>
      <c r="U324" s="14" t="str">
        <f>IF(ISBLANK(J324),"",LOG(J324))</f>
        <v/>
      </c>
      <c r="V324" s="14" t="str">
        <f>IF(ISBLANK(K324),"",LOG(K324))</f>
        <v/>
      </c>
      <c r="W324" s="14" t="str">
        <f>IF(ISBLANK(L324),"",LOG(L324))</f>
        <v/>
      </c>
      <c r="Y324" s="14" t="str">
        <f>IF(ISBLANK(C324),"",LOG(C324+1))</f>
        <v/>
      </c>
      <c r="Z324" s="14" t="str">
        <f>IF(ISBLANK(D324),"",LOG(D324+1))</f>
        <v/>
      </c>
      <c r="AA324" s="14" t="str">
        <f>IF(ISBLANK(E324),"",LOG(E324+1))</f>
        <v/>
      </c>
      <c r="AB324" s="14" t="str">
        <f>IF(ISBLANK(F324),"",LOG(F324+1))</f>
        <v/>
      </c>
      <c r="AC324" s="14" t="str">
        <f>IF(ISBLANK(G324),"",LOG(G324+1))</f>
        <v/>
      </c>
      <c r="AD324" s="14" t="str">
        <f>IF(ISBLANK(H324),"",LOG(H324+1))</f>
        <v/>
      </c>
      <c r="AE324" s="14" t="str">
        <f>IF(ISBLANK(I324),"",LOG(I324+1))</f>
        <v/>
      </c>
      <c r="AF324" s="14" t="str">
        <f>IF(ISBLANK(J324),"",LOG(J324+1))</f>
        <v/>
      </c>
      <c r="AG324" s="14" t="str">
        <f>IF(ISBLANK(K324),"",LOG(K324+1))</f>
        <v/>
      </c>
      <c r="AH324" s="14" t="str">
        <f>IF(ISBLANK(L324),"",LOG(L324+1))</f>
        <v/>
      </c>
      <c r="AJ324" s="14" t="str">
        <f>IF(ISBLANK(C324),"",POWER(C324,2))</f>
        <v/>
      </c>
      <c r="AK324" s="14" t="str">
        <f>IF(ISBLANK(D324),"",POWER(D324,2))</f>
        <v/>
      </c>
      <c r="AL324" s="14" t="str">
        <f>IF(ISBLANK(E324),"",POWER(E324,2))</f>
        <v/>
      </c>
      <c r="AM324" s="14" t="str">
        <f>IF(ISBLANK(F324),"",POWER(F324,2))</f>
        <v/>
      </c>
      <c r="AN324" s="14" t="str">
        <f>IF(ISBLANK(G324),"",POWER(G324,2))</f>
        <v/>
      </c>
      <c r="AO324" s="14" t="str">
        <f>IF(ISBLANK(H324),"",POWER(H324,2))</f>
        <v/>
      </c>
      <c r="AP324" s="14" t="str">
        <f>IF(ISBLANK(I324),"",POWER(I324,2))</f>
        <v/>
      </c>
      <c r="AQ324" s="14" t="str">
        <f>IF(ISBLANK(J324),"",POWER(J324,2))</f>
        <v/>
      </c>
      <c r="AR324" s="14" t="str">
        <f>IF(ISBLANK(K324),"",POWER(K324,2))</f>
        <v/>
      </c>
      <c r="AS324" s="14" t="str">
        <f>IF(ISBLANK(L324),"",POWER(L324,2))</f>
        <v/>
      </c>
      <c r="AU324" s="14" t="str">
        <f>IF(ISBLANK(C324),"",POWER(C324,0.5))</f>
        <v/>
      </c>
      <c r="AV324" s="14" t="str">
        <f>IF(ISBLANK(D324),"",POWER(D324,0.5))</f>
        <v/>
      </c>
      <c r="AW324" s="14" t="str">
        <f>IF(ISBLANK(E324),"",POWER(E324,0.5))</f>
        <v/>
      </c>
      <c r="AX324" s="14" t="str">
        <f>IF(ISBLANK(F324),"",POWER(F324,0.5))</f>
        <v/>
      </c>
      <c r="AY324" s="14" t="str">
        <f>IF(ISBLANK(G324),"",POWER(G324,0.5))</f>
        <v/>
      </c>
      <c r="AZ324" s="14" t="str">
        <f>IF(ISBLANK(H324),"",POWER(H324,0.5))</f>
        <v/>
      </c>
      <c r="BA324" s="14" t="str">
        <f>IF(ISBLANK(I324),"",POWER(I324,0.5))</f>
        <v/>
      </c>
      <c r="BB324" s="14" t="str">
        <f>IF(ISBLANK(J324),"",POWER(J324,0.5))</f>
        <v/>
      </c>
      <c r="BC324" s="14" t="str">
        <f>IF(ISBLANK(K324),"",POWER(K324,0.5))</f>
        <v/>
      </c>
      <c r="BD324" s="14" t="str">
        <f>IF(ISBLANK(L324),"",POWER(L324,0.5))</f>
        <v/>
      </c>
      <c r="BF324" s="14" t="str">
        <f>IF(ISBLANK(C324),"",1/POWER(C324,0.5))</f>
        <v/>
      </c>
      <c r="BG324" s="14" t="str">
        <f>IF(ISBLANK(D324),"",1/POWER(D324,0.5))</f>
        <v/>
      </c>
      <c r="BH324" s="14" t="str">
        <f>IF(ISBLANK(E324),"",1/POWER(E324,0.5))</f>
        <v/>
      </c>
      <c r="BI324" s="14" t="str">
        <f>IF(ISBLANK(F324),"",1/POWER(F324,0.5))</f>
        <v/>
      </c>
      <c r="BJ324" s="14" t="str">
        <f>IF(ISBLANK(G324),"",1/POWER(G324,0.5))</f>
        <v/>
      </c>
      <c r="BK324" s="14" t="str">
        <f>IF(ISBLANK(H324),"",1/POWER(H324,0.5))</f>
        <v/>
      </c>
      <c r="BL324" s="14" t="str">
        <f>IF(ISBLANK(I324),"",1/POWER(I324,0.5))</f>
        <v/>
      </c>
      <c r="BM324" s="14" t="str">
        <f>IF(ISBLANK(J324),"",1/POWER(J324,0.5))</f>
        <v/>
      </c>
      <c r="BN324" s="14" t="str">
        <f>IF(ISBLANK(K324),"",1/POWER(K324,0.5))</f>
        <v/>
      </c>
      <c r="BO324" s="14" t="str">
        <f>IF(ISBLANK(L324),"",1/POWER(L324,0.5))</f>
        <v/>
      </c>
      <c r="BQ324" s="14" t="e">
        <f ca="1">IF(ISBLANK(INDIRECT('Data Exploration'!$B$6&amp;ROW(BQ324))),"",IF(ISBLANK(INDIRECT('Data Exploration'!$B$6&amp;ROW(BQ324)-1)),"",INDIRECT('Data Exploration'!$B$6&amp;ROW(BQ324)-1)))</f>
        <v>#REF!</v>
      </c>
      <c r="BR324" s="188"/>
      <c r="BS324" s="188"/>
      <c r="BT324" s="188"/>
      <c r="BU324" s="188"/>
      <c r="BV324" s="188"/>
      <c r="BW324" s="188"/>
      <c r="BX324" s="188"/>
      <c r="BY324" s="188"/>
    </row>
    <row r="325" spans="1:77">
      <c r="A325" s="141"/>
      <c r="B325" s="210"/>
      <c r="C325" s="19"/>
      <c r="D325" s="20"/>
      <c r="E325" s="20"/>
      <c r="F325" s="20"/>
      <c r="G325" s="150"/>
      <c r="H325" s="20"/>
      <c r="I325" s="20"/>
      <c r="J325" s="20"/>
      <c r="K325" s="20"/>
      <c r="L325" s="101"/>
      <c r="N325" s="14" t="str">
        <f>IF(ISBLANK(C325),"",LOG(C325))</f>
        <v/>
      </c>
      <c r="O325" s="14" t="str">
        <f>IF(ISBLANK(D325),"",LOG(D325))</f>
        <v/>
      </c>
      <c r="P325" s="14" t="str">
        <f>IF(ISBLANK(E325),"",LOG(E325))</f>
        <v/>
      </c>
      <c r="Q325" s="14" t="str">
        <f>IF(ISBLANK(F325),"",LOG(F325))</f>
        <v/>
      </c>
      <c r="R325" s="14" t="str">
        <f>IF(ISBLANK(G325),"",LOG(G325))</f>
        <v/>
      </c>
      <c r="S325" s="14" t="str">
        <f>IF(ISBLANK(H325),"",LOG(H325))</f>
        <v/>
      </c>
      <c r="T325" s="14" t="str">
        <f>IF(ISBLANK(I325),"",LOG(I325))</f>
        <v/>
      </c>
      <c r="U325" s="14" t="str">
        <f>IF(ISBLANK(J325),"",LOG(J325))</f>
        <v/>
      </c>
      <c r="V325" s="14" t="str">
        <f>IF(ISBLANK(K325),"",LOG(K325))</f>
        <v/>
      </c>
      <c r="W325" s="14" t="str">
        <f>IF(ISBLANK(L325),"",LOG(L325))</f>
        <v/>
      </c>
      <c r="Y325" s="14" t="str">
        <f>IF(ISBLANK(C325),"",LOG(C325+1))</f>
        <v/>
      </c>
      <c r="Z325" s="14" t="str">
        <f>IF(ISBLANK(D325),"",LOG(D325+1))</f>
        <v/>
      </c>
      <c r="AA325" s="14" t="str">
        <f>IF(ISBLANK(E325),"",LOG(E325+1))</f>
        <v/>
      </c>
      <c r="AB325" s="14" t="str">
        <f>IF(ISBLANK(F325),"",LOG(F325+1))</f>
        <v/>
      </c>
      <c r="AC325" s="14" t="str">
        <f>IF(ISBLANK(G325),"",LOG(G325+1))</f>
        <v/>
      </c>
      <c r="AD325" s="14" t="str">
        <f>IF(ISBLANK(H325),"",LOG(H325+1))</f>
        <v/>
      </c>
      <c r="AE325" s="14" t="str">
        <f>IF(ISBLANK(I325),"",LOG(I325+1))</f>
        <v/>
      </c>
      <c r="AF325" s="14" t="str">
        <f>IF(ISBLANK(J325),"",LOG(J325+1))</f>
        <v/>
      </c>
      <c r="AG325" s="14" t="str">
        <f>IF(ISBLANK(K325),"",LOG(K325+1))</f>
        <v/>
      </c>
      <c r="AH325" s="14" t="str">
        <f>IF(ISBLANK(L325),"",LOG(L325+1))</f>
        <v/>
      </c>
      <c r="AJ325" s="14" t="str">
        <f>IF(ISBLANK(C325),"",POWER(C325,2))</f>
        <v/>
      </c>
      <c r="AK325" s="14" t="str">
        <f>IF(ISBLANK(D325),"",POWER(D325,2))</f>
        <v/>
      </c>
      <c r="AL325" s="14" t="str">
        <f>IF(ISBLANK(E325),"",POWER(E325,2))</f>
        <v/>
      </c>
      <c r="AM325" s="14" t="str">
        <f>IF(ISBLANK(F325),"",POWER(F325,2))</f>
        <v/>
      </c>
      <c r="AN325" s="14" t="str">
        <f>IF(ISBLANK(G325),"",POWER(G325,2))</f>
        <v/>
      </c>
      <c r="AO325" s="14" t="str">
        <f>IF(ISBLANK(H325),"",POWER(H325,2))</f>
        <v/>
      </c>
      <c r="AP325" s="14" t="str">
        <f>IF(ISBLANK(I325),"",POWER(I325,2))</f>
        <v/>
      </c>
      <c r="AQ325" s="14" t="str">
        <f>IF(ISBLANK(J325),"",POWER(J325,2))</f>
        <v/>
      </c>
      <c r="AR325" s="14" t="str">
        <f>IF(ISBLANK(K325),"",POWER(K325,2))</f>
        <v/>
      </c>
      <c r="AS325" s="14" t="str">
        <f>IF(ISBLANK(L325),"",POWER(L325,2))</f>
        <v/>
      </c>
      <c r="AU325" s="14" t="str">
        <f>IF(ISBLANK(C325),"",POWER(C325,0.5))</f>
        <v/>
      </c>
      <c r="AV325" s="14" t="str">
        <f>IF(ISBLANK(D325),"",POWER(D325,0.5))</f>
        <v/>
      </c>
      <c r="AW325" s="14" t="str">
        <f>IF(ISBLANK(E325),"",POWER(E325,0.5))</f>
        <v/>
      </c>
      <c r="AX325" s="14" t="str">
        <f>IF(ISBLANK(F325),"",POWER(F325,0.5))</f>
        <v/>
      </c>
      <c r="AY325" s="14" t="str">
        <f>IF(ISBLANK(G325),"",POWER(G325,0.5))</f>
        <v/>
      </c>
      <c r="AZ325" s="14" t="str">
        <f>IF(ISBLANK(H325),"",POWER(H325,0.5))</f>
        <v/>
      </c>
      <c r="BA325" s="14" t="str">
        <f>IF(ISBLANK(I325),"",POWER(I325,0.5))</f>
        <v/>
      </c>
      <c r="BB325" s="14" t="str">
        <f>IF(ISBLANK(J325),"",POWER(J325,0.5))</f>
        <v/>
      </c>
      <c r="BC325" s="14" t="str">
        <f>IF(ISBLANK(K325),"",POWER(K325,0.5))</f>
        <v/>
      </c>
      <c r="BD325" s="14" t="str">
        <f>IF(ISBLANK(L325),"",POWER(L325,0.5))</f>
        <v/>
      </c>
      <c r="BF325" s="14" t="str">
        <f>IF(ISBLANK(C325),"",1/POWER(C325,0.5))</f>
        <v/>
      </c>
      <c r="BG325" s="14" t="str">
        <f>IF(ISBLANK(D325),"",1/POWER(D325,0.5))</f>
        <v/>
      </c>
      <c r="BH325" s="14" t="str">
        <f>IF(ISBLANK(E325),"",1/POWER(E325,0.5))</f>
        <v/>
      </c>
      <c r="BI325" s="14" t="str">
        <f>IF(ISBLANK(F325),"",1/POWER(F325,0.5))</f>
        <v/>
      </c>
      <c r="BJ325" s="14" t="str">
        <f>IF(ISBLANK(G325),"",1/POWER(G325,0.5))</f>
        <v/>
      </c>
      <c r="BK325" s="14" t="str">
        <f>IF(ISBLANK(H325),"",1/POWER(H325,0.5))</f>
        <v/>
      </c>
      <c r="BL325" s="14" t="str">
        <f>IF(ISBLANK(I325),"",1/POWER(I325,0.5))</f>
        <v/>
      </c>
      <c r="BM325" s="14" t="str">
        <f>IF(ISBLANK(J325),"",1/POWER(J325,0.5))</f>
        <v/>
      </c>
      <c r="BN325" s="14" t="str">
        <f>IF(ISBLANK(K325),"",1/POWER(K325,0.5))</f>
        <v/>
      </c>
      <c r="BO325" s="14" t="str">
        <f>IF(ISBLANK(L325),"",1/POWER(L325,0.5))</f>
        <v/>
      </c>
      <c r="BQ325" s="14" t="e">
        <f ca="1">IF(ISBLANK(INDIRECT('Data Exploration'!$B$6&amp;ROW(BQ325))),"",IF(ISBLANK(INDIRECT('Data Exploration'!$B$6&amp;ROW(BQ325)-1)),"",INDIRECT('Data Exploration'!$B$6&amp;ROW(BQ325)-1)))</f>
        <v>#REF!</v>
      </c>
      <c r="BR325" s="188"/>
      <c r="BS325" s="188"/>
      <c r="BT325" s="188"/>
      <c r="BU325" s="188"/>
      <c r="BV325" s="188"/>
      <c r="BW325" s="188"/>
      <c r="BX325" s="188"/>
      <c r="BY325" s="188"/>
    </row>
    <row r="326" spans="1:77">
      <c r="A326" s="141"/>
      <c r="B326" s="210"/>
      <c r="C326" s="19"/>
      <c r="D326" s="20"/>
      <c r="E326" s="20"/>
      <c r="F326" s="20"/>
      <c r="G326" s="150"/>
      <c r="H326" s="20"/>
      <c r="I326" s="20"/>
      <c r="J326" s="20"/>
      <c r="K326" s="20"/>
      <c r="L326" s="101"/>
      <c r="N326" s="14" t="str">
        <f>IF(ISBLANK(C326),"",LOG(C326))</f>
        <v/>
      </c>
      <c r="O326" s="14" t="str">
        <f>IF(ISBLANK(D326),"",LOG(D326))</f>
        <v/>
      </c>
      <c r="P326" s="14" t="str">
        <f>IF(ISBLANK(E326),"",LOG(E326))</f>
        <v/>
      </c>
      <c r="Q326" s="14" t="str">
        <f>IF(ISBLANK(F326),"",LOG(F326))</f>
        <v/>
      </c>
      <c r="R326" s="14" t="str">
        <f>IF(ISBLANK(G326),"",LOG(G326))</f>
        <v/>
      </c>
      <c r="S326" s="14" t="str">
        <f>IF(ISBLANK(H326),"",LOG(H326))</f>
        <v/>
      </c>
      <c r="T326" s="14" t="str">
        <f>IF(ISBLANK(I326),"",LOG(I326))</f>
        <v/>
      </c>
      <c r="U326" s="14" t="str">
        <f>IF(ISBLANK(J326),"",LOG(J326))</f>
        <v/>
      </c>
      <c r="V326" s="14" t="str">
        <f>IF(ISBLANK(K326),"",LOG(K326))</f>
        <v/>
      </c>
      <c r="W326" s="14" t="str">
        <f>IF(ISBLANK(L326),"",LOG(L326))</f>
        <v/>
      </c>
      <c r="Y326" s="14" t="str">
        <f>IF(ISBLANK(C326),"",LOG(C326+1))</f>
        <v/>
      </c>
      <c r="Z326" s="14" t="str">
        <f>IF(ISBLANK(D326),"",LOG(D326+1))</f>
        <v/>
      </c>
      <c r="AA326" s="14" t="str">
        <f>IF(ISBLANK(E326),"",LOG(E326+1))</f>
        <v/>
      </c>
      <c r="AB326" s="14" t="str">
        <f>IF(ISBLANK(F326),"",LOG(F326+1))</f>
        <v/>
      </c>
      <c r="AC326" s="14" t="str">
        <f>IF(ISBLANK(G326),"",LOG(G326+1))</f>
        <v/>
      </c>
      <c r="AD326" s="14" t="str">
        <f>IF(ISBLANK(H326),"",LOG(H326+1))</f>
        <v/>
      </c>
      <c r="AE326" s="14" t="str">
        <f>IF(ISBLANK(I326),"",LOG(I326+1))</f>
        <v/>
      </c>
      <c r="AF326" s="14" t="str">
        <f>IF(ISBLANK(J326),"",LOG(J326+1))</f>
        <v/>
      </c>
      <c r="AG326" s="14" t="str">
        <f>IF(ISBLANK(K326),"",LOG(K326+1))</f>
        <v/>
      </c>
      <c r="AH326" s="14" t="str">
        <f>IF(ISBLANK(L326),"",LOG(L326+1))</f>
        <v/>
      </c>
      <c r="AJ326" s="14" t="str">
        <f>IF(ISBLANK(C326),"",POWER(C326,2))</f>
        <v/>
      </c>
      <c r="AK326" s="14" t="str">
        <f>IF(ISBLANK(D326),"",POWER(D326,2))</f>
        <v/>
      </c>
      <c r="AL326" s="14" t="str">
        <f>IF(ISBLANK(E326),"",POWER(E326,2))</f>
        <v/>
      </c>
      <c r="AM326" s="14" t="str">
        <f>IF(ISBLANK(F326),"",POWER(F326,2))</f>
        <v/>
      </c>
      <c r="AN326" s="14" t="str">
        <f>IF(ISBLANK(G326),"",POWER(G326,2))</f>
        <v/>
      </c>
      <c r="AO326" s="14" t="str">
        <f>IF(ISBLANK(H326),"",POWER(H326,2))</f>
        <v/>
      </c>
      <c r="AP326" s="14" t="str">
        <f>IF(ISBLANK(I326),"",POWER(I326,2))</f>
        <v/>
      </c>
      <c r="AQ326" s="14" t="str">
        <f>IF(ISBLANK(J326),"",POWER(J326,2))</f>
        <v/>
      </c>
      <c r="AR326" s="14" t="str">
        <f>IF(ISBLANK(K326),"",POWER(K326,2))</f>
        <v/>
      </c>
      <c r="AS326" s="14" t="str">
        <f>IF(ISBLANK(L326),"",POWER(L326,2))</f>
        <v/>
      </c>
      <c r="AU326" s="14" t="str">
        <f>IF(ISBLANK(C326),"",POWER(C326,0.5))</f>
        <v/>
      </c>
      <c r="AV326" s="14" t="str">
        <f>IF(ISBLANK(D326),"",POWER(D326,0.5))</f>
        <v/>
      </c>
      <c r="AW326" s="14" t="str">
        <f>IF(ISBLANK(E326),"",POWER(E326,0.5))</f>
        <v/>
      </c>
      <c r="AX326" s="14" t="str">
        <f>IF(ISBLANK(F326),"",POWER(F326,0.5))</f>
        <v/>
      </c>
      <c r="AY326" s="14" t="str">
        <f>IF(ISBLANK(G326),"",POWER(G326,0.5))</f>
        <v/>
      </c>
      <c r="AZ326" s="14" t="str">
        <f>IF(ISBLANK(H326),"",POWER(H326,0.5))</f>
        <v/>
      </c>
      <c r="BA326" s="14" t="str">
        <f>IF(ISBLANK(I326),"",POWER(I326,0.5))</f>
        <v/>
      </c>
      <c r="BB326" s="14" t="str">
        <f>IF(ISBLANK(J326),"",POWER(J326,0.5))</f>
        <v/>
      </c>
      <c r="BC326" s="14" t="str">
        <f>IF(ISBLANK(K326),"",POWER(K326,0.5))</f>
        <v/>
      </c>
      <c r="BD326" s="14" t="str">
        <f>IF(ISBLANK(L326),"",POWER(L326,0.5))</f>
        <v/>
      </c>
      <c r="BF326" s="14" t="str">
        <f>IF(ISBLANK(C326),"",1/POWER(C326,0.5))</f>
        <v/>
      </c>
      <c r="BG326" s="14" t="str">
        <f>IF(ISBLANK(D326),"",1/POWER(D326,0.5))</f>
        <v/>
      </c>
      <c r="BH326" s="14" t="str">
        <f>IF(ISBLANK(E326),"",1/POWER(E326,0.5))</f>
        <v/>
      </c>
      <c r="BI326" s="14" t="str">
        <f>IF(ISBLANK(F326),"",1/POWER(F326,0.5))</f>
        <v/>
      </c>
      <c r="BJ326" s="14" t="str">
        <f>IF(ISBLANK(G326),"",1/POWER(G326,0.5))</f>
        <v/>
      </c>
      <c r="BK326" s="14" t="str">
        <f>IF(ISBLANK(H326),"",1/POWER(H326,0.5))</f>
        <v/>
      </c>
      <c r="BL326" s="14" t="str">
        <f>IF(ISBLANK(I326),"",1/POWER(I326,0.5))</f>
        <v/>
      </c>
      <c r="BM326" s="14" t="str">
        <f>IF(ISBLANK(J326),"",1/POWER(J326,0.5))</f>
        <v/>
      </c>
      <c r="BN326" s="14" t="str">
        <f>IF(ISBLANK(K326),"",1/POWER(K326,0.5))</f>
        <v/>
      </c>
      <c r="BO326" s="14" t="str">
        <f>IF(ISBLANK(L326),"",1/POWER(L326,0.5))</f>
        <v/>
      </c>
      <c r="BQ326" s="14" t="e">
        <f ca="1">IF(ISBLANK(INDIRECT('Data Exploration'!$B$6&amp;ROW(BQ326))),"",IF(ISBLANK(INDIRECT('Data Exploration'!$B$6&amp;ROW(BQ326)-1)),"",INDIRECT('Data Exploration'!$B$6&amp;ROW(BQ326)-1)))</f>
        <v>#REF!</v>
      </c>
      <c r="BR326" s="188"/>
      <c r="BS326" s="188"/>
      <c r="BT326" s="188"/>
      <c r="BU326" s="188"/>
      <c r="BV326" s="188"/>
      <c r="BW326" s="188"/>
      <c r="BX326" s="188"/>
      <c r="BY326" s="188"/>
    </row>
    <row r="327" spans="1:77">
      <c r="A327" s="141"/>
      <c r="B327" s="210"/>
      <c r="C327" s="19"/>
      <c r="D327" s="20"/>
      <c r="E327" s="20"/>
      <c r="F327" s="20"/>
      <c r="G327" s="150"/>
      <c r="H327" s="20"/>
      <c r="I327" s="20"/>
      <c r="J327" s="20"/>
      <c r="K327" s="20"/>
      <c r="L327" s="101"/>
      <c r="N327" s="14" t="str">
        <f>IF(ISBLANK(C327),"",LOG(C327))</f>
        <v/>
      </c>
      <c r="O327" s="14" t="str">
        <f>IF(ISBLANK(D327),"",LOG(D327))</f>
        <v/>
      </c>
      <c r="P327" s="14" t="str">
        <f>IF(ISBLANK(E327),"",LOG(E327))</f>
        <v/>
      </c>
      <c r="Q327" s="14" t="str">
        <f>IF(ISBLANK(F327),"",LOG(F327))</f>
        <v/>
      </c>
      <c r="R327" s="14" t="str">
        <f>IF(ISBLANK(G327),"",LOG(G327))</f>
        <v/>
      </c>
      <c r="S327" s="14" t="str">
        <f>IF(ISBLANK(H327),"",LOG(H327))</f>
        <v/>
      </c>
      <c r="T327" s="14" t="str">
        <f>IF(ISBLANK(I327),"",LOG(I327))</f>
        <v/>
      </c>
      <c r="U327" s="14" t="str">
        <f>IF(ISBLANK(J327),"",LOG(J327))</f>
        <v/>
      </c>
      <c r="V327" s="14" t="str">
        <f>IF(ISBLANK(K327),"",LOG(K327))</f>
        <v/>
      </c>
      <c r="W327" s="14" t="str">
        <f>IF(ISBLANK(L327),"",LOG(L327))</f>
        <v/>
      </c>
      <c r="Y327" s="14" t="str">
        <f>IF(ISBLANK(C327),"",LOG(C327+1))</f>
        <v/>
      </c>
      <c r="Z327" s="14" t="str">
        <f>IF(ISBLANK(D327),"",LOG(D327+1))</f>
        <v/>
      </c>
      <c r="AA327" s="14" t="str">
        <f>IF(ISBLANK(E327),"",LOG(E327+1))</f>
        <v/>
      </c>
      <c r="AB327" s="14" t="str">
        <f>IF(ISBLANK(F327),"",LOG(F327+1))</f>
        <v/>
      </c>
      <c r="AC327" s="14" t="str">
        <f>IF(ISBLANK(G327),"",LOG(G327+1))</f>
        <v/>
      </c>
      <c r="AD327" s="14" t="str">
        <f>IF(ISBLANK(H327),"",LOG(H327+1))</f>
        <v/>
      </c>
      <c r="AE327" s="14" t="str">
        <f>IF(ISBLANK(I327),"",LOG(I327+1))</f>
        <v/>
      </c>
      <c r="AF327" s="14" t="str">
        <f>IF(ISBLANK(J327),"",LOG(J327+1))</f>
        <v/>
      </c>
      <c r="AG327" s="14" t="str">
        <f>IF(ISBLANK(K327),"",LOG(K327+1))</f>
        <v/>
      </c>
      <c r="AH327" s="14" t="str">
        <f>IF(ISBLANK(L327),"",LOG(L327+1))</f>
        <v/>
      </c>
      <c r="AJ327" s="14" t="str">
        <f>IF(ISBLANK(C327),"",POWER(C327,2))</f>
        <v/>
      </c>
      <c r="AK327" s="14" t="str">
        <f>IF(ISBLANK(D327),"",POWER(D327,2))</f>
        <v/>
      </c>
      <c r="AL327" s="14" t="str">
        <f>IF(ISBLANK(E327),"",POWER(E327,2))</f>
        <v/>
      </c>
      <c r="AM327" s="14" t="str">
        <f>IF(ISBLANK(F327),"",POWER(F327,2))</f>
        <v/>
      </c>
      <c r="AN327" s="14" t="str">
        <f>IF(ISBLANK(G327),"",POWER(G327,2))</f>
        <v/>
      </c>
      <c r="AO327" s="14" t="str">
        <f>IF(ISBLANK(H327),"",POWER(H327,2))</f>
        <v/>
      </c>
      <c r="AP327" s="14" t="str">
        <f>IF(ISBLANK(I327),"",POWER(I327,2))</f>
        <v/>
      </c>
      <c r="AQ327" s="14" t="str">
        <f>IF(ISBLANK(J327),"",POWER(J327,2))</f>
        <v/>
      </c>
      <c r="AR327" s="14" t="str">
        <f>IF(ISBLANK(K327),"",POWER(K327,2))</f>
        <v/>
      </c>
      <c r="AS327" s="14" t="str">
        <f>IF(ISBLANK(L327),"",POWER(L327,2))</f>
        <v/>
      </c>
      <c r="AU327" s="14" t="str">
        <f>IF(ISBLANK(C327),"",POWER(C327,0.5))</f>
        <v/>
      </c>
      <c r="AV327" s="14" t="str">
        <f>IF(ISBLANK(D327),"",POWER(D327,0.5))</f>
        <v/>
      </c>
      <c r="AW327" s="14" t="str">
        <f>IF(ISBLANK(E327),"",POWER(E327,0.5))</f>
        <v/>
      </c>
      <c r="AX327" s="14" t="str">
        <f>IF(ISBLANK(F327),"",POWER(F327,0.5))</f>
        <v/>
      </c>
      <c r="AY327" s="14" t="str">
        <f>IF(ISBLANK(G327),"",POWER(G327,0.5))</f>
        <v/>
      </c>
      <c r="AZ327" s="14" t="str">
        <f>IF(ISBLANK(H327),"",POWER(H327,0.5))</f>
        <v/>
      </c>
      <c r="BA327" s="14" t="str">
        <f>IF(ISBLANK(I327),"",POWER(I327,0.5))</f>
        <v/>
      </c>
      <c r="BB327" s="14" t="str">
        <f>IF(ISBLANK(J327),"",POWER(J327,0.5))</f>
        <v/>
      </c>
      <c r="BC327" s="14" t="str">
        <f>IF(ISBLANK(K327),"",POWER(K327,0.5))</f>
        <v/>
      </c>
      <c r="BD327" s="14" t="str">
        <f>IF(ISBLANK(L327),"",POWER(L327,0.5))</f>
        <v/>
      </c>
      <c r="BF327" s="14" t="str">
        <f>IF(ISBLANK(C327),"",1/POWER(C327,0.5))</f>
        <v/>
      </c>
      <c r="BG327" s="14" t="str">
        <f>IF(ISBLANK(D327),"",1/POWER(D327,0.5))</f>
        <v/>
      </c>
      <c r="BH327" s="14" t="str">
        <f>IF(ISBLANK(E327),"",1/POWER(E327,0.5))</f>
        <v/>
      </c>
      <c r="BI327" s="14" t="str">
        <f>IF(ISBLANK(F327),"",1/POWER(F327,0.5))</f>
        <v/>
      </c>
      <c r="BJ327" s="14" t="str">
        <f>IF(ISBLANK(G327),"",1/POWER(G327,0.5))</f>
        <v/>
      </c>
      <c r="BK327" s="14" t="str">
        <f>IF(ISBLANK(H327),"",1/POWER(H327,0.5))</f>
        <v/>
      </c>
      <c r="BL327" s="14" t="str">
        <f>IF(ISBLANK(I327),"",1/POWER(I327,0.5))</f>
        <v/>
      </c>
      <c r="BM327" s="14" t="str">
        <f>IF(ISBLANK(J327),"",1/POWER(J327,0.5))</f>
        <v/>
      </c>
      <c r="BN327" s="14" t="str">
        <f>IF(ISBLANK(K327),"",1/POWER(K327,0.5))</f>
        <v/>
      </c>
      <c r="BO327" s="14" t="str">
        <f>IF(ISBLANK(L327),"",1/POWER(L327,0.5))</f>
        <v/>
      </c>
      <c r="BQ327" s="14" t="e">
        <f ca="1">IF(ISBLANK(INDIRECT('Data Exploration'!$B$6&amp;ROW(BQ327))),"",IF(ISBLANK(INDIRECT('Data Exploration'!$B$6&amp;ROW(BQ327)-1)),"",INDIRECT('Data Exploration'!$B$6&amp;ROW(BQ327)-1)))</f>
        <v>#REF!</v>
      </c>
      <c r="BR327" s="188"/>
      <c r="BS327" s="188"/>
      <c r="BT327" s="188"/>
      <c r="BU327" s="188"/>
      <c r="BV327" s="188"/>
      <c r="BW327" s="188"/>
      <c r="BX327" s="188"/>
      <c r="BY327" s="188"/>
    </row>
    <row r="328" spans="1:77">
      <c r="A328" s="141"/>
      <c r="B328" s="210"/>
      <c r="C328" s="19"/>
      <c r="D328" s="20"/>
      <c r="E328" s="20"/>
      <c r="F328" s="20"/>
      <c r="G328" s="150"/>
      <c r="H328" s="20"/>
      <c r="I328" s="20"/>
      <c r="J328" s="20"/>
      <c r="K328" s="20"/>
      <c r="L328" s="101"/>
      <c r="N328" s="14" t="str">
        <f>IF(ISBLANK(C328),"",LOG(C328))</f>
        <v/>
      </c>
      <c r="O328" s="14" t="str">
        <f>IF(ISBLANK(D328),"",LOG(D328))</f>
        <v/>
      </c>
      <c r="P328" s="14" t="str">
        <f>IF(ISBLANK(E328),"",LOG(E328))</f>
        <v/>
      </c>
      <c r="Q328" s="14" t="str">
        <f>IF(ISBLANK(F328),"",LOG(F328))</f>
        <v/>
      </c>
      <c r="R328" s="14" t="str">
        <f>IF(ISBLANK(G328),"",LOG(G328))</f>
        <v/>
      </c>
      <c r="S328" s="14" t="str">
        <f>IF(ISBLANK(H328),"",LOG(H328))</f>
        <v/>
      </c>
      <c r="T328" s="14" t="str">
        <f>IF(ISBLANK(I328),"",LOG(I328))</f>
        <v/>
      </c>
      <c r="U328" s="14" t="str">
        <f>IF(ISBLANK(J328),"",LOG(J328))</f>
        <v/>
      </c>
      <c r="V328" s="14" t="str">
        <f>IF(ISBLANK(K328),"",LOG(K328))</f>
        <v/>
      </c>
      <c r="W328" s="14" t="str">
        <f>IF(ISBLANK(L328),"",LOG(L328))</f>
        <v/>
      </c>
      <c r="Y328" s="14" t="str">
        <f>IF(ISBLANK(C328),"",LOG(C328+1))</f>
        <v/>
      </c>
      <c r="Z328" s="14" t="str">
        <f>IF(ISBLANK(D328),"",LOG(D328+1))</f>
        <v/>
      </c>
      <c r="AA328" s="14" t="str">
        <f>IF(ISBLANK(E328),"",LOG(E328+1))</f>
        <v/>
      </c>
      <c r="AB328" s="14" t="str">
        <f>IF(ISBLANK(F328),"",LOG(F328+1))</f>
        <v/>
      </c>
      <c r="AC328" s="14" t="str">
        <f>IF(ISBLANK(G328),"",LOG(G328+1))</f>
        <v/>
      </c>
      <c r="AD328" s="14" t="str">
        <f>IF(ISBLANK(H328),"",LOG(H328+1))</f>
        <v/>
      </c>
      <c r="AE328" s="14" t="str">
        <f>IF(ISBLANK(I328),"",LOG(I328+1))</f>
        <v/>
      </c>
      <c r="AF328" s="14" t="str">
        <f>IF(ISBLANK(J328),"",LOG(J328+1))</f>
        <v/>
      </c>
      <c r="AG328" s="14" t="str">
        <f>IF(ISBLANK(K328),"",LOG(K328+1))</f>
        <v/>
      </c>
      <c r="AH328" s="14" t="str">
        <f>IF(ISBLANK(L328),"",LOG(L328+1))</f>
        <v/>
      </c>
      <c r="AJ328" s="14" t="str">
        <f>IF(ISBLANK(C328),"",POWER(C328,2))</f>
        <v/>
      </c>
      <c r="AK328" s="14" t="str">
        <f>IF(ISBLANK(D328),"",POWER(D328,2))</f>
        <v/>
      </c>
      <c r="AL328" s="14" t="str">
        <f>IF(ISBLANK(E328),"",POWER(E328,2))</f>
        <v/>
      </c>
      <c r="AM328" s="14" t="str">
        <f>IF(ISBLANK(F328),"",POWER(F328,2))</f>
        <v/>
      </c>
      <c r="AN328" s="14" t="str">
        <f>IF(ISBLANK(G328),"",POWER(G328,2))</f>
        <v/>
      </c>
      <c r="AO328" s="14" t="str">
        <f>IF(ISBLANK(H328),"",POWER(H328,2))</f>
        <v/>
      </c>
      <c r="AP328" s="14" t="str">
        <f>IF(ISBLANK(I328),"",POWER(I328,2))</f>
        <v/>
      </c>
      <c r="AQ328" s="14" t="str">
        <f>IF(ISBLANK(J328),"",POWER(J328,2))</f>
        <v/>
      </c>
      <c r="AR328" s="14" t="str">
        <f>IF(ISBLANK(K328),"",POWER(K328,2))</f>
        <v/>
      </c>
      <c r="AS328" s="14" t="str">
        <f>IF(ISBLANK(L328),"",POWER(L328,2))</f>
        <v/>
      </c>
      <c r="AU328" s="14" t="str">
        <f>IF(ISBLANK(C328),"",POWER(C328,0.5))</f>
        <v/>
      </c>
      <c r="AV328" s="14" t="str">
        <f>IF(ISBLANK(D328),"",POWER(D328,0.5))</f>
        <v/>
      </c>
      <c r="AW328" s="14" t="str">
        <f>IF(ISBLANK(E328),"",POWER(E328,0.5))</f>
        <v/>
      </c>
      <c r="AX328" s="14" t="str">
        <f>IF(ISBLANK(F328),"",POWER(F328,0.5))</f>
        <v/>
      </c>
      <c r="AY328" s="14" t="str">
        <f>IF(ISBLANK(G328),"",POWER(G328,0.5))</f>
        <v/>
      </c>
      <c r="AZ328" s="14" t="str">
        <f>IF(ISBLANK(H328),"",POWER(H328,0.5))</f>
        <v/>
      </c>
      <c r="BA328" s="14" t="str">
        <f>IF(ISBLANK(I328),"",POWER(I328,0.5))</f>
        <v/>
      </c>
      <c r="BB328" s="14" t="str">
        <f>IF(ISBLANK(J328),"",POWER(J328,0.5))</f>
        <v/>
      </c>
      <c r="BC328" s="14" t="str">
        <f>IF(ISBLANK(K328),"",POWER(K328,0.5))</f>
        <v/>
      </c>
      <c r="BD328" s="14" t="str">
        <f>IF(ISBLANK(L328),"",POWER(L328,0.5))</f>
        <v/>
      </c>
      <c r="BF328" s="14" t="str">
        <f>IF(ISBLANK(C328),"",1/POWER(C328,0.5))</f>
        <v/>
      </c>
      <c r="BG328" s="14" t="str">
        <f>IF(ISBLANK(D328),"",1/POWER(D328,0.5))</f>
        <v/>
      </c>
      <c r="BH328" s="14" t="str">
        <f>IF(ISBLANK(E328),"",1/POWER(E328,0.5))</f>
        <v/>
      </c>
      <c r="BI328" s="14" t="str">
        <f>IF(ISBLANK(F328),"",1/POWER(F328,0.5))</f>
        <v/>
      </c>
      <c r="BJ328" s="14" t="str">
        <f>IF(ISBLANK(G328),"",1/POWER(G328,0.5))</f>
        <v/>
      </c>
      <c r="BK328" s="14" t="str">
        <f>IF(ISBLANK(H328),"",1/POWER(H328,0.5))</f>
        <v/>
      </c>
      <c r="BL328" s="14" t="str">
        <f>IF(ISBLANK(I328),"",1/POWER(I328,0.5))</f>
        <v/>
      </c>
      <c r="BM328" s="14" t="str">
        <f>IF(ISBLANK(J328),"",1/POWER(J328,0.5))</f>
        <v/>
      </c>
      <c r="BN328" s="14" t="str">
        <f>IF(ISBLANK(K328),"",1/POWER(K328,0.5))</f>
        <v/>
      </c>
      <c r="BO328" s="14" t="str">
        <f>IF(ISBLANK(L328),"",1/POWER(L328,0.5))</f>
        <v/>
      </c>
      <c r="BQ328" s="14" t="e">
        <f ca="1">IF(ISBLANK(INDIRECT('Data Exploration'!$B$6&amp;ROW(BQ328))),"",IF(ISBLANK(INDIRECT('Data Exploration'!$B$6&amp;ROW(BQ328)-1)),"",INDIRECT('Data Exploration'!$B$6&amp;ROW(BQ328)-1)))</f>
        <v>#REF!</v>
      </c>
      <c r="BR328" s="188"/>
      <c r="BS328" s="188"/>
      <c r="BT328" s="188"/>
      <c r="BU328" s="188"/>
      <c r="BV328" s="188"/>
      <c r="BW328" s="188"/>
      <c r="BX328" s="188"/>
      <c r="BY328" s="188"/>
    </row>
    <row r="329" spans="1:77">
      <c r="A329" s="141"/>
      <c r="B329" s="210"/>
      <c r="C329" s="19"/>
      <c r="D329" s="20"/>
      <c r="E329" s="20"/>
      <c r="F329" s="20"/>
      <c r="G329" s="150"/>
      <c r="H329" s="20"/>
      <c r="I329" s="20"/>
      <c r="J329" s="20"/>
      <c r="K329" s="20"/>
      <c r="L329" s="101"/>
      <c r="N329" s="14" t="str">
        <f>IF(ISBLANK(C329),"",LOG(C329))</f>
        <v/>
      </c>
      <c r="O329" s="14" t="str">
        <f>IF(ISBLANK(D329),"",LOG(D329))</f>
        <v/>
      </c>
      <c r="P329" s="14" t="str">
        <f>IF(ISBLANK(E329),"",LOG(E329))</f>
        <v/>
      </c>
      <c r="Q329" s="14" t="str">
        <f>IF(ISBLANK(F329),"",LOG(F329))</f>
        <v/>
      </c>
      <c r="R329" s="14" t="str">
        <f>IF(ISBLANK(G329),"",LOG(G329))</f>
        <v/>
      </c>
      <c r="S329" s="14" t="str">
        <f>IF(ISBLANK(H329),"",LOG(H329))</f>
        <v/>
      </c>
      <c r="T329" s="14" t="str">
        <f>IF(ISBLANK(I329),"",LOG(I329))</f>
        <v/>
      </c>
      <c r="U329" s="14" t="str">
        <f>IF(ISBLANK(J329),"",LOG(J329))</f>
        <v/>
      </c>
      <c r="V329" s="14" t="str">
        <f>IF(ISBLANK(K329),"",LOG(K329))</f>
        <v/>
      </c>
      <c r="W329" s="14" t="str">
        <f>IF(ISBLANK(L329),"",LOG(L329))</f>
        <v/>
      </c>
      <c r="Y329" s="14" t="str">
        <f>IF(ISBLANK(C329),"",LOG(C329+1))</f>
        <v/>
      </c>
      <c r="Z329" s="14" t="str">
        <f>IF(ISBLANK(D329),"",LOG(D329+1))</f>
        <v/>
      </c>
      <c r="AA329" s="14" t="str">
        <f>IF(ISBLANK(E329),"",LOG(E329+1))</f>
        <v/>
      </c>
      <c r="AB329" s="14" t="str">
        <f>IF(ISBLANK(F329),"",LOG(F329+1))</f>
        <v/>
      </c>
      <c r="AC329" s="14" t="str">
        <f>IF(ISBLANK(G329),"",LOG(G329+1))</f>
        <v/>
      </c>
      <c r="AD329" s="14" t="str">
        <f>IF(ISBLANK(H329),"",LOG(H329+1))</f>
        <v/>
      </c>
      <c r="AE329" s="14" t="str">
        <f>IF(ISBLANK(I329),"",LOG(I329+1))</f>
        <v/>
      </c>
      <c r="AF329" s="14" t="str">
        <f>IF(ISBLANK(J329),"",LOG(J329+1))</f>
        <v/>
      </c>
      <c r="AG329" s="14" t="str">
        <f>IF(ISBLANK(K329),"",LOG(K329+1))</f>
        <v/>
      </c>
      <c r="AH329" s="14" t="str">
        <f>IF(ISBLANK(L329),"",LOG(L329+1))</f>
        <v/>
      </c>
      <c r="AJ329" s="14" t="str">
        <f>IF(ISBLANK(C329),"",POWER(C329,2))</f>
        <v/>
      </c>
      <c r="AK329" s="14" t="str">
        <f>IF(ISBLANK(D329),"",POWER(D329,2))</f>
        <v/>
      </c>
      <c r="AL329" s="14" t="str">
        <f>IF(ISBLANK(E329),"",POWER(E329,2))</f>
        <v/>
      </c>
      <c r="AM329" s="14" t="str">
        <f>IF(ISBLANK(F329),"",POWER(F329,2))</f>
        <v/>
      </c>
      <c r="AN329" s="14" t="str">
        <f>IF(ISBLANK(G329),"",POWER(G329,2))</f>
        <v/>
      </c>
      <c r="AO329" s="14" t="str">
        <f>IF(ISBLANK(H329),"",POWER(H329,2))</f>
        <v/>
      </c>
      <c r="AP329" s="14" t="str">
        <f>IF(ISBLANK(I329),"",POWER(I329,2))</f>
        <v/>
      </c>
      <c r="AQ329" s="14" t="str">
        <f>IF(ISBLANK(J329),"",POWER(J329,2))</f>
        <v/>
      </c>
      <c r="AR329" s="14" t="str">
        <f>IF(ISBLANK(K329),"",POWER(K329,2))</f>
        <v/>
      </c>
      <c r="AS329" s="14" t="str">
        <f>IF(ISBLANK(L329),"",POWER(L329,2))</f>
        <v/>
      </c>
      <c r="AU329" s="14" t="str">
        <f>IF(ISBLANK(C329),"",POWER(C329,0.5))</f>
        <v/>
      </c>
      <c r="AV329" s="14" t="str">
        <f>IF(ISBLANK(D329),"",POWER(D329,0.5))</f>
        <v/>
      </c>
      <c r="AW329" s="14" t="str">
        <f>IF(ISBLANK(E329),"",POWER(E329,0.5))</f>
        <v/>
      </c>
      <c r="AX329" s="14" t="str">
        <f>IF(ISBLANK(F329),"",POWER(F329,0.5))</f>
        <v/>
      </c>
      <c r="AY329" s="14" t="str">
        <f>IF(ISBLANK(G329),"",POWER(G329,0.5))</f>
        <v/>
      </c>
      <c r="AZ329" s="14" t="str">
        <f>IF(ISBLANK(H329),"",POWER(H329,0.5))</f>
        <v/>
      </c>
      <c r="BA329" s="14" t="str">
        <f>IF(ISBLANK(I329),"",POWER(I329,0.5))</f>
        <v/>
      </c>
      <c r="BB329" s="14" t="str">
        <f>IF(ISBLANK(J329),"",POWER(J329,0.5))</f>
        <v/>
      </c>
      <c r="BC329" s="14" t="str">
        <f>IF(ISBLANK(K329),"",POWER(K329,0.5))</f>
        <v/>
      </c>
      <c r="BD329" s="14" t="str">
        <f>IF(ISBLANK(L329),"",POWER(L329,0.5))</f>
        <v/>
      </c>
      <c r="BF329" s="14" t="str">
        <f>IF(ISBLANK(C329),"",1/POWER(C329,0.5))</f>
        <v/>
      </c>
      <c r="BG329" s="14" t="str">
        <f>IF(ISBLANK(D329),"",1/POWER(D329,0.5))</f>
        <v/>
      </c>
      <c r="BH329" s="14" t="str">
        <f>IF(ISBLANK(E329),"",1/POWER(E329,0.5))</f>
        <v/>
      </c>
      <c r="BI329" s="14" t="str">
        <f>IF(ISBLANK(F329),"",1/POWER(F329,0.5))</f>
        <v/>
      </c>
      <c r="BJ329" s="14" t="str">
        <f>IF(ISBLANK(G329),"",1/POWER(G329,0.5))</f>
        <v/>
      </c>
      <c r="BK329" s="14" t="str">
        <f>IF(ISBLANK(H329),"",1/POWER(H329,0.5))</f>
        <v/>
      </c>
      <c r="BL329" s="14" t="str">
        <f>IF(ISBLANK(I329),"",1/POWER(I329,0.5))</f>
        <v/>
      </c>
      <c r="BM329" s="14" t="str">
        <f>IF(ISBLANK(J329),"",1/POWER(J329,0.5))</f>
        <v/>
      </c>
      <c r="BN329" s="14" t="str">
        <f>IF(ISBLANK(K329),"",1/POWER(K329,0.5))</f>
        <v/>
      </c>
      <c r="BO329" s="14" t="str">
        <f>IF(ISBLANK(L329),"",1/POWER(L329,0.5))</f>
        <v/>
      </c>
      <c r="BQ329" s="14" t="e">
        <f ca="1">IF(ISBLANK(INDIRECT('Data Exploration'!$B$6&amp;ROW(BQ329))),"",IF(ISBLANK(INDIRECT('Data Exploration'!$B$6&amp;ROW(BQ329)-1)),"",INDIRECT('Data Exploration'!$B$6&amp;ROW(BQ329)-1)))</f>
        <v>#REF!</v>
      </c>
      <c r="BR329" s="188"/>
      <c r="BS329" s="188"/>
      <c r="BT329" s="188"/>
      <c r="BU329" s="188"/>
      <c r="BV329" s="188"/>
      <c r="BW329" s="188"/>
      <c r="BX329" s="188"/>
      <c r="BY329" s="188"/>
    </row>
    <row r="330" spans="1:77">
      <c r="A330" s="141"/>
      <c r="B330" s="210"/>
      <c r="C330" s="19"/>
      <c r="D330" s="20"/>
      <c r="E330" s="20"/>
      <c r="F330" s="20"/>
      <c r="G330" s="150"/>
      <c r="H330" s="20"/>
      <c r="I330" s="20"/>
      <c r="J330" s="20"/>
      <c r="K330" s="20"/>
      <c r="L330" s="101"/>
      <c r="N330" s="14" t="str">
        <f>IF(ISBLANK(C330),"",LOG(C330))</f>
        <v/>
      </c>
      <c r="O330" s="14" t="str">
        <f>IF(ISBLANK(D330),"",LOG(D330))</f>
        <v/>
      </c>
      <c r="P330" s="14" t="str">
        <f>IF(ISBLANK(E330),"",LOG(E330))</f>
        <v/>
      </c>
      <c r="Q330" s="14" t="str">
        <f>IF(ISBLANK(F330),"",LOG(F330))</f>
        <v/>
      </c>
      <c r="R330" s="14" t="str">
        <f>IF(ISBLANK(G330),"",LOG(G330))</f>
        <v/>
      </c>
      <c r="S330" s="14" t="str">
        <f>IF(ISBLANK(H330),"",LOG(H330))</f>
        <v/>
      </c>
      <c r="T330" s="14" t="str">
        <f>IF(ISBLANK(I330),"",LOG(I330))</f>
        <v/>
      </c>
      <c r="U330" s="14" t="str">
        <f>IF(ISBLANK(J330),"",LOG(J330))</f>
        <v/>
      </c>
      <c r="V330" s="14" t="str">
        <f>IF(ISBLANK(K330),"",LOG(K330))</f>
        <v/>
      </c>
      <c r="W330" s="14" t="str">
        <f>IF(ISBLANK(L330),"",LOG(L330))</f>
        <v/>
      </c>
      <c r="Y330" s="14" t="str">
        <f>IF(ISBLANK(C330),"",LOG(C330+1))</f>
        <v/>
      </c>
      <c r="Z330" s="14" t="str">
        <f>IF(ISBLANK(D330),"",LOG(D330+1))</f>
        <v/>
      </c>
      <c r="AA330" s="14" t="str">
        <f>IF(ISBLANK(E330),"",LOG(E330+1))</f>
        <v/>
      </c>
      <c r="AB330" s="14" t="str">
        <f>IF(ISBLANK(F330),"",LOG(F330+1))</f>
        <v/>
      </c>
      <c r="AC330" s="14" t="str">
        <f>IF(ISBLANK(G330),"",LOG(G330+1))</f>
        <v/>
      </c>
      <c r="AD330" s="14" t="str">
        <f>IF(ISBLANK(H330),"",LOG(H330+1))</f>
        <v/>
      </c>
      <c r="AE330" s="14" t="str">
        <f>IF(ISBLANK(I330),"",LOG(I330+1))</f>
        <v/>
      </c>
      <c r="AF330" s="14" t="str">
        <f>IF(ISBLANK(J330),"",LOG(J330+1))</f>
        <v/>
      </c>
      <c r="AG330" s="14" t="str">
        <f>IF(ISBLANK(K330),"",LOG(K330+1))</f>
        <v/>
      </c>
      <c r="AH330" s="14" t="str">
        <f>IF(ISBLANK(L330),"",LOG(L330+1))</f>
        <v/>
      </c>
      <c r="AJ330" s="14" t="str">
        <f>IF(ISBLANK(C330),"",POWER(C330,2))</f>
        <v/>
      </c>
      <c r="AK330" s="14" t="str">
        <f>IF(ISBLANK(D330),"",POWER(D330,2))</f>
        <v/>
      </c>
      <c r="AL330" s="14" t="str">
        <f>IF(ISBLANK(E330),"",POWER(E330,2))</f>
        <v/>
      </c>
      <c r="AM330" s="14" t="str">
        <f>IF(ISBLANK(F330),"",POWER(F330,2))</f>
        <v/>
      </c>
      <c r="AN330" s="14" t="str">
        <f>IF(ISBLANK(G330),"",POWER(G330,2))</f>
        <v/>
      </c>
      <c r="AO330" s="14" t="str">
        <f>IF(ISBLANK(H330),"",POWER(H330,2))</f>
        <v/>
      </c>
      <c r="AP330" s="14" t="str">
        <f>IF(ISBLANK(I330),"",POWER(I330,2))</f>
        <v/>
      </c>
      <c r="AQ330" s="14" t="str">
        <f>IF(ISBLANK(J330),"",POWER(J330,2))</f>
        <v/>
      </c>
      <c r="AR330" s="14" t="str">
        <f>IF(ISBLANK(K330),"",POWER(K330,2))</f>
        <v/>
      </c>
      <c r="AS330" s="14" t="str">
        <f>IF(ISBLANK(L330),"",POWER(L330,2))</f>
        <v/>
      </c>
      <c r="AU330" s="14" t="str">
        <f>IF(ISBLANK(C330),"",POWER(C330,0.5))</f>
        <v/>
      </c>
      <c r="AV330" s="14" t="str">
        <f>IF(ISBLANK(D330),"",POWER(D330,0.5))</f>
        <v/>
      </c>
      <c r="AW330" s="14" t="str">
        <f>IF(ISBLANK(E330),"",POWER(E330,0.5))</f>
        <v/>
      </c>
      <c r="AX330" s="14" t="str">
        <f>IF(ISBLANK(F330),"",POWER(F330,0.5))</f>
        <v/>
      </c>
      <c r="AY330" s="14" t="str">
        <f>IF(ISBLANK(G330),"",POWER(G330,0.5))</f>
        <v/>
      </c>
      <c r="AZ330" s="14" t="str">
        <f>IF(ISBLANK(H330),"",POWER(H330,0.5))</f>
        <v/>
      </c>
      <c r="BA330" s="14" t="str">
        <f>IF(ISBLANK(I330),"",POWER(I330,0.5))</f>
        <v/>
      </c>
      <c r="BB330" s="14" t="str">
        <f>IF(ISBLANK(J330),"",POWER(J330,0.5))</f>
        <v/>
      </c>
      <c r="BC330" s="14" t="str">
        <f>IF(ISBLANK(K330),"",POWER(K330,0.5))</f>
        <v/>
      </c>
      <c r="BD330" s="14" t="str">
        <f>IF(ISBLANK(L330),"",POWER(L330,0.5))</f>
        <v/>
      </c>
      <c r="BF330" s="14" t="str">
        <f>IF(ISBLANK(C330),"",1/POWER(C330,0.5))</f>
        <v/>
      </c>
      <c r="BG330" s="14" t="str">
        <f>IF(ISBLANK(D330),"",1/POWER(D330,0.5))</f>
        <v/>
      </c>
      <c r="BH330" s="14" t="str">
        <f>IF(ISBLANK(E330),"",1/POWER(E330,0.5))</f>
        <v/>
      </c>
      <c r="BI330" s="14" t="str">
        <f>IF(ISBLANK(F330),"",1/POWER(F330,0.5))</f>
        <v/>
      </c>
      <c r="BJ330" s="14" t="str">
        <f>IF(ISBLANK(G330),"",1/POWER(G330,0.5))</f>
        <v/>
      </c>
      <c r="BK330" s="14" t="str">
        <f>IF(ISBLANK(H330),"",1/POWER(H330,0.5))</f>
        <v/>
      </c>
      <c r="BL330" s="14" t="str">
        <f>IF(ISBLANK(I330),"",1/POWER(I330,0.5))</f>
        <v/>
      </c>
      <c r="BM330" s="14" t="str">
        <f>IF(ISBLANK(J330),"",1/POWER(J330,0.5))</f>
        <v/>
      </c>
      <c r="BN330" s="14" t="str">
        <f>IF(ISBLANK(K330),"",1/POWER(K330,0.5))</f>
        <v/>
      </c>
      <c r="BO330" s="14" t="str">
        <f>IF(ISBLANK(L330),"",1/POWER(L330,0.5))</f>
        <v/>
      </c>
      <c r="BQ330" s="14" t="e">
        <f ca="1">IF(ISBLANK(INDIRECT('Data Exploration'!$B$6&amp;ROW(BQ330))),"",IF(ISBLANK(INDIRECT('Data Exploration'!$B$6&amp;ROW(BQ330)-1)),"",INDIRECT('Data Exploration'!$B$6&amp;ROW(BQ330)-1)))</f>
        <v>#REF!</v>
      </c>
      <c r="BR330" s="188"/>
      <c r="BS330" s="188"/>
      <c r="BT330" s="188"/>
      <c r="BU330" s="188"/>
      <c r="BV330" s="188"/>
      <c r="BW330" s="188"/>
      <c r="BX330" s="188"/>
      <c r="BY330" s="188"/>
    </row>
    <row r="331" spans="1:77">
      <c r="A331" s="141"/>
      <c r="B331" s="210"/>
      <c r="C331" s="19"/>
      <c r="D331" s="20"/>
      <c r="E331" s="20"/>
      <c r="F331" s="20"/>
      <c r="G331" s="150"/>
      <c r="H331" s="20"/>
      <c r="I331" s="20"/>
      <c r="J331" s="20"/>
      <c r="K331" s="20"/>
      <c r="L331" s="101"/>
      <c r="N331" s="14" t="str">
        <f>IF(ISBLANK(C331),"",LOG(C331))</f>
        <v/>
      </c>
      <c r="O331" s="14" t="str">
        <f>IF(ISBLANK(D331),"",LOG(D331))</f>
        <v/>
      </c>
      <c r="P331" s="14" t="str">
        <f>IF(ISBLANK(E331),"",LOG(E331))</f>
        <v/>
      </c>
      <c r="Q331" s="14" t="str">
        <f>IF(ISBLANK(F331),"",LOG(F331))</f>
        <v/>
      </c>
      <c r="R331" s="14" t="str">
        <f>IF(ISBLANK(G331),"",LOG(G331))</f>
        <v/>
      </c>
      <c r="S331" s="14" t="str">
        <f>IF(ISBLANK(H331),"",LOG(H331))</f>
        <v/>
      </c>
      <c r="T331" s="14" t="str">
        <f>IF(ISBLANK(I331),"",LOG(I331))</f>
        <v/>
      </c>
      <c r="U331" s="14" t="str">
        <f>IF(ISBLANK(J331),"",LOG(J331))</f>
        <v/>
      </c>
      <c r="V331" s="14" t="str">
        <f>IF(ISBLANK(K331),"",LOG(K331))</f>
        <v/>
      </c>
      <c r="W331" s="14" t="str">
        <f>IF(ISBLANK(L331),"",LOG(L331))</f>
        <v/>
      </c>
      <c r="Y331" s="14" t="str">
        <f>IF(ISBLANK(C331),"",LOG(C331+1))</f>
        <v/>
      </c>
      <c r="Z331" s="14" t="str">
        <f>IF(ISBLANK(D331),"",LOG(D331+1))</f>
        <v/>
      </c>
      <c r="AA331" s="14" t="str">
        <f>IF(ISBLANK(E331),"",LOG(E331+1))</f>
        <v/>
      </c>
      <c r="AB331" s="14" t="str">
        <f>IF(ISBLANK(F331),"",LOG(F331+1))</f>
        <v/>
      </c>
      <c r="AC331" s="14" t="str">
        <f>IF(ISBLANK(G331),"",LOG(G331+1))</f>
        <v/>
      </c>
      <c r="AD331" s="14" t="str">
        <f>IF(ISBLANK(H331),"",LOG(H331+1))</f>
        <v/>
      </c>
      <c r="AE331" s="14" t="str">
        <f>IF(ISBLANK(I331),"",LOG(I331+1))</f>
        <v/>
      </c>
      <c r="AF331" s="14" t="str">
        <f>IF(ISBLANK(J331),"",LOG(J331+1))</f>
        <v/>
      </c>
      <c r="AG331" s="14" t="str">
        <f>IF(ISBLANK(K331),"",LOG(K331+1))</f>
        <v/>
      </c>
      <c r="AH331" s="14" t="str">
        <f>IF(ISBLANK(L331),"",LOG(L331+1))</f>
        <v/>
      </c>
      <c r="AJ331" s="14" t="str">
        <f>IF(ISBLANK(C331),"",POWER(C331,2))</f>
        <v/>
      </c>
      <c r="AK331" s="14" t="str">
        <f>IF(ISBLANK(D331),"",POWER(D331,2))</f>
        <v/>
      </c>
      <c r="AL331" s="14" t="str">
        <f>IF(ISBLANK(E331),"",POWER(E331,2))</f>
        <v/>
      </c>
      <c r="AM331" s="14" t="str">
        <f>IF(ISBLANK(F331),"",POWER(F331,2))</f>
        <v/>
      </c>
      <c r="AN331" s="14" t="str">
        <f>IF(ISBLANK(G331),"",POWER(G331,2))</f>
        <v/>
      </c>
      <c r="AO331" s="14" t="str">
        <f>IF(ISBLANK(H331),"",POWER(H331,2))</f>
        <v/>
      </c>
      <c r="AP331" s="14" t="str">
        <f>IF(ISBLANK(I331),"",POWER(I331,2))</f>
        <v/>
      </c>
      <c r="AQ331" s="14" t="str">
        <f>IF(ISBLANK(J331),"",POWER(J331,2))</f>
        <v/>
      </c>
      <c r="AR331" s="14" t="str">
        <f>IF(ISBLANK(K331),"",POWER(K331,2))</f>
        <v/>
      </c>
      <c r="AS331" s="14" t="str">
        <f>IF(ISBLANK(L331),"",POWER(L331,2))</f>
        <v/>
      </c>
      <c r="AU331" s="14" t="str">
        <f>IF(ISBLANK(C331),"",POWER(C331,0.5))</f>
        <v/>
      </c>
      <c r="AV331" s="14" t="str">
        <f>IF(ISBLANK(D331),"",POWER(D331,0.5))</f>
        <v/>
      </c>
      <c r="AW331" s="14" t="str">
        <f>IF(ISBLANK(E331),"",POWER(E331,0.5))</f>
        <v/>
      </c>
      <c r="AX331" s="14" t="str">
        <f>IF(ISBLANK(F331),"",POWER(F331,0.5))</f>
        <v/>
      </c>
      <c r="AY331" s="14" t="str">
        <f>IF(ISBLANK(G331),"",POWER(G331,0.5))</f>
        <v/>
      </c>
      <c r="AZ331" s="14" t="str">
        <f>IF(ISBLANK(H331),"",POWER(H331,0.5))</f>
        <v/>
      </c>
      <c r="BA331" s="14" t="str">
        <f>IF(ISBLANK(I331),"",POWER(I331,0.5))</f>
        <v/>
      </c>
      <c r="BB331" s="14" t="str">
        <f>IF(ISBLANK(J331),"",POWER(J331,0.5))</f>
        <v/>
      </c>
      <c r="BC331" s="14" t="str">
        <f>IF(ISBLANK(K331),"",POWER(K331,0.5))</f>
        <v/>
      </c>
      <c r="BD331" s="14" t="str">
        <f>IF(ISBLANK(L331),"",POWER(L331,0.5))</f>
        <v/>
      </c>
      <c r="BF331" s="14" t="str">
        <f>IF(ISBLANK(C331),"",1/POWER(C331,0.5))</f>
        <v/>
      </c>
      <c r="BG331" s="14" t="str">
        <f>IF(ISBLANK(D331),"",1/POWER(D331,0.5))</f>
        <v/>
      </c>
      <c r="BH331" s="14" t="str">
        <f>IF(ISBLANK(E331),"",1/POWER(E331,0.5))</f>
        <v/>
      </c>
      <c r="BI331" s="14" t="str">
        <f>IF(ISBLANK(F331),"",1/POWER(F331,0.5))</f>
        <v/>
      </c>
      <c r="BJ331" s="14" t="str">
        <f>IF(ISBLANK(G331),"",1/POWER(G331,0.5))</f>
        <v/>
      </c>
      <c r="BK331" s="14" t="str">
        <f>IF(ISBLANK(H331),"",1/POWER(H331,0.5))</f>
        <v/>
      </c>
      <c r="BL331" s="14" t="str">
        <f>IF(ISBLANK(I331),"",1/POWER(I331,0.5))</f>
        <v/>
      </c>
      <c r="BM331" s="14" t="str">
        <f>IF(ISBLANK(J331),"",1/POWER(J331,0.5))</f>
        <v/>
      </c>
      <c r="BN331" s="14" t="str">
        <f>IF(ISBLANK(K331),"",1/POWER(K331,0.5))</f>
        <v/>
      </c>
      <c r="BO331" s="14" t="str">
        <f>IF(ISBLANK(L331),"",1/POWER(L331,0.5))</f>
        <v/>
      </c>
      <c r="BQ331" s="14" t="e">
        <f ca="1">IF(ISBLANK(INDIRECT('Data Exploration'!$B$6&amp;ROW(BQ331))),"",IF(ISBLANK(INDIRECT('Data Exploration'!$B$6&amp;ROW(BQ331)-1)),"",INDIRECT('Data Exploration'!$B$6&amp;ROW(BQ331)-1)))</f>
        <v>#REF!</v>
      </c>
      <c r="BR331" s="188"/>
      <c r="BS331" s="188"/>
      <c r="BT331" s="188"/>
      <c r="BU331" s="188"/>
      <c r="BV331" s="188"/>
      <c r="BW331" s="188"/>
      <c r="BX331" s="188"/>
      <c r="BY331" s="188"/>
    </row>
    <row r="332" spans="1:77">
      <c r="A332" s="141"/>
      <c r="B332" s="210"/>
      <c r="C332" s="19"/>
      <c r="D332" s="20"/>
      <c r="E332" s="20"/>
      <c r="F332" s="20"/>
      <c r="G332" s="150"/>
      <c r="H332" s="20"/>
      <c r="I332" s="20"/>
      <c r="J332" s="20"/>
      <c r="K332" s="20"/>
      <c r="L332" s="101"/>
      <c r="N332" s="14" t="str">
        <f>IF(ISBLANK(C332),"",LOG(C332))</f>
        <v/>
      </c>
      <c r="O332" s="14" t="str">
        <f>IF(ISBLANK(D332),"",LOG(D332))</f>
        <v/>
      </c>
      <c r="P332" s="14" t="str">
        <f>IF(ISBLANK(E332),"",LOG(E332))</f>
        <v/>
      </c>
      <c r="Q332" s="14" t="str">
        <f>IF(ISBLANK(F332),"",LOG(F332))</f>
        <v/>
      </c>
      <c r="R332" s="14" t="str">
        <f>IF(ISBLANK(G332),"",LOG(G332))</f>
        <v/>
      </c>
      <c r="S332" s="14" t="str">
        <f>IF(ISBLANK(H332),"",LOG(H332))</f>
        <v/>
      </c>
      <c r="T332" s="14" t="str">
        <f>IF(ISBLANK(I332),"",LOG(I332))</f>
        <v/>
      </c>
      <c r="U332" s="14" t="str">
        <f>IF(ISBLANK(J332),"",LOG(J332))</f>
        <v/>
      </c>
      <c r="V332" s="14" t="str">
        <f>IF(ISBLANK(K332),"",LOG(K332))</f>
        <v/>
      </c>
      <c r="W332" s="14" t="str">
        <f>IF(ISBLANK(L332),"",LOG(L332))</f>
        <v/>
      </c>
      <c r="Y332" s="14" t="str">
        <f>IF(ISBLANK(C332),"",LOG(C332+1))</f>
        <v/>
      </c>
      <c r="Z332" s="14" t="str">
        <f>IF(ISBLANK(D332),"",LOG(D332+1))</f>
        <v/>
      </c>
      <c r="AA332" s="14" t="str">
        <f>IF(ISBLANK(E332),"",LOG(E332+1))</f>
        <v/>
      </c>
      <c r="AB332" s="14" t="str">
        <f>IF(ISBLANK(F332),"",LOG(F332+1))</f>
        <v/>
      </c>
      <c r="AC332" s="14" t="str">
        <f>IF(ISBLANK(G332),"",LOG(G332+1))</f>
        <v/>
      </c>
      <c r="AD332" s="14" t="str">
        <f>IF(ISBLANK(H332),"",LOG(H332+1))</f>
        <v/>
      </c>
      <c r="AE332" s="14" t="str">
        <f>IF(ISBLANK(I332),"",LOG(I332+1))</f>
        <v/>
      </c>
      <c r="AF332" s="14" t="str">
        <f>IF(ISBLANK(J332),"",LOG(J332+1))</f>
        <v/>
      </c>
      <c r="AG332" s="14" t="str">
        <f>IF(ISBLANK(K332),"",LOG(K332+1))</f>
        <v/>
      </c>
      <c r="AH332" s="14" t="str">
        <f>IF(ISBLANK(L332),"",LOG(L332+1))</f>
        <v/>
      </c>
      <c r="AJ332" s="14" t="str">
        <f>IF(ISBLANK(C332),"",POWER(C332,2))</f>
        <v/>
      </c>
      <c r="AK332" s="14" t="str">
        <f>IF(ISBLANK(D332),"",POWER(D332,2))</f>
        <v/>
      </c>
      <c r="AL332" s="14" t="str">
        <f>IF(ISBLANK(E332),"",POWER(E332,2))</f>
        <v/>
      </c>
      <c r="AM332" s="14" t="str">
        <f>IF(ISBLANK(F332),"",POWER(F332,2))</f>
        <v/>
      </c>
      <c r="AN332" s="14" t="str">
        <f>IF(ISBLANK(G332),"",POWER(G332,2))</f>
        <v/>
      </c>
      <c r="AO332" s="14" t="str">
        <f>IF(ISBLANK(H332),"",POWER(H332,2))</f>
        <v/>
      </c>
      <c r="AP332" s="14" t="str">
        <f>IF(ISBLANK(I332),"",POWER(I332,2))</f>
        <v/>
      </c>
      <c r="AQ332" s="14" t="str">
        <f>IF(ISBLANK(J332),"",POWER(J332,2))</f>
        <v/>
      </c>
      <c r="AR332" s="14" t="str">
        <f>IF(ISBLANK(K332),"",POWER(K332,2))</f>
        <v/>
      </c>
      <c r="AS332" s="14" t="str">
        <f>IF(ISBLANK(L332),"",POWER(L332,2))</f>
        <v/>
      </c>
      <c r="AU332" s="14" t="str">
        <f>IF(ISBLANK(C332),"",POWER(C332,0.5))</f>
        <v/>
      </c>
      <c r="AV332" s="14" t="str">
        <f>IF(ISBLANK(D332),"",POWER(D332,0.5))</f>
        <v/>
      </c>
      <c r="AW332" s="14" t="str">
        <f>IF(ISBLANK(E332),"",POWER(E332,0.5))</f>
        <v/>
      </c>
      <c r="AX332" s="14" t="str">
        <f>IF(ISBLANK(F332),"",POWER(F332,0.5))</f>
        <v/>
      </c>
      <c r="AY332" s="14" t="str">
        <f>IF(ISBLANK(G332),"",POWER(G332,0.5))</f>
        <v/>
      </c>
      <c r="AZ332" s="14" t="str">
        <f>IF(ISBLANK(H332),"",POWER(H332,0.5))</f>
        <v/>
      </c>
      <c r="BA332" s="14" t="str">
        <f>IF(ISBLANK(I332),"",POWER(I332,0.5))</f>
        <v/>
      </c>
      <c r="BB332" s="14" t="str">
        <f>IF(ISBLANK(J332),"",POWER(J332,0.5))</f>
        <v/>
      </c>
      <c r="BC332" s="14" t="str">
        <f>IF(ISBLANK(K332),"",POWER(K332,0.5))</f>
        <v/>
      </c>
      <c r="BD332" s="14" t="str">
        <f>IF(ISBLANK(L332),"",POWER(L332,0.5))</f>
        <v/>
      </c>
      <c r="BF332" s="14" t="str">
        <f>IF(ISBLANK(C332),"",1/POWER(C332,0.5))</f>
        <v/>
      </c>
      <c r="BG332" s="14" t="str">
        <f>IF(ISBLANK(D332),"",1/POWER(D332,0.5))</f>
        <v/>
      </c>
      <c r="BH332" s="14" t="str">
        <f>IF(ISBLANK(E332),"",1/POWER(E332,0.5))</f>
        <v/>
      </c>
      <c r="BI332" s="14" t="str">
        <f>IF(ISBLANK(F332),"",1/POWER(F332,0.5))</f>
        <v/>
      </c>
      <c r="BJ332" s="14" t="str">
        <f>IF(ISBLANK(G332),"",1/POWER(G332,0.5))</f>
        <v/>
      </c>
      <c r="BK332" s="14" t="str">
        <f>IF(ISBLANK(H332),"",1/POWER(H332,0.5))</f>
        <v/>
      </c>
      <c r="BL332" s="14" t="str">
        <f>IF(ISBLANK(I332),"",1/POWER(I332,0.5))</f>
        <v/>
      </c>
      <c r="BM332" s="14" t="str">
        <f>IF(ISBLANK(J332),"",1/POWER(J332,0.5))</f>
        <v/>
      </c>
      <c r="BN332" s="14" t="str">
        <f>IF(ISBLANK(K332),"",1/POWER(K332,0.5))</f>
        <v/>
      </c>
      <c r="BO332" s="14" t="str">
        <f>IF(ISBLANK(L332),"",1/POWER(L332,0.5))</f>
        <v/>
      </c>
      <c r="BQ332" s="14" t="e">
        <f ca="1">IF(ISBLANK(INDIRECT('Data Exploration'!$B$6&amp;ROW(BQ332))),"",IF(ISBLANK(INDIRECT('Data Exploration'!$B$6&amp;ROW(BQ332)-1)),"",INDIRECT('Data Exploration'!$B$6&amp;ROW(BQ332)-1)))</f>
        <v>#REF!</v>
      </c>
      <c r="BR332" s="188"/>
      <c r="BS332" s="188"/>
      <c r="BT332" s="188"/>
      <c r="BU332" s="188"/>
      <c r="BV332" s="188"/>
      <c r="BW332" s="188"/>
      <c r="BX332" s="188"/>
      <c r="BY332" s="188"/>
    </row>
    <row r="333" spans="1:77">
      <c r="A333" s="141"/>
      <c r="B333" s="210"/>
      <c r="C333" s="19"/>
      <c r="D333" s="20"/>
      <c r="E333" s="20"/>
      <c r="F333" s="20"/>
      <c r="G333" s="150"/>
      <c r="H333" s="20"/>
      <c r="I333" s="20"/>
      <c r="J333" s="20"/>
      <c r="K333" s="20"/>
      <c r="L333" s="101"/>
      <c r="N333" s="14" t="str">
        <f>IF(ISBLANK(C333),"",LOG(C333))</f>
        <v/>
      </c>
      <c r="O333" s="14" t="str">
        <f>IF(ISBLANK(D333),"",LOG(D333))</f>
        <v/>
      </c>
      <c r="P333" s="14" t="str">
        <f>IF(ISBLANK(E333),"",LOG(E333))</f>
        <v/>
      </c>
      <c r="Q333" s="14" t="str">
        <f>IF(ISBLANK(F333),"",LOG(F333))</f>
        <v/>
      </c>
      <c r="R333" s="14" t="str">
        <f>IF(ISBLANK(G333),"",LOG(G333))</f>
        <v/>
      </c>
      <c r="S333" s="14" t="str">
        <f>IF(ISBLANK(H333),"",LOG(H333))</f>
        <v/>
      </c>
      <c r="T333" s="14" t="str">
        <f>IF(ISBLANK(I333),"",LOG(I333))</f>
        <v/>
      </c>
      <c r="U333" s="14" t="str">
        <f>IF(ISBLANK(J333),"",LOG(J333))</f>
        <v/>
      </c>
      <c r="V333" s="14" t="str">
        <f>IF(ISBLANK(K333),"",LOG(K333))</f>
        <v/>
      </c>
      <c r="W333" s="14" t="str">
        <f>IF(ISBLANK(L333),"",LOG(L333))</f>
        <v/>
      </c>
      <c r="Y333" s="14" t="str">
        <f>IF(ISBLANK(C333),"",LOG(C333+1))</f>
        <v/>
      </c>
      <c r="Z333" s="14" t="str">
        <f>IF(ISBLANK(D333),"",LOG(D333+1))</f>
        <v/>
      </c>
      <c r="AA333" s="14" t="str">
        <f>IF(ISBLANK(E333),"",LOG(E333+1))</f>
        <v/>
      </c>
      <c r="AB333" s="14" t="str">
        <f>IF(ISBLANK(F333),"",LOG(F333+1))</f>
        <v/>
      </c>
      <c r="AC333" s="14" t="str">
        <f>IF(ISBLANK(G333),"",LOG(G333+1))</f>
        <v/>
      </c>
      <c r="AD333" s="14" t="str">
        <f>IF(ISBLANK(H333),"",LOG(H333+1))</f>
        <v/>
      </c>
      <c r="AE333" s="14" t="str">
        <f>IF(ISBLANK(I333),"",LOG(I333+1))</f>
        <v/>
      </c>
      <c r="AF333" s="14" t="str">
        <f>IF(ISBLANK(J333),"",LOG(J333+1))</f>
        <v/>
      </c>
      <c r="AG333" s="14" t="str">
        <f>IF(ISBLANK(K333),"",LOG(K333+1))</f>
        <v/>
      </c>
      <c r="AH333" s="14" t="str">
        <f>IF(ISBLANK(L333),"",LOG(L333+1))</f>
        <v/>
      </c>
      <c r="AJ333" s="14" t="str">
        <f>IF(ISBLANK(C333),"",POWER(C333,2))</f>
        <v/>
      </c>
      <c r="AK333" s="14" t="str">
        <f>IF(ISBLANK(D333),"",POWER(D333,2))</f>
        <v/>
      </c>
      <c r="AL333" s="14" t="str">
        <f>IF(ISBLANK(E333),"",POWER(E333,2))</f>
        <v/>
      </c>
      <c r="AM333" s="14" t="str">
        <f>IF(ISBLANK(F333),"",POWER(F333,2))</f>
        <v/>
      </c>
      <c r="AN333" s="14" t="str">
        <f>IF(ISBLANK(G333),"",POWER(G333,2))</f>
        <v/>
      </c>
      <c r="AO333" s="14" t="str">
        <f>IF(ISBLANK(H333),"",POWER(H333,2))</f>
        <v/>
      </c>
      <c r="AP333" s="14" t="str">
        <f>IF(ISBLANK(I333),"",POWER(I333,2))</f>
        <v/>
      </c>
      <c r="AQ333" s="14" t="str">
        <f>IF(ISBLANK(J333),"",POWER(J333,2))</f>
        <v/>
      </c>
      <c r="AR333" s="14" t="str">
        <f>IF(ISBLANK(K333),"",POWER(K333,2))</f>
        <v/>
      </c>
      <c r="AS333" s="14" t="str">
        <f>IF(ISBLANK(L333),"",POWER(L333,2))</f>
        <v/>
      </c>
      <c r="AU333" s="14" t="str">
        <f>IF(ISBLANK(C333),"",POWER(C333,0.5))</f>
        <v/>
      </c>
      <c r="AV333" s="14" t="str">
        <f>IF(ISBLANK(D333),"",POWER(D333,0.5))</f>
        <v/>
      </c>
      <c r="AW333" s="14" t="str">
        <f>IF(ISBLANK(E333),"",POWER(E333,0.5))</f>
        <v/>
      </c>
      <c r="AX333" s="14" t="str">
        <f>IF(ISBLANK(F333),"",POWER(F333,0.5))</f>
        <v/>
      </c>
      <c r="AY333" s="14" t="str">
        <f>IF(ISBLANK(G333),"",POWER(G333,0.5))</f>
        <v/>
      </c>
      <c r="AZ333" s="14" t="str">
        <f>IF(ISBLANK(H333),"",POWER(H333,0.5))</f>
        <v/>
      </c>
      <c r="BA333" s="14" t="str">
        <f>IF(ISBLANK(I333),"",POWER(I333,0.5))</f>
        <v/>
      </c>
      <c r="BB333" s="14" t="str">
        <f>IF(ISBLANK(J333),"",POWER(J333,0.5))</f>
        <v/>
      </c>
      <c r="BC333" s="14" t="str">
        <f>IF(ISBLANK(K333),"",POWER(K333,0.5))</f>
        <v/>
      </c>
      <c r="BD333" s="14" t="str">
        <f>IF(ISBLANK(L333),"",POWER(L333,0.5))</f>
        <v/>
      </c>
      <c r="BF333" s="14" t="str">
        <f>IF(ISBLANK(C333),"",1/POWER(C333,0.5))</f>
        <v/>
      </c>
      <c r="BG333" s="14" t="str">
        <f>IF(ISBLANK(D333),"",1/POWER(D333,0.5))</f>
        <v/>
      </c>
      <c r="BH333" s="14" t="str">
        <f>IF(ISBLANK(E333),"",1/POWER(E333,0.5))</f>
        <v/>
      </c>
      <c r="BI333" s="14" t="str">
        <f>IF(ISBLANK(F333),"",1/POWER(F333,0.5))</f>
        <v/>
      </c>
      <c r="BJ333" s="14" t="str">
        <f>IF(ISBLANK(G333),"",1/POWER(G333,0.5))</f>
        <v/>
      </c>
      <c r="BK333" s="14" t="str">
        <f>IF(ISBLANK(H333),"",1/POWER(H333,0.5))</f>
        <v/>
      </c>
      <c r="BL333" s="14" t="str">
        <f>IF(ISBLANK(I333),"",1/POWER(I333,0.5))</f>
        <v/>
      </c>
      <c r="BM333" s="14" t="str">
        <f>IF(ISBLANK(J333),"",1/POWER(J333,0.5))</f>
        <v/>
      </c>
      <c r="BN333" s="14" t="str">
        <f>IF(ISBLANK(K333),"",1/POWER(K333,0.5))</f>
        <v/>
      </c>
      <c r="BO333" s="14" t="str">
        <f>IF(ISBLANK(L333),"",1/POWER(L333,0.5))</f>
        <v/>
      </c>
      <c r="BQ333" s="14" t="e">
        <f ca="1">IF(ISBLANK(INDIRECT('Data Exploration'!$B$6&amp;ROW(BQ333))),"",IF(ISBLANK(INDIRECT('Data Exploration'!$B$6&amp;ROW(BQ333)-1)),"",INDIRECT('Data Exploration'!$B$6&amp;ROW(BQ333)-1)))</f>
        <v>#REF!</v>
      </c>
      <c r="BR333" s="188"/>
      <c r="BS333" s="188"/>
      <c r="BT333" s="188"/>
      <c r="BU333" s="188"/>
      <c r="BV333" s="188"/>
      <c r="BW333" s="188"/>
      <c r="BX333" s="188"/>
      <c r="BY333" s="188"/>
    </row>
    <row r="334" spans="1:77">
      <c r="A334" s="141"/>
      <c r="B334" s="210"/>
      <c r="C334" s="19"/>
      <c r="D334" s="20"/>
      <c r="E334" s="20"/>
      <c r="F334" s="20"/>
      <c r="G334" s="150"/>
      <c r="H334" s="20"/>
      <c r="I334" s="20"/>
      <c r="J334" s="20"/>
      <c r="K334" s="20"/>
      <c r="L334" s="101"/>
      <c r="N334" s="14" t="str">
        <f>IF(ISBLANK(C334),"",LOG(C334))</f>
        <v/>
      </c>
      <c r="O334" s="14" t="str">
        <f>IF(ISBLANK(D334),"",LOG(D334))</f>
        <v/>
      </c>
      <c r="P334" s="14" t="str">
        <f>IF(ISBLANK(E334),"",LOG(E334))</f>
        <v/>
      </c>
      <c r="Q334" s="14" t="str">
        <f>IF(ISBLANK(F334),"",LOG(F334))</f>
        <v/>
      </c>
      <c r="R334" s="14" t="str">
        <f>IF(ISBLANK(G334),"",LOG(G334))</f>
        <v/>
      </c>
      <c r="S334" s="14" t="str">
        <f>IF(ISBLANK(H334),"",LOG(H334))</f>
        <v/>
      </c>
      <c r="T334" s="14" t="str">
        <f>IF(ISBLANK(I334),"",LOG(I334))</f>
        <v/>
      </c>
      <c r="U334" s="14" t="str">
        <f>IF(ISBLANK(J334),"",LOG(J334))</f>
        <v/>
      </c>
      <c r="V334" s="14" t="str">
        <f>IF(ISBLANK(K334),"",LOG(K334))</f>
        <v/>
      </c>
      <c r="W334" s="14" t="str">
        <f>IF(ISBLANK(L334),"",LOG(L334))</f>
        <v/>
      </c>
      <c r="Y334" s="14" t="str">
        <f>IF(ISBLANK(C334),"",LOG(C334+1))</f>
        <v/>
      </c>
      <c r="Z334" s="14" t="str">
        <f>IF(ISBLANK(D334),"",LOG(D334+1))</f>
        <v/>
      </c>
      <c r="AA334" s="14" t="str">
        <f>IF(ISBLANK(E334),"",LOG(E334+1))</f>
        <v/>
      </c>
      <c r="AB334" s="14" t="str">
        <f>IF(ISBLANK(F334),"",LOG(F334+1))</f>
        <v/>
      </c>
      <c r="AC334" s="14" t="str">
        <f>IF(ISBLANK(G334),"",LOG(G334+1))</f>
        <v/>
      </c>
      <c r="AD334" s="14" t="str">
        <f>IF(ISBLANK(H334),"",LOG(H334+1))</f>
        <v/>
      </c>
      <c r="AE334" s="14" t="str">
        <f>IF(ISBLANK(I334),"",LOG(I334+1))</f>
        <v/>
      </c>
      <c r="AF334" s="14" t="str">
        <f>IF(ISBLANK(J334),"",LOG(J334+1))</f>
        <v/>
      </c>
      <c r="AG334" s="14" t="str">
        <f>IF(ISBLANK(K334),"",LOG(K334+1))</f>
        <v/>
      </c>
      <c r="AH334" s="14" t="str">
        <f>IF(ISBLANK(L334),"",LOG(L334+1))</f>
        <v/>
      </c>
      <c r="AJ334" s="14" t="str">
        <f>IF(ISBLANK(C334),"",POWER(C334,2))</f>
        <v/>
      </c>
      <c r="AK334" s="14" t="str">
        <f>IF(ISBLANK(D334),"",POWER(D334,2))</f>
        <v/>
      </c>
      <c r="AL334" s="14" t="str">
        <f>IF(ISBLANK(E334),"",POWER(E334,2))</f>
        <v/>
      </c>
      <c r="AM334" s="14" t="str">
        <f>IF(ISBLANK(F334),"",POWER(F334,2))</f>
        <v/>
      </c>
      <c r="AN334" s="14" t="str">
        <f>IF(ISBLANK(G334),"",POWER(G334,2))</f>
        <v/>
      </c>
      <c r="AO334" s="14" t="str">
        <f>IF(ISBLANK(H334),"",POWER(H334,2))</f>
        <v/>
      </c>
      <c r="AP334" s="14" t="str">
        <f>IF(ISBLANK(I334),"",POWER(I334,2))</f>
        <v/>
      </c>
      <c r="AQ334" s="14" t="str">
        <f>IF(ISBLANK(J334),"",POWER(J334,2))</f>
        <v/>
      </c>
      <c r="AR334" s="14" t="str">
        <f>IF(ISBLANK(K334),"",POWER(K334,2))</f>
        <v/>
      </c>
      <c r="AS334" s="14" t="str">
        <f>IF(ISBLANK(L334),"",POWER(L334,2))</f>
        <v/>
      </c>
      <c r="AU334" s="14" t="str">
        <f>IF(ISBLANK(C334),"",POWER(C334,0.5))</f>
        <v/>
      </c>
      <c r="AV334" s="14" t="str">
        <f>IF(ISBLANK(D334),"",POWER(D334,0.5))</f>
        <v/>
      </c>
      <c r="AW334" s="14" t="str">
        <f>IF(ISBLANK(E334),"",POWER(E334,0.5))</f>
        <v/>
      </c>
      <c r="AX334" s="14" t="str">
        <f>IF(ISBLANK(F334),"",POWER(F334,0.5))</f>
        <v/>
      </c>
      <c r="AY334" s="14" t="str">
        <f>IF(ISBLANK(G334),"",POWER(G334,0.5))</f>
        <v/>
      </c>
      <c r="AZ334" s="14" t="str">
        <f>IF(ISBLANK(H334),"",POWER(H334,0.5))</f>
        <v/>
      </c>
      <c r="BA334" s="14" t="str">
        <f>IF(ISBLANK(I334),"",POWER(I334,0.5))</f>
        <v/>
      </c>
      <c r="BB334" s="14" t="str">
        <f>IF(ISBLANK(J334),"",POWER(J334,0.5))</f>
        <v/>
      </c>
      <c r="BC334" s="14" t="str">
        <f>IF(ISBLANK(K334),"",POWER(K334,0.5))</f>
        <v/>
      </c>
      <c r="BD334" s="14" t="str">
        <f>IF(ISBLANK(L334),"",POWER(L334,0.5))</f>
        <v/>
      </c>
      <c r="BF334" s="14" t="str">
        <f>IF(ISBLANK(C334),"",1/POWER(C334,0.5))</f>
        <v/>
      </c>
      <c r="BG334" s="14" t="str">
        <f>IF(ISBLANK(D334),"",1/POWER(D334,0.5))</f>
        <v/>
      </c>
      <c r="BH334" s="14" t="str">
        <f>IF(ISBLANK(E334),"",1/POWER(E334,0.5))</f>
        <v/>
      </c>
      <c r="BI334" s="14" t="str">
        <f>IF(ISBLANK(F334),"",1/POWER(F334,0.5))</f>
        <v/>
      </c>
      <c r="BJ334" s="14" t="str">
        <f>IF(ISBLANK(G334),"",1/POWER(G334,0.5))</f>
        <v/>
      </c>
      <c r="BK334" s="14" t="str">
        <f>IF(ISBLANK(H334),"",1/POWER(H334,0.5))</f>
        <v/>
      </c>
      <c r="BL334" s="14" t="str">
        <f>IF(ISBLANK(I334),"",1/POWER(I334,0.5))</f>
        <v/>
      </c>
      <c r="BM334" s="14" t="str">
        <f>IF(ISBLANK(J334),"",1/POWER(J334,0.5))</f>
        <v/>
      </c>
      <c r="BN334" s="14" t="str">
        <f>IF(ISBLANK(K334),"",1/POWER(K334,0.5))</f>
        <v/>
      </c>
      <c r="BO334" s="14" t="str">
        <f>IF(ISBLANK(L334),"",1/POWER(L334,0.5))</f>
        <v/>
      </c>
      <c r="BQ334" s="14" t="e">
        <f ca="1">IF(ISBLANK(INDIRECT('Data Exploration'!$B$6&amp;ROW(BQ334))),"",IF(ISBLANK(INDIRECT('Data Exploration'!$B$6&amp;ROW(BQ334)-1)),"",INDIRECT('Data Exploration'!$B$6&amp;ROW(BQ334)-1)))</f>
        <v>#REF!</v>
      </c>
      <c r="BR334" s="188"/>
      <c r="BS334" s="188"/>
      <c r="BT334" s="188"/>
      <c r="BU334" s="188"/>
      <c r="BV334" s="188"/>
      <c r="BW334" s="188"/>
      <c r="BX334" s="188"/>
      <c r="BY334" s="188"/>
    </row>
    <row r="335" spans="1:77">
      <c r="A335" s="141"/>
      <c r="B335" s="210"/>
      <c r="C335" s="19"/>
      <c r="D335" s="20"/>
      <c r="E335" s="20"/>
      <c r="F335" s="20"/>
      <c r="G335" s="150"/>
      <c r="H335" s="20"/>
      <c r="I335" s="20"/>
      <c r="J335" s="20"/>
      <c r="K335" s="20"/>
      <c r="L335" s="101"/>
      <c r="N335" s="14" t="str">
        <f>IF(ISBLANK(C335),"",LOG(C335))</f>
        <v/>
      </c>
      <c r="O335" s="14" t="str">
        <f>IF(ISBLANK(D335),"",LOG(D335))</f>
        <v/>
      </c>
      <c r="P335" s="14" t="str">
        <f>IF(ISBLANK(E335),"",LOG(E335))</f>
        <v/>
      </c>
      <c r="Q335" s="14" t="str">
        <f>IF(ISBLANK(F335),"",LOG(F335))</f>
        <v/>
      </c>
      <c r="R335" s="14" t="str">
        <f>IF(ISBLANK(G335),"",LOG(G335))</f>
        <v/>
      </c>
      <c r="S335" s="14" t="str">
        <f>IF(ISBLANK(H335),"",LOG(H335))</f>
        <v/>
      </c>
      <c r="T335" s="14" t="str">
        <f>IF(ISBLANK(I335),"",LOG(I335))</f>
        <v/>
      </c>
      <c r="U335" s="14" t="str">
        <f>IF(ISBLANK(J335),"",LOG(J335))</f>
        <v/>
      </c>
      <c r="V335" s="14" t="str">
        <f>IF(ISBLANK(K335),"",LOG(K335))</f>
        <v/>
      </c>
      <c r="W335" s="14" t="str">
        <f>IF(ISBLANK(L335),"",LOG(L335))</f>
        <v/>
      </c>
      <c r="Y335" s="14" t="str">
        <f>IF(ISBLANK(C335),"",LOG(C335+1))</f>
        <v/>
      </c>
      <c r="Z335" s="14" t="str">
        <f>IF(ISBLANK(D335),"",LOG(D335+1))</f>
        <v/>
      </c>
      <c r="AA335" s="14" t="str">
        <f>IF(ISBLANK(E335),"",LOG(E335+1))</f>
        <v/>
      </c>
      <c r="AB335" s="14" t="str">
        <f>IF(ISBLANK(F335),"",LOG(F335+1))</f>
        <v/>
      </c>
      <c r="AC335" s="14" t="str">
        <f>IF(ISBLANK(G335),"",LOG(G335+1))</f>
        <v/>
      </c>
      <c r="AD335" s="14" t="str">
        <f>IF(ISBLANK(H335),"",LOG(H335+1))</f>
        <v/>
      </c>
      <c r="AE335" s="14" t="str">
        <f>IF(ISBLANK(I335),"",LOG(I335+1))</f>
        <v/>
      </c>
      <c r="AF335" s="14" t="str">
        <f>IF(ISBLANK(J335),"",LOG(J335+1))</f>
        <v/>
      </c>
      <c r="AG335" s="14" t="str">
        <f>IF(ISBLANK(K335),"",LOG(K335+1))</f>
        <v/>
      </c>
      <c r="AH335" s="14" t="str">
        <f>IF(ISBLANK(L335),"",LOG(L335+1))</f>
        <v/>
      </c>
      <c r="AJ335" s="14" t="str">
        <f>IF(ISBLANK(C335),"",POWER(C335,2))</f>
        <v/>
      </c>
      <c r="AK335" s="14" t="str">
        <f>IF(ISBLANK(D335),"",POWER(D335,2))</f>
        <v/>
      </c>
      <c r="AL335" s="14" t="str">
        <f>IF(ISBLANK(E335),"",POWER(E335,2))</f>
        <v/>
      </c>
      <c r="AM335" s="14" t="str">
        <f>IF(ISBLANK(F335),"",POWER(F335,2))</f>
        <v/>
      </c>
      <c r="AN335" s="14" t="str">
        <f>IF(ISBLANK(G335),"",POWER(G335,2))</f>
        <v/>
      </c>
      <c r="AO335" s="14" t="str">
        <f>IF(ISBLANK(H335),"",POWER(H335,2))</f>
        <v/>
      </c>
      <c r="AP335" s="14" t="str">
        <f>IF(ISBLANK(I335),"",POWER(I335,2))</f>
        <v/>
      </c>
      <c r="AQ335" s="14" t="str">
        <f>IF(ISBLANK(J335),"",POWER(J335,2))</f>
        <v/>
      </c>
      <c r="AR335" s="14" t="str">
        <f>IF(ISBLANK(K335),"",POWER(K335,2))</f>
        <v/>
      </c>
      <c r="AS335" s="14" t="str">
        <f>IF(ISBLANK(L335),"",POWER(L335,2))</f>
        <v/>
      </c>
      <c r="AU335" s="14" t="str">
        <f>IF(ISBLANK(C335),"",POWER(C335,0.5))</f>
        <v/>
      </c>
      <c r="AV335" s="14" t="str">
        <f>IF(ISBLANK(D335),"",POWER(D335,0.5))</f>
        <v/>
      </c>
      <c r="AW335" s="14" t="str">
        <f>IF(ISBLANK(E335),"",POWER(E335,0.5))</f>
        <v/>
      </c>
      <c r="AX335" s="14" t="str">
        <f>IF(ISBLANK(F335),"",POWER(F335,0.5))</f>
        <v/>
      </c>
      <c r="AY335" s="14" t="str">
        <f>IF(ISBLANK(G335),"",POWER(G335,0.5))</f>
        <v/>
      </c>
      <c r="AZ335" s="14" t="str">
        <f>IF(ISBLANK(H335),"",POWER(H335,0.5))</f>
        <v/>
      </c>
      <c r="BA335" s="14" t="str">
        <f>IF(ISBLANK(I335),"",POWER(I335,0.5))</f>
        <v/>
      </c>
      <c r="BB335" s="14" t="str">
        <f>IF(ISBLANK(J335),"",POWER(J335,0.5))</f>
        <v/>
      </c>
      <c r="BC335" s="14" t="str">
        <f>IF(ISBLANK(K335),"",POWER(K335,0.5))</f>
        <v/>
      </c>
      <c r="BD335" s="14" t="str">
        <f>IF(ISBLANK(L335),"",POWER(L335,0.5))</f>
        <v/>
      </c>
      <c r="BF335" s="14" t="str">
        <f>IF(ISBLANK(C335),"",1/POWER(C335,0.5))</f>
        <v/>
      </c>
      <c r="BG335" s="14" t="str">
        <f>IF(ISBLANK(D335),"",1/POWER(D335,0.5))</f>
        <v/>
      </c>
      <c r="BH335" s="14" t="str">
        <f>IF(ISBLANK(E335),"",1/POWER(E335,0.5))</f>
        <v/>
      </c>
      <c r="BI335" s="14" t="str">
        <f>IF(ISBLANK(F335),"",1/POWER(F335,0.5))</f>
        <v/>
      </c>
      <c r="BJ335" s="14" t="str">
        <f>IF(ISBLANK(G335),"",1/POWER(G335,0.5))</f>
        <v/>
      </c>
      <c r="BK335" s="14" t="str">
        <f>IF(ISBLANK(H335),"",1/POWER(H335,0.5))</f>
        <v/>
      </c>
      <c r="BL335" s="14" t="str">
        <f>IF(ISBLANK(I335),"",1/POWER(I335,0.5))</f>
        <v/>
      </c>
      <c r="BM335" s="14" t="str">
        <f>IF(ISBLANK(J335),"",1/POWER(J335,0.5))</f>
        <v/>
      </c>
      <c r="BN335" s="14" t="str">
        <f>IF(ISBLANK(K335),"",1/POWER(K335,0.5))</f>
        <v/>
      </c>
      <c r="BO335" s="14" t="str">
        <f>IF(ISBLANK(L335),"",1/POWER(L335,0.5))</f>
        <v/>
      </c>
      <c r="BQ335" s="14" t="e">
        <f ca="1">IF(ISBLANK(INDIRECT('Data Exploration'!$B$6&amp;ROW(BQ335))),"",IF(ISBLANK(INDIRECT('Data Exploration'!$B$6&amp;ROW(BQ335)-1)),"",INDIRECT('Data Exploration'!$B$6&amp;ROW(BQ335)-1)))</f>
        <v>#REF!</v>
      </c>
      <c r="BR335" s="188"/>
      <c r="BS335" s="188"/>
      <c r="BT335" s="188"/>
      <c r="BU335" s="188"/>
      <c r="BV335" s="188"/>
      <c r="BW335" s="188"/>
      <c r="BX335" s="188"/>
      <c r="BY335" s="188"/>
    </row>
    <row r="336" spans="1:77">
      <c r="A336" s="141"/>
      <c r="B336" s="210"/>
      <c r="C336" s="19"/>
      <c r="D336" s="20"/>
      <c r="E336" s="20"/>
      <c r="F336" s="20"/>
      <c r="G336" s="150"/>
      <c r="H336" s="20"/>
      <c r="I336" s="20"/>
      <c r="J336" s="20"/>
      <c r="K336" s="20"/>
      <c r="L336" s="101"/>
      <c r="N336" s="14" t="str">
        <f>IF(ISBLANK(C336),"",LOG(C336))</f>
        <v/>
      </c>
      <c r="O336" s="14" t="str">
        <f>IF(ISBLANK(D336),"",LOG(D336))</f>
        <v/>
      </c>
      <c r="P336" s="14" t="str">
        <f>IF(ISBLANK(E336),"",LOG(E336))</f>
        <v/>
      </c>
      <c r="Q336" s="14" t="str">
        <f>IF(ISBLANK(F336),"",LOG(F336))</f>
        <v/>
      </c>
      <c r="R336" s="14" t="str">
        <f>IF(ISBLANK(G336),"",LOG(G336))</f>
        <v/>
      </c>
      <c r="S336" s="14" t="str">
        <f>IF(ISBLANK(H336),"",LOG(H336))</f>
        <v/>
      </c>
      <c r="T336" s="14" t="str">
        <f>IF(ISBLANK(I336),"",LOG(I336))</f>
        <v/>
      </c>
      <c r="U336" s="14" t="str">
        <f>IF(ISBLANK(J336),"",LOG(J336))</f>
        <v/>
      </c>
      <c r="V336" s="14" t="str">
        <f>IF(ISBLANK(K336),"",LOG(K336))</f>
        <v/>
      </c>
      <c r="W336" s="14" t="str">
        <f>IF(ISBLANK(L336),"",LOG(L336))</f>
        <v/>
      </c>
      <c r="Y336" s="14" t="str">
        <f>IF(ISBLANK(C336),"",LOG(C336+1))</f>
        <v/>
      </c>
      <c r="Z336" s="14" t="str">
        <f>IF(ISBLANK(D336),"",LOG(D336+1))</f>
        <v/>
      </c>
      <c r="AA336" s="14" t="str">
        <f>IF(ISBLANK(E336),"",LOG(E336+1))</f>
        <v/>
      </c>
      <c r="AB336" s="14" t="str">
        <f>IF(ISBLANK(F336),"",LOG(F336+1))</f>
        <v/>
      </c>
      <c r="AC336" s="14" t="str">
        <f>IF(ISBLANK(G336),"",LOG(G336+1))</f>
        <v/>
      </c>
      <c r="AD336" s="14" t="str">
        <f>IF(ISBLANK(H336),"",LOG(H336+1))</f>
        <v/>
      </c>
      <c r="AE336" s="14" t="str">
        <f>IF(ISBLANK(I336),"",LOG(I336+1))</f>
        <v/>
      </c>
      <c r="AF336" s="14" t="str">
        <f>IF(ISBLANK(J336),"",LOG(J336+1))</f>
        <v/>
      </c>
      <c r="AG336" s="14" t="str">
        <f>IF(ISBLANK(K336),"",LOG(K336+1))</f>
        <v/>
      </c>
      <c r="AH336" s="14" t="str">
        <f>IF(ISBLANK(L336),"",LOG(L336+1))</f>
        <v/>
      </c>
      <c r="AJ336" s="14" t="str">
        <f>IF(ISBLANK(C336),"",POWER(C336,2))</f>
        <v/>
      </c>
      <c r="AK336" s="14" t="str">
        <f>IF(ISBLANK(D336),"",POWER(D336,2))</f>
        <v/>
      </c>
      <c r="AL336" s="14" t="str">
        <f>IF(ISBLANK(E336),"",POWER(E336,2))</f>
        <v/>
      </c>
      <c r="AM336" s="14" t="str">
        <f>IF(ISBLANK(F336),"",POWER(F336,2))</f>
        <v/>
      </c>
      <c r="AN336" s="14" t="str">
        <f>IF(ISBLANK(G336),"",POWER(G336,2))</f>
        <v/>
      </c>
      <c r="AO336" s="14" t="str">
        <f>IF(ISBLANK(H336),"",POWER(H336,2))</f>
        <v/>
      </c>
      <c r="AP336" s="14" t="str">
        <f>IF(ISBLANK(I336),"",POWER(I336,2))</f>
        <v/>
      </c>
      <c r="AQ336" s="14" t="str">
        <f>IF(ISBLANK(J336),"",POWER(J336,2))</f>
        <v/>
      </c>
      <c r="AR336" s="14" t="str">
        <f>IF(ISBLANK(K336),"",POWER(K336,2))</f>
        <v/>
      </c>
      <c r="AS336" s="14" t="str">
        <f>IF(ISBLANK(L336),"",POWER(L336,2))</f>
        <v/>
      </c>
      <c r="AU336" s="14" t="str">
        <f>IF(ISBLANK(C336),"",POWER(C336,0.5))</f>
        <v/>
      </c>
      <c r="AV336" s="14" t="str">
        <f>IF(ISBLANK(D336),"",POWER(D336,0.5))</f>
        <v/>
      </c>
      <c r="AW336" s="14" t="str">
        <f>IF(ISBLANK(E336),"",POWER(E336,0.5))</f>
        <v/>
      </c>
      <c r="AX336" s="14" t="str">
        <f>IF(ISBLANK(F336),"",POWER(F336,0.5))</f>
        <v/>
      </c>
      <c r="AY336" s="14" t="str">
        <f>IF(ISBLANK(G336),"",POWER(G336,0.5))</f>
        <v/>
      </c>
      <c r="AZ336" s="14" t="str">
        <f>IF(ISBLANK(H336),"",POWER(H336,0.5))</f>
        <v/>
      </c>
      <c r="BA336" s="14" t="str">
        <f>IF(ISBLANK(I336),"",POWER(I336,0.5))</f>
        <v/>
      </c>
      <c r="BB336" s="14" t="str">
        <f>IF(ISBLANK(J336),"",POWER(J336,0.5))</f>
        <v/>
      </c>
      <c r="BC336" s="14" t="str">
        <f>IF(ISBLANK(K336),"",POWER(K336,0.5))</f>
        <v/>
      </c>
      <c r="BD336" s="14" t="str">
        <f>IF(ISBLANK(L336),"",POWER(L336,0.5))</f>
        <v/>
      </c>
      <c r="BF336" s="14" t="str">
        <f>IF(ISBLANK(C336),"",1/POWER(C336,0.5))</f>
        <v/>
      </c>
      <c r="BG336" s="14" t="str">
        <f>IF(ISBLANK(D336),"",1/POWER(D336,0.5))</f>
        <v/>
      </c>
      <c r="BH336" s="14" t="str">
        <f>IF(ISBLANK(E336),"",1/POWER(E336,0.5))</f>
        <v/>
      </c>
      <c r="BI336" s="14" t="str">
        <f>IF(ISBLANK(F336),"",1/POWER(F336,0.5))</f>
        <v/>
      </c>
      <c r="BJ336" s="14" t="str">
        <f>IF(ISBLANK(G336),"",1/POWER(G336,0.5))</f>
        <v/>
      </c>
      <c r="BK336" s="14" t="str">
        <f>IF(ISBLANK(H336),"",1/POWER(H336,0.5))</f>
        <v/>
      </c>
      <c r="BL336" s="14" t="str">
        <f>IF(ISBLANK(I336),"",1/POWER(I336,0.5))</f>
        <v/>
      </c>
      <c r="BM336" s="14" t="str">
        <f>IF(ISBLANK(J336),"",1/POWER(J336,0.5))</f>
        <v/>
      </c>
      <c r="BN336" s="14" t="str">
        <f>IF(ISBLANK(K336),"",1/POWER(K336,0.5))</f>
        <v/>
      </c>
      <c r="BO336" s="14" t="str">
        <f>IF(ISBLANK(L336),"",1/POWER(L336,0.5))</f>
        <v/>
      </c>
      <c r="BQ336" s="14" t="e">
        <f ca="1">IF(ISBLANK(INDIRECT('Data Exploration'!$B$6&amp;ROW(BQ336))),"",IF(ISBLANK(INDIRECT('Data Exploration'!$B$6&amp;ROW(BQ336)-1)),"",INDIRECT('Data Exploration'!$B$6&amp;ROW(BQ336)-1)))</f>
        <v>#REF!</v>
      </c>
      <c r="BR336" s="188"/>
      <c r="BS336" s="188"/>
      <c r="BT336" s="188"/>
      <c r="BU336" s="188"/>
      <c r="BV336" s="188"/>
      <c r="BW336" s="188"/>
      <c r="BX336" s="188"/>
      <c r="BY336" s="188"/>
    </row>
    <row r="337" spans="1:77">
      <c r="A337" s="141"/>
      <c r="B337" s="210"/>
      <c r="C337" s="19"/>
      <c r="D337" s="20"/>
      <c r="E337" s="20"/>
      <c r="F337" s="20"/>
      <c r="G337" s="150"/>
      <c r="H337" s="20"/>
      <c r="I337" s="20"/>
      <c r="J337" s="20"/>
      <c r="K337" s="20"/>
      <c r="L337" s="101"/>
      <c r="N337" s="14" t="str">
        <f>IF(ISBLANK(C337),"",LOG(C337))</f>
        <v/>
      </c>
      <c r="O337" s="14" t="str">
        <f>IF(ISBLANK(D337),"",LOG(D337))</f>
        <v/>
      </c>
      <c r="P337" s="14" t="str">
        <f>IF(ISBLANK(E337),"",LOG(E337))</f>
        <v/>
      </c>
      <c r="Q337" s="14" t="str">
        <f>IF(ISBLANK(F337),"",LOG(F337))</f>
        <v/>
      </c>
      <c r="R337" s="14" t="str">
        <f>IF(ISBLANK(G337),"",LOG(G337))</f>
        <v/>
      </c>
      <c r="S337" s="14" t="str">
        <f>IF(ISBLANK(H337),"",LOG(H337))</f>
        <v/>
      </c>
      <c r="T337" s="14" t="str">
        <f>IF(ISBLANK(I337),"",LOG(I337))</f>
        <v/>
      </c>
      <c r="U337" s="14" t="str">
        <f>IF(ISBLANK(J337),"",LOG(J337))</f>
        <v/>
      </c>
      <c r="V337" s="14" t="str">
        <f>IF(ISBLANK(K337),"",LOG(K337))</f>
        <v/>
      </c>
      <c r="W337" s="14" t="str">
        <f>IF(ISBLANK(L337),"",LOG(L337))</f>
        <v/>
      </c>
      <c r="Y337" s="14" t="str">
        <f>IF(ISBLANK(C337),"",LOG(C337+1))</f>
        <v/>
      </c>
      <c r="Z337" s="14" t="str">
        <f>IF(ISBLANK(D337),"",LOG(D337+1))</f>
        <v/>
      </c>
      <c r="AA337" s="14" t="str">
        <f>IF(ISBLANK(E337),"",LOG(E337+1))</f>
        <v/>
      </c>
      <c r="AB337" s="14" t="str">
        <f>IF(ISBLANK(F337),"",LOG(F337+1))</f>
        <v/>
      </c>
      <c r="AC337" s="14" t="str">
        <f>IF(ISBLANK(G337),"",LOG(G337+1))</f>
        <v/>
      </c>
      <c r="AD337" s="14" t="str">
        <f>IF(ISBLANK(H337),"",LOG(H337+1))</f>
        <v/>
      </c>
      <c r="AE337" s="14" t="str">
        <f>IF(ISBLANK(I337),"",LOG(I337+1))</f>
        <v/>
      </c>
      <c r="AF337" s="14" t="str">
        <f>IF(ISBLANK(J337),"",LOG(J337+1))</f>
        <v/>
      </c>
      <c r="AG337" s="14" t="str">
        <f>IF(ISBLANK(K337),"",LOG(K337+1))</f>
        <v/>
      </c>
      <c r="AH337" s="14" t="str">
        <f>IF(ISBLANK(L337),"",LOG(L337+1))</f>
        <v/>
      </c>
      <c r="AJ337" s="14" t="str">
        <f>IF(ISBLANK(C337),"",POWER(C337,2))</f>
        <v/>
      </c>
      <c r="AK337" s="14" t="str">
        <f>IF(ISBLANK(D337),"",POWER(D337,2))</f>
        <v/>
      </c>
      <c r="AL337" s="14" t="str">
        <f>IF(ISBLANK(E337),"",POWER(E337,2))</f>
        <v/>
      </c>
      <c r="AM337" s="14" t="str">
        <f>IF(ISBLANK(F337),"",POWER(F337,2))</f>
        <v/>
      </c>
      <c r="AN337" s="14" t="str">
        <f>IF(ISBLANK(G337),"",POWER(G337,2))</f>
        <v/>
      </c>
      <c r="AO337" s="14" t="str">
        <f>IF(ISBLANK(H337),"",POWER(H337,2))</f>
        <v/>
      </c>
      <c r="AP337" s="14" t="str">
        <f>IF(ISBLANK(I337),"",POWER(I337,2))</f>
        <v/>
      </c>
      <c r="AQ337" s="14" t="str">
        <f>IF(ISBLANK(J337),"",POWER(J337,2))</f>
        <v/>
      </c>
      <c r="AR337" s="14" t="str">
        <f>IF(ISBLANK(K337),"",POWER(K337,2))</f>
        <v/>
      </c>
      <c r="AS337" s="14" t="str">
        <f>IF(ISBLANK(L337),"",POWER(L337,2))</f>
        <v/>
      </c>
      <c r="AU337" s="14" t="str">
        <f>IF(ISBLANK(C337),"",POWER(C337,0.5))</f>
        <v/>
      </c>
      <c r="AV337" s="14" t="str">
        <f>IF(ISBLANK(D337),"",POWER(D337,0.5))</f>
        <v/>
      </c>
      <c r="AW337" s="14" t="str">
        <f>IF(ISBLANK(E337),"",POWER(E337,0.5))</f>
        <v/>
      </c>
      <c r="AX337" s="14" t="str">
        <f>IF(ISBLANK(F337),"",POWER(F337,0.5))</f>
        <v/>
      </c>
      <c r="AY337" s="14" t="str">
        <f>IF(ISBLANK(G337),"",POWER(G337,0.5))</f>
        <v/>
      </c>
      <c r="AZ337" s="14" t="str">
        <f>IF(ISBLANK(H337),"",POWER(H337,0.5))</f>
        <v/>
      </c>
      <c r="BA337" s="14" t="str">
        <f>IF(ISBLANK(I337),"",POWER(I337,0.5))</f>
        <v/>
      </c>
      <c r="BB337" s="14" t="str">
        <f>IF(ISBLANK(J337),"",POWER(J337,0.5))</f>
        <v/>
      </c>
      <c r="BC337" s="14" t="str">
        <f>IF(ISBLANK(K337),"",POWER(K337,0.5))</f>
        <v/>
      </c>
      <c r="BD337" s="14" t="str">
        <f>IF(ISBLANK(L337),"",POWER(L337,0.5))</f>
        <v/>
      </c>
      <c r="BF337" s="14" t="str">
        <f>IF(ISBLANK(C337),"",1/POWER(C337,0.5))</f>
        <v/>
      </c>
      <c r="BG337" s="14" t="str">
        <f>IF(ISBLANK(D337),"",1/POWER(D337,0.5))</f>
        <v/>
      </c>
      <c r="BH337" s="14" t="str">
        <f>IF(ISBLANK(E337),"",1/POWER(E337,0.5))</f>
        <v/>
      </c>
      <c r="BI337" s="14" t="str">
        <f>IF(ISBLANK(F337),"",1/POWER(F337,0.5))</f>
        <v/>
      </c>
      <c r="BJ337" s="14" t="str">
        <f>IF(ISBLANK(G337),"",1/POWER(G337,0.5))</f>
        <v/>
      </c>
      <c r="BK337" s="14" t="str">
        <f>IF(ISBLANK(H337),"",1/POWER(H337,0.5))</f>
        <v/>
      </c>
      <c r="BL337" s="14" t="str">
        <f>IF(ISBLANK(I337),"",1/POWER(I337,0.5))</f>
        <v/>
      </c>
      <c r="BM337" s="14" t="str">
        <f>IF(ISBLANK(J337),"",1/POWER(J337,0.5))</f>
        <v/>
      </c>
      <c r="BN337" s="14" t="str">
        <f>IF(ISBLANK(K337),"",1/POWER(K337,0.5))</f>
        <v/>
      </c>
      <c r="BO337" s="14" t="str">
        <f>IF(ISBLANK(L337),"",1/POWER(L337,0.5))</f>
        <v/>
      </c>
      <c r="BQ337" s="14" t="e">
        <f ca="1">IF(ISBLANK(INDIRECT('Data Exploration'!$B$6&amp;ROW(BQ337))),"",IF(ISBLANK(INDIRECT('Data Exploration'!$B$6&amp;ROW(BQ337)-1)),"",INDIRECT('Data Exploration'!$B$6&amp;ROW(BQ337)-1)))</f>
        <v>#REF!</v>
      </c>
      <c r="BR337" s="188"/>
      <c r="BS337" s="188"/>
      <c r="BT337" s="188"/>
      <c r="BU337" s="188"/>
      <c r="BV337" s="188"/>
      <c r="BW337" s="188"/>
      <c r="BX337" s="188"/>
      <c r="BY337" s="188"/>
    </row>
    <row r="338" spans="1:77">
      <c r="A338" s="141"/>
      <c r="B338" s="210"/>
      <c r="C338" s="19"/>
      <c r="D338" s="20"/>
      <c r="E338" s="20"/>
      <c r="F338" s="20"/>
      <c r="G338" s="150"/>
      <c r="H338" s="20"/>
      <c r="I338" s="20"/>
      <c r="J338" s="20"/>
      <c r="K338" s="20"/>
      <c r="L338" s="101"/>
      <c r="N338" s="14" t="str">
        <f>IF(ISBLANK(C338),"",LOG(C338))</f>
        <v/>
      </c>
      <c r="O338" s="14" t="str">
        <f>IF(ISBLANK(D338),"",LOG(D338))</f>
        <v/>
      </c>
      <c r="P338" s="14" t="str">
        <f>IF(ISBLANK(E338),"",LOG(E338))</f>
        <v/>
      </c>
      <c r="Q338" s="14" t="str">
        <f>IF(ISBLANK(F338),"",LOG(F338))</f>
        <v/>
      </c>
      <c r="R338" s="14" t="str">
        <f>IF(ISBLANK(G338),"",LOG(G338))</f>
        <v/>
      </c>
      <c r="S338" s="14" t="str">
        <f>IF(ISBLANK(H338),"",LOG(H338))</f>
        <v/>
      </c>
      <c r="T338" s="14" t="str">
        <f>IF(ISBLANK(I338),"",LOG(I338))</f>
        <v/>
      </c>
      <c r="U338" s="14" t="str">
        <f>IF(ISBLANK(J338),"",LOG(J338))</f>
        <v/>
      </c>
      <c r="V338" s="14" t="str">
        <f>IF(ISBLANK(K338),"",LOG(K338))</f>
        <v/>
      </c>
      <c r="W338" s="14" t="str">
        <f>IF(ISBLANK(L338),"",LOG(L338))</f>
        <v/>
      </c>
      <c r="Y338" s="14" t="str">
        <f>IF(ISBLANK(C338),"",LOG(C338+1))</f>
        <v/>
      </c>
      <c r="Z338" s="14" t="str">
        <f>IF(ISBLANK(D338),"",LOG(D338+1))</f>
        <v/>
      </c>
      <c r="AA338" s="14" t="str">
        <f>IF(ISBLANK(E338),"",LOG(E338+1))</f>
        <v/>
      </c>
      <c r="AB338" s="14" t="str">
        <f>IF(ISBLANK(F338),"",LOG(F338+1))</f>
        <v/>
      </c>
      <c r="AC338" s="14" t="str">
        <f>IF(ISBLANK(G338),"",LOG(G338+1))</f>
        <v/>
      </c>
      <c r="AD338" s="14" t="str">
        <f>IF(ISBLANK(H338),"",LOG(H338+1))</f>
        <v/>
      </c>
      <c r="AE338" s="14" t="str">
        <f>IF(ISBLANK(I338),"",LOG(I338+1))</f>
        <v/>
      </c>
      <c r="AF338" s="14" t="str">
        <f>IF(ISBLANK(J338),"",LOG(J338+1))</f>
        <v/>
      </c>
      <c r="AG338" s="14" t="str">
        <f>IF(ISBLANK(K338),"",LOG(K338+1))</f>
        <v/>
      </c>
      <c r="AH338" s="14" t="str">
        <f>IF(ISBLANK(L338),"",LOG(L338+1))</f>
        <v/>
      </c>
      <c r="AJ338" s="14" t="str">
        <f>IF(ISBLANK(C338),"",POWER(C338,2))</f>
        <v/>
      </c>
      <c r="AK338" s="14" t="str">
        <f>IF(ISBLANK(D338),"",POWER(D338,2))</f>
        <v/>
      </c>
      <c r="AL338" s="14" t="str">
        <f>IF(ISBLANK(E338),"",POWER(E338,2))</f>
        <v/>
      </c>
      <c r="AM338" s="14" t="str">
        <f>IF(ISBLANK(F338),"",POWER(F338,2))</f>
        <v/>
      </c>
      <c r="AN338" s="14" t="str">
        <f>IF(ISBLANK(G338),"",POWER(G338,2))</f>
        <v/>
      </c>
      <c r="AO338" s="14" t="str">
        <f>IF(ISBLANK(H338),"",POWER(H338,2))</f>
        <v/>
      </c>
      <c r="AP338" s="14" t="str">
        <f>IF(ISBLANK(I338),"",POWER(I338,2))</f>
        <v/>
      </c>
      <c r="AQ338" s="14" t="str">
        <f>IF(ISBLANK(J338),"",POWER(J338,2))</f>
        <v/>
      </c>
      <c r="AR338" s="14" t="str">
        <f>IF(ISBLANK(K338),"",POWER(K338,2))</f>
        <v/>
      </c>
      <c r="AS338" s="14" t="str">
        <f>IF(ISBLANK(L338),"",POWER(L338,2))</f>
        <v/>
      </c>
      <c r="AU338" s="14" t="str">
        <f>IF(ISBLANK(C338),"",POWER(C338,0.5))</f>
        <v/>
      </c>
      <c r="AV338" s="14" t="str">
        <f>IF(ISBLANK(D338),"",POWER(D338,0.5))</f>
        <v/>
      </c>
      <c r="AW338" s="14" t="str">
        <f>IF(ISBLANK(E338),"",POWER(E338,0.5))</f>
        <v/>
      </c>
      <c r="AX338" s="14" t="str">
        <f>IF(ISBLANK(F338),"",POWER(F338,0.5))</f>
        <v/>
      </c>
      <c r="AY338" s="14" t="str">
        <f>IF(ISBLANK(G338),"",POWER(G338,0.5))</f>
        <v/>
      </c>
      <c r="AZ338" s="14" t="str">
        <f>IF(ISBLANK(H338),"",POWER(H338,0.5))</f>
        <v/>
      </c>
      <c r="BA338" s="14" t="str">
        <f>IF(ISBLANK(I338),"",POWER(I338,0.5))</f>
        <v/>
      </c>
      <c r="BB338" s="14" t="str">
        <f>IF(ISBLANK(J338),"",POWER(J338,0.5))</f>
        <v/>
      </c>
      <c r="BC338" s="14" t="str">
        <f>IF(ISBLANK(K338),"",POWER(K338,0.5))</f>
        <v/>
      </c>
      <c r="BD338" s="14" t="str">
        <f>IF(ISBLANK(L338),"",POWER(L338,0.5))</f>
        <v/>
      </c>
      <c r="BF338" s="14" t="str">
        <f>IF(ISBLANK(C338),"",1/POWER(C338,0.5))</f>
        <v/>
      </c>
      <c r="BG338" s="14" t="str">
        <f>IF(ISBLANK(D338),"",1/POWER(D338,0.5))</f>
        <v/>
      </c>
      <c r="BH338" s="14" t="str">
        <f>IF(ISBLANK(E338),"",1/POWER(E338,0.5))</f>
        <v/>
      </c>
      <c r="BI338" s="14" t="str">
        <f>IF(ISBLANK(F338),"",1/POWER(F338,0.5))</f>
        <v/>
      </c>
      <c r="BJ338" s="14" t="str">
        <f>IF(ISBLANK(G338),"",1/POWER(G338,0.5))</f>
        <v/>
      </c>
      <c r="BK338" s="14" t="str">
        <f>IF(ISBLANK(H338),"",1/POWER(H338,0.5))</f>
        <v/>
      </c>
      <c r="BL338" s="14" t="str">
        <f>IF(ISBLANK(I338),"",1/POWER(I338,0.5))</f>
        <v/>
      </c>
      <c r="BM338" s="14" t="str">
        <f>IF(ISBLANK(J338),"",1/POWER(J338,0.5))</f>
        <v/>
      </c>
      <c r="BN338" s="14" t="str">
        <f>IF(ISBLANK(K338),"",1/POWER(K338,0.5))</f>
        <v/>
      </c>
      <c r="BO338" s="14" t="str">
        <f>IF(ISBLANK(L338),"",1/POWER(L338,0.5))</f>
        <v/>
      </c>
      <c r="BQ338" s="14" t="e">
        <f ca="1">IF(ISBLANK(INDIRECT('Data Exploration'!$B$6&amp;ROW(BQ338))),"",IF(ISBLANK(INDIRECT('Data Exploration'!$B$6&amp;ROW(BQ338)-1)),"",INDIRECT('Data Exploration'!$B$6&amp;ROW(BQ338)-1)))</f>
        <v>#REF!</v>
      </c>
      <c r="BR338" s="188"/>
      <c r="BS338" s="188"/>
      <c r="BT338" s="188"/>
      <c r="BU338" s="188"/>
      <c r="BV338" s="188"/>
      <c r="BW338" s="188"/>
      <c r="BX338" s="188"/>
      <c r="BY338" s="188"/>
    </row>
    <row r="339" spans="1:77">
      <c r="A339" s="141"/>
      <c r="B339" s="210"/>
      <c r="C339" s="19"/>
      <c r="D339" s="20"/>
      <c r="E339" s="20"/>
      <c r="F339" s="20"/>
      <c r="G339" s="150"/>
      <c r="H339" s="20"/>
      <c r="I339" s="20"/>
      <c r="J339" s="20"/>
      <c r="K339" s="20"/>
      <c r="L339" s="101"/>
      <c r="N339" s="14" t="str">
        <f>IF(ISBLANK(C339),"",LOG(C339))</f>
        <v/>
      </c>
      <c r="O339" s="14" t="str">
        <f>IF(ISBLANK(D339),"",LOG(D339))</f>
        <v/>
      </c>
      <c r="P339" s="14" t="str">
        <f>IF(ISBLANK(E339),"",LOG(E339))</f>
        <v/>
      </c>
      <c r="Q339" s="14" t="str">
        <f>IF(ISBLANK(F339),"",LOG(F339))</f>
        <v/>
      </c>
      <c r="R339" s="14" t="str">
        <f>IF(ISBLANK(G339),"",LOG(G339))</f>
        <v/>
      </c>
      <c r="S339" s="14" t="str">
        <f>IF(ISBLANK(H339),"",LOG(H339))</f>
        <v/>
      </c>
      <c r="T339" s="14" t="str">
        <f>IF(ISBLANK(I339),"",LOG(I339))</f>
        <v/>
      </c>
      <c r="U339" s="14" t="str">
        <f>IF(ISBLANK(J339),"",LOG(J339))</f>
        <v/>
      </c>
      <c r="V339" s="14" t="str">
        <f>IF(ISBLANK(K339),"",LOG(K339))</f>
        <v/>
      </c>
      <c r="W339" s="14" t="str">
        <f>IF(ISBLANK(L339),"",LOG(L339))</f>
        <v/>
      </c>
      <c r="Y339" s="14" t="str">
        <f>IF(ISBLANK(C339),"",LOG(C339+1))</f>
        <v/>
      </c>
      <c r="Z339" s="14" t="str">
        <f>IF(ISBLANK(D339),"",LOG(D339+1))</f>
        <v/>
      </c>
      <c r="AA339" s="14" t="str">
        <f>IF(ISBLANK(E339),"",LOG(E339+1))</f>
        <v/>
      </c>
      <c r="AB339" s="14" t="str">
        <f>IF(ISBLANK(F339),"",LOG(F339+1))</f>
        <v/>
      </c>
      <c r="AC339" s="14" t="str">
        <f>IF(ISBLANK(G339),"",LOG(G339+1))</f>
        <v/>
      </c>
      <c r="AD339" s="14" t="str">
        <f>IF(ISBLANK(H339),"",LOG(H339+1))</f>
        <v/>
      </c>
      <c r="AE339" s="14" t="str">
        <f>IF(ISBLANK(I339),"",LOG(I339+1))</f>
        <v/>
      </c>
      <c r="AF339" s="14" t="str">
        <f>IF(ISBLANK(J339),"",LOG(J339+1))</f>
        <v/>
      </c>
      <c r="AG339" s="14" t="str">
        <f>IF(ISBLANK(K339),"",LOG(K339+1))</f>
        <v/>
      </c>
      <c r="AH339" s="14" t="str">
        <f>IF(ISBLANK(L339),"",LOG(L339+1))</f>
        <v/>
      </c>
      <c r="AJ339" s="14" t="str">
        <f>IF(ISBLANK(C339),"",POWER(C339,2))</f>
        <v/>
      </c>
      <c r="AK339" s="14" t="str">
        <f>IF(ISBLANK(D339),"",POWER(D339,2))</f>
        <v/>
      </c>
      <c r="AL339" s="14" t="str">
        <f>IF(ISBLANK(E339),"",POWER(E339,2))</f>
        <v/>
      </c>
      <c r="AM339" s="14" t="str">
        <f>IF(ISBLANK(F339),"",POWER(F339,2))</f>
        <v/>
      </c>
      <c r="AN339" s="14" t="str">
        <f>IF(ISBLANK(G339),"",POWER(G339,2))</f>
        <v/>
      </c>
      <c r="AO339" s="14" t="str">
        <f>IF(ISBLANK(H339),"",POWER(H339,2))</f>
        <v/>
      </c>
      <c r="AP339" s="14" t="str">
        <f>IF(ISBLANK(I339),"",POWER(I339,2))</f>
        <v/>
      </c>
      <c r="AQ339" s="14" t="str">
        <f>IF(ISBLANK(J339),"",POWER(J339,2))</f>
        <v/>
      </c>
      <c r="AR339" s="14" t="str">
        <f>IF(ISBLANK(K339),"",POWER(K339,2))</f>
        <v/>
      </c>
      <c r="AS339" s="14" t="str">
        <f>IF(ISBLANK(L339),"",POWER(L339,2))</f>
        <v/>
      </c>
      <c r="AU339" s="14" t="str">
        <f>IF(ISBLANK(C339),"",POWER(C339,0.5))</f>
        <v/>
      </c>
      <c r="AV339" s="14" t="str">
        <f>IF(ISBLANK(D339),"",POWER(D339,0.5))</f>
        <v/>
      </c>
      <c r="AW339" s="14" t="str">
        <f>IF(ISBLANK(E339),"",POWER(E339,0.5))</f>
        <v/>
      </c>
      <c r="AX339" s="14" t="str">
        <f>IF(ISBLANK(F339),"",POWER(F339,0.5))</f>
        <v/>
      </c>
      <c r="AY339" s="14" t="str">
        <f>IF(ISBLANK(G339),"",POWER(G339,0.5))</f>
        <v/>
      </c>
      <c r="AZ339" s="14" t="str">
        <f>IF(ISBLANK(H339),"",POWER(H339,0.5))</f>
        <v/>
      </c>
      <c r="BA339" s="14" t="str">
        <f>IF(ISBLANK(I339),"",POWER(I339,0.5))</f>
        <v/>
      </c>
      <c r="BB339" s="14" t="str">
        <f>IF(ISBLANK(J339),"",POWER(J339,0.5))</f>
        <v/>
      </c>
      <c r="BC339" s="14" t="str">
        <f>IF(ISBLANK(K339),"",POWER(K339,0.5))</f>
        <v/>
      </c>
      <c r="BD339" s="14" t="str">
        <f>IF(ISBLANK(L339),"",POWER(L339,0.5))</f>
        <v/>
      </c>
      <c r="BF339" s="14" t="str">
        <f>IF(ISBLANK(C339),"",1/POWER(C339,0.5))</f>
        <v/>
      </c>
      <c r="BG339" s="14" t="str">
        <f>IF(ISBLANK(D339),"",1/POWER(D339,0.5))</f>
        <v/>
      </c>
      <c r="BH339" s="14" t="str">
        <f>IF(ISBLANK(E339),"",1/POWER(E339,0.5))</f>
        <v/>
      </c>
      <c r="BI339" s="14" t="str">
        <f>IF(ISBLANK(F339),"",1/POWER(F339,0.5))</f>
        <v/>
      </c>
      <c r="BJ339" s="14" t="str">
        <f>IF(ISBLANK(G339),"",1/POWER(G339,0.5))</f>
        <v/>
      </c>
      <c r="BK339" s="14" t="str">
        <f>IF(ISBLANK(H339),"",1/POWER(H339,0.5))</f>
        <v/>
      </c>
      <c r="BL339" s="14" t="str">
        <f>IF(ISBLANK(I339),"",1/POWER(I339,0.5))</f>
        <v/>
      </c>
      <c r="BM339" s="14" t="str">
        <f>IF(ISBLANK(J339),"",1/POWER(J339,0.5))</f>
        <v/>
      </c>
      <c r="BN339" s="14" t="str">
        <f>IF(ISBLANK(K339),"",1/POWER(K339,0.5))</f>
        <v/>
      </c>
      <c r="BO339" s="14" t="str">
        <f>IF(ISBLANK(L339),"",1/POWER(L339,0.5))</f>
        <v/>
      </c>
      <c r="BQ339" s="14" t="e">
        <f ca="1">IF(ISBLANK(INDIRECT('Data Exploration'!$B$6&amp;ROW(BQ339))),"",IF(ISBLANK(INDIRECT('Data Exploration'!$B$6&amp;ROW(BQ339)-1)),"",INDIRECT('Data Exploration'!$B$6&amp;ROW(BQ339)-1)))</f>
        <v>#REF!</v>
      </c>
      <c r="BR339" s="188"/>
      <c r="BS339" s="188"/>
      <c r="BT339" s="188"/>
      <c r="BU339" s="188"/>
      <c r="BV339" s="188"/>
      <c r="BW339" s="188"/>
      <c r="BX339" s="188"/>
      <c r="BY339" s="188"/>
    </row>
    <row r="340" spans="1:77">
      <c r="A340" s="141"/>
      <c r="B340" s="210"/>
      <c r="C340" s="19"/>
      <c r="D340" s="20"/>
      <c r="E340" s="20"/>
      <c r="F340" s="20"/>
      <c r="G340" s="150"/>
      <c r="H340" s="20"/>
      <c r="I340" s="20"/>
      <c r="J340" s="20"/>
      <c r="K340" s="20"/>
      <c r="L340" s="101"/>
      <c r="N340" s="14" t="str">
        <f>IF(ISBLANK(C340),"",LOG(C340))</f>
        <v/>
      </c>
      <c r="O340" s="14" t="str">
        <f>IF(ISBLANK(D340),"",LOG(D340))</f>
        <v/>
      </c>
      <c r="P340" s="14" t="str">
        <f>IF(ISBLANK(E340),"",LOG(E340))</f>
        <v/>
      </c>
      <c r="Q340" s="14" t="str">
        <f>IF(ISBLANK(F340),"",LOG(F340))</f>
        <v/>
      </c>
      <c r="R340" s="14" t="str">
        <f>IF(ISBLANK(G340),"",LOG(G340))</f>
        <v/>
      </c>
      <c r="S340" s="14" t="str">
        <f>IF(ISBLANK(H340),"",LOG(H340))</f>
        <v/>
      </c>
      <c r="T340" s="14" t="str">
        <f>IF(ISBLANK(I340),"",LOG(I340))</f>
        <v/>
      </c>
      <c r="U340" s="14" t="str">
        <f>IF(ISBLANK(J340),"",LOG(J340))</f>
        <v/>
      </c>
      <c r="V340" s="14" t="str">
        <f>IF(ISBLANK(K340),"",LOG(K340))</f>
        <v/>
      </c>
      <c r="W340" s="14" t="str">
        <f>IF(ISBLANK(L340),"",LOG(L340))</f>
        <v/>
      </c>
      <c r="Y340" s="14" t="str">
        <f>IF(ISBLANK(C340),"",LOG(C340+1))</f>
        <v/>
      </c>
      <c r="Z340" s="14" t="str">
        <f>IF(ISBLANK(D340),"",LOG(D340+1))</f>
        <v/>
      </c>
      <c r="AA340" s="14" t="str">
        <f>IF(ISBLANK(E340),"",LOG(E340+1))</f>
        <v/>
      </c>
      <c r="AB340" s="14" t="str">
        <f>IF(ISBLANK(F340),"",LOG(F340+1))</f>
        <v/>
      </c>
      <c r="AC340" s="14" t="str">
        <f>IF(ISBLANK(G340),"",LOG(G340+1))</f>
        <v/>
      </c>
      <c r="AD340" s="14" t="str">
        <f>IF(ISBLANK(H340),"",LOG(H340+1))</f>
        <v/>
      </c>
      <c r="AE340" s="14" t="str">
        <f>IF(ISBLANK(I340),"",LOG(I340+1))</f>
        <v/>
      </c>
      <c r="AF340" s="14" t="str">
        <f>IF(ISBLANK(J340),"",LOG(J340+1))</f>
        <v/>
      </c>
      <c r="AG340" s="14" t="str">
        <f>IF(ISBLANK(K340),"",LOG(K340+1))</f>
        <v/>
      </c>
      <c r="AH340" s="14" t="str">
        <f>IF(ISBLANK(L340),"",LOG(L340+1))</f>
        <v/>
      </c>
      <c r="AJ340" s="14" t="str">
        <f>IF(ISBLANK(C340),"",POWER(C340,2))</f>
        <v/>
      </c>
      <c r="AK340" s="14" t="str">
        <f>IF(ISBLANK(D340),"",POWER(D340,2))</f>
        <v/>
      </c>
      <c r="AL340" s="14" t="str">
        <f>IF(ISBLANK(E340),"",POWER(E340,2))</f>
        <v/>
      </c>
      <c r="AM340" s="14" t="str">
        <f>IF(ISBLANK(F340),"",POWER(F340,2))</f>
        <v/>
      </c>
      <c r="AN340" s="14" t="str">
        <f>IF(ISBLANK(G340),"",POWER(G340,2))</f>
        <v/>
      </c>
      <c r="AO340" s="14" t="str">
        <f>IF(ISBLANK(H340),"",POWER(H340,2))</f>
        <v/>
      </c>
      <c r="AP340" s="14" t="str">
        <f>IF(ISBLANK(I340),"",POWER(I340,2))</f>
        <v/>
      </c>
      <c r="AQ340" s="14" t="str">
        <f>IF(ISBLANK(J340),"",POWER(J340,2))</f>
        <v/>
      </c>
      <c r="AR340" s="14" t="str">
        <f>IF(ISBLANK(K340),"",POWER(K340,2))</f>
        <v/>
      </c>
      <c r="AS340" s="14" t="str">
        <f>IF(ISBLANK(L340),"",POWER(L340,2))</f>
        <v/>
      </c>
      <c r="AU340" s="14" t="str">
        <f>IF(ISBLANK(C340),"",POWER(C340,0.5))</f>
        <v/>
      </c>
      <c r="AV340" s="14" t="str">
        <f>IF(ISBLANK(D340),"",POWER(D340,0.5))</f>
        <v/>
      </c>
      <c r="AW340" s="14" t="str">
        <f>IF(ISBLANK(E340),"",POWER(E340,0.5))</f>
        <v/>
      </c>
      <c r="AX340" s="14" t="str">
        <f>IF(ISBLANK(F340),"",POWER(F340,0.5))</f>
        <v/>
      </c>
      <c r="AY340" s="14" t="str">
        <f>IF(ISBLANK(G340),"",POWER(G340,0.5))</f>
        <v/>
      </c>
      <c r="AZ340" s="14" t="str">
        <f>IF(ISBLANK(H340),"",POWER(H340,0.5))</f>
        <v/>
      </c>
      <c r="BA340" s="14" t="str">
        <f>IF(ISBLANK(I340),"",POWER(I340,0.5))</f>
        <v/>
      </c>
      <c r="BB340" s="14" t="str">
        <f>IF(ISBLANK(J340),"",POWER(J340,0.5))</f>
        <v/>
      </c>
      <c r="BC340" s="14" t="str">
        <f>IF(ISBLANK(K340),"",POWER(K340,0.5))</f>
        <v/>
      </c>
      <c r="BD340" s="14" t="str">
        <f>IF(ISBLANK(L340),"",POWER(L340,0.5))</f>
        <v/>
      </c>
      <c r="BF340" s="14" t="str">
        <f>IF(ISBLANK(C340),"",1/POWER(C340,0.5))</f>
        <v/>
      </c>
      <c r="BG340" s="14" t="str">
        <f>IF(ISBLANK(D340),"",1/POWER(D340,0.5))</f>
        <v/>
      </c>
      <c r="BH340" s="14" t="str">
        <f>IF(ISBLANK(E340),"",1/POWER(E340,0.5))</f>
        <v/>
      </c>
      <c r="BI340" s="14" t="str">
        <f>IF(ISBLANK(F340),"",1/POWER(F340,0.5))</f>
        <v/>
      </c>
      <c r="BJ340" s="14" t="str">
        <f>IF(ISBLANK(G340),"",1/POWER(G340,0.5))</f>
        <v/>
      </c>
      <c r="BK340" s="14" t="str">
        <f>IF(ISBLANK(H340),"",1/POWER(H340,0.5))</f>
        <v/>
      </c>
      <c r="BL340" s="14" t="str">
        <f>IF(ISBLANK(I340),"",1/POWER(I340,0.5))</f>
        <v/>
      </c>
      <c r="BM340" s="14" t="str">
        <f>IF(ISBLANK(J340),"",1/POWER(J340,0.5))</f>
        <v/>
      </c>
      <c r="BN340" s="14" t="str">
        <f>IF(ISBLANK(K340),"",1/POWER(K340,0.5))</f>
        <v/>
      </c>
      <c r="BO340" s="14" t="str">
        <f>IF(ISBLANK(L340),"",1/POWER(L340,0.5))</f>
        <v/>
      </c>
      <c r="BQ340" s="14" t="e">
        <f ca="1">IF(ISBLANK(INDIRECT('Data Exploration'!$B$6&amp;ROW(BQ340))),"",IF(ISBLANK(INDIRECT('Data Exploration'!$B$6&amp;ROW(BQ340)-1)),"",INDIRECT('Data Exploration'!$B$6&amp;ROW(BQ340)-1)))</f>
        <v>#REF!</v>
      </c>
      <c r="BR340" s="188"/>
      <c r="BS340" s="188"/>
      <c r="BT340" s="188"/>
      <c r="BU340" s="188"/>
      <c r="BV340" s="188"/>
      <c r="BW340" s="188"/>
      <c r="BX340" s="188"/>
      <c r="BY340" s="188"/>
    </row>
    <row r="341" spans="1:77">
      <c r="A341" s="141"/>
      <c r="B341" s="210"/>
      <c r="C341" s="19"/>
      <c r="D341" s="20"/>
      <c r="E341" s="20"/>
      <c r="F341" s="20"/>
      <c r="G341" s="150"/>
      <c r="H341" s="20"/>
      <c r="I341" s="20"/>
      <c r="J341" s="20"/>
      <c r="K341" s="20"/>
      <c r="L341" s="101"/>
      <c r="N341" s="14" t="str">
        <f>IF(ISBLANK(C341),"",LOG(C341))</f>
        <v/>
      </c>
      <c r="O341" s="14" t="str">
        <f>IF(ISBLANK(D341),"",LOG(D341))</f>
        <v/>
      </c>
      <c r="P341" s="14" t="str">
        <f>IF(ISBLANK(E341),"",LOG(E341))</f>
        <v/>
      </c>
      <c r="Q341" s="14" t="str">
        <f>IF(ISBLANK(F341),"",LOG(F341))</f>
        <v/>
      </c>
      <c r="R341" s="14" t="str">
        <f>IF(ISBLANK(G341),"",LOG(G341))</f>
        <v/>
      </c>
      <c r="S341" s="14" t="str">
        <f>IF(ISBLANK(H341),"",LOG(H341))</f>
        <v/>
      </c>
      <c r="T341" s="14" t="str">
        <f>IF(ISBLANK(I341),"",LOG(I341))</f>
        <v/>
      </c>
      <c r="U341" s="14" t="str">
        <f>IF(ISBLANK(J341),"",LOG(J341))</f>
        <v/>
      </c>
      <c r="V341" s="14" t="str">
        <f>IF(ISBLANK(K341),"",LOG(K341))</f>
        <v/>
      </c>
      <c r="W341" s="14" t="str">
        <f>IF(ISBLANK(L341),"",LOG(L341))</f>
        <v/>
      </c>
      <c r="Y341" s="14" t="str">
        <f>IF(ISBLANK(C341),"",LOG(C341+1))</f>
        <v/>
      </c>
      <c r="Z341" s="14" t="str">
        <f>IF(ISBLANK(D341),"",LOG(D341+1))</f>
        <v/>
      </c>
      <c r="AA341" s="14" t="str">
        <f>IF(ISBLANK(E341),"",LOG(E341+1))</f>
        <v/>
      </c>
      <c r="AB341" s="14" t="str">
        <f>IF(ISBLANK(F341),"",LOG(F341+1))</f>
        <v/>
      </c>
      <c r="AC341" s="14" t="str">
        <f>IF(ISBLANK(G341),"",LOG(G341+1))</f>
        <v/>
      </c>
      <c r="AD341" s="14" t="str">
        <f>IF(ISBLANK(H341),"",LOG(H341+1))</f>
        <v/>
      </c>
      <c r="AE341" s="14" t="str">
        <f>IF(ISBLANK(I341),"",LOG(I341+1))</f>
        <v/>
      </c>
      <c r="AF341" s="14" t="str">
        <f>IF(ISBLANK(J341),"",LOG(J341+1))</f>
        <v/>
      </c>
      <c r="AG341" s="14" t="str">
        <f>IF(ISBLANK(K341),"",LOG(K341+1))</f>
        <v/>
      </c>
      <c r="AH341" s="14" t="str">
        <f>IF(ISBLANK(L341),"",LOG(L341+1))</f>
        <v/>
      </c>
      <c r="AJ341" s="14" t="str">
        <f>IF(ISBLANK(C341),"",POWER(C341,2))</f>
        <v/>
      </c>
      <c r="AK341" s="14" t="str">
        <f>IF(ISBLANK(D341),"",POWER(D341,2))</f>
        <v/>
      </c>
      <c r="AL341" s="14" t="str">
        <f>IF(ISBLANK(E341),"",POWER(E341,2))</f>
        <v/>
      </c>
      <c r="AM341" s="14" t="str">
        <f>IF(ISBLANK(F341),"",POWER(F341,2))</f>
        <v/>
      </c>
      <c r="AN341" s="14" t="str">
        <f>IF(ISBLANK(G341),"",POWER(G341,2))</f>
        <v/>
      </c>
      <c r="AO341" s="14" t="str">
        <f>IF(ISBLANK(H341),"",POWER(H341,2))</f>
        <v/>
      </c>
      <c r="AP341" s="14" t="str">
        <f>IF(ISBLANK(I341),"",POWER(I341,2))</f>
        <v/>
      </c>
      <c r="AQ341" s="14" t="str">
        <f>IF(ISBLANK(J341),"",POWER(J341,2))</f>
        <v/>
      </c>
      <c r="AR341" s="14" t="str">
        <f>IF(ISBLANK(K341),"",POWER(K341,2))</f>
        <v/>
      </c>
      <c r="AS341" s="14" t="str">
        <f>IF(ISBLANK(L341),"",POWER(L341,2))</f>
        <v/>
      </c>
      <c r="AU341" s="14" t="str">
        <f>IF(ISBLANK(C341),"",POWER(C341,0.5))</f>
        <v/>
      </c>
      <c r="AV341" s="14" t="str">
        <f>IF(ISBLANK(D341),"",POWER(D341,0.5))</f>
        <v/>
      </c>
      <c r="AW341" s="14" t="str">
        <f>IF(ISBLANK(E341),"",POWER(E341,0.5))</f>
        <v/>
      </c>
      <c r="AX341" s="14" t="str">
        <f>IF(ISBLANK(F341),"",POWER(F341,0.5))</f>
        <v/>
      </c>
      <c r="AY341" s="14" t="str">
        <f>IF(ISBLANK(G341),"",POWER(G341,0.5))</f>
        <v/>
      </c>
      <c r="AZ341" s="14" t="str">
        <f>IF(ISBLANK(H341),"",POWER(H341,0.5))</f>
        <v/>
      </c>
      <c r="BA341" s="14" t="str">
        <f>IF(ISBLANK(I341),"",POWER(I341,0.5))</f>
        <v/>
      </c>
      <c r="BB341" s="14" t="str">
        <f>IF(ISBLANK(J341),"",POWER(J341,0.5))</f>
        <v/>
      </c>
      <c r="BC341" s="14" t="str">
        <f>IF(ISBLANK(K341),"",POWER(K341,0.5))</f>
        <v/>
      </c>
      <c r="BD341" s="14" t="str">
        <f>IF(ISBLANK(L341),"",POWER(L341,0.5))</f>
        <v/>
      </c>
      <c r="BF341" s="14" t="str">
        <f>IF(ISBLANK(C341),"",1/POWER(C341,0.5))</f>
        <v/>
      </c>
      <c r="BG341" s="14" t="str">
        <f>IF(ISBLANK(D341),"",1/POWER(D341,0.5))</f>
        <v/>
      </c>
      <c r="BH341" s="14" t="str">
        <f>IF(ISBLANK(E341),"",1/POWER(E341,0.5))</f>
        <v/>
      </c>
      <c r="BI341" s="14" t="str">
        <f>IF(ISBLANK(F341),"",1/POWER(F341,0.5))</f>
        <v/>
      </c>
      <c r="BJ341" s="14" t="str">
        <f>IF(ISBLANK(G341),"",1/POWER(G341,0.5))</f>
        <v/>
      </c>
      <c r="BK341" s="14" t="str">
        <f>IF(ISBLANK(H341),"",1/POWER(H341,0.5))</f>
        <v/>
      </c>
      <c r="BL341" s="14" t="str">
        <f>IF(ISBLANK(I341),"",1/POWER(I341,0.5))</f>
        <v/>
      </c>
      <c r="BM341" s="14" t="str">
        <f>IF(ISBLANK(J341),"",1/POWER(J341,0.5))</f>
        <v/>
      </c>
      <c r="BN341" s="14" t="str">
        <f>IF(ISBLANK(K341),"",1/POWER(K341,0.5))</f>
        <v/>
      </c>
      <c r="BO341" s="14" t="str">
        <f>IF(ISBLANK(L341),"",1/POWER(L341,0.5))</f>
        <v/>
      </c>
      <c r="BQ341" s="14" t="e">
        <f ca="1">IF(ISBLANK(INDIRECT('Data Exploration'!$B$6&amp;ROW(BQ341))),"",IF(ISBLANK(INDIRECT('Data Exploration'!$B$6&amp;ROW(BQ341)-1)),"",INDIRECT('Data Exploration'!$B$6&amp;ROW(BQ341)-1)))</f>
        <v>#REF!</v>
      </c>
      <c r="BR341" s="188"/>
      <c r="BS341" s="188"/>
      <c r="BT341" s="188"/>
      <c r="BU341" s="188"/>
      <c r="BV341" s="188"/>
      <c r="BW341" s="188"/>
      <c r="BX341" s="188"/>
      <c r="BY341" s="188"/>
    </row>
    <row r="342" spans="1:77">
      <c r="A342" s="141"/>
      <c r="B342" s="210"/>
      <c r="C342" s="19"/>
      <c r="D342" s="20"/>
      <c r="E342" s="20"/>
      <c r="F342" s="20"/>
      <c r="G342" s="150"/>
      <c r="H342" s="20"/>
      <c r="I342" s="20"/>
      <c r="J342" s="20"/>
      <c r="K342" s="20"/>
      <c r="L342" s="101"/>
      <c r="N342" s="14" t="str">
        <f>IF(ISBLANK(C342),"",LOG(C342))</f>
        <v/>
      </c>
      <c r="O342" s="14" t="str">
        <f>IF(ISBLANK(D342),"",LOG(D342))</f>
        <v/>
      </c>
      <c r="P342" s="14" t="str">
        <f>IF(ISBLANK(E342),"",LOG(E342))</f>
        <v/>
      </c>
      <c r="Q342" s="14" t="str">
        <f>IF(ISBLANK(F342),"",LOG(F342))</f>
        <v/>
      </c>
      <c r="R342" s="14" t="str">
        <f>IF(ISBLANK(G342),"",LOG(G342))</f>
        <v/>
      </c>
      <c r="S342" s="14" t="str">
        <f>IF(ISBLANK(H342),"",LOG(H342))</f>
        <v/>
      </c>
      <c r="T342" s="14" t="str">
        <f>IF(ISBLANK(I342),"",LOG(I342))</f>
        <v/>
      </c>
      <c r="U342" s="14" t="str">
        <f>IF(ISBLANK(J342),"",LOG(J342))</f>
        <v/>
      </c>
      <c r="V342" s="14" t="str">
        <f>IF(ISBLANK(K342),"",LOG(K342))</f>
        <v/>
      </c>
      <c r="W342" s="14" t="str">
        <f>IF(ISBLANK(L342),"",LOG(L342))</f>
        <v/>
      </c>
      <c r="Y342" s="14" t="str">
        <f>IF(ISBLANK(C342),"",LOG(C342+1))</f>
        <v/>
      </c>
      <c r="Z342" s="14" t="str">
        <f>IF(ISBLANK(D342),"",LOG(D342+1))</f>
        <v/>
      </c>
      <c r="AA342" s="14" t="str">
        <f>IF(ISBLANK(E342),"",LOG(E342+1))</f>
        <v/>
      </c>
      <c r="AB342" s="14" t="str">
        <f>IF(ISBLANK(F342),"",LOG(F342+1))</f>
        <v/>
      </c>
      <c r="AC342" s="14" t="str">
        <f>IF(ISBLANK(G342),"",LOG(G342+1))</f>
        <v/>
      </c>
      <c r="AD342" s="14" t="str">
        <f>IF(ISBLANK(H342),"",LOG(H342+1))</f>
        <v/>
      </c>
      <c r="AE342" s="14" t="str">
        <f>IF(ISBLANK(I342),"",LOG(I342+1))</f>
        <v/>
      </c>
      <c r="AF342" s="14" t="str">
        <f>IF(ISBLANK(J342),"",LOG(J342+1))</f>
        <v/>
      </c>
      <c r="AG342" s="14" t="str">
        <f>IF(ISBLANK(K342),"",LOG(K342+1))</f>
        <v/>
      </c>
      <c r="AH342" s="14" t="str">
        <f>IF(ISBLANK(L342),"",LOG(L342+1))</f>
        <v/>
      </c>
      <c r="AJ342" s="14" t="str">
        <f>IF(ISBLANK(C342),"",POWER(C342,2))</f>
        <v/>
      </c>
      <c r="AK342" s="14" t="str">
        <f>IF(ISBLANK(D342),"",POWER(D342,2))</f>
        <v/>
      </c>
      <c r="AL342" s="14" t="str">
        <f>IF(ISBLANK(E342),"",POWER(E342,2))</f>
        <v/>
      </c>
      <c r="AM342" s="14" t="str">
        <f>IF(ISBLANK(F342),"",POWER(F342,2))</f>
        <v/>
      </c>
      <c r="AN342" s="14" t="str">
        <f>IF(ISBLANK(G342),"",POWER(G342,2))</f>
        <v/>
      </c>
      <c r="AO342" s="14" t="str">
        <f>IF(ISBLANK(H342),"",POWER(H342,2))</f>
        <v/>
      </c>
      <c r="AP342" s="14" t="str">
        <f>IF(ISBLANK(I342),"",POWER(I342,2))</f>
        <v/>
      </c>
      <c r="AQ342" s="14" t="str">
        <f>IF(ISBLANK(J342),"",POWER(J342,2))</f>
        <v/>
      </c>
      <c r="AR342" s="14" t="str">
        <f>IF(ISBLANK(K342),"",POWER(K342,2))</f>
        <v/>
      </c>
      <c r="AS342" s="14" t="str">
        <f>IF(ISBLANK(L342),"",POWER(L342,2))</f>
        <v/>
      </c>
      <c r="AU342" s="14" t="str">
        <f>IF(ISBLANK(C342),"",POWER(C342,0.5))</f>
        <v/>
      </c>
      <c r="AV342" s="14" t="str">
        <f>IF(ISBLANK(D342),"",POWER(D342,0.5))</f>
        <v/>
      </c>
      <c r="AW342" s="14" t="str">
        <f>IF(ISBLANK(E342),"",POWER(E342,0.5))</f>
        <v/>
      </c>
      <c r="AX342" s="14" t="str">
        <f>IF(ISBLANK(F342),"",POWER(F342,0.5))</f>
        <v/>
      </c>
      <c r="AY342" s="14" t="str">
        <f>IF(ISBLANK(G342),"",POWER(G342,0.5))</f>
        <v/>
      </c>
      <c r="AZ342" s="14" t="str">
        <f>IF(ISBLANK(H342),"",POWER(H342,0.5))</f>
        <v/>
      </c>
      <c r="BA342" s="14" t="str">
        <f>IF(ISBLANK(I342),"",POWER(I342,0.5))</f>
        <v/>
      </c>
      <c r="BB342" s="14" t="str">
        <f>IF(ISBLANK(J342),"",POWER(J342,0.5))</f>
        <v/>
      </c>
      <c r="BC342" s="14" t="str">
        <f>IF(ISBLANK(K342),"",POWER(K342,0.5))</f>
        <v/>
      </c>
      <c r="BD342" s="14" t="str">
        <f>IF(ISBLANK(L342),"",POWER(L342,0.5))</f>
        <v/>
      </c>
      <c r="BF342" s="14" t="str">
        <f>IF(ISBLANK(C342),"",1/POWER(C342,0.5))</f>
        <v/>
      </c>
      <c r="BG342" s="14" t="str">
        <f>IF(ISBLANK(D342),"",1/POWER(D342,0.5))</f>
        <v/>
      </c>
      <c r="BH342" s="14" t="str">
        <f>IF(ISBLANK(E342),"",1/POWER(E342,0.5))</f>
        <v/>
      </c>
      <c r="BI342" s="14" t="str">
        <f>IF(ISBLANK(F342),"",1/POWER(F342,0.5))</f>
        <v/>
      </c>
      <c r="BJ342" s="14" t="str">
        <f>IF(ISBLANK(G342),"",1/POWER(G342,0.5))</f>
        <v/>
      </c>
      <c r="BK342" s="14" t="str">
        <f>IF(ISBLANK(H342),"",1/POWER(H342,0.5))</f>
        <v/>
      </c>
      <c r="BL342" s="14" t="str">
        <f>IF(ISBLANK(I342),"",1/POWER(I342,0.5))</f>
        <v/>
      </c>
      <c r="BM342" s="14" t="str">
        <f>IF(ISBLANK(J342),"",1/POWER(J342,0.5))</f>
        <v/>
      </c>
      <c r="BN342" s="14" t="str">
        <f>IF(ISBLANK(K342),"",1/POWER(K342,0.5))</f>
        <v/>
      </c>
      <c r="BO342" s="14" t="str">
        <f>IF(ISBLANK(L342),"",1/POWER(L342,0.5))</f>
        <v/>
      </c>
      <c r="BQ342" s="14" t="e">
        <f ca="1">IF(ISBLANK(INDIRECT('Data Exploration'!$B$6&amp;ROW(BQ342))),"",IF(ISBLANK(INDIRECT('Data Exploration'!$B$6&amp;ROW(BQ342)-1)),"",INDIRECT('Data Exploration'!$B$6&amp;ROW(BQ342)-1)))</f>
        <v>#REF!</v>
      </c>
      <c r="BR342" s="188"/>
      <c r="BS342" s="188"/>
      <c r="BT342" s="188"/>
      <c r="BU342" s="188"/>
      <c r="BV342" s="188"/>
      <c r="BW342" s="188"/>
      <c r="BX342" s="188"/>
      <c r="BY342" s="188"/>
    </row>
    <row r="343" spans="1:77">
      <c r="A343" s="141"/>
      <c r="B343" s="210"/>
      <c r="C343" s="19"/>
      <c r="D343" s="20"/>
      <c r="E343" s="20"/>
      <c r="F343" s="20"/>
      <c r="G343" s="150"/>
      <c r="H343" s="20"/>
      <c r="I343" s="20"/>
      <c r="J343" s="20"/>
      <c r="K343" s="20"/>
      <c r="L343" s="101"/>
      <c r="N343" s="14" t="str">
        <f>IF(ISBLANK(C343),"",LOG(C343))</f>
        <v/>
      </c>
      <c r="O343" s="14" t="str">
        <f>IF(ISBLANK(D343),"",LOG(D343))</f>
        <v/>
      </c>
      <c r="P343" s="14" t="str">
        <f>IF(ISBLANK(E343),"",LOG(E343))</f>
        <v/>
      </c>
      <c r="Q343" s="14" t="str">
        <f>IF(ISBLANK(F343),"",LOG(F343))</f>
        <v/>
      </c>
      <c r="R343" s="14" t="str">
        <f>IF(ISBLANK(G343),"",LOG(G343))</f>
        <v/>
      </c>
      <c r="S343" s="14" t="str">
        <f>IF(ISBLANK(H343),"",LOG(H343))</f>
        <v/>
      </c>
      <c r="T343" s="14" t="str">
        <f>IF(ISBLANK(I343),"",LOG(I343))</f>
        <v/>
      </c>
      <c r="U343" s="14" t="str">
        <f>IF(ISBLANK(J343),"",LOG(J343))</f>
        <v/>
      </c>
      <c r="V343" s="14" t="str">
        <f>IF(ISBLANK(K343),"",LOG(K343))</f>
        <v/>
      </c>
      <c r="W343" s="14" t="str">
        <f>IF(ISBLANK(L343),"",LOG(L343))</f>
        <v/>
      </c>
      <c r="Y343" s="14" t="str">
        <f>IF(ISBLANK(C343),"",LOG(C343+1))</f>
        <v/>
      </c>
      <c r="Z343" s="14" t="str">
        <f>IF(ISBLANK(D343),"",LOG(D343+1))</f>
        <v/>
      </c>
      <c r="AA343" s="14" t="str">
        <f>IF(ISBLANK(E343),"",LOG(E343+1))</f>
        <v/>
      </c>
      <c r="AB343" s="14" t="str">
        <f>IF(ISBLANK(F343),"",LOG(F343+1))</f>
        <v/>
      </c>
      <c r="AC343" s="14" t="str">
        <f>IF(ISBLANK(G343),"",LOG(G343+1))</f>
        <v/>
      </c>
      <c r="AD343" s="14" t="str">
        <f>IF(ISBLANK(H343),"",LOG(H343+1))</f>
        <v/>
      </c>
      <c r="AE343" s="14" t="str">
        <f>IF(ISBLANK(I343),"",LOG(I343+1))</f>
        <v/>
      </c>
      <c r="AF343" s="14" t="str">
        <f>IF(ISBLANK(J343),"",LOG(J343+1))</f>
        <v/>
      </c>
      <c r="AG343" s="14" t="str">
        <f>IF(ISBLANK(K343),"",LOG(K343+1))</f>
        <v/>
      </c>
      <c r="AH343" s="14" t="str">
        <f>IF(ISBLANK(L343),"",LOG(L343+1))</f>
        <v/>
      </c>
      <c r="AJ343" s="14" t="str">
        <f>IF(ISBLANK(C343),"",POWER(C343,2))</f>
        <v/>
      </c>
      <c r="AK343" s="14" t="str">
        <f>IF(ISBLANK(D343),"",POWER(D343,2))</f>
        <v/>
      </c>
      <c r="AL343" s="14" t="str">
        <f>IF(ISBLANK(E343),"",POWER(E343,2))</f>
        <v/>
      </c>
      <c r="AM343" s="14" t="str">
        <f>IF(ISBLANK(F343),"",POWER(F343,2))</f>
        <v/>
      </c>
      <c r="AN343" s="14" t="str">
        <f>IF(ISBLANK(G343),"",POWER(G343,2))</f>
        <v/>
      </c>
      <c r="AO343" s="14" t="str">
        <f>IF(ISBLANK(H343),"",POWER(H343,2))</f>
        <v/>
      </c>
      <c r="AP343" s="14" t="str">
        <f>IF(ISBLANK(I343),"",POWER(I343,2))</f>
        <v/>
      </c>
      <c r="AQ343" s="14" t="str">
        <f>IF(ISBLANK(J343),"",POWER(J343,2))</f>
        <v/>
      </c>
      <c r="AR343" s="14" t="str">
        <f>IF(ISBLANK(K343),"",POWER(K343,2))</f>
        <v/>
      </c>
      <c r="AS343" s="14" t="str">
        <f>IF(ISBLANK(L343),"",POWER(L343,2))</f>
        <v/>
      </c>
      <c r="AU343" s="14" t="str">
        <f>IF(ISBLANK(C343),"",POWER(C343,0.5))</f>
        <v/>
      </c>
      <c r="AV343" s="14" t="str">
        <f>IF(ISBLANK(D343),"",POWER(D343,0.5))</f>
        <v/>
      </c>
      <c r="AW343" s="14" t="str">
        <f>IF(ISBLANK(E343),"",POWER(E343,0.5))</f>
        <v/>
      </c>
      <c r="AX343" s="14" t="str">
        <f>IF(ISBLANK(F343),"",POWER(F343,0.5))</f>
        <v/>
      </c>
      <c r="AY343" s="14" t="str">
        <f>IF(ISBLANK(G343),"",POWER(G343,0.5))</f>
        <v/>
      </c>
      <c r="AZ343" s="14" t="str">
        <f>IF(ISBLANK(H343),"",POWER(H343,0.5))</f>
        <v/>
      </c>
      <c r="BA343" s="14" t="str">
        <f>IF(ISBLANK(I343),"",POWER(I343,0.5))</f>
        <v/>
      </c>
      <c r="BB343" s="14" t="str">
        <f>IF(ISBLANK(J343),"",POWER(J343,0.5))</f>
        <v/>
      </c>
      <c r="BC343" s="14" t="str">
        <f>IF(ISBLANK(K343),"",POWER(K343,0.5))</f>
        <v/>
      </c>
      <c r="BD343" s="14" t="str">
        <f>IF(ISBLANK(L343),"",POWER(L343,0.5))</f>
        <v/>
      </c>
      <c r="BF343" s="14" t="str">
        <f>IF(ISBLANK(C343),"",1/POWER(C343,0.5))</f>
        <v/>
      </c>
      <c r="BG343" s="14" t="str">
        <f>IF(ISBLANK(D343),"",1/POWER(D343,0.5))</f>
        <v/>
      </c>
      <c r="BH343" s="14" t="str">
        <f>IF(ISBLANK(E343),"",1/POWER(E343,0.5))</f>
        <v/>
      </c>
      <c r="BI343" s="14" t="str">
        <f>IF(ISBLANK(F343),"",1/POWER(F343,0.5))</f>
        <v/>
      </c>
      <c r="BJ343" s="14" t="str">
        <f>IF(ISBLANK(G343),"",1/POWER(G343,0.5))</f>
        <v/>
      </c>
      <c r="BK343" s="14" t="str">
        <f>IF(ISBLANK(H343),"",1/POWER(H343,0.5))</f>
        <v/>
      </c>
      <c r="BL343" s="14" t="str">
        <f>IF(ISBLANK(I343),"",1/POWER(I343,0.5))</f>
        <v/>
      </c>
      <c r="BM343" s="14" t="str">
        <f>IF(ISBLANK(J343),"",1/POWER(J343,0.5))</f>
        <v/>
      </c>
      <c r="BN343" s="14" t="str">
        <f>IF(ISBLANK(K343),"",1/POWER(K343,0.5))</f>
        <v/>
      </c>
      <c r="BO343" s="14" t="str">
        <f>IF(ISBLANK(L343),"",1/POWER(L343,0.5))</f>
        <v/>
      </c>
      <c r="BQ343" s="14" t="e">
        <f ca="1">IF(ISBLANK(INDIRECT('Data Exploration'!$B$6&amp;ROW(BQ343))),"",IF(ISBLANK(INDIRECT('Data Exploration'!$B$6&amp;ROW(BQ343)-1)),"",INDIRECT('Data Exploration'!$B$6&amp;ROW(BQ343)-1)))</f>
        <v>#REF!</v>
      </c>
      <c r="BR343" s="188"/>
      <c r="BS343" s="188"/>
      <c r="BT343" s="188"/>
      <c r="BU343" s="188"/>
      <c r="BV343" s="188"/>
      <c r="BW343" s="188"/>
      <c r="BX343" s="188"/>
      <c r="BY343" s="188"/>
    </row>
    <row r="344" spans="1:77">
      <c r="A344" s="141"/>
      <c r="B344" s="210"/>
      <c r="C344" s="19"/>
      <c r="D344" s="20"/>
      <c r="E344" s="20"/>
      <c r="F344" s="20"/>
      <c r="G344" s="150"/>
      <c r="H344" s="20"/>
      <c r="I344" s="20"/>
      <c r="J344" s="20"/>
      <c r="K344" s="20"/>
      <c r="L344" s="101"/>
      <c r="N344" s="14" t="str">
        <f>IF(ISBLANK(C344),"",LOG(C344))</f>
        <v/>
      </c>
      <c r="O344" s="14" t="str">
        <f>IF(ISBLANK(D344),"",LOG(D344))</f>
        <v/>
      </c>
      <c r="P344" s="14" t="str">
        <f>IF(ISBLANK(E344),"",LOG(E344))</f>
        <v/>
      </c>
      <c r="Q344" s="14" t="str">
        <f>IF(ISBLANK(F344),"",LOG(F344))</f>
        <v/>
      </c>
      <c r="R344" s="14" t="str">
        <f>IF(ISBLANK(G344),"",LOG(G344))</f>
        <v/>
      </c>
      <c r="S344" s="14" t="str">
        <f>IF(ISBLANK(H344),"",LOG(H344))</f>
        <v/>
      </c>
      <c r="T344" s="14" t="str">
        <f>IF(ISBLANK(I344),"",LOG(I344))</f>
        <v/>
      </c>
      <c r="U344" s="14" t="str">
        <f>IF(ISBLANK(J344),"",LOG(J344))</f>
        <v/>
      </c>
      <c r="V344" s="14" t="str">
        <f>IF(ISBLANK(K344),"",LOG(K344))</f>
        <v/>
      </c>
      <c r="W344" s="14" t="str">
        <f>IF(ISBLANK(L344),"",LOG(L344))</f>
        <v/>
      </c>
      <c r="Y344" s="14" t="str">
        <f>IF(ISBLANK(C344),"",LOG(C344+1))</f>
        <v/>
      </c>
      <c r="Z344" s="14" t="str">
        <f>IF(ISBLANK(D344),"",LOG(D344+1))</f>
        <v/>
      </c>
      <c r="AA344" s="14" t="str">
        <f>IF(ISBLANK(E344),"",LOG(E344+1))</f>
        <v/>
      </c>
      <c r="AB344" s="14" t="str">
        <f>IF(ISBLANK(F344),"",LOG(F344+1))</f>
        <v/>
      </c>
      <c r="AC344" s="14" t="str">
        <f>IF(ISBLANK(G344),"",LOG(G344+1))</f>
        <v/>
      </c>
      <c r="AD344" s="14" t="str">
        <f>IF(ISBLANK(H344),"",LOG(H344+1))</f>
        <v/>
      </c>
      <c r="AE344" s="14" t="str">
        <f>IF(ISBLANK(I344),"",LOG(I344+1))</f>
        <v/>
      </c>
      <c r="AF344" s="14" t="str">
        <f>IF(ISBLANK(J344),"",LOG(J344+1))</f>
        <v/>
      </c>
      <c r="AG344" s="14" t="str">
        <f>IF(ISBLANK(K344),"",LOG(K344+1))</f>
        <v/>
      </c>
      <c r="AH344" s="14" t="str">
        <f>IF(ISBLANK(L344),"",LOG(L344+1))</f>
        <v/>
      </c>
      <c r="AJ344" s="14" t="str">
        <f>IF(ISBLANK(C344),"",POWER(C344,2))</f>
        <v/>
      </c>
      <c r="AK344" s="14" t="str">
        <f>IF(ISBLANK(D344),"",POWER(D344,2))</f>
        <v/>
      </c>
      <c r="AL344" s="14" t="str">
        <f>IF(ISBLANK(E344),"",POWER(E344,2))</f>
        <v/>
      </c>
      <c r="AM344" s="14" t="str">
        <f>IF(ISBLANK(F344),"",POWER(F344,2))</f>
        <v/>
      </c>
      <c r="AN344" s="14" t="str">
        <f>IF(ISBLANK(G344),"",POWER(G344,2))</f>
        <v/>
      </c>
      <c r="AO344" s="14" t="str">
        <f>IF(ISBLANK(H344),"",POWER(H344,2))</f>
        <v/>
      </c>
      <c r="AP344" s="14" t="str">
        <f>IF(ISBLANK(I344),"",POWER(I344,2))</f>
        <v/>
      </c>
      <c r="AQ344" s="14" t="str">
        <f>IF(ISBLANK(J344),"",POWER(J344,2))</f>
        <v/>
      </c>
      <c r="AR344" s="14" t="str">
        <f>IF(ISBLANK(K344),"",POWER(K344,2))</f>
        <v/>
      </c>
      <c r="AS344" s="14" t="str">
        <f>IF(ISBLANK(L344),"",POWER(L344,2))</f>
        <v/>
      </c>
      <c r="AU344" s="14" t="str">
        <f>IF(ISBLANK(C344),"",POWER(C344,0.5))</f>
        <v/>
      </c>
      <c r="AV344" s="14" t="str">
        <f>IF(ISBLANK(D344),"",POWER(D344,0.5))</f>
        <v/>
      </c>
      <c r="AW344" s="14" t="str">
        <f>IF(ISBLANK(E344),"",POWER(E344,0.5))</f>
        <v/>
      </c>
      <c r="AX344" s="14" t="str">
        <f>IF(ISBLANK(F344),"",POWER(F344,0.5))</f>
        <v/>
      </c>
      <c r="AY344" s="14" t="str">
        <f>IF(ISBLANK(G344),"",POWER(G344,0.5))</f>
        <v/>
      </c>
      <c r="AZ344" s="14" t="str">
        <f>IF(ISBLANK(H344),"",POWER(H344,0.5))</f>
        <v/>
      </c>
      <c r="BA344" s="14" t="str">
        <f>IF(ISBLANK(I344),"",POWER(I344,0.5))</f>
        <v/>
      </c>
      <c r="BB344" s="14" t="str">
        <f>IF(ISBLANK(J344),"",POWER(J344,0.5))</f>
        <v/>
      </c>
      <c r="BC344" s="14" t="str">
        <f>IF(ISBLANK(K344),"",POWER(K344,0.5))</f>
        <v/>
      </c>
      <c r="BD344" s="14" t="str">
        <f>IF(ISBLANK(L344),"",POWER(L344,0.5))</f>
        <v/>
      </c>
      <c r="BF344" s="14" t="str">
        <f>IF(ISBLANK(C344),"",1/POWER(C344,0.5))</f>
        <v/>
      </c>
      <c r="BG344" s="14" t="str">
        <f>IF(ISBLANK(D344),"",1/POWER(D344,0.5))</f>
        <v/>
      </c>
      <c r="BH344" s="14" t="str">
        <f>IF(ISBLANK(E344),"",1/POWER(E344,0.5))</f>
        <v/>
      </c>
      <c r="BI344" s="14" t="str">
        <f>IF(ISBLANK(F344),"",1/POWER(F344,0.5))</f>
        <v/>
      </c>
      <c r="BJ344" s="14" t="str">
        <f>IF(ISBLANK(G344),"",1/POWER(G344,0.5))</f>
        <v/>
      </c>
      <c r="BK344" s="14" t="str">
        <f>IF(ISBLANK(H344),"",1/POWER(H344,0.5))</f>
        <v/>
      </c>
      <c r="BL344" s="14" t="str">
        <f>IF(ISBLANK(I344),"",1/POWER(I344,0.5))</f>
        <v/>
      </c>
      <c r="BM344" s="14" t="str">
        <f>IF(ISBLANK(J344),"",1/POWER(J344,0.5))</f>
        <v/>
      </c>
      <c r="BN344" s="14" t="str">
        <f>IF(ISBLANK(K344),"",1/POWER(K344,0.5))</f>
        <v/>
      </c>
      <c r="BO344" s="14" t="str">
        <f>IF(ISBLANK(L344),"",1/POWER(L344,0.5))</f>
        <v/>
      </c>
      <c r="BQ344" s="14" t="e">
        <f ca="1">IF(ISBLANK(INDIRECT('Data Exploration'!$B$6&amp;ROW(BQ344))),"",IF(ISBLANK(INDIRECT('Data Exploration'!$B$6&amp;ROW(BQ344)-1)),"",INDIRECT('Data Exploration'!$B$6&amp;ROW(BQ344)-1)))</f>
        <v>#REF!</v>
      </c>
      <c r="BR344" s="188"/>
      <c r="BS344" s="188"/>
      <c r="BT344" s="188"/>
      <c r="BU344" s="188"/>
      <c r="BV344" s="188"/>
      <c r="BW344" s="188"/>
      <c r="BX344" s="188"/>
      <c r="BY344" s="188"/>
    </row>
    <row r="345" spans="1:77">
      <c r="A345" s="141"/>
      <c r="B345" s="210"/>
      <c r="C345" s="19"/>
      <c r="D345" s="20"/>
      <c r="E345" s="20"/>
      <c r="F345" s="20"/>
      <c r="G345" s="150"/>
      <c r="H345" s="20"/>
      <c r="I345" s="20"/>
      <c r="J345" s="20"/>
      <c r="K345" s="20"/>
      <c r="L345" s="101"/>
      <c r="N345" s="14" t="str">
        <f>IF(ISBLANK(C345),"",LOG(C345))</f>
        <v/>
      </c>
      <c r="O345" s="14" t="str">
        <f>IF(ISBLANK(D345),"",LOG(D345))</f>
        <v/>
      </c>
      <c r="P345" s="14" t="str">
        <f>IF(ISBLANK(E345),"",LOG(E345))</f>
        <v/>
      </c>
      <c r="Q345" s="14" t="str">
        <f>IF(ISBLANK(F345),"",LOG(F345))</f>
        <v/>
      </c>
      <c r="R345" s="14" t="str">
        <f>IF(ISBLANK(G345),"",LOG(G345))</f>
        <v/>
      </c>
      <c r="S345" s="14" t="str">
        <f>IF(ISBLANK(H345),"",LOG(H345))</f>
        <v/>
      </c>
      <c r="T345" s="14" t="str">
        <f>IF(ISBLANK(I345),"",LOG(I345))</f>
        <v/>
      </c>
      <c r="U345" s="14" t="str">
        <f>IF(ISBLANK(J345),"",LOG(J345))</f>
        <v/>
      </c>
      <c r="V345" s="14" t="str">
        <f>IF(ISBLANK(K345),"",LOG(K345))</f>
        <v/>
      </c>
      <c r="W345" s="14" t="str">
        <f>IF(ISBLANK(L345),"",LOG(L345))</f>
        <v/>
      </c>
      <c r="Y345" s="14" t="str">
        <f>IF(ISBLANK(C345),"",LOG(C345+1))</f>
        <v/>
      </c>
      <c r="Z345" s="14" t="str">
        <f>IF(ISBLANK(D345),"",LOG(D345+1))</f>
        <v/>
      </c>
      <c r="AA345" s="14" t="str">
        <f>IF(ISBLANK(E345),"",LOG(E345+1))</f>
        <v/>
      </c>
      <c r="AB345" s="14" t="str">
        <f>IF(ISBLANK(F345),"",LOG(F345+1))</f>
        <v/>
      </c>
      <c r="AC345" s="14" t="str">
        <f>IF(ISBLANK(G345),"",LOG(G345+1))</f>
        <v/>
      </c>
      <c r="AD345" s="14" t="str">
        <f>IF(ISBLANK(H345),"",LOG(H345+1))</f>
        <v/>
      </c>
      <c r="AE345" s="14" t="str">
        <f>IF(ISBLANK(I345),"",LOG(I345+1))</f>
        <v/>
      </c>
      <c r="AF345" s="14" t="str">
        <f>IF(ISBLANK(J345),"",LOG(J345+1))</f>
        <v/>
      </c>
      <c r="AG345" s="14" t="str">
        <f>IF(ISBLANK(K345),"",LOG(K345+1))</f>
        <v/>
      </c>
      <c r="AH345" s="14" t="str">
        <f>IF(ISBLANK(L345),"",LOG(L345+1))</f>
        <v/>
      </c>
      <c r="AJ345" s="14" t="str">
        <f>IF(ISBLANK(C345),"",POWER(C345,2))</f>
        <v/>
      </c>
      <c r="AK345" s="14" t="str">
        <f>IF(ISBLANK(D345),"",POWER(D345,2))</f>
        <v/>
      </c>
      <c r="AL345" s="14" t="str">
        <f>IF(ISBLANK(E345),"",POWER(E345,2))</f>
        <v/>
      </c>
      <c r="AM345" s="14" t="str">
        <f>IF(ISBLANK(F345),"",POWER(F345,2))</f>
        <v/>
      </c>
      <c r="AN345" s="14" t="str">
        <f>IF(ISBLANK(G345),"",POWER(G345,2))</f>
        <v/>
      </c>
      <c r="AO345" s="14" t="str">
        <f>IF(ISBLANK(H345),"",POWER(H345,2))</f>
        <v/>
      </c>
      <c r="AP345" s="14" t="str">
        <f>IF(ISBLANK(I345),"",POWER(I345,2))</f>
        <v/>
      </c>
      <c r="AQ345" s="14" t="str">
        <f>IF(ISBLANK(J345),"",POWER(J345,2))</f>
        <v/>
      </c>
      <c r="AR345" s="14" t="str">
        <f>IF(ISBLANK(K345),"",POWER(K345,2))</f>
        <v/>
      </c>
      <c r="AS345" s="14" t="str">
        <f>IF(ISBLANK(L345),"",POWER(L345,2))</f>
        <v/>
      </c>
      <c r="AU345" s="14" t="str">
        <f>IF(ISBLANK(C345),"",POWER(C345,0.5))</f>
        <v/>
      </c>
      <c r="AV345" s="14" t="str">
        <f>IF(ISBLANK(D345),"",POWER(D345,0.5))</f>
        <v/>
      </c>
      <c r="AW345" s="14" t="str">
        <f>IF(ISBLANK(E345),"",POWER(E345,0.5))</f>
        <v/>
      </c>
      <c r="AX345" s="14" t="str">
        <f>IF(ISBLANK(F345),"",POWER(F345,0.5))</f>
        <v/>
      </c>
      <c r="AY345" s="14" t="str">
        <f>IF(ISBLANK(G345),"",POWER(G345,0.5))</f>
        <v/>
      </c>
      <c r="AZ345" s="14" t="str">
        <f>IF(ISBLANK(H345),"",POWER(H345,0.5))</f>
        <v/>
      </c>
      <c r="BA345" s="14" t="str">
        <f>IF(ISBLANK(I345),"",POWER(I345,0.5))</f>
        <v/>
      </c>
      <c r="BB345" s="14" t="str">
        <f>IF(ISBLANK(J345),"",POWER(J345,0.5))</f>
        <v/>
      </c>
      <c r="BC345" s="14" t="str">
        <f>IF(ISBLANK(K345),"",POWER(K345,0.5))</f>
        <v/>
      </c>
      <c r="BD345" s="14" t="str">
        <f>IF(ISBLANK(L345),"",POWER(L345,0.5))</f>
        <v/>
      </c>
      <c r="BF345" s="14" t="str">
        <f>IF(ISBLANK(C345),"",1/POWER(C345,0.5))</f>
        <v/>
      </c>
      <c r="BG345" s="14" t="str">
        <f>IF(ISBLANK(D345),"",1/POWER(D345,0.5))</f>
        <v/>
      </c>
      <c r="BH345" s="14" t="str">
        <f>IF(ISBLANK(E345),"",1/POWER(E345,0.5))</f>
        <v/>
      </c>
      <c r="BI345" s="14" t="str">
        <f>IF(ISBLANK(F345),"",1/POWER(F345,0.5))</f>
        <v/>
      </c>
      <c r="BJ345" s="14" t="str">
        <f>IF(ISBLANK(G345),"",1/POWER(G345,0.5))</f>
        <v/>
      </c>
      <c r="BK345" s="14" t="str">
        <f>IF(ISBLANK(H345),"",1/POWER(H345,0.5))</f>
        <v/>
      </c>
      <c r="BL345" s="14" t="str">
        <f>IF(ISBLANK(I345),"",1/POWER(I345,0.5))</f>
        <v/>
      </c>
      <c r="BM345" s="14" t="str">
        <f>IF(ISBLANK(J345),"",1/POWER(J345,0.5))</f>
        <v/>
      </c>
      <c r="BN345" s="14" t="str">
        <f>IF(ISBLANK(K345),"",1/POWER(K345,0.5))</f>
        <v/>
      </c>
      <c r="BO345" s="14" t="str">
        <f>IF(ISBLANK(L345),"",1/POWER(L345,0.5))</f>
        <v/>
      </c>
      <c r="BQ345" s="14" t="e">
        <f ca="1">IF(ISBLANK(INDIRECT('Data Exploration'!$B$6&amp;ROW(BQ345))),"",IF(ISBLANK(INDIRECT('Data Exploration'!$B$6&amp;ROW(BQ345)-1)),"",INDIRECT('Data Exploration'!$B$6&amp;ROW(BQ345)-1)))</f>
        <v>#REF!</v>
      </c>
      <c r="BR345" s="188"/>
      <c r="BS345" s="188"/>
      <c r="BT345" s="188"/>
      <c r="BU345" s="188"/>
      <c r="BV345" s="188"/>
      <c r="BW345" s="188"/>
      <c r="BX345" s="188"/>
      <c r="BY345" s="188"/>
    </row>
    <row r="346" spans="1:77">
      <c r="A346" s="141"/>
      <c r="B346" s="210"/>
      <c r="C346" s="19"/>
      <c r="D346" s="20"/>
      <c r="E346" s="20"/>
      <c r="F346" s="20"/>
      <c r="G346" s="150"/>
      <c r="H346" s="20"/>
      <c r="I346" s="20"/>
      <c r="J346" s="20"/>
      <c r="K346" s="20"/>
      <c r="L346" s="101"/>
      <c r="N346" s="14" t="str">
        <f>IF(ISBLANK(C346),"",LOG(C346))</f>
        <v/>
      </c>
      <c r="O346" s="14" t="str">
        <f>IF(ISBLANK(D346),"",LOG(D346))</f>
        <v/>
      </c>
      <c r="P346" s="14" t="str">
        <f>IF(ISBLANK(E346),"",LOG(E346))</f>
        <v/>
      </c>
      <c r="Q346" s="14" t="str">
        <f>IF(ISBLANK(F346),"",LOG(F346))</f>
        <v/>
      </c>
      <c r="R346" s="14" t="str">
        <f>IF(ISBLANK(G346),"",LOG(G346))</f>
        <v/>
      </c>
      <c r="S346" s="14" t="str">
        <f>IF(ISBLANK(H346),"",LOG(H346))</f>
        <v/>
      </c>
      <c r="T346" s="14" t="str">
        <f>IF(ISBLANK(I346),"",LOG(I346))</f>
        <v/>
      </c>
      <c r="U346" s="14" t="str">
        <f>IF(ISBLANK(J346),"",LOG(J346))</f>
        <v/>
      </c>
      <c r="V346" s="14" t="str">
        <f>IF(ISBLANK(K346),"",LOG(K346))</f>
        <v/>
      </c>
      <c r="W346" s="14" t="str">
        <f>IF(ISBLANK(L346),"",LOG(L346))</f>
        <v/>
      </c>
      <c r="Y346" s="14" t="str">
        <f>IF(ISBLANK(C346),"",LOG(C346+1))</f>
        <v/>
      </c>
      <c r="Z346" s="14" t="str">
        <f>IF(ISBLANK(D346),"",LOG(D346+1))</f>
        <v/>
      </c>
      <c r="AA346" s="14" t="str">
        <f>IF(ISBLANK(E346),"",LOG(E346+1))</f>
        <v/>
      </c>
      <c r="AB346" s="14" t="str">
        <f>IF(ISBLANK(F346),"",LOG(F346+1))</f>
        <v/>
      </c>
      <c r="AC346" s="14" t="str">
        <f>IF(ISBLANK(G346),"",LOG(G346+1))</f>
        <v/>
      </c>
      <c r="AD346" s="14" t="str">
        <f>IF(ISBLANK(H346),"",LOG(H346+1))</f>
        <v/>
      </c>
      <c r="AE346" s="14" t="str">
        <f>IF(ISBLANK(I346),"",LOG(I346+1))</f>
        <v/>
      </c>
      <c r="AF346" s="14" t="str">
        <f>IF(ISBLANK(J346),"",LOG(J346+1))</f>
        <v/>
      </c>
      <c r="AG346" s="14" t="str">
        <f>IF(ISBLANK(K346),"",LOG(K346+1))</f>
        <v/>
      </c>
      <c r="AH346" s="14" t="str">
        <f>IF(ISBLANK(L346),"",LOG(L346+1))</f>
        <v/>
      </c>
      <c r="AJ346" s="14" t="str">
        <f>IF(ISBLANK(C346),"",POWER(C346,2))</f>
        <v/>
      </c>
      <c r="AK346" s="14" t="str">
        <f>IF(ISBLANK(D346),"",POWER(D346,2))</f>
        <v/>
      </c>
      <c r="AL346" s="14" t="str">
        <f>IF(ISBLANK(E346),"",POWER(E346,2))</f>
        <v/>
      </c>
      <c r="AM346" s="14" t="str">
        <f>IF(ISBLANK(F346),"",POWER(F346,2))</f>
        <v/>
      </c>
      <c r="AN346" s="14" t="str">
        <f>IF(ISBLANK(G346),"",POWER(G346,2))</f>
        <v/>
      </c>
      <c r="AO346" s="14" t="str">
        <f>IF(ISBLANK(H346),"",POWER(H346,2))</f>
        <v/>
      </c>
      <c r="AP346" s="14" t="str">
        <f>IF(ISBLANK(I346),"",POWER(I346,2))</f>
        <v/>
      </c>
      <c r="AQ346" s="14" t="str">
        <f>IF(ISBLANK(J346),"",POWER(J346,2))</f>
        <v/>
      </c>
      <c r="AR346" s="14" t="str">
        <f>IF(ISBLANK(K346),"",POWER(K346,2))</f>
        <v/>
      </c>
      <c r="AS346" s="14" t="str">
        <f>IF(ISBLANK(L346),"",POWER(L346,2))</f>
        <v/>
      </c>
      <c r="AU346" s="14" t="str">
        <f>IF(ISBLANK(C346),"",POWER(C346,0.5))</f>
        <v/>
      </c>
      <c r="AV346" s="14" t="str">
        <f>IF(ISBLANK(D346),"",POWER(D346,0.5))</f>
        <v/>
      </c>
      <c r="AW346" s="14" t="str">
        <f>IF(ISBLANK(E346),"",POWER(E346,0.5))</f>
        <v/>
      </c>
      <c r="AX346" s="14" t="str">
        <f>IF(ISBLANK(F346),"",POWER(F346,0.5))</f>
        <v/>
      </c>
      <c r="AY346" s="14" t="str">
        <f>IF(ISBLANK(G346),"",POWER(G346,0.5))</f>
        <v/>
      </c>
      <c r="AZ346" s="14" t="str">
        <f>IF(ISBLANK(H346),"",POWER(H346,0.5))</f>
        <v/>
      </c>
      <c r="BA346" s="14" t="str">
        <f>IF(ISBLANK(I346),"",POWER(I346,0.5))</f>
        <v/>
      </c>
      <c r="BB346" s="14" t="str">
        <f>IF(ISBLANK(J346),"",POWER(J346,0.5))</f>
        <v/>
      </c>
      <c r="BC346" s="14" t="str">
        <f>IF(ISBLANK(K346),"",POWER(K346,0.5))</f>
        <v/>
      </c>
      <c r="BD346" s="14" t="str">
        <f>IF(ISBLANK(L346),"",POWER(L346,0.5))</f>
        <v/>
      </c>
      <c r="BF346" s="14" t="str">
        <f>IF(ISBLANK(C346),"",1/POWER(C346,0.5))</f>
        <v/>
      </c>
      <c r="BG346" s="14" t="str">
        <f>IF(ISBLANK(D346),"",1/POWER(D346,0.5))</f>
        <v/>
      </c>
      <c r="BH346" s="14" t="str">
        <f>IF(ISBLANK(E346),"",1/POWER(E346,0.5))</f>
        <v/>
      </c>
      <c r="BI346" s="14" t="str">
        <f>IF(ISBLANK(F346),"",1/POWER(F346,0.5))</f>
        <v/>
      </c>
      <c r="BJ346" s="14" t="str">
        <f>IF(ISBLANK(G346),"",1/POWER(G346,0.5))</f>
        <v/>
      </c>
      <c r="BK346" s="14" t="str">
        <f>IF(ISBLANK(H346),"",1/POWER(H346,0.5))</f>
        <v/>
      </c>
      <c r="BL346" s="14" t="str">
        <f>IF(ISBLANK(I346),"",1/POWER(I346,0.5))</f>
        <v/>
      </c>
      <c r="BM346" s="14" t="str">
        <f>IF(ISBLANK(J346),"",1/POWER(J346,0.5))</f>
        <v/>
      </c>
      <c r="BN346" s="14" t="str">
        <f>IF(ISBLANK(K346),"",1/POWER(K346,0.5))</f>
        <v/>
      </c>
      <c r="BO346" s="14" t="str">
        <f>IF(ISBLANK(L346),"",1/POWER(L346,0.5))</f>
        <v/>
      </c>
      <c r="BQ346" s="14" t="e">
        <f ca="1">IF(ISBLANK(INDIRECT('Data Exploration'!$B$6&amp;ROW(BQ346))),"",IF(ISBLANK(INDIRECT('Data Exploration'!$B$6&amp;ROW(BQ346)-1)),"",INDIRECT('Data Exploration'!$B$6&amp;ROW(BQ346)-1)))</f>
        <v>#REF!</v>
      </c>
      <c r="BR346" s="188"/>
      <c r="BS346" s="188"/>
      <c r="BT346" s="188"/>
      <c r="BU346" s="188"/>
      <c r="BV346" s="188"/>
      <c r="BW346" s="188"/>
      <c r="BX346" s="188"/>
      <c r="BY346" s="188"/>
    </row>
    <row r="347" spans="1:77">
      <c r="A347" s="141"/>
      <c r="B347" s="210"/>
      <c r="C347" s="19"/>
      <c r="D347" s="20"/>
      <c r="E347" s="20"/>
      <c r="F347" s="20"/>
      <c r="G347" s="150"/>
      <c r="H347" s="20"/>
      <c r="I347" s="20"/>
      <c r="J347" s="20"/>
      <c r="K347" s="20"/>
      <c r="L347" s="101"/>
      <c r="N347" s="14" t="str">
        <f>IF(ISBLANK(C347),"",LOG(C347))</f>
        <v/>
      </c>
      <c r="O347" s="14" t="str">
        <f>IF(ISBLANK(D347),"",LOG(D347))</f>
        <v/>
      </c>
      <c r="P347" s="14" t="str">
        <f>IF(ISBLANK(E347),"",LOG(E347))</f>
        <v/>
      </c>
      <c r="Q347" s="14" t="str">
        <f>IF(ISBLANK(F347),"",LOG(F347))</f>
        <v/>
      </c>
      <c r="R347" s="14" t="str">
        <f>IF(ISBLANK(G347),"",LOG(G347))</f>
        <v/>
      </c>
      <c r="S347" s="14" t="str">
        <f>IF(ISBLANK(H347),"",LOG(H347))</f>
        <v/>
      </c>
      <c r="T347" s="14" t="str">
        <f>IF(ISBLANK(I347),"",LOG(I347))</f>
        <v/>
      </c>
      <c r="U347" s="14" t="str">
        <f>IF(ISBLANK(J347),"",LOG(J347))</f>
        <v/>
      </c>
      <c r="V347" s="14" t="str">
        <f>IF(ISBLANK(K347),"",LOG(K347))</f>
        <v/>
      </c>
      <c r="W347" s="14" t="str">
        <f>IF(ISBLANK(L347),"",LOG(L347))</f>
        <v/>
      </c>
      <c r="Y347" s="14" t="str">
        <f>IF(ISBLANK(C347),"",LOG(C347+1))</f>
        <v/>
      </c>
      <c r="Z347" s="14" t="str">
        <f>IF(ISBLANK(D347),"",LOG(D347+1))</f>
        <v/>
      </c>
      <c r="AA347" s="14" t="str">
        <f>IF(ISBLANK(E347),"",LOG(E347+1))</f>
        <v/>
      </c>
      <c r="AB347" s="14" t="str">
        <f>IF(ISBLANK(F347),"",LOG(F347+1))</f>
        <v/>
      </c>
      <c r="AC347" s="14" t="str">
        <f>IF(ISBLANK(G347),"",LOG(G347+1))</f>
        <v/>
      </c>
      <c r="AD347" s="14" t="str">
        <f>IF(ISBLANK(H347),"",LOG(H347+1))</f>
        <v/>
      </c>
      <c r="AE347" s="14" t="str">
        <f>IF(ISBLANK(I347),"",LOG(I347+1))</f>
        <v/>
      </c>
      <c r="AF347" s="14" t="str">
        <f>IF(ISBLANK(J347),"",LOG(J347+1))</f>
        <v/>
      </c>
      <c r="AG347" s="14" t="str">
        <f>IF(ISBLANK(K347),"",LOG(K347+1))</f>
        <v/>
      </c>
      <c r="AH347" s="14" t="str">
        <f>IF(ISBLANK(L347),"",LOG(L347+1))</f>
        <v/>
      </c>
      <c r="AJ347" s="14" t="str">
        <f>IF(ISBLANK(C347),"",POWER(C347,2))</f>
        <v/>
      </c>
      <c r="AK347" s="14" t="str">
        <f>IF(ISBLANK(D347),"",POWER(D347,2))</f>
        <v/>
      </c>
      <c r="AL347" s="14" t="str">
        <f>IF(ISBLANK(E347),"",POWER(E347,2))</f>
        <v/>
      </c>
      <c r="AM347" s="14" t="str">
        <f>IF(ISBLANK(F347),"",POWER(F347,2))</f>
        <v/>
      </c>
      <c r="AN347" s="14" t="str">
        <f>IF(ISBLANK(G347),"",POWER(G347,2))</f>
        <v/>
      </c>
      <c r="AO347" s="14" t="str">
        <f>IF(ISBLANK(H347),"",POWER(H347,2))</f>
        <v/>
      </c>
      <c r="AP347" s="14" t="str">
        <f>IF(ISBLANK(I347),"",POWER(I347,2))</f>
        <v/>
      </c>
      <c r="AQ347" s="14" t="str">
        <f>IF(ISBLANK(J347),"",POWER(J347,2))</f>
        <v/>
      </c>
      <c r="AR347" s="14" t="str">
        <f>IF(ISBLANK(K347),"",POWER(K347,2))</f>
        <v/>
      </c>
      <c r="AS347" s="14" t="str">
        <f>IF(ISBLANK(L347),"",POWER(L347,2))</f>
        <v/>
      </c>
      <c r="AU347" s="14" t="str">
        <f>IF(ISBLANK(C347),"",POWER(C347,0.5))</f>
        <v/>
      </c>
      <c r="AV347" s="14" t="str">
        <f>IF(ISBLANK(D347),"",POWER(D347,0.5))</f>
        <v/>
      </c>
      <c r="AW347" s="14" t="str">
        <f>IF(ISBLANK(E347),"",POWER(E347,0.5))</f>
        <v/>
      </c>
      <c r="AX347" s="14" t="str">
        <f>IF(ISBLANK(F347),"",POWER(F347,0.5))</f>
        <v/>
      </c>
      <c r="AY347" s="14" t="str">
        <f>IF(ISBLANK(G347),"",POWER(G347,0.5))</f>
        <v/>
      </c>
      <c r="AZ347" s="14" t="str">
        <f>IF(ISBLANK(H347),"",POWER(H347,0.5))</f>
        <v/>
      </c>
      <c r="BA347" s="14" t="str">
        <f>IF(ISBLANK(I347),"",POWER(I347,0.5))</f>
        <v/>
      </c>
      <c r="BB347" s="14" t="str">
        <f>IF(ISBLANK(J347),"",POWER(J347,0.5))</f>
        <v/>
      </c>
      <c r="BC347" s="14" t="str">
        <f>IF(ISBLANK(K347),"",POWER(K347,0.5))</f>
        <v/>
      </c>
      <c r="BD347" s="14" t="str">
        <f>IF(ISBLANK(L347),"",POWER(L347,0.5))</f>
        <v/>
      </c>
      <c r="BF347" s="14" t="str">
        <f>IF(ISBLANK(C347),"",1/POWER(C347,0.5))</f>
        <v/>
      </c>
      <c r="BG347" s="14" t="str">
        <f>IF(ISBLANK(D347),"",1/POWER(D347,0.5))</f>
        <v/>
      </c>
      <c r="BH347" s="14" t="str">
        <f>IF(ISBLANK(E347),"",1/POWER(E347,0.5))</f>
        <v/>
      </c>
      <c r="BI347" s="14" t="str">
        <f>IF(ISBLANK(F347),"",1/POWER(F347,0.5))</f>
        <v/>
      </c>
      <c r="BJ347" s="14" t="str">
        <f>IF(ISBLANK(G347),"",1/POWER(G347,0.5))</f>
        <v/>
      </c>
      <c r="BK347" s="14" t="str">
        <f>IF(ISBLANK(H347),"",1/POWER(H347,0.5))</f>
        <v/>
      </c>
      <c r="BL347" s="14" t="str">
        <f>IF(ISBLANK(I347),"",1/POWER(I347,0.5))</f>
        <v/>
      </c>
      <c r="BM347" s="14" t="str">
        <f>IF(ISBLANK(J347),"",1/POWER(J347,0.5))</f>
        <v/>
      </c>
      <c r="BN347" s="14" t="str">
        <f>IF(ISBLANK(K347),"",1/POWER(K347,0.5))</f>
        <v/>
      </c>
      <c r="BO347" s="14" t="str">
        <f>IF(ISBLANK(L347),"",1/POWER(L347,0.5))</f>
        <v/>
      </c>
      <c r="BQ347" s="14" t="e">
        <f ca="1">IF(ISBLANK(INDIRECT('Data Exploration'!$B$6&amp;ROW(BQ347))),"",IF(ISBLANK(INDIRECT('Data Exploration'!$B$6&amp;ROW(BQ347)-1)),"",INDIRECT('Data Exploration'!$B$6&amp;ROW(BQ347)-1)))</f>
        <v>#REF!</v>
      </c>
      <c r="BR347" s="188"/>
      <c r="BS347" s="188"/>
      <c r="BT347" s="188"/>
      <c r="BU347" s="188"/>
      <c r="BV347" s="188"/>
      <c r="BW347" s="188"/>
      <c r="BX347" s="188"/>
      <c r="BY347" s="188"/>
    </row>
    <row r="348" spans="1:77">
      <c r="A348" s="141"/>
      <c r="B348" s="210"/>
      <c r="C348" s="19"/>
      <c r="D348" s="20"/>
      <c r="E348" s="20"/>
      <c r="F348" s="20"/>
      <c r="G348" s="150"/>
      <c r="H348" s="20"/>
      <c r="I348" s="20"/>
      <c r="J348" s="20"/>
      <c r="K348" s="20"/>
      <c r="L348" s="101"/>
      <c r="N348" s="14" t="str">
        <f>IF(ISBLANK(C348),"",LOG(C348))</f>
        <v/>
      </c>
      <c r="O348" s="14" t="str">
        <f>IF(ISBLANK(D348),"",LOG(D348))</f>
        <v/>
      </c>
      <c r="P348" s="14" t="str">
        <f>IF(ISBLANK(E348),"",LOG(E348))</f>
        <v/>
      </c>
      <c r="Q348" s="14" t="str">
        <f>IF(ISBLANK(F348),"",LOG(F348))</f>
        <v/>
      </c>
      <c r="R348" s="14" t="str">
        <f>IF(ISBLANK(G348),"",LOG(G348))</f>
        <v/>
      </c>
      <c r="S348" s="14" t="str">
        <f>IF(ISBLANK(H348),"",LOG(H348))</f>
        <v/>
      </c>
      <c r="T348" s="14" t="str">
        <f>IF(ISBLANK(I348),"",LOG(I348))</f>
        <v/>
      </c>
      <c r="U348" s="14" t="str">
        <f>IF(ISBLANK(J348),"",LOG(J348))</f>
        <v/>
      </c>
      <c r="V348" s="14" t="str">
        <f>IF(ISBLANK(K348),"",LOG(K348))</f>
        <v/>
      </c>
      <c r="W348" s="14" t="str">
        <f>IF(ISBLANK(L348),"",LOG(L348))</f>
        <v/>
      </c>
      <c r="Y348" s="14" t="str">
        <f>IF(ISBLANK(C348),"",LOG(C348+1))</f>
        <v/>
      </c>
      <c r="Z348" s="14" t="str">
        <f>IF(ISBLANK(D348),"",LOG(D348+1))</f>
        <v/>
      </c>
      <c r="AA348" s="14" t="str">
        <f>IF(ISBLANK(E348),"",LOG(E348+1))</f>
        <v/>
      </c>
      <c r="AB348" s="14" t="str">
        <f>IF(ISBLANK(F348),"",LOG(F348+1))</f>
        <v/>
      </c>
      <c r="AC348" s="14" t="str">
        <f>IF(ISBLANK(G348),"",LOG(G348+1))</f>
        <v/>
      </c>
      <c r="AD348" s="14" t="str">
        <f>IF(ISBLANK(H348),"",LOG(H348+1))</f>
        <v/>
      </c>
      <c r="AE348" s="14" t="str">
        <f>IF(ISBLANK(I348),"",LOG(I348+1))</f>
        <v/>
      </c>
      <c r="AF348" s="14" t="str">
        <f>IF(ISBLANK(J348),"",LOG(J348+1))</f>
        <v/>
      </c>
      <c r="AG348" s="14" t="str">
        <f>IF(ISBLANK(K348),"",LOG(K348+1))</f>
        <v/>
      </c>
      <c r="AH348" s="14" t="str">
        <f>IF(ISBLANK(L348),"",LOG(L348+1))</f>
        <v/>
      </c>
      <c r="AJ348" s="14" t="str">
        <f>IF(ISBLANK(C348),"",POWER(C348,2))</f>
        <v/>
      </c>
      <c r="AK348" s="14" t="str">
        <f>IF(ISBLANK(D348),"",POWER(D348,2))</f>
        <v/>
      </c>
      <c r="AL348" s="14" t="str">
        <f>IF(ISBLANK(E348),"",POWER(E348,2))</f>
        <v/>
      </c>
      <c r="AM348" s="14" t="str">
        <f>IF(ISBLANK(F348),"",POWER(F348,2))</f>
        <v/>
      </c>
      <c r="AN348" s="14" t="str">
        <f>IF(ISBLANK(G348),"",POWER(G348,2))</f>
        <v/>
      </c>
      <c r="AO348" s="14" t="str">
        <f>IF(ISBLANK(H348),"",POWER(H348,2))</f>
        <v/>
      </c>
      <c r="AP348" s="14" t="str">
        <f>IF(ISBLANK(I348),"",POWER(I348,2))</f>
        <v/>
      </c>
      <c r="AQ348" s="14" t="str">
        <f>IF(ISBLANK(J348),"",POWER(J348,2))</f>
        <v/>
      </c>
      <c r="AR348" s="14" t="str">
        <f>IF(ISBLANK(K348),"",POWER(K348,2))</f>
        <v/>
      </c>
      <c r="AS348" s="14" t="str">
        <f>IF(ISBLANK(L348),"",POWER(L348,2))</f>
        <v/>
      </c>
      <c r="AU348" s="14" t="str">
        <f>IF(ISBLANK(C348),"",POWER(C348,0.5))</f>
        <v/>
      </c>
      <c r="AV348" s="14" t="str">
        <f>IF(ISBLANK(D348),"",POWER(D348,0.5))</f>
        <v/>
      </c>
      <c r="AW348" s="14" t="str">
        <f>IF(ISBLANK(E348),"",POWER(E348,0.5))</f>
        <v/>
      </c>
      <c r="AX348" s="14" t="str">
        <f>IF(ISBLANK(F348),"",POWER(F348,0.5))</f>
        <v/>
      </c>
      <c r="AY348" s="14" t="str">
        <f>IF(ISBLANK(G348),"",POWER(G348,0.5))</f>
        <v/>
      </c>
      <c r="AZ348" s="14" t="str">
        <f>IF(ISBLANK(H348),"",POWER(H348,0.5))</f>
        <v/>
      </c>
      <c r="BA348" s="14" t="str">
        <f>IF(ISBLANK(I348),"",POWER(I348,0.5))</f>
        <v/>
      </c>
      <c r="BB348" s="14" t="str">
        <f>IF(ISBLANK(J348),"",POWER(J348,0.5))</f>
        <v/>
      </c>
      <c r="BC348" s="14" t="str">
        <f>IF(ISBLANK(K348),"",POWER(K348,0.5))</f>
        <v/>
      </c>
      <c r="BD348" s="14" t="str">
        <f>IF(ISBLANK(L348),"",POWER(L348,0.5))</f>
        <v/>
      </c>
      <c r="BF348" s="14" t="str">
        <f>IF(ISBLANK(C348),"",1/POWER(C348,0.5))</f>
        <v/>
      </c>
      <c r="BG348" s="14" t="str">
        <f>IF(ISBLANK(D348),"",1/POWER(D348,0.5))</f>
        <v/>
      </c>
      <c r="BH348" s="14" t="str">
        <f>IF(ISBLANK(E348),"",1/POWER(E348,0.5))</f>
        <v/>
      </c>
      <c r="BI348" s="14" t="str">
        <f>IF(ISBLANK(F348),"",1/POWER(F348,0.5))</f>
        <v/>
      </c>
      <c r="BJ348" s="14" t="str">
        <f>IF(ISBLANK(G348),"",1/POWER(G348,0.5))</f>
        <v/>
      </c>
      <c r="BK348" s="14" t="str">
        <f>IF(ISBLANK(H348),"",1/POWER(H348,0.5))</f>
        <v/>
      </c>
      <c r="BL348" s="14" t="str">
        <f>IF(ISBLANK(I348),"",1/POWER(I348,0.5))</f>
        <v/>
      </c>
      <c r="BM348" s="14" t="str">
        <f>IF(ISBLANK(J348),"",1/POWER(J348,0.5))</f>
        <v/>
      </c>
      <c r="BN348" s="14" t="str">
        <f>IF(ISBLANK(K348),"",1/POWER(K348,0.5))</f>
        <v/>
      </c>
      <c r="BO348" s="14" t="str">
        <f>IF(ISBLANK(L348),"",1/POWER(L348,0.5))</f>
        <v/>
      </c>
      <c r="BQ348" s="14" t="e">
        <f ca="1">IF(ISBLANK(INDIRECT('Data Exploration'!$B$6&amp;ROW(BQ348))),"",IF(ISBLANK(INDIRECT('Data Exploration'!$B$6&amp;ROW(BQ348)-1)),"",INDIRECT('Data Exploration'!$B$6&amp;ROW(BQ348)-1)))</f>
        <v>#REF!</v>
      </c>
      <c r="BR348" s="188"/>
      <c r="BS348" s="188"/>
      <c r="BT348" s="188"/>
      <c r="BU348" s="188"/>
      <c r="BV348" s="188"/>
      <c r="BW348" s="188"/>
      <c r="BX348" s="188"/>
      <c r="BY348" s="188"/>
    </row>
    <row r="349" spans="1:77">
      <c r="A349" s="141"/>
      <c r="B349" s="210"/>
      <c r="C349" s="19"/>
      <c r="D349" s="20"/>
      <c r="E349" s="20"/>
      <c r="F349" s="20"/>
      <c r="G349" s="150"/>
      <c r="H349" s="20"/>
      <c r="I349" s="20"/>
      <c r="J349" s="20"/>
      <c r="K349" s="20"/>
      <c r="L349" s="101"/>
      <c r="N349" s="14" t="str">
        <f>IF(ISBLANK(C349),"",LOG(C349))</f>
        <v/>
      </c>
      <c r="O349" s="14" t="str">
        <f>IF(ISBLANK(D349),"",LOG(D349))</f>
        <v/>
      </c>
      <c r="P349" s="14" t="str">
        <f>IF(ISBLANK(E349),"",LOG(E349))</f>
        <v/>
      </c>
      <c r="Q349" s="14" t="str">
        <f>IF(ISBLANK(F349),"",LOG(F349))</f>
        <v/>
      </c>
      <c r="R349" s="14" t="str">
        <f>IF(ISBLANK(G349),"",LOG(G349))</f>
        <v/>
      </c>
      <c r="S349" s="14" t="str">
        <f>IF(ISBLANK(H349),"",LOG(H349))</f>
        <v/>
      </c>
      <c r="T349" s="14" t="str">
        <f>IF(ISBLANK(I349),"",LOG(I349))</f>
        <v/>
      </c>
      <c r="U349" s="14" t="str">
        <f>IF(ISBLANK(J349),"",LOG(J349))</f>
        <v/>
      </c>
      <c r="V349" s="14" t="str">
        <f>IF(ISBLANK(K349),"",LOG(K349))</f>
        <v/>
      </c>
      <c r="W349" s="14" t="str">
        <f>IF(ISBLANK(L349),"",LOG(L349))</f>
        <v/>
      </c>
      <c r="Y349" s="14" t="str">
        <f>IF(ISBLANK(C349),"",LOG(C349+1))</f>
        <v/>
      </c>
      <c r="Z349" s="14" t="str">
        <f>IF(ISBLANK(D349),"",LOG(D349+1))</f>
        <v/>
      </c>
      <c r="AA349" s="14" t="str">
        <f>IF(ISBLANK(E349),"",LOG(E349+1))</f>
        <v/>
      </c>
      <c r="AB349" s="14" t="str">
        <f>IF(ISBLANK(F349),"",LOG(F349+1))</f>
        <v/>
      </c>
      <c r="AC349" s="14" t="str">
        <f>IF(ISBLANK(G349),"",LOG(G349+1))</f>
        <v/>
      </c>
      <c r="AD349" s="14" t="str">
        <f>IF(ISBLANK(H349),"",LOG(H349+1))</f>
        <v/>
      </c>
      <c r="AE349" s="14" t="str">
        <f>IF(ISBLANK(I349),"",LOG(I349+1))</f>
        <v/>
      </c>
      <c r="AF349" s="14" t="str">
        <f>IF(ISBLANK(J349),"",LOG(J349+1))</f>
        <v/>
      </c>
      <c r="AG349" s="14" t="str">
        <f>IF(ISBLANK(K349),"",LOG(K349+1))</f>
        <v/>
      </c>
      <c r="AH349" s="14" t="str">
        <f>IF(ISBLANK(L349),"",LOG(L349+1))</f>
        <v/>
      </c>
      <c r="AJ349" s="14" t="str">
        <f>IF(ISBLANK(C349),"",POWER(C349,2))</f>
        <v/>
      </c>
      <c r="AK349" s="14" t="str">
        <f>IF(ISBLANK(D349),"",POWER(D349,2))</f>
        <v/>
      </c>
      <c r="AL349" s="14" t="str">
        <f>IF(ISBLANK(E349),"",POWER(E349,2))</f>
        <v/>
      </c>
      <c r="AM349" s="14" t="str">
        <f>IF(ISBLANK(F349),"",POWER(F349,2))</f>
        <v/>
      </c>
      <c r="AN349" s="14" t="str">
        <f>IF(ISBLANK(G349),"",POWER(G349,2))</f>
        <v/>
      </c>
      <c r="AO349" s="14" t="str">
        <f>IF(ISBLANK(H349),"",POWER(H349,2))</f>
        <v/>
      </c>
      <c r="AP349" s="14" t="str">
        <f>IF(ISBLANK(I349),"",POWER(I349,2))</f>
        <v/>
      </c>
      <c r="AQ349" s="14" t="str">
        <f>IF(ISBLANK(J349),"",POWER(J349,2))</f>
        <v/>
      </c>
      <c r="AR349" s="14" t="str">
        <f>IF(ISBLANK(K349),"",POWER(K349,2))</f>
        <v/>
      </c>
      <c r="AS349" s="14" t="str">
        <f>IF(ISBLANK(L349),"",POWER(L349,2))</f>
        <v/>
      </c>
      <c r="AU349" s="14" t="str">
        <f>IF(ISBLANK(C349),"",POWER(C349,0.5))</f>
        <v/>
      </c>
      <c r="AV349" s="14" t="str">
        <f>IF(ISBLANK(D349),"",POWER(D349,0.5))</f>
        <v/>
      </c>
      <c r="AW349" s="14" t="str">
        <f>IF(ISBLANK(E349),"",POWER(E349,0.5))</f>
        <v/>
      </c>
      <c r="AX349" s="14" t="str">
        <f>IF(ISBLANK(F349),"",POWER(F349,0.5))</f>
        <v/>
      </c>
      <c r="AY349" s="14" t="str">
        <f>IF(ISBLANK(G349),"",POWER(G349,0.5))</f>
        <v/>
      </c>
      <c r="AZ349" s="14" t="str">
        <f>IF(ISBLANK(H349),"",POWER(H349,0.5))</f>
        <v/>
      </c>
      <c r="BA349" s="14" t="str">
        <f>IF(ISBLANK(I349),"",POWER(I349,0.5))</f>
        <v/>
      </c>
      <c r="BB349" s="14" t="str">
        <f>IF(ISBLANK(J349),"",POWER(J349,0.5))</f>
        <v/>
      </c>
      <c r="BC349" s="14" t="str">
        <f>IF(ISBLANK(K349),"",POWER(K349,0.5))</f>
        <v/>
      </c>
      <c r="BD349" s="14" t="str">
        <f>IF(ISBLANK(L349),"",POWER(L349,0.5))</f>
        <v/>
      </c>
      <c r="BF349" s="14" t="str">
        <f>IF(ISBLANK(C349),"",1/POWER(C349,0.5))</f>
        <v/>
      </c>
      <c r="BG349" s="14" t="str">
        <f>IF(ISBLANK(D349),"",1/POWER(D349,0.5))</f>
        <v/>
      </c>
      <c r="BH349" s="14" t="str">
        <f>IF(ISBLANK(E349),"",1/POWER(E349,0.5))</f>
        <v/>
      </c>
      <c r="BI349" s="14" t="str">
        <f>IF(ISBLANK(F349),"",1/POWER(F349,0.5))</f>
        <v/>
      </c>
      <c r="BJ349" s="14" t="str">
        <f>IF(ISBLANK(G349),"",1/POWER(G349,0.5))</f>
        <v/>
      </c>
      <c r="BK349" s="14" t="str">
        <f>IF(ISBLANK(H349),"",1/POWER(H349,0.5))</f>
        <v/>
      </c>
      <c r="BL349" s="14" t="str">
        <f>IF(ISBLANK(I349),"",1/POWER(I349,0.5))</f>
        <v/>
      </c>
      <c r="BM349" s="14" t="str">
        <f>IF(ISBLANK(J349),"",1/POWER(J349,0.5))</f>
        <v/>
      </c>
      <c r="BN349" s="14" t="str">
        <f>IF(ISBLANK(K349),"",1/POWER(K349,0.5))</f>
        <v/>
      </c>
      <c r="BO349" s="14" t="str">
        <f>IF(ISBLANK(L349),"",1/POWER(L349,0.5))</f>
        <v/>
      </c>
      <c r="BQ349" s="14" t="e">
        <f ca="1">IF(ISBLANK(INDIRECT('Data Exploration'!$B$6&amp;ROW(BQ349))),"",IF(ISBLANK(INDIRECT('Data Exploration'!$B$6&amp;ROW(BQ349)-1)),"",INDIRECT('Data Exploration'!$B$6&amp;ROW(BQ349)-1)))</f>
        <v>#REF!</v>
      </c>
      <c r="BR349" s="188"/>
      <c r="BS349" s="188"/>
      <c r="BT349" s="188"/>
      <c r="BU349" s="188"/>
      <c r="BV349" s="188"/>
      <c r="BW349" s="188"/>
      <c r="BX349" s="188"/>
      <c r="BY349" s="188"/>
    </row>
    <row r="350" spans="1:77">
      <c r="A350" s="141"/>
      <c r="B350" s="210"/>
      <c r="C350" s="19"/>
      <c r="D350" s="20"/>
      <c r="E350" s="20"/>
      <c r="F350" s="20"/>
      <c r="G350" s="150"/>
      <c r="H350" s="20"/>
      <c r="I350" s="20"/>
      <c r="J350" s="20"/>
      <c r="K350" s="20"/>
      <c r="L350" s="101"/>
      <c r="N350" s="14" t="str">
        <f>IF(ISBLANK(C350),"",LOG(C350))</f>
        <v/>
      </c>
      <c r="O350" s="14" t="str">
        <f>IF(ISBLANK(D350),"",LOG(D350))</f>
        <v/>
      </c>
      <c r="P350" s="14" t="str">
        <f>IF(ISBLANK(E350),"",LOG(E350))</f>
        <v/>
      </c>
      <c r="Q350" s="14" t="str">
        <f>IF(ISBLANK(F350),"",LOG(F350))</f>
        <v/>
      </c>
      <c r="R350" s="14" t="str">
        <f>IF(ISBLANK(G350),"",LOG(G350))</f>
        <v/>
      </c>
      <c r="S350" s="14" t="str">
        <f>IF(ISBLANK(H350),"",LOG(H350))</f>
        <v/>
      </c>
      <c r="T350" s="14" t="str">
        <f>IF(ISBLANK(I350),"",LOG(I350))</f>
        <v/>
      </c>
      <c r="U350" s="14" t="str">
        <f>IF(ISBLANK(J350),"",LOG(J350))</f>
        <v/>
      </c>
      <c r="V350" s="14" t="str">
        <f>IF(ISBLANK(K350),"",LOG(K350))</f>
        <v/>
      </c>
      <c r="W350" s="14" t="str">
        <f>IF(ISBLANK(L350),"",LOG(L350))</f>
        <v/>
      </c>
      <c r="Y350" s="14" t="str">
        <f>IF(ISBLANK(C350),"",LOG(C350+1))</f>
        <v/>
      </c>
      <c r="Z350" s="14" t="str">
        <f>IF(ISBLANK(D350),"",LOG(D350+1))</f>
        <v/>
      </c>
      <c r="AA350" s="14" t="str">
        <f>IF(ISBLANK(E350),"",LOG(E350+1))</f>
        <v/>
      </c>
      <c r="AB350" s="14" t="str">
        <f>IF(ISBLANK(F350),"",LOG(F350+1))</f>
        <v/>
      </c>
      <c r="AC350" s="14" t="str">
        <f>IF(ISBLANK(G350),"",LOG(G350+1))</f>
        <v/>
      </c>
      <c r="AD350" s="14" t="str">
        <f>IF(ISBLANK(H350),"",LOG(H350+1))</f>
        <v/>
      </c>
      <c r="AE350" s="14" t="str">
        <f>IF(ISBLANK(I350),"",LOG(I350+1))</f>
        <v/>
      </c>
      <c r="AF350" s="14" t="str">
        <f>IF(ISBLANK(J350),"",LOG(J350+1))</f>
        <v/>
      </c>
      <c r="AG350" s="14" t="str">
        <f>IF(ISBLANK(K350),"",LOG(K350+1))</f>
        <v/>
      </c>
      <c r="AH350" s="14" t="str">
        <f>IF(ISBLANK(L350),"",LOG(L350+1))</f>
        <v/>
      </c>
      <c r="AJ350" s="14" t="str">
        <f>IF(ISBLANK(C350),"",POWER(C350,2))</f>
        <v/>
      </c>
      <c r="AK350" s="14" t="str">
        <f>IF(ISBLANK(D350),"",POWER(D350,2))</f>
        <v/>
      </c>
      <c r="AL350" s="14" t="str">
        <f>IF(ISBLANK(E350),"",POWER(E350,2))</f>
        <v/>
      </c>
      <c r="AM350" s="14" t="str">
        <f>IF(ISBLANK(F350),"",POWER(F350,2))</f>
        <v/>
      </c>
      <c r="AN350" s="14" t="str">
        <f>IF(ISBLANK(G350),"",POWER(G350,2))</f>
        <v/>
      </c>
      <c r="AO350" s="14" t="str">
        <f>IF(ISBLANK(H350),"",POWER(H350,2))</f>
        <v/>
      </c>
      <c r="AP350" s="14" t="str">
        <f>IF(ISBLANK(I350),"",POWER(I350,2))</f>
        <v/>
      </c>
      <c r="AQ350" s="14" t="str">
        <f>IF(ISBLANK(J350),"",POWER(J350,2))</f>
        <v/>
      </c>
      <c r="AR350" s="14" t="str">
        <f>IF(ISBLANK(K350),"",POWER(K350,2))</f>
        <v/>
      </c>
      <c r="AS350" s="14" t="str">
        <f>IF(ISBLANK(L350),"",POWER(L350,2))</f>
        <v/>
      </c>
      <c r="AU350" s="14" t="str">
        <f>IF(ISBLANK(C350),"",POWER(C350,0.5))</f>
        <v/>
      </c>
      <c r="AV350" s="14" t="str">
        <f>IF(ISBLANK(D350),"",POWER(D350,0.5))</f>
        <v/>
      </c>
      <c r="AW350" s="14" t="str">
        <f>IF(ISBLANK(E350),"",POWER(E350,0.5))</f>
        <v/>
      </c>
      <c r="AX350" s="14" t="str">
        <f>IF(ISBLANK(F350),"",POWER(F350,0.5))</f>
        <v/>
      </c>
      <c r="AY350" s="14" t="str">
        <f>IF(ISBLANK(G350),"",POWER(G350,0.5))</f>
        <v/>
      </c>
      <c r="AZ350" s="14" t="str">
        <f>IF(ISBLANK(H350),"",POWER(H350,0.5))</f>
        <v/>
      </c>
      <c r="BA350" s="14" t="str">
        <f>IF(ISBLANK(I350),"",POWER(I350,0.5))</f>
        <v/>
      </c>
      <c r="BB350" s="14" t="str">
        <f>IF(ISBLANK(J350),"",POWER(J350,0.5))</f>
        <v/>
      </c>
      <c r="BC350" s="14" t="str">
        <f>IF(ISBLANK(K350),"",POWER(K350,0.5))</f>
        <v/>
      </c>
      <c r="BD350" s="14" t="str">
        <f>IF(ISBLANK(L350),"",POWER(L350,0.5))</f>
        <v/>
      </c>
      <c r="BF350" s="14" t="str">
        <f>IF(ISBLANK(C350),"",1/POWER(C350,0.5))</f>
        <v/>
      </c>
      <c r="BG350" s="14" t="str">
        <f>IF(ISBLANK(D350),"",1/POWER(D350,0.5))</f>
        <v/>
      </c>
      <c r="BH350" s="14" t="str">
        <f>IF(ISBLANK(E350),"",1/POWER(E350,0.5))</f>
        <v/>
      </c>
      <c r="BI350" s="14" t="str">
        <f>IF(ISBLANK(F350),"",1/POWER(F350,0.5))</f>
        <v/>
      </c>
      <c r="BJ350" s="14" t="str">
        <f>IF(ISBLANK(G350),"",1/POWER(G350,0.5))</f>
        <v/>
      </c>
      <c r="BK350" s="14" t="str">
        <f>IF(ISBLANK(H350),"",1/POWER(H350,0.5))</f>
        <v/>
      </c>
      <c r="BL350" s="14" t="str">
        <f>IF(ISBLANK(I350),"",1/POWER(I350,0.5))</f>
        <v/>
      </c>
      <c r="BM350" s="14" t="str">
        <f>IF(ISBLANK(J350),"",1/POWER(J350,0.5))</f>
        <v/>
      </c>
      <c r="BN350" s="14" t="str">
        <f>IF(ISBLANK(K350),"",1/POWER(K350,0.5))</f>
        <v/>
      </c>
      <c r="BO350" s="14" t="str">
        <f>IF(ISBLANK(L350),"",1/POWER(L350,0.5))</f>
        <v/>
      </c>
      <c r="BQ350" s="14" t="e">
        <f ca="1">IF(ISBLANK(INDIRECT('Data Exploration'!$B$6&amp;ROW(BQ350))),"",IF(ISBLANK(INDIRECT('Data Exploration'!$B$6&amp;ROW(BQ350)-1)),"",INDIRECT('Data Exploration'!$B$6&amp;ROW(BQ350)-1)))</f>
        <v>#REF!</v>
      </c>
      <c r="BR350" s="188"/>
      <c r="BS350" s="188"/>
      <c r="BT350" s="188"/>
      <c r="BU350" s="188"/>
      <c r="BV350" s="188"/>
      <c r="BW350" s="188"/>
      <c r="BX350" s="188"/>
      <c r="BY350" s="188"/>
    </row>
    <row r="351" spans="1:77">
      <c r="A351" s="141"/>
      <c r="B351" s="210"/>
      <c r="C351" s="19"/>
      <c r="D351" s="20"/>
      <c r="E351" s="20"/>
      <c r="F351" s="20"/>
      <c r="G351" s="150"/>
      <c r="H351" s="20"/>
      <c r="I351" s="20"/>
      <c r="J351" s="20"/>
      <c r="K351" s="20"/>
      <c r="L351" s="101"/>
      <c r="N351" s="14" t="str">
        <f>IF(ISBLANK(C351),"",LOG(C351))</f>
        <v/>
      </c>
      <c r="O351" s="14" t="str">
        <f>IF(ISBLANK(D351),"",LOG(D351))</f>
        <v/>
      </c>
      <c r="P351" s="14" t="str">
        <f>IF(ISBLANK(E351),"",LOG(E351))</f>
        <v/>
      </c>
      <c r="Q351" s="14" t="str">
        <f>IF(ISBLANK(F351),"",LOG(F351))</f>
        <v/>
      </c>
      <c r="R351" s="14" t="str">
        <f>IF(ISBLANK(G351),"",LOG(G351))</f>
        <v/>
      </c>
      <c r="S351" s="14" t="str">
        <f>IF(ISBLANK(H351),"",LOG(H351))</f>
        <v/>
      </c>
      <c r="T351" s="14" t="str">
        <f>IF(ISBLANK(I351),"",LOG(I351))</f>
        <v/>
      </c>
      <c r="U351" s="14" t="str">
        <f>IF(ISBLANK(J351),"",LOG(J351))</f>
        <v/>
      </c>
      <c r="V351" s="14" t="str">
        <f>IF(ISBLANK(K351),"",LOG(K351))</f>
        <v/>
      </c>
      <c r="W351" s="14" t="str">
        <f>IF(ISBLANK(L351),"",LOG(L351))</f>
        <v/>
      </c>
      <c r="Y351" s="14" t="str">
        <f>IF(ISBLANK(C351),"",LOG(C351+1))</f>
        <v/>
      </c>
      <c r="Z351" s="14" t="str">
        <f>IF(ISBLANK(D351),"",LOG(D351+1))</f>
        <v/>
      </c>
      <c r="AA351" s="14" t="str">
        <f>IF(ISBLANK(E351),"",LOG(E351+1))</f>
        <v/>
      </c>
      <c r="AB351" s="14" t="str">
        <f>IF(ISBLANK(F351),"",LOG(F351+1))</f>
        <v/>
      </c>
      <c r="AC351" s="14" t="str">
        <f>IF(ISBLANK(G351),"",LOG(G351+1))</f>
        <v/>
      </c>
      <c r="AD351" s="14" t="str">
        <f>IF(ISBLANK(H351),"",LOG(H351+1))</f>
        <v/>
      </c>
      <c r="AE351" s="14" t="str">
        <f>IF(ISBLANK(I351),"",LOG(I351+1))</f>
        <v/>
      </c>
      <c r="AF351" s="14" t="str">
        <f>IF(ISBLANK(J351),"",LOG(J351+1))</f>
        <v/>
      </c>
      <c r="AG351" s="14" t="str">
        <f>IF(ISBLANK(K351),"",LOG(K351+1))</f>
        <v/>
      </c>
      <c r="AH351" s="14" t="str">
        <f>IF(ISBLANK(L351),"",LOG(L351+1))</f>
        <v/>
      </c>
      <c r="AJ351" s="14" t="str">
        <f>IF(ISBLANK(C351),"",POWER(C351,2))</f>
        <v/>
      </c>
      <c r="AK351" s="14" t="str">
        <f>IF(ISBLANK(D351),"",POWER(D351,2))</f>
        <v/>
      </c>
      <c r="AL351" s="14" t="str">
        <f>IF(ISBLANK(E351),"",POWER(E351,2))</f>
        <v/>
      </c>
      <c r="AM351" s="14" t="str">
        <f>IF(ISBLANK(F351),"",POWER(F351,2))</f>
        <v/>
      </c>
      <c r="AN351" s="14" t="str">
        <f>IF(ISBLANK(G351),"",POWER(G351,2))</f>
        <v/>
      </c>
      <c r="AO351" s="14" t="str">
        <f>IF(ISBLANK(H351),"",POWER(H351,2))</f>
        <v/>
      </c>
      <c r="AP351" s="14" t="str">
        <f>IF(ISBLANK(I351),"",POWER(I351,2))</f>
        <v/>
      </c>
      <c r="AQ351" s="14" t="str">
        <f>IF(ISBLANK(J351),"",POWER(J351,2))</f>
        <v/>
      </c>
      <c r="AR351" s="14" t="str">
        <f>IF(ISBLANK(K351),"",POWER(K351,2))</f>
        <v/>
      </c>
      <c r="AS351" s="14" t="str">
        <f>IF(ISBLANK(L351),"",POWER(L351,2))</f>
        <v/>
      </c>
      <c r="AU351" s="14" t="str">
        <f>IF(ISBLANK(C351),"",POWER(C351,0.5))</f>
        <v/>
      </c>
      <c r="AV351" s="14" t="str">
        <f>IF(ISBLANK(D351),"",POWER(D351,0.5))</f>
        <v/>
      </c>
      <c r="AW351" s="14" t="str">
        <f>IF(ISBLANK(E351),"",POWER(E351,0.5))</f>
        <v/>
      </c>
      <c r="AX351" s="14" t="str">
        <f>IF(ISBLANK(F351),"",POWER(F351,0.5))</f>
        <v/>
      </c>
      <c r="AY351" s="14" t="str">
        <f>IF(ISBLANK(G351),"",POWER(G351,0.5))</f>
        <v/>
      </c>
      <c r="AZ351" s="14" t="str">
        <f>IF(ISBLANK(H351),"",POWER(H351,0.5))</f>
        <v/>
      </c>
      <c r="BA351" s="14" t="str">
        <f>IF(ISBLANK(I351),"",POWER(I351,0.5))</f>
        <v/>
      </c>
      <c r="BB351" s="14" t="str">
        <f>IF(ISBLANK(J351),"",POWER(J351,0.5))</f>
        <v/>
      </c>
      <c r="BC351" s="14" t="str">
        <f>IF(ISBLANK(K351),"",POWER(K351,0.5))</f>
        <v/>
      </c>
      <c r="BD351" s="14" t="str">
        <f>IF(ISBLANK(L351),"",POWER(L351,0.5))</f>
        <v/>
      </c>
      <c r="BF351" s="14" t="str">
        <f>IF(ISBLANK(C351),"",1/POWER(C351,0.5))</f>
        <v/>
      </c>
      <c r="BG351" s="14" t="str">
        <f>IF(ISBLANK(D351),"",1/POWER(D351,0.5))</f>
        <v/>
      </c>
      <c r="BH351" s="14" t="str">
        <f>IF(ISBLANK(E351),"",1/POWER(E351,0.5))</f>
        <v/>
      </c>
      <c r="BI351" s="14" t="str">
        <f>IF(ISBLANK(F351),"",1/POWER(F351,0.5))</f>
        <v/>
      </c>
      <c r="BJ351" s="14" t="str">
        <f>IF(ISBLANK(G351),"",1/POWER(G351,0.5))</f>
        <v/>
      </c>
      <c r="BK351" s="14" t="str">
        <f>IF(ISBLANK(H351),"",1/POWER(H351,0.5))</f>
        <v/>
      </c>
      <c r="BL351" s="14" t="str">
        <f>IF(ISBLANK(I351),"",1/POWER(I351,0.5))</f>
        <v/>
      </c>
      <c r="BM351" s="14" t="str">
        <f>IF(ISBLANK(J351),"",1/POWER(J351,0.5))</f>
        <v/>
      </c>
      <c r="BN351" s="14" t="str">
        <f>IF(ISBLANK(K351),"",1/POWER(K351,0.5))</f>
        <v/>
      </c>
      <c r="BO351" s="14" t="str">
        <f>IF(ISBLANK(L351),"",1/POWER(L351,0.5))</f>
        <v/>
      </c>
      <c r="BQ351" s="14" t="e">
        <f ca="1">IF(ISBLANK(INDIRECT('Data Exploration'!$B$6&amp;ROW(BQ351))),"",IF(ISBLANK(INDIRECT('Data Exploration'!$B$6&amp;ROW(BQ351)-1)),"",INDIRECT('Data Exploration'!$B$6&amp;ROW(BQ351)-1)))</f>
        <v>#REF!</v>
      </c>
      <c r="BR351" s="188"/>
      <c r="BS351" s="188"/>
      <c r="BT351" s="188"/>
      <c r="BU351" s="188"/>
      <c r="BV351" s="188"/>
      <c r="BW351" s="188"/>
      <c r="BX351" s="188"/>
      <c r="BY351" s="188"/>
    </row>
    <row r="352" spans="1:77">
      <c r="A352" s="141"/>
      <c r="B352" s="210"/>
      <c r="C352" s="19"/>
      <c r="D352" s="20"/>
      <c r="E352" s="20"/>
      <c r="F352" s="20"/>
      <c r="G352" s="150"/>
      <c r="H352" s="20"/>
      <c r="I352" s="20"/>
      <c r="J352" s="20"/>
      <c r="K352" s="20"/>
      <c r="L352" s="101"/>
      <c r="N352" s="14" t="str">
        <f>IF(ISBLANK(C352),"",LOG(C352))</f>
        <v/>
      </c>
      <c r="O352" s="14" t="str">
        <f>IF(ISBLANK(D352),"",LOG(D352))</f>
        <v/>
      </c>
      <c r="P352" s="14" t="str">
        <f>IF(ISBLANK(E352),"",LOG(E352))</f>
        <v/>
      </c>
      <c r="Q352" s="14" t="str">
        <f>IF(ISBLANK(F352),"",LOG(F352))</f>
        <v/>
      </c>
      <c r="R352" s="14" t="str">
        <f>IF(ISBLANK(G352),"",LOG(G352))</f>
        <v/>
      </c>
      <c r="S352" s="14" t="str">
        <f>IF(ISBLANK(H352),"",LOG(H352))</f>
        <v/>
      </c>
      <c r="T352" s="14" t="str">
        <f>IF(ISBLANK(I352),"",LOG(I352))</f>
        <v/>
      </c>
      <c r="U352" s="14" t="str">
        <f>IF(ISBLANK(J352),"",LOG(J352))</f>
        <v/>
      </c>
      <c r="V352" s="14" t="str">
        <f>IF(ISBLANK(K352),"",LOG(K352))</f>
        <v/>
      </c>
      <c r="W352" s="14" t="str">
        <f>IF(ISBLANK(L352),"",LOG(L352))</f>
        <v/>
      </c>
      <c r="Y352" s="14" t="str">
        <f>IF(ISBLANK(C352),"",LOG(C352+1))</f>
        <v/>
      </c>
      <c r="Z352" s="14" t="str">
        <f>IF(ISBLANK(D352),"",LOG(D352+1))</f>
        <v/>
      </c>
      <c r="AA352" s="14" t="str">
        <f>IF(ISBLANK(E352),"",LOG(E352+1))</f>
        <v/>
      </c>
      <c r="AB352" s="14" t="str">
        <f>IF(ISBLANK(F352),"",LOG(F352+1))</f>
        <v/>
      </c>
      <c r="AC352" s="14" t="str">
        <f>IF(ISBLANK(G352),"",LOG(G352+1))</f>
        <v/>
      </c>
      <c r="AD352" s="14" t="str">
        <f>IF(ISBLANK(H352),"",LOG(H352+1))</f>
        <v/>
      </c>
      <c r="AE352" s="14" t="str">
        <f>IF(ISBLANK(I352),"",LOG(I352+1))</f>
        <v/>
      </c>
      <c r="AF352" s="14" t="str">
        <f>IF(ISBLANK(J352),"",LOG(J352+1))</f>
        <v/>
      </c>
      <c r="AG352" s="14" t="str">
        <f>IF(ISBLANK(K352),"",LOG(K352+1))</f>
        <v/>
      </c>
      <c r="AH352" s="14" t="str">
        <f>IF(ISBLANK(L352),"",LOG(L352+1))</f>
        <v/>
      </c>
      <c r="AJ352" s="14" t="str">
        <f>IF(ISBLANK(C352),"",POWER(C352,2))</f>
        <v/>
      </c>
      <c r="AK352" s="14" t="str">
        <f>IF(ISBLANK(D352),"",POWER(D352,2))</f>
        <v/>
      </c>
      <c r="AL352" s="14" t="str">
        <f>IF(ISBLANK(E352),"",POWER(E352,2))</f>
        <v/>
      </c>
      <c r="AM352" s="14" t="str">
        <f>IF(ISBLANK(F352),"",POWER(F352,2))</f>
        <v/>
      </c>
      <c r="AN352" s="14" t="str">
        <f>IF(ISBLANK(G352),"",POWER(G352,2))</f>
        <v/>
      </c>
      <c r="AO352" s="14" t="str">
        <f>IF(ISBLANK(H352),"",POWER(H352,2))</f>
        <v/>
      </c>
      <c r="AP352" s="14" t="str">
        <f>IF(ISBLANK(I352),"",POWER(I352,2))</f>
        <v/>
      </c>
      <c r="AQ352" s="14" t="str">
        <f>IF(ISBLANK(J352),"",POWER(J352,2))</f>
        <v/>
      </c>
      <c r="AR352" s="14" t="str">
        <f>IF(ISBLANK(K352),"",POWER(K352,2))</f>
        <v/>
      </c>
      <c r="AS352" s="14" t="str">
        <f>IF(ISBLANK(L352),"",POWER(L352,2))</f>
        <v/>
      </c>
      <c r="AU352" s="14" t="str">
        <f>IF(ISBLANK(C352),"",POWER(C352,0.5))</f>
        <v/>
      </c>
      <c r="AV352" s="14" t="str">
        <f>IF(ISBLANK(D352),"",POWER(D352,0.5))</f>
        <v/>
      </c>
      <c r="AW352" s="14" t="str">
        <f>IF(ISBLANK(E352),"",POWER(E352,0.5))</f>
        <v/>
      </c>
      <c r="AX352" s="14" t="str">
        <f>IF(ISBLANK(F352),"",POWER(F352,0.5))</f>
        <v/>
      </c>
      <c r="AY352" s="14" t="str">
        <f>IF(ISBLANK(G352),"",POWER(G352,0.5))</f>
        <v/>
      </c>
      <c r="AZ352" s="14" t="str">
        <f>IF(ISBLANK(H352),"",POWER(H352,0.5))</f>
        <v/>
      </c>
      <c r="BA352" s="14" t="str">
        <f>IF(ISBLANK(I352),"",POWER(I352,0.5))</f>
        <v/>
      </c>
      <c r="BB352" s="14" t="str">
        <f>IF(ISBLANK(J352),"",POWER(J352,0.5))</f>
        <v/>
      </c>
      <c r="BC352" s="14" t="str">
        <f>IF(ISBLANK(K352),"",POWER(K352,0.5))</f>
        <v/>
      </c>
      <c r="BD352" s="14" t="str">
        <f>IF(ISBLANK(L352),"",POWER(L352,0.5))</f>
        <v/>
      </c>
      <c r="BF352" s="14" t="str">
        <f>IF(ISBLANK(C352),"",1/POWER(C352,0.5))</f>
        <v/>
      </c>
      <c r="BG352" s="14" t="str">
        <f>IF(ISBLANK(D352),"",1/POWER(D352,0.5))</f>
        <v/>
      </c>
      <c r="BH352" s="14" t="str">
        <f>IF(ISBLANK(E352),"",1/POWER(E352,0.5))</f>
        <v/>
      </c>
      <c r="BI352" s="14" t="str">
        <f>IF(ISBLANK(F352),"",1/POWER(F352,0.5))</f>
        <v/>
      </c>
      <c r="BJ352" s="14" t="str">
        <f>IF(ISBLANK(G352),"",1/POWER(G352,0.5))</f>
        <v/>
      </c>
      <c r="BK352" s="14" t="str">
        <f>IF(ISBLANK(H352),"",1/POWER(H352,0.5))</f>
        <v/>
      </c>
      <c r="BL352" s="14" t="str">
        <f>IF(ISBLANK(I352),"",1/POWER(I352,0.5))</f>
        <v/>
      </c>
      <c r="BM352" s="14" t="str">
        <f>IF(ISBLANK(J352),"",1/POWER(J352,0.5))</f>
        <v/>
      </c>
      <c r="BN352" s="14" t="str">
        <f>IF(ISBLANK(K352),"",1/POWER(K352,0.5))</f>
        <v/>
      </c>
      <c r="BO352" s="14" t="str">
        <f>IF(ISBLANK(L352),"",1/POWER(L352,0.5))</f>
        <v/>
      </c>
      <c r="BQ352" s="14" t="e">
        <f ca="1">IF(ISBLANK(INDIRECT('Data Exploration'!$B$6&amp;ROW(BQ352))),"",IF(ISBLANK(INDIRECT('Data Exploration'!$B$6&amp;ROW(BQ352)-1)),"",INDIRECT('Data Exploration'!$B$6&amp;ROW(BQ352)-1)))</f>
        <v>#REF!</v>
      </c>
      <c r="BR352" s="188"/>
      <c r="BS352" s="188"/>
      <c r="BT352" s="188"/>
      <c r="BU352" s="188"/>
      <c r="BV352" s="188"/>
      <c r="BW352" s="188"/>
      <c r="BX352" s="188"/>
      <c r="BY352" s="188"/>
    </row>
    <row r="353" spans="1:77">
      <c r="A353" s="141"/>
      <c r="B353" s="210"/>
      <c r="C353" s="19"/>
      <c r="D353" s="20"/>
      <c r="E353" s="20"/>
      <c r="F353" s="20"/>
      <c r="G353" s="150"/>
      <c r="H353" s="20"/>
      <c r="I353" s="20"/>
      <c r="J353" s="20"/>
      <c r="K353" s="20"/>
      <c r="L353" s="101"/>
      <c r="N353" s="14" t="str">
        <f>IF(ISBLANK(C353),"",LOG(C353))</f>
        <v/>
      </c>
      <c r="O353" s="14" t="str">
        <f>IF(ISBLANK(D353),"",LOG(D353))</f>
        <v/>
      </c>
      <c r="P353" s="14" t="str">
        <f>IF(ISBLANK(E353),"",LOG(E353))</f>
        <v/>
      </c>
      <c r="Q353" s="14" t="str">
        <f>IF(ISBLANK(F353),"",LOG(F353))</f>
        <v/>
      </c>
      <c r="R353" s="14" t="str">
        <f>IF(ISBLANK(G353),"",LOG(G353))</f>
        <v/>
      </c>
      <c r="S353" s="14" t="str">
        <f>IF(ISBLANK(H353),"",LOG(H353))</f>
        <v/>
      </c>
      <c r="T353" s="14" t="str">
        <f>IF(ISBLANK(I353),"",LOG(I353))</f>
        <v/>
      </c>
      <c r="U353" s="14" t="str">
        <f>IF(ISBLANK(J353),"",LOG(J353))</f>
        <v/>
      </c>
      <c r="V353" s="14" t="str">
        <f>IF(ISBLANK(K353),"",LOG(K353))</f>
        <v/>
      </c>
      <c r="W353" s="14" t="str">
        <f>IF(ISBLANK(L353),"",LOG(L353))</f>
        <v/>
      </c>
      <c r="Y353" s="14" t="str">
        <f>IF(ISBLANK(C353),"",LOG(C353+1))</f>
        <v/>
      </c>
      <c r="Z353" s="14" t="str">
        <f>IF(ISBLANK(D353),"",LOG(D353+1))</f>
        <v/>
      </c>
      <c r="AA353" s="14" t="str">
        <f>IF(ISBLANK(E353),"",LOG(E353+1))</f>
        <v/>
      </c>
      <c r="AB353" s="14" t="str">
        <f>IF(ISBLANK(F353),"",LOG(F353+1))</f>
        <v/>
      </c>
      <c r="AC353" s="14" t="str">
        <f>IF(ISBLANK(G353),"",LOG(G353+1))</f>
        <v/>
      </c>
      <c r="AD353" s="14" t="str">
        <f>IF(ISBLANK(H353),"",LOG(H353+1))</f>
        <v/>
      </c>
      <c r="AE353" s="14" t="str">
        <f>IF(ISBLANK(I353),"",LOG(I353+1))</f>
        <v/>
      </c>
      <c r="AF353" s="14" t="str">
        <f>IF(ISBLANK(J353),"",LOG(J353+1))</f>
        <v/>
      </c>
      <c r="AG353" s="14" t="str">
        <f>IF(ISBLANK(K353),"",LOG(K353+1))</f>
        <v/>
      </c>
      <c r="AH353" s="14" t="str">
        <f>IF(ISBLANK(L353),"",LOG(L353+1))</f>
        <v/>
      </c>
      <c r="AJ353" s="14" t="str">
        <f>IF(ISBLANK(C353),"",POWER(C353,2))</f>
        <v/>
      </c>
      <c r="AK353" s="14" t="str">
        <f>IF(ISBLANK(D353),"",POWER(D353,2))</f>
        <v/>
      </c>
      <c r="AL353" s="14" t="str">
        <f>IF(ISBLANK(E353),"",POWER(E353,2))</f>
        <v/>
      </c>
      <c r="AM353" s="14" t="str">
        <f>IF(ISBLANK(F353),"",POWER(F353,2))</f>
        <v/>
      </c>
      <c r="AN353" s="14" t="str">
        <f>IF(ISBLANK(G353),"",POWER(G353,2))</f>
        <v/>
      </c>
      <c r="AO353" s="14" t="str">
        <f>IF(ISBLANK(H353),"",POWER(H353,2))</f>
        <v/>
      </c>
      <c r="AP353" s="14" t="str">
        <f>IF(ISBLANK(I353),"",POWER(I353,2))</f>
        <v/>
      </c>
      <c r="AQ353" s="14" t="str">
        <f>IF(ISBLANK(J353),"",POWER(J353,2))</f>
        <v/>
      </c>
      <c r="AR353" s="14" t="str">
        <f>IF(ISBLANK(K353),"",POWER(K353,2))</f>
        <v/>
      </c>
      <c r="AS353" s="14" t="str">
        <f>IF(ISBLANK(L353),"",POWER(L353,2))</f>
        <v/>
      </c>
      <c r="AU353" s="14" t="str">
        <f>IF(ISBLANK(C353),"",POWER(C353,0.5))</f>
        <v/>
      </c>
      <c r="AV353" s="14" t="str">
        <f>IF(ISBLANK(D353),"",POWER(D353,0.5))</f>
        <v/>
      </c>
      <c r="AW353" s="14" t="str">
        <f>IF(ISBLANK(E353),"",POWER(E353,0.5))</f>
        <v/>
      </c>
      <c r="AX353" s="14" t="str">
        <f>IF(ISBLANK(F353),"",POWER(F353,0.5))</f>
        <v/>
      </c>
      <c r="AY353" s="14" t="str">
        <f>IF(ISBLANK(G353),"",POWER(G353,0.5))</f>
        <v/>
      </c>
      <c r="AZ353" s="14" t="str">
        <f>IF(ISBLANK(H353),"",POWER(H353,0.5))</f>
        <v/>
      </c>
      <c r="BA353" s="14" t="str">
        <f>IF(ISBLANK(I353),"",POWER(I353,0.5))</f>
        <v/>
      </c>
      <c r="BB353" s="14" t="str">
        <f>IF(ISBLANK(J353),"",POWER(J353,0.5))</f>
        <v/>
      </c>
      <c r="BC353" s="14" t="str">
        <f>IF(ISBLANK(K353),"",POWER(K353,0.5))</f>
        <v/>
      </c>
      <c r="BD353" s="14" t="str">
        <f>IF(ISBLANK(L353),"",POWER(L353,0.5))</f>
        <v/>
      </c>
      <c r="BF353" s="14" t="str">
        <f>IF(ISBLANK(C353),"",1/POWER(C353,0.5))</f>
        <v/>
      </c>
      <c r="BG353" s="14" t="str">
        <f>IF(ISBLANK(D353),"",1/POWER(D353,0.5))</f>
        <v/>
      </c>
      <c r="BH353" s="14" t="str">
        <f>IF(ISBLANK(E353),"",1/POWER(E353,0.5))</f>
        <v/>
      </c>
      <c r="BI353" s="14" t="str">
        <f>IF(ISBLANK(F353),"",1/POWER(F353,0.5))</f>
        <v/>
      </c>
      <c r="BJ353" s="14" t="str">
        <f>IF(ISBLANK(G353),"",1/POWER(G353,0.5))</f>
        <v/>
      </c>
      <c r="BK353" s="14" t="str">
        <f>IF(ISBLANK(H353),"",1/POWER(H353,0.5))</f>
        <v/>
      </c>
      <c r="BL353" s="14" t="str">
        <f>IF(ISBLANK(I353),"",1/POWER(I353,0.5))</f>
        <v/>
      </c>
      <c r="BM353" s="14" t="str">
        <f>IF(ISBLANK(J353),"",1/POWER(J353,0.5))</f>
        <v/>
      </c>
      <c r="BN353" s="14" t="str">
        <f>IF(ISBLANK(K353),"",1/POWER(K353,0.5))</f>
        <v/>
      </c>
      <c r="BO353" s="14" t="str">
        <f>IF(ISBLANK(L353),"",1/POWER(L353,0.5))</f>
        <v/>
      </c>
      <c r="BQ353" s="14" t="e">
        <f ca="1">IF(ISBLANK(INDIRECT('Data Exploration'!$B$6&amp;ROW(BQ353))),"",IF(ISBLANK(INDIRECT('Data Exploration'!$B$6&amp;ROW(BQ353)-1)),"",INDIRECT('Data Exploration'!$B$6&amp;ROW(BQ353)-1)))</f>
        <v>#REF!</v>
      </c>
      <c r="BR353" s="188"/>
      <c r="BS353" s="188"/>
      <c r="BT353" s="188"/>
      <c r="BU353" s="188"/>
      <c r="BV353" s="188"/>
      <c r="BW353" s="188"/>
      <c r="BX353" s="188"/>
      <c r="BY353" s="188"/>
    </row>
    <row r="354" spans="1:77">
      <c r="A354" s="141"/>
      <c r="B354" s="210"/>
      <c r="C354" s="19"/>
      <c r="D354" s="20"/>
      <c r="E354" s="20"/>
      <c r="F354" s="20"/>
      <c r="G354" s="150"/>
      <c r="H354" s="20"/>
      <c r="I354" s="20"/>
      <c r="J354" s="20"/>
      <c r="K354" s="20"/>
      <c r="L354" s="101"/>
      <c r="N354" s="14" t="str">
        <f>IF(ISBLANK(C354),"",LOG(C354))</f>
        <v/>
      </c>
      <c r="O354" s="14" t="str">
        <f>IF(ISBLANK(D354),"",LOG(D354))</f>
        <v/>
      </c>
      <c r="P354" s="14" t="str">
        <f>IF(ISBLANK(E354),"",LOG(E354))</f>
        <v/>
      </c>
      <c r="Q354" s="14" t="str">
        <f>IF(ISBLANK(F354),"",LOG(F354))</f>
        <v/>
      </c>
      <c r="R354" s="14" t="str">
        <f>IF(ISBLANK(G354),"",LOG(G354))</f>
        <v/>
      </c>
      <c r="S354" s="14" t="str">
        <f>IF(ISBLANK(H354),"",LOG(H354))</f>
        <v/>
      </c>
      <c r="T354" s="14" t="str">
        <f>IF(ISBLANK(I354),"",LOG(I354))</f>
        <v/>
      </c>
      <c r="U354" s="14" t="str">
        <f>IF(ISBLANK(J354),"",LOG(J354))</f>
        <v/>
      </c>
      <c r="V354" s="14" t="str">
        <f>IF(ISBLANK(K354),"",LOG(K354))</f>
        <v/>
      </c>
      <c r="W354" s="14" t="str">
        <f>IF(ISBLANK(L354),"",LOG(L354))</f>
        <v/>
      </c>
      <c r="Y354" s="14" t="str">
        <f>IF(ISBLANK(C354),"",LOG(C354+1))</f>
        <v/>
      </c>
      <c r="Z354" s="14" t="str">
        <f>IF(ISBLANK(D354),"",LOG(D354+1))</f>
        <v/>
      </c>
      <c r="AA354" s="14" t="str">
        <f>IF(ISBLANK(E354),"",LOG(E354+1))</f>
        <v/>
      </c>
      <c r="AB354" s="14" t="str">
        <f>IF(ISBLANK(F354),"",LOG(F354+1))</f>
        <v/>
      </c>
      <c r="AC354" s="14" t="str">
        <f>IF(ISBLANK(G354),"",LOG(G354+1))</f>
        <v/>
      </c>
      <c r="AD354" s="14" t="str">
        <f>IF(ISBLANK(H354),"",LOG(H354+1))</f>
        <v/>
      </c>
      <c r="AE354" s="14" t="str">
        <f>IF(ISBLANK(I354),"",LOG(I354+1))</f>
        <v/>
      </c>
      <c r="AF354" s="14" t="str">
        <f>IF(ISBLANK(J354),"",LOG(J354+1))</f>
        <v/>
      </c>
      <c r="AG354" s="14" t="str">
        <f>IF(ISBLANK(K354),"",LOG(K354+1))</f>
        <v/>
      </c>
      <c r="AH354" s="14" t="str">
        <f>IF(ISBLANK(L354),"",LOG(L354+1))</f>
        <v/>
      </c>
      <c r="AJ354" s="14" t="str">
        <f>IF(ISBLANK(C354),"",POWER(C354,2))</f>
        <v/>
      </c>
      <c r="AK354" s="14" t="str">
        <f>IF(ISBLANK(D354),"",POWER(D354,2))</f>
        <v/>
      </c>
      <c r="AL354" s="14" t="str">
        <f>IF(ISBLANK(E354),"",POWER(E354,2))</f>
        <v/>
      </c>
      <c r="AM354" s="14" t="str">
        <f>IF(ISBLANK(F354),"",POWER(F354,2))</f>
        <v/>
      </c>
      <c r="AN354" s="14" t="str">
        <f>IF(ISBLANK(G354),"",POWER(G354,2))</f>
        <v/>
      </c>
      <c r="AO354" s="14" t="str">
        <f>IF(ISBLANK(H354),"",POWER(H354,2))</f>
        <v/>
      </c>
      <c r="AP354" s="14" t="str">
        <f>IF(ISBLANK(I354),"",POWER(I354,2))</f>
        <v/>
      </c>
      <c r="AQ354" s="14" t="str">
        <f>IF(ISBLANK(J354),"",POWER(J354,2))</f>
        <v/>
      </c>
      <c r="AR354" s="14" t="str">
        <f>IF(ISBLANK(K354),"",POWER(K354,2))</f>
        <v/>
      </c>
      <c r="AS354" s="14" t="str">
        <f>IF(ISBLANK(L354),"",POWER(L354,2))</f>
        <v/>
      </c>
      <c r="AU354" s="14" t="str">
        <f>IF(ISBLANK(C354),"",POWER(C354,0.5))</f>
        <v/>
      </c>
      <c r="AV354" s="14" t="str">
        <f>IF(ISBLANK(D354),"",POWER(D354,0.5))</f>
        <v/>
      </c>
      <c r="AW354" s="14" t="str">
        <f>IF(ISBLANK(E354),"",POWER(E354,0.5))</f>
        <v/>
      </c>
      <c r="AX354" s="14" t="str">
        <f>IF(ISBLANK(F354),"",POWER(F354,0.5))</f>
        <v/>
      </c>
      <c r="AY354" s="14" t="str">
        <f>IF(ISBLANK(G354),"",POWER(G354,0.5))</f>
        <v/>
      </c>
      <c r="AZ354" s="14" t="str">
        <f>IF(ISBLANK(H354),"",POWER(H354,0.5))</f>
        <v/>
      </c>
      <c r="BA354" s="14" t="str">
        <f>IF(ISBLANK(I354),"",POWER(I354,0.5))</f>
        <v/>
      </c>
      <c r="BB354" s="14" t="str">
        <f>IF(ISBLANK(J354),"",POWER(J354,0.5))</f>
        <v/>
      </c>
      <c r="BC354" s="14" t="str">
        <f>IF(ISBLANK(K354),"",POWER(K354,0.5))</f>
        <v/>
      </c>
      <c r="BD354" s="14" t="str">
        <f>IF(ISBLANK(L354),"",POWER(L354,0.5))</f>
        <v/>
      </c>
      <c r="BF354" s="14" t="str">
        <f>IF(ISBLANK(C354),"",1/POWER(C354,0.5))</f>
        <v/>
      </c>
      <c r="BG354" s="14" t="str">
        <f>IF(ISBLANK(D354),"",1/POWER(D354,0.5))</f>
        <v/>
      </c>
      <c r="BH354" s="14" t="str">
        <f>IF(ISBLANK(E354),"",1/POWER(E354,0.5))</f>
        <v/>
      </c>
      <c r="BI354" s="14" t="str">
        <f>IF(ISBLANK(F354),"",1/POWER(F354,0.5))</f>
        <v/>
      </c>
      <c r="BJ354" s="14" t="str">
        <f>IF(ISBLANK(G354),"",1/POWER(G354,0.5))</f>
        <v/>
      </c>
      <c r="BK354" s="14" t="str">
        <f>IF(ISBLANK(H354),"",1/POWER(H354,0.5))</f>
        <v/>
      </c>
      <c r="BL354" s="14" t="str">
        <f>IF(ISBLANK(I354),"",1/POWER(I354,0.5))</f>
        <v/>
      </c>
      <c r="BM354" s="14" t="str">
        <f>IF(ISBLANK(J354),"",1/POWER(J354,0.5))</f>
        <v/>
      </c>
      <c r="BN354" s="14" t="str">
        <f>IF(ISBLANK(K354),"",1/POWER(K354,0.5))</f>
        <v/>
      </c>
      <c r="BO354" s="14" t="str">
        <f>IF(ISBLANK(L354),"",1/POWER(L354,0.5))</f>
        <v/>
      </c>
      <c r="BQ354" s="14" t="e">
        <f ca="1">IF(ISBLANK(INDIRECT('Data Exploration'!$B$6&amp;ROW(BQ354))),"",IF(ISBLANK(INDIRECT('Data Exploration'!$B$6&amp;ROW(BQ354)-1)),"",INDIRECT('Data Exploration'!$B$6&amp;ROW(BQ354)-1)))</f>
        <v>#REF!</v>
      </c>
      <c r="BR354" s="188"/>
      <c r="BS354" s="188"/>
      <c r="BT354" s="188"/>
      <c r="BU354" s="188"/>
      <c r="BV354" s="188"/>
      <c r="BW354" s="188"/>
      <c r="BX354" s="188"/>
      <c r="BY354" s="188"/>
    </row>
    <row r="355" spans="1:77">
      <c r="A355" s="141"/>
      <c r="B355" s="210"/>
      <c r="C355" s="19"/>
      <c r="D355" s="20"/>
      <c r="E355" s="20"/>
      <c r="F355" s="20"/>
      <c r="G355" s="150"/>
      <c r="H355" s="20"/>
      <c r="I355" s="20"/>
      <c r="J355" s="20"/>
      <c r="K355" s="20"/>
      <c r="L355" s="101"/>
      <c r="N355" s="14" t="str">
        <f>IF(ISBLANK(C355),"",LOG(C355))</f>
        <v/>
      </c>
      <c r="O355" s="14" t="str">
        <f>IF(ISBLANK(D355),"",LOG(D355))</f>
        <v/>
      </c>
      <c r="P355" s="14" t="str">
        <f>IF(ISBLANK(E355),"",LOG(E355))</f>
        <v/>
      </c>
      <c r="Q355" s="14" t="str">
        <f>IF(ISBLANK(F355),"",LOG(F355))</f>
        <v/>
      </c>
      <c r="R355" s="14" t="str">
        <f>IF(ISBLANK(G355),"",LOG(G355))</f>
        <v/>
      </c>
      <c r="S355" s="14" t="str">
        <f>IF(ISBLANK(H355),"",LOG(H355))</f>
        <v/>
      </c>
      <c r="T355" s="14" t="str">
        <f>IF(ISBLANK(I355),"",LOG(I355))</f>
        <v/>
      </c>
      <c r="U355" s="14" t="str">
        <f>IF(ISBLANK(J355),"",LOG(J355))</f>
        <v/>
      </c>
      <c r="V355" s="14" t="str">
        <f>IF(ISBLANK(K355),"",LOG(K355))</f>
        <v/>
      </c>
      <c r="W355" s="14" t="str">
        <f>IF(ISBLANK(L355),"",LOG(L355))</f>
        <v/>
      </c>
      <c r="Y355" s="14" t="str">
        <f>IF(ISBLANK(C355),"",LOG(C355+1))</f>
        <v/>
      </c>
      <c r="Z355" s="14" t="str">
        <f>IF(ISBLANK(D355),"",LOG(D355+1))</f>
        <v/>
      </c>
      <c r="AA355" s="14" t="str">
        <f>IF(ISBLANK(E355),"",LOG(E355+1))</f>
        <v/>
      </c>
      <c r="AB355" s="14" t="str">
        <f>IF(ISBLANK(F355),"",LOG(F355+1))</f>
        <v/>
      </c>
      <c r="AC355" s="14" t="str">
        <f>IF(ISBLANK(G355),"",LOG(G355+1))</f>
        <v/>
      </c>
      <c r="AD355" s="14" t="str">
        <f>IF(ISBLANK(H355),"",LOG(H355+1))</f>
        <v/>
      </c>
      <c r="AE355" s="14" t="str">
        <f>IF(ISBLANK(I355),"",LOG(I355+1))</f>
        <v/>
      </c>
      <c r="AF355" s="14" t="str">
        <f>IF(ISBLANK(J355),"",LOG(J355+1))</f>
        <v/>
      </c>
      <c r="AG355" s="14" t="str">
        <f>IF(ISBLANK(K355),"",LOG(K355+1))</f>
        <v/>
      </c>
      <c r="AH355" s="14" t="str">
        <f>IF(ISBLANK(L355),"",LOG(L355+1))</f>
        <v/>
      </c>
      <c r="AJ355" s="14" t="str">
        <f>IF(ISBLANK(C355),"",POWER(C355,2))</f>
        <v/>
      </c>
      <c r="AK355" s="14" t="str">
        <f>IF(ISBLANK(D355),"",POWER(D355,2))</f>
        <v/>
      </c>
      <c r="AL355" s="14" t="str">
        <f>IF(ISBLANK(E355),"",POWER(E355,2))</f>
        <v/>
      </c>
      <c r="AM355" s="14" t="str">
        <f>IF(ISBLANK(F355),"",POWER(F355,2))</f>
        <v/>
      </c>
      <c r="AN355" s="14" t="str">
        <f>IF(ISBLANK(G355),"",POWER(G355,2))</f>
        <v/>
      </c>
      <c r="AO355" s="14" t="str">
        <f>IF(ISBLANK(H355),"",POWER(H355,2))</f>
        <v/>
      </c>
      <c r="AP355" s="14" t="str">
        <f>IF(ISBLANK(I355),"",POWER(I355,2))</f>
        <v/>
      </c>
      <c r="AQ355" s="14" t="str">
        <f>IF(ISBLANK(J355),"",POWER(J355,2))</f>
        <v/>
      </c>
      <c r="AR355" s="14" t="str">
        <f>IF(ISBLANK(K355),"",POWER(K355,2))</f>
        <v/>
      </c>
      <c r="AS355" s="14" t="str">
        <f>IF(ISBLANK(L355),"",POWER(L355,2))</f>
        <v/>
      </c>
      <c r="AU355" s="14" t="str">
        <f>IF(ISBLANK(C355),"",POWER(C355,0.5))</f>
        <v/>
      </c>
      <c r="AV355" s="14" t="str">
        <f>IF(ISBLANK(D355),"",POWER(D355,0.5))</f>
        <v/>
      </c>
      <c r="AW355" s="14" t="str">
        <f>IF(ISBLANK(E355),"",POWER(E355,0.5))</f>
        <v/>
      </c>
      <c r="AX355" s="14" t="str">
        <f>IF(ISBLANK(F355),"",POWER(F355,0.5))</f>
        <v/>
      </c>
      <c r="AY355" s="14" t="str">
        <f>IF(ISBLANK(G355),"",POWER(G355,0.5))</f>
        <v/>
      </c>
      <c r="AZ355" s="14" t="str">
        <f>IF(ISBLANK(H355),"",POWER(H355,0.5))</f>
        <v/>
      </c>
      <c r="BA355" s="14" t="str">
        <f>IF(ISBLANK(I355),"",POWER(I355,0.5))</f>
        <v/>
      </c>
      <c r="BB355" s="14" t="str">
        <f>IF(ISBLANK(J355),"",POWER(J355,0.5))</f>
        <v/>
      </c>
      <c r="BC355" s="14" t="str">
        <f>IF(ISBLANK(K355),"",POWER(K355,0.5))</f>
        <v/>
      </c>
      <c r="BD355" s="14" t="str">
        <f>IF(ISBLANK(L355),"",POWER(L355,0.5))</f>
        <v/>
      </c>
      <c r="BF355" s="14" t="str">
        <f>IF(ISBLANK(C355),"",1/POWER(C355,0.5))</f>
        <v/>
      </c>
      <c r="BG355" s="14" t="str">
        <f>IF(ISBLANK(D355),"",1/POWER(D355,0.5))</f>
        <v/>
      </c>
      <c r="BH355" s="14" t="str">
        <f>IF(ISBLANK(E355),"",1/POWER(E355,0.5))</f>
        <v/>
      </c>
      <c r="BI355" s="14" t="str">
        <f>IF(ISBLANK(F355),"",1/POWER(F355,0.5))</f>
        <v/>
      </c>
      <c r="BJ355" s="14" t="str">
        <f>IF(ISBLANK(G355),"",1/POWER(G355,0.5))</f>
        <v/>
      </c>
      <c r="BK355" s="14" t="str">
        <f>IF(ISBLANK(H355),"",1/POWER(H355,0.5))</f>
        <v/>
      </c>
      <c r="BL355" s="14" t="str">
        <f>IF(ISBLANK(I355),"",1/POWER(I355,0.5))</f>
        <v/>
      </c>
      <c r="BM355" s="14" t="str">
        <f>IF(ISBLANK(J355),"",1/POWER(J355,0.5))</f>
        <v/>
      </c>
      <c r="BN355" s="14" t="str">
        <f>IF(ISBLANK(K355),"",1/POWER(K355,0.5))</f>
        <v/>
      </c>
      <c r="BO355" s="14" t="str">
        <f>IF(ISBLANK(L355),"",1/POWER(L355,0.5))</f>
        <v/>
      </c>
      <c r="BQ355" s="14" t="e">
        <f ca="1">IF(ISBLANK(INDIRECT('Data Exploration'!$B$6&amp;ROW(BQ355))),"",IF(ISBLANK(INDIRECT('Data Exploration'!$B$6&amp;ROW(BQ355)-1)),"",INDIRECT('Data Exploration'!$B$6&amp;ROW(BQ355)-1)))</f>
        <v>#REF!</v>
      </c>
      <c r="BR355" s="188"/>
      <c r="BS355" s="188"/>
      <c r="BT355" s="188"/>
      <c r="BU355" s="188"/>
      <c r="BV355" s="188"/>
      <c r="BW355" s="188"/>
      <c r="BX355" s="188"/>
      <c r="BY355" s="188"/>
    </row>
    <row r="356" spans="1:77">
      <c r="A356" s="141"/>
      <c r="B356" s="210"/>
      <c r="C356" s="19"/>
      <c r="D356" s="20"/>
      <c r="E356" s="20"/>
      <c r="F356" s="20"/>
      <c r="G356" s="150"/>
      <c r="H356" s="20"/>
      <c r="I356" s="20"/>
      <c r="J356" s="20"/>
      <c r="K356" s="20"/>
      <c r="L356" s="101"/>
      <c r="N356" s="14" t="str">
        <f>IF(ISBLANK(C356),"",LOG(C356))</f>
        <v/>
      </c>
      <c r="O356" s="14" t="str">
        <f>IF(ISBLANK(D356),"",LOG(D356))</f>
        <v/>
      </c>
      <c r="P356" s="14" t="str">
        <f>IF(ISBLANK(E356),"",LOG(E356))</f>
        <v/>
      </c>
      <c r="Q356" s="14" t="str">
        <f>IF(ISBLANK(F356),"",LOG(F356))</f>
        <v/>
      </c>
      <c r="R356" s="14" t="str">
        <f>IF(ISBLANK(G356),"",LOG(G356))</f>
        <v/>
      </c>
      <c r="S356" s="14" t="str">
        <f>IF(ISBLANK(H356),"",LOG(H356))</f>
        <v/>
      </c>
      <c r="T356" s="14" t="str">
        <f>IF(ISBLANK(I356),"",LOG(I356))</f>
        <v/>
      </c>
      <c r="U356" s="14" t="str">
        <f>IF(ISBLANK(J356),"",LOG(J356))</f>
        <v/>
      </c>
      <c r="V356" s="14" t="str">
        <f>IF(ISBLANK(K356),"",LOG(K356))</f>
        <v/>
      </c>
      <c r="W356" s="14" t="str">
        <f>IF(ISBLANK(L356),"",LOG(L356))</f>
        <v/>
      </c>
      <c r="Y356" s="14" t="str">
        <f>IF(ISBLANK(C356),"",LOG(C356+1))</f>
        <v/>
      </c>
      <c r="Z356" s="14" t="str">
        <f>IF(ISBLANK(D356),"",LOG(D356+1))</f>
        <v/>
      </c>
      <c r="AA356" s="14" t="str">
        <f>IF(ISBLANK(E356),"",LOG(E356+1))</f>
        <v/>
      </c>
      <c r="AB356" s="14" t="str">
        <f>IF(ISBLANK(F356),"",LOG(F356+1))</f>
        <v/>
      </c>
      <c r="AC356" s="14" t="str">
        <f>IF(ISBLANK(G356),"",LOG(G356+1))</f>
        <v/>
      </c>
      <c r="AD356" s="14" t="str">
        <f>IF(ISBLANK(H356),"",LOG(H356+1))</f>
        <v/>
      </c>
      <c r="AE356" s="14" t="str">
        <f>IF(ISBLANK(I356),"",LOG(I356+1))</f>
        <v/>
      </c>
      <c r="AF356" s="14" t="str">
        <f>IF(ISBLANK(J356),"",LOG(J356+1))</f>
        <v/>
      </c>
      <c r="AG356" s="14" t="str">
        <f>IF(ISBLANK(K356),"",LOG(K356+1))</f>
        <v/>
      </c>
      <c r="AH356" s="14" t="str">
        <f>IF(ISBLANK(L356),"",LOG(L356+1))</f>
        <v/>
      </c>
      <c r="AJ356" s="14" t="str">
        <f>IF(ISBLANK(C356),"",POWER(C356,2))</f>
        <v/>
      </c>
      <c r="AK356" s="14" t="str">
        <f>IF(ISBLANK(D356),"",POWER(D356,2))</f>
        <v/>
      </c>
      <c r="AL356" s="14" t="str">
        <f>IF(ISBLANK(E356),"",POWER(E356,2))</f>
        <v/>
      </c>
      <c r="AM356" s="14" t="str">
        <f>IF(ISBLANK(F356),"",POWER(F356,2))</f>
        <v/>
      </c>
      <c r="AN356" s="14" t="str">
        <f>IF(ISBLANK(G356),"",POWER(G356,2))</f>
        <v/>
      </c>
      <c r="AO356" s="14" t="str">
        <f>IF(ISBLANK(H356),"",POWER(H356,2))</f>
        <v/>
      </c>
      <c r="AP356" s="14" t="str">
        <f>IF(ISBLANK(I356),"",POWER(I356,2))</f>
        <v/>
      </c>
      <c r="AQ356" s="14" t="str">
        <f>IF(ISBLANK(J356),"",POWER(J356,2))</f>
        <v/>
      </c>
      <c r="AR356" s="14" t="str">
        <f>IF(ISBLANK(K356),"",POWER(K356,2))</f>
        <v/>
      </c>
      <c r="AS356" s="14" t="str">
        <f>IF(ISBLANK(L356),"",POWER(L356,2))</f>
        <v/>
      </c>
      <c r="AU356" s="14" t="str">
        <f>IF(ISBLANK(C356),"",POWER(C356,0.5))</f>
        <v/>
      </c>
      <c r="AV356" s="14" t="str">
        <f>IF(ISBLANK(D356),"",POWER(D356,0.5))</f>
        <v/>
      </c>
      <c r="AW356" s="14" t="str">
        <f>IF(ISBLANK(E356),"",POWER(E356,0.5))</f>
        <v/>
      </c>
      <c r="AX356" s="14" t="str">
        <f>IF(ISBLANK(F356),"",POWER(F356,0.5))</f>
        <v/>
      </c>
      <c r="AY356" s="14" t="str">
        <f>IF(ISBLANK(G356),"",POWER(G356,0.5))</f>
        <v/>
      </c>
      <c r="AZ356" s="14" t="str">
        <f>IF(ISBLANK(H356),"",POWER(H356,0.5))</f>
        <v/>
      </c>
      <c r="BA356" s="14" t="str">
        <f>IF(ISBLANK(I356),"",POWER(I356,0.5))</f>
        <v/>
      </c>
      <c r="BB356" s="14" t="str">
        <f>IF(ISBLANK(J356),"",POWER(J356,0.5))</f>
        <v/>
      </c>
      <c r="BC356" s="14" t="str">
        <f>IF(ISBLANK(K356),"",POWER(K356,0.5))</f>
        <v/>
      </c>
      <c r="BD356" s="14" t="str">
        <f>IF(ISBLANK(L356),"",POWER(L356,0.5))</f>
        <v/>
      </c>
      <c r="BF356" s="14" t="str">
        <f>IF(ISBLANK(C356),"",1/POWER(C356,0.5))</f>
        <v/>
      </c>
      <c r="BG356" s="14" t="str">
        <f>IF(ISBLANK(D356),"",1/POWER(D356,0.5))</f>
        <v/>
      </c>
      <c r="BH356" s="14" t="str">
        <f>IF(ISBLANK(E356),"",1/POWER(E356,0.5))</f>
        <v/>
      </c>
      <c r="BI356" s="14" t="str">
        <f>IF(ISBLANK(F356),"",1/POWER(F356,0.5))</f>
        <v/>
      </c>
      <c r="BJ356" s="14" t="str">
        <f>IF(ISBLANK(G356),"",1/POWER(G356,0.5))</f>
        <v/>
      </c>
      <c r="BK356" s="14" t="str">
        <f>IF(ISBLANK(H356),"",1/POWER(H356,0.5))</f>
        <v/>
      </c>
      <c r="BL356" s="14" t="str">
        <f>IF(ISBLANK(I356),"",1/POWER(I356,0.5))</f>
        <v/>
      </c>
      <c r="BM356" s="14" t="str">
        <f>IF(ISBLANK(J356),"",1/POWER(J356,0.5))</f>
        <v/>
      </c>
      <c r="BN356" s="14" t="str">
        <f>IF(ISBLANK(K356),"",1/POWER(K356,0.5))</f>
        <v/>
      </c>
      <c r="BO356" s="14" t="str">
        <f>IF(ISBLANK(L356),"",1/POWER(L356,0.5))</f>
        <v/>
      </c>
      <c r="BQ356" s="14" t="e">
        <f ca="1">IF(ISBLANK(INDIRECT('Data Exploration'!$B$6&amp;ROW(BQ356))),"",IF(ISBLANK(INDIRECT('Data Exploration'!$B$6&amp;ROW(BQ356)-1)),"",INDIRECT('Data Exploration'!$B$6&amp;ROW(BQ356)-1)))</f>
        <v>#REF!</v>
      </c>
      <c r="BR356" s="188"/>
      <c r="BS356" s="188"/>
      <c r="BT356" s="188"/>
      <c r="BU356" s="188"/>
      <c r="BV356" s="188"/>
      <c r="BW356" s="188"/>
      <c r="BX356" s="188"/>
      <c r="BY356" s="188"/>
    </row>
    <row r="357" spans="1:77">
      <c r="A357" s="141"/>
      <c r="B357" s="210"/>
      <c r="C357" s="19"/>
      <c r="D357" s="20"/>
      <c r="E357" s="20"/>
      <c r="F357" s="20"/>
      <c r="G357" s="150"/>
      <c r="H357" s="20"/>
      <c r="I357" s="20"/>
      <c r="J357" s="20"/>
      <c r="K357" s="20"/>
      <c r="L357" s="101"/>
      <c r="N357" s="14" t="str">
        <f>IF(ISBLANK(C357),"",LOG(C357))</f>
        <v/>
      </c>
      <c r="O357" s="14" t="str">
        <f>IF(ISBLANK(D357),"",LOG(D357))</f>
        <v/>
      </c>
      <c r="P357" s="14" t="str">
        <f>IF(ISBLANK(E357),"",LOG(E357))</f>
        <v/>
      </c>
      <c r="Q357" s="14" t="str">
        <f>IF(ISBLANK(F357),"",LOG(F357))</f>
        <v/>
      </c>
      <c r="R357" s="14" t="str">
        <f>IF(ISBLANK(G357),"",LOG(G357))</f>
        <v/>
      </c>
      <c r="S357" s="14" t="str">
        <f>IF(ISBLANK(H357),"",LOG(H357))</f>
        <v/>
      </c>
      <c r="T357" s="14" t="str">
        <f>IF(ISBLANK(I357),"",LOG(I357))</f>
        <v/>
      </c>
      <c r="U357" s="14" t="str">
        <f>IF(ISBLANK(J357),"",LOG(J357))</f>
        <v/>
      </c>
      <c r="V357" s="14" t="str">
        <f>IF(ISBLANK(K357),"",LOG(K357))</f>
        <v/>
      </c>
      <c r="W357" s="14" t="str">
        <f>IF(ISBLANK(L357),"",LOG(L357))</f>
        <v/>
      </c>
      <c r="Y357" s="14" t="str">
        <f>IF(ISBLANK(C357),"",LOG(C357+1))</f>
        <v/>
      </c>
      <c r="Z357" s="14" t="str">
        <f>IF(ISBLANK(D357),"",LOG(D357+1))</f>
        <v/>
      </c>
      <c r="AA357" s="14" t="str">
        <f>IF(ISBLANK(E357),"",LOG(E357+1))</f>
        <v/>
      </c>
      <c r="AB357" s="14" t="str">
        <f>IF(ISBLANK(F357),"",LOG(F357+1))</f>
        <v/>
      </c>
      <c r="AC357" s="14" t="str">
        <f>IF(ISBLANK(G357),"",LOG(G357+1))</f>
        <v/>
      </c>
      <c r="AD357" s="14" t="str">
        <f>IF(ISBLANK(H357),"",LOG(H357+1))</f>
        <v/>
      </c>
      <c r="AE357" s="14" t="str">
        <f>IF(ISBLANK(I357),"",LOG(I357+1))</f>
        <v/>
      </c>
      <c r="AF357" s="14" t="str">
        <f>IF(ISBLANK(J357),"",LOG(J357+1))</f>
        <v/>
      </c>
      <c r="AG357" s="14" t="str">
        <f>IF(ISBLANK(K357),"",LOG(K357+1))</f>
        <v/>
      </c>
      <c r="AH357" s="14" t="str">
        <f>IF(ISBLANK(L357),"",LOG(L357+1))</f>
        <v/>
      </c>
      <c r="AJ357" s="14" t="str">
        <f>IF(ISBLANK(C357),"",POWER(C357,2))</f>
        <v/>
      </c>
      <c r="AK357" s="14" t="str">
        <f>IF(ISBLANK(D357),"",POWER(D357,2))</f>
        <v/>
      </c>
      <c r="AL357" s="14" t="str">
        <f>IF(ISBLANK(E357),"",POWER(E357,2))</f>
        <v/>
      </c>
      <c r="AM357" s="14" t="str">
        <f>IF(ISBLANK(F357),"",POWER(F357,2))</f>
        <v/>
      </c>
      <c r="AN357" s="14" t="str">
        <f>IF(ISBLANK(G357),"",POWER(G357,2))</f>
        <v/>
      </c>
      <c r="AO357" s="14" t="str">
        <f>IF(ISBLANK(H357),"",POWER(H357,2))</f>
        <v/>
      </c>
      <c r="AP357" s="14" t="str">
        <f>IF(ISBLANK(I357),"",POWER(I357,2))</f>
        <v/>
      </c>
      <c r="AQ357" s="14" t="str">
        <f>IF(ISBLANK(J357),"",POWER(J357,2))</f>
        <v/>
      </c>
      <c r="AR357" s="14" t="str">
        <f>IF(ISBLANK(K357),"",POWER(K357,2))</f>
        <v/>
      </c>
      <c r="AS357" s="14" t="str">
        <f>IF(ISBLANK(L357),"",POWER(L357,2))</f>
        <v/>
      </c>
      <c r="AU357" s="14" t="str">
        <f>IF(ISBLANK(C357),"",POWER(C357,0.5))</f>
        <v/>
      </c>
      <c r="AV357" s="14" t="str">
        <f>IF(ISBLANK(D357),"",POWER(D357,0.5))</f>
        <v/>
      </c>
      <c r="AW357" s="14" t="str">
        <f>IF(ISBLANK(E357),"",POWER(E357,0.5))</f>
        <v/>
      </c>
      <c r="AX357" s="14" t="str">
        <f>IF(ISBLANK(F357),"",POWER(F357,0.5))</f>
        <v/>
      </c>
      <c r="AY357" s="14" t="str">
        <f>IF(ISBLANK(G357),"",POWER(G357,0.5))</f>
        <v/>
      </c>
      <c r="AZ357" s="14" t="str">
        <f>IF(ISBLANK(H357),"",POWER(H357,0.5))</f>
        <v/>
      </c>
      <c r="BA357" s="14" t="str">
        <f>IF(ISBLANK(I357),"",POWER(I357,0.5))</f>
        <v/>
      </c>
      <c r="BB357" s="14" t="str">
        <f>IF(ISBLANK(J357),"",POWER(J357,0.5))</f>
        <v/>
      </c>
      <c r="BC357" s="14" t="str">
        <f>IF(ISBLANK(K357),"",POWER(K357,0.5))</f>
        <v/>
      </c>
      <c r="BD357" s="14" t="str">
        <f>IF(ISBLANK(L357),"",POWER(L357,0.5))</f>
        <v/>
      </c>
      <c r="BF357" s="14" t="str">
        <f>IF(ISBLANK(C357),"",1/POWER(C357,0.5))</f>
        <v/>
      </c>
      <c r="BG357" s="14" t="str">
        <f>IF(ISBLANK(D357),"",1/POWER(D357,0.5))</f>
        <v/>
      </c>
      <c r="BH357" s="14" t="str">
        <f>IF(ISBLANK(E357),"",1/POWER(E357,0.5))</f>
        <v/>
      </c>
      <c r="BI357" s="14" t="str">
        <f>IF(ISBLANK(F357),"",1/POWER(F357,0.5))</f>
        <v/>
      </c>
      <c r="BJ357" s="14" t="str">
        <f>IF(ISBLANK(G357),"",1/POWER(G357,0.5))</f>
        <v/>
      </c>
      <c r="BK357" s="14" t="str">
        <f>IF(ISBLANK(H357),"",1/POWER(H357,0.5))</f>
        <v/>
      </c>
      <c r="BL357" s="14" t="str">
        <f>IF(ISBLANK(I357),"",1/POWER(I357,0.5))</f>
        <v/>
      </c>
      <c r="BM357" s="14" t="str">
        <f>IF(ISBLANK(J357),"",1/POWER(J357,0.5))</f>
        <v/>
      </c>
      <c r="BN357" s="14" t="str">
        <f>IF(ISBLANK(K357),"",1/POWER(K357,0.5))</f>
        <v/>
      </c>
      <c r="BO357" s="14" t="str">
        <f>IF(ISBLANK(L357),"",1/POWER(L357,0.5))</f>
        <v/>
      </c>
      <c r="BQ357" s="14" t="e">
        <f ca="1">IF(ISBLANK(INDIRECT('Data Exploration'!$B$6&amp;ROW(BQ357))),"",IF(ISBLANK(INDIRECT('Data Exploration'!$B$6&amp;ROW(BQ357)-1)),"",INDIRECT('Data Exploration'!$B$6&amp;ROW(BQ357)-1)))</f>
        <v>#REF!</v>
      </c>
      <c r="BR357" s="188"/>
      <c r="BS357" s="188"/>
      <c r="BT357" s="188"/>
      <c r="BU357" s="188"/>
      <c r="BV357" s="188"/>
      <c r="BW357" s="188"/>
      <c r="BX357" s="188"/>
      <c r="BY357" s="188"/>
    </row>
    <row r="358" spans="1:77">
      <c r="A358" s="141"/>
      <c r="B358" s="210"/>
      <c r="C358" s="19"/>
      <c r="D358" s="20"/>
      <c r="E358" s="20"/>
      <c r="F358" s="20"/>
      <c r="G358" s="150"/>
      <c r="H358" s="20"/>
      <c r="I358" s="20"/>
      <c r="J358" s="20"/>
      <c r="K358" s="20"/>
      <c r="L358" s="101"/>
      <c r="N358" s="14" t="str">
        <f>IF(ISBLANK(C358),"",LOG(C358))</f>
        <v/>
      </c>
      <c r="O358" s="14" t="str">
        <f>IF(ISBLANK(D358),"",LOG(D358))</f>
        <v/>
      </c>
      <c r="P358" s="14" t="str">
        <f>IF(ISBLANK(E358),"",LOG(E358))</f>
        <v/>
      </c>
      <c r="Q358" s="14" t="str">
        <f>IF(ISBLANK(F358),"",LOG(F358))</f>
        <v/>
      </c>
      <c r="R358" s="14" t="str">
        <f>IF(ISBLANK(G358),"",LOG(G358))</f>
        <v/>
      </c>
      <c r="S358" s="14" t="str">
        <f>IF(ISBLANK(H358),"",LOG(H358))</f>
        <v/>
      </c>
      <c r="T358" s="14" t="str">
        <f>IF(ISBLANK(I358),"",LOG(I358))</f>
        <v/>
      </c>
      <c r="U358" s="14" t="str">
        <f>IF(ISBLANK(J358),"",LOG(J358))</f>
        <v/>
      </c>
      <c r="V358" s="14" t="str">
        <f>IF(ISBLANK(K358),"",LOG(K358))</f>
        <v/>
      </c>
      <c r="W358" s="14" t="str">
        <f>IF(ISBLANK(L358),"",LOG(L358))</f>
        <v/>
      </c>
      <c r="Y358" s="14" t="str">
        <f>IF(ISBLANK(C358),"",LOG(C358+1))</f>
        <v/>
      </c>
      <c r="Z358" s="14" t="str">
        <f>IF(ISBLANK(D358),"",LOG(D358+1))</f>
        <v/>
      </c>
      <c r="AA358" s="14" t="str">
        <f>IF(ISBLANK(E358),"",LOG(E358+1))</f>
        <v/>
      </c>
      <c r="AB358" s="14" t="str">
        <f>IF(ISBLANK(F358),"",LOG(F358+1))</f>
        <v/>
      </c>
      <c r="AC358" s="14" t="str">
        <f>IF(ISBLANK(G358),"",LOG(G358+1))</f>
        <v/>
      </c>
      <c r="AD358" s="14" t="str">
        <f>IF(ISBLANK(H358),"",LOG(H358+1))</f>
        <v/>
      </c>
      <c r="AE358" s="14" t="str">
        <f>IF(ISBLANK(I358),"",LOG(I358+1))</f>
        <v/>
      </c>
      <c r="AF358" s="14" t="str">
        <f>IF(ISBLANK(J358),"",LOG(J358+1))</f>
        <v/>
      </c>
      <c r="AG358" s="14" t="str">
        <f>IF(ISBLANK(K358),"",LOG(K358+1))</f>
        <v/>
      </c>
      <c r="AH358" s="14" t="str">
        <f>IF(ISBLANK(L358),"",LOG(L358+1))</f>
        <v/>
      </c>
      <c r="AJ358" s="14" t="str">
        <f>IF(ISBLANK(C358),"",POWER(C358,2))</f>
        <v/>
      </c>
      <c r="AK358" s="14" t="str">
        <f>IF(ISBLANK(D358),"",POWER(D358,2))</f>
        <v/>
      </c>
      <c r="AL358" s="14" t="str">
        <f>IF(ISBLANK(E358),"",POWER(E358,2))</f>
        <v/>
      </c>
      <c r="AM358" s="14" t="str">
        <f>IF(ISBLANK(F358),"",POWER(F358,2))</f>
        <v/>
      </c>
      <c r="AN358" s="14" t="str">
        <f>IF(ISBLANK(G358),"",POWER(G358,2))</f>
        <v/>
      </c>
      <c r="AO358" s="14" t="str">
        <f>IF(ISBLANK(H358),"",POWER(H358,2))</f>
        <v/>
      </c>
      <c r="AP358" s="14" t="str">
        <f>IF(ISBLANK(I358),"",POWER(I358,2))</f>
        <v/>
      </c>
      <c r="AQ358" s="14" t="str">
        <f>IF(ISBLANK(J358),"",POWER(J358,2))</f>
        <v/>
      </c>
      <c r="AR358" s="14" t="str">
        <f>IF(ISBLANK(K358),"",POWER(K358,2))</f>
        <v/>
      </c>
      <c r="AS358" s="14" t="str">
        <f>IF(ISBLANK(L358),"",POWER(L358,2))</f>
        <v/>
      </c>
      <c r="AU358" s="14" t="str">
        <f>IF(ISBLANK(C358),"",POWER(C358,0.5))</f>
        <v/>
      </c>
      <c r="AV358" s="14" t="str">
        <f>IF(ISBLANK(D358),"",POWER(D358,0.5))</f>
        <v/>
      </c>
      <c r="AW358" s="14" t="str">
        <f>IF(ISBLANK(E358),"",POWER(E358,0.5))</f>
        <v/>
      </c>
      <c r="AX358" s="14" t="str">
        <f>IF(ISBLANK(F358),"",POWER(F358,0.5))</f>
        <v/>
      </c>
      <c r="AY358" s="14" t="str">
        <f>IF(ISBLANK(G358),"",POWER(G358,0.5))</f>
        <v/>
      </c>
      <c r="AZ358" s="14" t="str">
        <f>IF(ISBLANK(H358),"",POWER(H358,0.5))</f>
        <v/>
      </c>
      <c r="BA358" s="14" t="str">
        <f>IF(ISBLANK(I358),"",POWER(I358,0.5))</f>
        <v/>
      </c>
      <c r="BB358" s="14" t="str">
        <f>IF(ISBLANK(J358),"",POWER(J358,0.5))</f>
        <v/>
      </c>
      <c r="BC358" s="14" t="str">
        <f>IF(ISBLANK(K358),"",POWER(K358,0.5))</f>
        <v/>
      </c>
      <c r="BD358" s="14" t="str">
        <f>IF(ISBLANK(L358),"",POWER(L358,0.5))</f>
        <v/>
      </c>
      <c r="BF358" s="14" t="str">
        <f>IF(ISBLANK(C358),"",1/POWER(C358,0.5))</f>
        <v/>
      </c>
      <c r="BG358" s="14" t="str">
        <f>IF(ISBLANK(D358),"",1/POWER(D358,0.5))</f>
        <v/>
      </c>
      <c r="BH358" s="14" t="str">
        <f>IF(ISBLANK(E358),"",1/POWER(E358,0.5))</f>
        <v/>
      </c>
      <c r="BI358" s="14" t="str">
        <f>IF(ISBLANK(F358),"",1/POWER(F358,0.5))</f>
        <v/>
      </c>
      <c r="BJ358" s="14" t="str">
        <f>IF(ISBLANK(G358),"",1/POWER(G358,0.5))</f>
        <v/>
      </c>
      <c r="BK358" s="14" t="str">
        <f>IF(ISBLANK(H358),"",1/POWER(H358,0.5))</f>
        <v/>
      </c>
      <c r="BL358" s="14" t="str">
        <f>IF(ISBLANK(I358),"",1/POWER(I358,0.5))</f>
        <v/>
      </c>
      <c r="BM358" s="14" t="str">
        <f>IF(ISBLANK(J358),"",1/POWER(J358,0.5))</f>
        <v/>
      </c>
      <c r="BN358" s="14" t="str">
        <f>IF(ISBLANK(K358),"",1/POWER(K358,0.5))</f>
        <v/>
      </c>
      <c r="BO358" s="14" t="str">
        <f>IF(ISBLANK(L358),"",1/POWER(L358,0.5))</f>
        <v/>
      </c>
      <c r="BQ358" s="14" t="e">
        <f ca="1">IF(ISBLANK(INDIRECT('Data Exploration'!$B$6&amp;ROW(BQ358))),"",IF(ISBLANK(INDIRECT('Data Exploration'!$B$6&amp;ROW(BQ358)-1)),"",INDIRECT('Data Exploration'!$B$6&amp;ROW(BQ358)-1)))</f>
        <v>#REF!</v>
      </c>
      <c r="BR358" s="188"/>
      <c r="BS358" s="188"/>
      <c r="BT358" s="188"/>
      <c r="BU358" s="188"/>
      <c r="BV358" s="188"/>
      <c r="BW358" s="188"/>
      <c r="BX358" s="188"/>
      <c r="BY358" s="188"/>
    </row>
    <row r="359" spans="1:77">
      <c r="A359" s="141"/>
      <c r="B359" s="210"/>
      <c r="C359" s="19"/>
      <c r="D359" s="20"/>
      <c r="E359" s="20"/>
      <c r="F359" s="20"/>
      <c r="G359" s="150"/>
      <c r="H359" s="20"/>
      <c r="I359" s="20"/>
      <c r="J359" s="20"/>
      <c r="K359" s="20"/>
      <c r="L359" s="101"/>
      <c r="N359" s="14" t="str">
        <f>IF(ISBLANK(C359),"",LOG(C359))</f>
        <v/>
      </c>
      <c r="O359" s="14" t="str">
        <f>IF(ISBLANK(D359),"",LOG(D359))</f>
        <v/>
      </c>
      <c r="P359" s="14" t="str">
        <f>IF(ISBLANK(E359),"",LOG(E359))</f>
        <v/>
      </c>
      <c r="Q359" s="14" t="str">
        <f>IF(ISBLANK(F359),"",LOG(F359))</f>
        <v/>
      </c>
      <c r="R359" s="14" t="str">
        <f>IF(ISBLANK(G359),"",LOG(G359))</f>
        <v/>
      </c>
      <c r="S359" s="14" t="str">
        <f>IF(ISBLANK(H359),"",LOG(H359))</f>
        <v/>
      </c>
      <c r="T359" s="14" t="str">
        <f>IF(ISBLANK(I359),"",LOG(I359))</f>
        <v/>
      </c>
      <c r="U359" s="14" t="str">
        <f>IF(ISBLANK(J359),"",LOG(J359))</f>
        <v/>
      </c>
      <c r="V359" s="14" t="str">
        <f>IF(ISBLANK(K359),"",LOG(K359))</f>
        <v/>
      </c>
      <c r="W359" s="14" t="str">
        <f>IF(ISBLANK(L359),"",LOG(L359))</f>
        <v/>
      </c>
      <c r="Y359" s="14" t="str">
        <f>IF(ISBLANK(C359),"",LOG(C359+1))</f>
        <v/>
      </c>
      <c r="Z359" s="14" t="str">
        <f>IF(ISBLANK(D359),"",LOG(D359+1))</f>
        <v/>
      </c>
      <c r="AA359" s="14" t="str">
        <f>IF(ISBLANK(E359),"",LOG(E359+1))</f>
        <v/>
      </c>
      <c r="AB359" s="14" t="str">
        <f>IF(ISBLANK(F359),"",LOG(F359+1))</f>
        <v/>
      </c>
      <c r="AC359" s="14" t="str">
        <f>IF(ISBLANK(G359),"",LOG(G359+1))</f>
        <v/>
      </c>
      <c r="AD359" s="14" t="str">
        <f>IF(ISBLANK(H359),"",LOG(H359+1))</f>
        <v/>
      </c>
      <c r="AE359" s="14" t="str">
        <f>IF(ISBLANK(I359),"",LOG(I359+1))</f>
        <v/>
      </c>
      <c r="AF359" s="14" t="str">
        <f>IF(ISBLANK(J359),"",LOG(J359+1))</f>
        <v/>
      </c>
      <c r="AG359" s="14" t="str">
        <f>IF(ISBLANK(K359),"",LOG(K359+1))</f>
        <v/>
      </c>
      <c r="AH359" s="14" t="str">
        <f>IF(ISBLANK(L359),"",LOG(L359+1))</f>
        <v/>
      </c>
      <c r="AJ359" s="14" t="str">
        <f>IF(ISBLANK(C359),"",POWER(C359,2))</f>
        <v/>
      </c>
      <c r="AK359" s="14" t="str">
        <f>IF(ISBLANK(D359),"",POWER(D359,2))</f>
        <v/>
      </c>
      <c r="AL359" s="14" t="str">
        <f>IF(ISBLANK(E359),"",POWER(E359,2))</f>
        <v/>
      </c>
      <c r="AM359" s="14" t="str">
        <f>IF(ISBLANK(F359),"",POWER(F359,2))</f>
        <v/>
      </c>
      <c r="AN359" s="14" t="str">
        <f>IF(ISBLANK(G359),"",POWER(G359,2))</f>
        <v/>
      </c>
      <c r="AO359" s="14" t="str">
        <f>IF(ISBLANK(H359),"",POWER(H359,2))</f>
        <v/>
      </c>
      <c r="AP359" s="14" t="str">
        <f>IF(ISBLANK(I359),"",POWER(I359,2))</f>
        <v/>
      </c>
      <c r="AQ359" s="14" t="str">
        <f>IF(ISBLANK(J359),"",POWER(J359,2))</f>
        <v/>
      </c>
      <c r="AR359" s="14" t="str">
        <f>IF(ISBLANK(K359),"",POWER(K359,2))</f>
        <v/>
      </c>
      <c r="AS359" s="14" t="str">
        <f>IF(ISBLANK(L359),"",POWER(L359,2))</f>
        <v/>
      </c>
      <c r="AU359" s="14" t="str">
        <f>IF(ISBLANK(C359),"",POWER(C359,0.5))</f>
        <v/>
      </c>
      <c r="AV359" s="14" t="str">
        <f>IF(ISBLANK(D359),"",POWER(D359,0.5))</f>
        <v/>
      </c>
      <c r="AW359" s="14" t="str">
        <f>IF(ISBLANK(E359),"",POWER(E359,0.5))</f>
        <v/>
      </c>
      <c r="AX359" s="14" t="str">
        <f>IF(ISBLANK(F359),"",POWER(F359,0.5))</f>
        <v/>
      </c>
      <c r="AY359" s="14" t="str">
        <f>IF(ISBLANK(G359),"",POWER(G359,0.5))</f>
        <v/>
      </c>
      <c r="AZ359" s="14" t="str">
        <f>IF(ISBLANK(H359),"",POWER(H359,0.5))</f>
        <v/>
      </c>
      <c r="BA359" s="14" t="str">
        <f>IF(ISBLANK(I359),"",POWER(I359,0.5))</f>
        <v/>
      </c>
      <c r="BB359" s="14" t="str">
        <f>IF(ISBLANK(J359),"",POWER(J359,0.5))</f>
        <v/>
      </c>
      <c r="BC359" s="14" t="str">
        <f>IF(ISBLANK(K359),"",POWER(K359,0.5))</f>
        <v/>
      </c>
      <c r="BD359" s="14" t="str">
        <f>IF(ISBLANK(L359),"",POWER(L359,0.5))</f>
        <v/>
      </c>
      <c r="BF359" s="14" t="str">
        <f>IF(ISBLANK(C359),"",1/POWER(C359,0.5))</f>
        <v/>
      </c>
      <c r="BG359" s="14" t="str">
        <f>IF(ISBLANK(D359),"",1/POWER(D359,0.5))</f>
        <v/>
      </c>
      <c r="BH359" s="14" t="str">
        <f>IF(ISBLANK(E359),"",1/POWER(E359,0.5))</f>
        <v/>
      </c>
      <c r="BI359" s="14" t="str">
        <f>IF(ISBLANK(F359),"",1/POWER(F359,0.5))</f>
        <v/>
      </c>
      <c r="BJ359" s="14" t="str">
        <f>IF(ISBLANK(G359),"",1/POWER(G359,0.5))</f>
        <v/>
      </c>
      <c r="BK359" s="14" t="str">
        <f>IF(ISBLANK(H359),"",1/POWER(H359,0.5))</f>
        <v/>
      </c>
      <c r="BL359" s="14" t="str">
        <f>IF(ISBLANK(I359),"",1/POWER(I359,0.5))</f>
        <v/>
      </c>
      <c r="BM359" s="14" t="str">
        <f>IF(ISBLANK(J359),"",1/POWER(J359,0.5))</f>
        <v/>
      </c>
      <c r="BN359" s="14" t="str">
        <f>IF(ISBLANK(K359),"",1/POWER(K359,0.5))</f>
        <v/>
      </c>
      <c r="BO359" s="14" t="str">
        <f>IF(ISBLANK(L359),"",1/POWER(L359,0.5))</f>
        <v/>
      </c>
      <c r="BQ359" s="14" t="e">
        <f ca="1">IF(ISBLANK(INDIRECT('Data Exploration'!$B$6&amp;ROW(BQ359))),"",IF(ISBLANK(INDIRECT('Data Exploration'!$B$6&amp;ROW(BQ359)-1)),"",INDIRECT('Data Exploration'!$B$6&amp;ROW(BQ359)-1)))</f>
        <v>#REF!</v>
      </c>
      <c r="BR359" s="188"/>
      <c r="BS359" s="188"/>
      <c r="BT359" s="188"/>
      <c r="BU359" s="188"/>
      <c r="BV359" s="188"/>
      <c r="BW359" s="188"/>
      <c r="BX359" s="188"/>
      <c r="BY359" s="188"/>
    </row>
    <row r="360" spans="1:77">
      <c r="A360" s="141"/>
      <c r="B360" s="210"/>
      <c r="C360" s="19"/>
      <c r="D360" s="20"/>
      <c r="E360" s="20"/>
      <c r="F360" s="20"/>
      <c r="G360" s="150"/>
      <c r="H360" s="20"/>
      <c r="I360" s="20"/>
      <c r="J360" s="20"/>
      <c r="K360" s="20"/>
      <c r="L360" s="101"/>
      <c r="N360" s="14" t="str">
        <f>IF(ISBLANK(C360),"",LOG(C360))</f>
        <v/>
      </c>
      <c r="O360" s="14" t="str">
        <f>IF(ISBLANK(D360),"",LOG(D360))</f>
        <v/>
      </c>
      <c r="P360" s="14" t="str">
        <f>IF(ISBLANK(E360),"",LOG(E360))</f>
        <v/>
      </c>
      <c r="Q360" s="14" t="str">
        <f>IF(ISBLANK(F360),"",LOG(F360))</f>
        <v/>
      </c>
      <c r="R360" s="14" t="str">
        <f>IF(ISBLANK(G360),"",LOG(G360))</f>
        <v/>
      </c>
      <c r="S360" s="14" t="str">
        <f>IF(ISBLANK(H360),"",LOG(H360))</f>
        <v/>
      </c>
      <c r="T360" s="14" t="str">
        <f>IF(ISBLANK(I360),"",LOG(I360))</f>
        <v/>
      </c>
      <c r="U360" s="14" t="str">
        <f>IF(ISBLANK(J360),"",LOG(J360))</f>
        <v/>
      </c>
      <c r="V360" s="14" t="str">
        <f>IF(ISBLANK(K360),"",LOG(K360))</f>
        <v/>
      </c>
      <c r="W360" s="14" t="str">
        <f>IF(ISBLANK(L360),"",LOG(L360))</f>
        <v/>
      </c>
      <c r="Y360" s="14" t="str">
        <f>IF(ISBLANK(C360),"",LOG(C360+1))</f>
        <v/>
      </c>
      <c r="Z360" s="14" t="str">
        <f>IF(ISBLANK(D360),"",LOG(D360+1))</f>
        <v/>
      </c>
      <c r="AA360" s="14" t="str">
        <f>IF(ISBLANK(E360),"",LOG(E360+1))</f>
        <v/>
      </c>
      <c r="AB360" s="14" t="str">
        <f>IF(ISBLANK(F360),"",LOG(F360+1))</f>
        <v/>
      </c>
      <c r="AC360" s="14" t="str">
        <f>IF(ISBLANK(G360),"",LOG(G360+1))</f>
        <v/>
      </c>
      <c r="AD360" s="14" t="str">
        <f>IF(ISBLANK(H360),"",LOG(H360+1))</f>
        <v/>
      </c>
      <c r="AE360" s="14" t="str">
        <f>IF(ISBLANK(I360),"",LOG(I360+1))</f>
        <v/>
      </c>
      <c r="AF360" s="14" t="str">
        <f>IF(ISBLANK(J360),"",LOG(J360+1))</f>
        <v/>
      </c>
      <c r="AG360" s="14" t="str">
        <f>IF(ISBLANK(K360),"",LOG(K360+1))</f>
        <v/>
      </c>
      <c r="AH360" s="14" t="str">
        <f>IF(ISBLANK(L360),"",LOG(L360+1))</f>
        <v/>
      </c>
      <c r="AJ360" s="14" t="str">
        <f>IF(ISBLANK(C360),"",POWER(C360,2))</f>
        <v/>
      </c>
      <c r="AK360" s="14" t="str">
        <f>IF(ISBLANK(D360),"",POWER(D360,2))</f>
        <v/>
      </c>
      <c r="AL360" s="14" t="str">
        <f>IF(ISBLANK(E360),"",POWER(E360,2))</f>
        <v/>
      </c>
      <c r="AM360" s="14" t="str">
        <f>IF(ISBLANK(F360),"",POWER(F360,2))</f>
        <v/>
      </c>
      <c r="AN360" s="14" t="str">
        <f>IF(ISBLANK(G360),"",POWER(G360,2))</f>
        <v/>
      </c>
      <c r="AO360" s="14" t="str">
        <f>IF(ISBLANK(H360),"",POWER(H360,2))</f>
        <v/>
      </c>
      <c r="AP360" s="14" t="str">
        <f>IF(ISBLANK(I360),"",POWER(I360,2))</f>
        <v/>
      </c>
      <c r="AQ360" s="14" t="str">
        <f>IF(ISBLANK(J360),"",POWER(J360,2))</f>
        <v/>
      </c>
      <c r="AR360" s="14" t="str">
        <f>IF(ISBLANK(K360),"",POWER(K360,2))</f>
        <v/>
      </c>
      <c r="AS360" s="14" t="str">
        <f>IF(ISBLANK(L360),"",POWER(L360,2))</f>
        <v/>
      </c>
      <c r="AU360" s="14" t="str">
        <f>IF(ISBLANK(C360),"",POWER(C360,0.5))</f>
        <v/>
      </c>
      <c r="AV360" s="14" t="str">
        <f>IF(ISBLANK(D360),"",POWER(D360,0.5))</f>
        <v/>
      </c>
      <c r="AW360" s="14" t="str">
        <f>IF(ISBLANK(E360),"",POWER(E360,0.5))</f>
        <v/>
      </c>
      <c r="AX360" s="14" t="str">
        <f>IF(ISBLANK(F360),"",POWER(F360,0.5))</f>
        <v/>
      </c>
      <c r="AY360" s="14" t="str">
        <f>IF(ISBLANK(G360),"",POWER(G360,0.5))</f>
        <v/>
      </c>
      <c r="AZ360" s="14" t="str">
        <f>IF(ISBLANK(H360),"",POWER(H360,0.5))</f>
        <v/>
      </c>
      <c r="BA360" s="14" t="str">
        <f>IF(ISBLANK(I360),"",POWER(I360,0.5))</f>
        <v/>
      </c>
      <c r="BB360" s="14" t="str">
        <f>IF(ISBLANK(J360),"",POWER(J360,0.5))</f>
        <v/>
      </c>
      <c r="BC360" s="14" t="str">
        <f>IF(ISBLANK(K360),"",POWER(K360,0.5))</f>
        <v/>
      </c>
      <c r="BD360" s="14" t="str">
        <f>IF(ISBLANK(L360),"",POWER(L360,0.5))</f>
        <v/>
      </c>
      <c r="BF360" s="14" t="str">
        <f>IF(ISBLANK(C360),"",1/POWER(C360,0.5))</f>
        <v/>
      </c>
      <c r="BG360" s="14" t="str">
        <f>IF(ISBLANK(D360),"",1/POWER(D360,0.5))</f>
        <v/>
      </c>
      <c r="BH360" s="14" t="str">
        <f>IF(ISBLANK(E360),"",1/POWER(E360,0.5))</f>
        <v/>
      </c>
      <c r="BI360" s="14" t="str">
        <f>IF(ISBLANK(F360),"",1/POWER(F360,0.5))</f>
        <v/>
      </c>
      <c r="BJ360" s="14" t="str">
        <f>IF(ISBLANK(G360),"",1/POWER(G360,0.5))</f>
        <v/>
      </c>
      <c r="BK360" s="14" t="str">
        <f>IF(ISBLANK(H360),"",1/POWER(H360,0.5))</f>
        <v/>
      </c>
      <c r="BL360" s="14" t="str">
        <f>IF(ISBLANK(I360),"",1/POWER(I360,0.5))</f>
        <v/>
      </c>
      <c r="BM360" s="14" t="str">
        <f>IF(ISBLANK(J360),"",1/POWER(J360,0.5))</f>
        <v/>
      </c>
      <c r="BN360" s="14" t="str">
        <f>IF(ISBLANK(K360),"",1/POWER(K360,0.5))</f>
        <v/>
      </c>
      <c r="BO360" s="14" t="str">
        <f>IF(ISBLANK(L360),"",1/POWER(L360,0.5))</f>
        <v/>
      </c>
      <c r="BQ360" s="14" t="e">
        <f ca="1">IF(ISBLANK(INDIRECT('Data Exploration'!$B$6&amp;ROW(BQ360))),"",IF(ISBLANK(INDIRECT('Data Exploration'!$B$6&amp;ROW(BQ360)-1)),"",INDIRECT('Data Exploration'!$B$6&amp;ROW(BQ360)-1)))</f>
        <v>#REF!</v>
      </c>
      <c r="BR360" s="188"/>
      <c r="BS360" s="188"/>
      <c r="BT360" s="188"/>
      <c r="BU360" s="188"/>
      <c r="BV360" s="188"/>
      <c r="BW360" s="188"/>
      <c r="BX360" s="188"/>
      <c r="BY360" s="188"/>
    </row>
    <row r="361" spans="1:77">
      <c r="A361" s="141"/>
      <c r="B361" s="210"/>
      <c r="C361" s="19"/>
      <c r="D361" s="20"/>
      <c r="E361" s="20"/>
      <c r="F361" s="20"/>
      <c r="G361" s="150"/>
      <c r="H361" s="20"/>
      <c r="I361" s="20"/>
      <c r="J361" s="20"/>
      <c r="K361" s="20"/>
      <c r="L361" s="101"/>
      <c r="N361" s="14" t="str">
        <f>IF(ISBLANK(C361),"",LOG(C361))</f>
        <v/>
      </c>
      <c r="O361" s="14" t="str">
        <f>IF(ISBLANK(D361),"",LOG(D361))</f>
        <v/>
      </c>
      <c r="P361" s="14" t="str">
        <f>IF(ISBLANK(E361),"",LOG(E361))</f>
        <v/>
      </c>
      <c r="Q361" s="14" t="str">
        <f>IF(ISBLANK(F361),"",LOG(F361))</f>
        <v/>
      </c>
      <c r="R361" s="14" t="str">
        <f>IF(ISBLANK(G361),"",LOG(G361))</f>
        <v/>
      </c>
      <c r="S361" s="14" t="str">
        <f>IF(ISBLANK(H361),"",LOG(H361))</f>
        <v/>
      </c>
      <c r="T361" s="14" t="str">
        <f>IF(ISBLANK(I361),"",LOG(I361))</f>
        <v/>
      </c>
      <c r="U361" s="14" t="str">
        <f>IF(ISBLANK(J361),"",LOG(J361))</f>
        <v/>
      </c>
      <c r="V361" s="14" t="str">
        <f>IF(ISBLANK(K361),"",LOG(K361))</f>
        <v/>
      </c>
      <c r="W361" s="14" t="str">
        <f>IF(ISBLANK(L361),"",LOG(L361))</f>
        <v/>
      </c>
      <c r="Y361" s="14" t="str">
        <f>IF(ISBLANK(C361),"",LOG(C361+1))</f>
        <v/>
      </c>
      <c r="Z361" s="14" t="str">
        <f>IF(ISBLANK(D361),"",LOG(D361+1))</f>
        <v/>
      </c>
      <c r="AA361" s="14" t="str">
        <f>IF(ISBLANK(E361),"",LOG(E361+1))</f>
        <v/>
      </c>
      <c r="AB361" s="14" t="str">
        <f>IF(ISBLANK(F361),"",LOG(F361+1))</f>
        <v/>
      </c>
      <c r="AC361" s="14" t="str">
        <f>IF(ISBLANK(G361),"",LOG(G361+1))</f>
        <v/>
      </c>
      <c r="AD361" s="14" t="str">
        <f>IF(ISBLANK(H361),"",LOG(H361+1))</f>
        <v/>
      </c>
      <c r="AE361" s="14" t="str">
        <f>IF(ISBLANK(I361),"",LOG(I361+1))</f>
        <v/>
      </c>
      <c r="AF361" s="14" t="str">
        <f>IF(ISBLANK(J361),"",LOG(J361+1))</f>
        <v/>
      </c>
      <c r="AG361" s="14" t="str">
        <f>IF(ISBLANK(K361),"",LOG(K361+1))</f>
        <v/>
      </c>
      <c r="AH361" s="14" t="str">
        <f>IF(ISBLANK(L361),"",LOG(L361+1))</f>
        <v/>
      </c>
      <c r="AJ361" s="14" t="str">
        <f>IF(ISBLANK(C361),"",POWER(C361,2))</f>
        <v/>
      </c>
      <c r="AK361" s="14" t="str">
        <f>IF(ISBLANK(D361),"",POWER(D361,2))</f>
        <v/>
      </c>
      <c r="AL361" s="14" t="str">
        <f>IF(ISBLANK(E361),"",POWER(E361,2))</f>
        <v/>
      </c>
      <c r="AM361" s="14" t="str">
        <f>IF(ISBLANK(F361),"",POWER(F361,2))</f>
        <v/>
      </c>
      <c r="AN361" s="14" t="str">
        <f>IF(ISBLANK(G361),"",POWER(G361,2))</f>
        <v/>
      </c>
      <c r="AO361" s="14" t="str">
        <f>IF(ISBLANK(H361),"",POWER(H361,2))</f>
        <v/>
      </c>
      <c r="AP361" s="14" t="str">
        <f>IF(ISBLANK(I361),"",POWER(I361,2))</f>
        <v/>
      </c>
      <c r="AQ361" s="14" t="str">
        <f>IF(ISBLANK(J361),"",POWER(J361,2))</f>
        <v/>
      </c>
      <c r="AR361" s="14" t="str">
        <f>IF(ISBLANK(K361),"",POWER(K361,2))</f>
        <v/>
      </c>
      <c r="AS361" s="14" t="str">
        <f>IF(ISBLANK(L361),"",POWER(L361,2))</f>
        <v/>
      </c>
      <c r="AU361" s="14" t="str">
        <f>IF(ISBLANK(C361),"",POWER(C361,0.5))</f>
        <v/>
      </c>
      <c r="AV361" s="14" t="str">
        <f>IF(ISBLANK(D361),"",POWER(D361,0.5))</f>
        <v/>
      </c>
      <c r="AW361" s="14" t="str">
        <f>IF(ISBLANK(E361),"",POWER(E361,0.5))</f>
        <v/>
      </c>
      <c r="AX361" s="14" t="str">
        <f>IF(ISBLANK(F361),"",POWER(F361,0.5))</f>
        <v/>
      </c>
      <c r="AY361" s="14" t="str">
        <f>IF(ISBLANK(G361),"",POWER(G361,0.5))</f>
        <v/>
      </c>
      <c r="AZ361" s="14" t="str">
        <f>IF(ISBLANK(H361),"",POWER(H361,0.5))</f>
        <v/>
      </c>
      <c r="BA361" s="14" t="str">
        <f>IF(ISBLANK(I361),"",POWER(I361,0.5))</f>
        <v/>
      </c>
      <c r="BB361" s="14" t="str">
        <f>IF(ISBLANK(J361),"",POWER(J361,0.5))</f>
        <v/>
      </c>
      <c r="BC361" s="14" t="str">
        <f>IF(ISBLANK(K361),"",POWER(K361,0.5))</f>
        <v/>
      </c>
      <c r="BD361" s="14" t="str">
        <f>IF(ISBLANK(L361),"",POWER(L361,0.5))</f>
        <v/>
      </c>
      <c r="BF361" s="14" t="str">
        <f>IF(ISBLANK(C361),"",1/POWER(C361,0.5))</f>
        <v/>
      </c>
      <c r="BG361" s="14" t="str">
        <f>IF(ISBLANK(D361),"",1/POWER(D361,0.5))</f>
        <v/>
      </c>
      <c r="BH361" s="14" t="str">
        <f>IF(ISBLANK(E361),"",1/POWER(E361,0.5))</f>
        <v/>
      </c>
      <c r="BI361" s="14" t="str">
        <f>IF(ISBLANK(F361),"",1/POWER(F361,0.5))</f>
        <v/>
      </c>
      <c r="BJ361" s="14" t="str">
        <f>IF(ISBLANK(G361),"",1/POWER(G361,0.5))</f>
        <v/>
      </c>
      <c r="BK361" s="14" t="str">
        <f>IF(ISBLANK(H361),"",1/POWER(H361,0.5))</f>
        <v/>
      </c>
      <c r="BL361" s="14" t="str">
        <f>IF(ISBLANK(I361),"",1/POWER(I361,0.5))</f>
        <v/>
      </c>
      <c r="BM361" s="14" t="str">
        <f>IF(ISBLANK(J361),"",1/POWER(J361,0.5))</f>
        <v/>
      </c>
      <c r="BN361" s="14" t="str">
        <f>IF(ISBLANK(K361),"",1/POWER(K361,0.5))</f>
        <v/>
      </c>
      <c r="BO361" s="14" t="str">
        <f>IF(ISBLANK(L361),"",1/POWER(L361,0.5))</f>
        <v/>
      </c>
      <c r="BQ361" s="14" t="e">
        <f ca="1">IF(ISBLANK(INDIRECT('Data Exploration'!$B$6&amp;ROW(BQ361))),"",IF(ISBLANK(INDIRECT('Data Exploration'!$B$6&amp;ROW(BQ361)-1)),"",INDIRECT('Data Exploration'!$B$6&amp;ROW(BQ361)-1)))</f>
        <v>#REF!</v>
      </c>
      <c r="BR361" s="188"/>
      <c r="BS361" s="188"/>
      <c r="BT361" s="188"/>
      <c r="BU361" s="188"/>
      <c r="BV361" s="188"/>
      <c r="BW361" s="188"/>
      <c r="BX361" s="188"/>
      <c r="BY361" s="188"/>
    </row>
    <row r="362" spans="1:77">
      <c r="A362" s="141"/>
      <c r="B362" s="210"/>
      <c r="C362" s="19"/>
      <c r="D362" s="20"/>
      <c r="E362" s="20"/>
      <c r="F362" s="20"/>
      <c r="G362" s="150"/>
      <c r="H362" s="20"/>
      <c r="I362" s="20"/>
      <c r="J362" s="20"/>
      <c r="K362" s="20"/>
      <c r="L362" s="101"/>
      <c r="N362" s="14" t="str">
        <f>IF(ISBLANK(C362),"",LOG(C362))</f>
        <v/>
      </c>
      <c r="O362" s="14" t="str">
        <f>IF(ISBLANK(D362),"",LOG(D362))</f>
        <v/>
      </c>
      <c r="P362" s="14" t="str">
        <f>IF(ISBLANK(E362),"",LOG(E362))</f>
        <v/>
      </c>
      <c r="Q362" s="14" t="str">
        <f>IF(ISBLANK(F362),"",LOG(F362))</f>
        <v/>
      </c>
      <c r="R362" s="14" t="str">
        <f>IF(ISBLANK(G362),"",LOG(G362))</f>
        <v/>
      </c>
      <c r="S362" s="14" t="str">
        <f>IF(ISBLANK(H362),"",LOG(H362))</f>
        <v/>
      </c>
      <c r="T362" s="14" t="str">
        <f>IF(ISBLANK(I362),"",LOG(I362))</f>
        <v/>
      </c>
      <c r="U362" s="14" t="str">
        <f>IF(ISBLANK(J362),"",LOG(J362))</f>
        <v/>
      </c>
      <c r="V362" s="14" t="str">
        <f>IF(ISBLANK(K362),"",LOG(K362))</f>
        <v/>
      </c>
      <c r="W362" s="14" t="str">
        <f>IF(ISBLANK(L362),"",LOG(L362))</f>
        <v/>
      </c>
      <c r="Y362" s="14" t="str">
        <f>IF(ISBLANK(C362),"",LOG(C362+1))</f>
        <v/>
      </c>
      <c r="Z362" s="14" t="str">
        <f>IF(ISBLANK(D362),"",LOG(D362+1))</f>
        <v/>
      </c>
      <c r="AA362" s="14" t="str">
        <f>IF(ISBLANK(E362),"",LOG(E362+1))</f>
        <v/>
      </c>
      <c r="AB362" s="14" t="str">
        <f>IF(ISBLANK(F362),"",LOG(F362+1))</f>
        <v/>
      </c>
      <c r="AC362" s="14" t="str">
        <f>IF(ISBLANK(G362),"",LOG(G362+1))</f>
        <v/>
      </c>
      <c r="AD362" s="14" t="str">
        <f>IF(ISBLANK(H362),"",LOG(H362+1))</f>
        <v/>
      </c>
      <c r="AE362" s="14" t="str">
        <f>IF(ISBLANK(I362),"",LOG(I362+1))</f>
        <v/>
      </c>
      <c r="AF362" s="14" t="str">
        <f>IF(ISBLANK(J362),"",LOG(J362+1))</f>
        <v/>
      </c>
      <c r="AG362" s="14" t="str">
        <f>IF(ISBLANK(K362),"",LOG(K362+1))</f>
        <v/>
      </c>
      <c r="AH362" s="14" t="str">
        <f>IF(ISBLANK(L362),"",LOG(L362+1))</f>
        <v/>
      </c>
      <c r="AJ362" s="14" t="str">
        <f>IF(ISBLANK(C362),"",POWER(C362,2))</f>
        <v/>
      </c>
      <c r="AK362" s="14" t="str">
        <f>IF(ISBLANK(D362),"",POWER(D362,2))</f>
        <v/>
      </c>
      <c r="AL362" s="14" t="str">
        <f>IF(ISBLANK(E362),"",POWER(E362,2))</f>
        <v/>
      </c>
      <c r="AM362" s="14" t="str">
        <f>IF(ISBLANK(F362),"",POWER(F362,2))</f>
        <v/>
      </c>
      <c r="AN362" s="14" t="str">
        <f>IF(ISBLANK(G362),"",POWER(G362,2))</f>
        <v/>
      </c>
      <c r="AO362" s="14" t="str">
        <f>IF(ISBLANK(H362),"",POWER(H362,2))</f>
        <v/>
      </c>
      <c r="AP362" s="14" t="str">
        <f>IF(ISBLANK(I362),"",POWER(I362,2))</f>
        <v/>
      </c>
      <c r="AQ362" s="14" t="str">
        <f>IF(ISBLANK(J362),"",POWER(J362,2))</f>
        <v/>
      </c>
      <c r="AR362" s="14" t="str">
        <f>IF(ISBLANK(K362),"",POWER(K362,2))</f>
        <v/>
      </c>
      <c r="AS362" s="14" t="str">
        <f>IF(ISBLANK(L362),"",POWER(L362,2))</f>
        <v/>
      </c>
      <c r="AU362" s="14" t="str">
        <f>IF(ISBLANK(C362),"",POWER(C362,0.5))</f>
        <v/>
      </c>
      <c r="AV362" s="14" t="str">
        <f>IF(ISBLANK(D362),"",POWER(D362,0.5))</f>
        <v/>
      </c>
      <c r="AW362" s="14" t="str">
        <f>IF(ISBLANK(E362),"",POWER(E362,0.5))</f>
        <v/>
      </c>
      <c r="AX362" s="14" t="str">
        <f>IF(ISBLANK(F362),"",POWER(F362,0.5))</f>
        <v/>
      </c>
      <c r="AY362" s="14" t="str">
        <f>IF(ISBLANK(G362),"",POWER(G362,0.5))</f>
        <v/>
      </c>
      <c r="AZ362" s="14" t="str">
        <f>IF(ISBLANK(H362),"",POWER(H362,0.5))</f>
        <v/>
      </c>
      <c r="BA362" s="14" t="str">
        <f>IF(ISBLANK(I362),"",POWER(I362,0.5))</f>
        <v/>
      </c>
      <c r="BB362" s="14" t="str">
        <f>IF(ISBLANK(J362),"",POWER(J362,0.5))</f>
        <v/>
      </c>
      <c r="BC362" s="14" t="str">
        <f>IF(ISBLANK(K362),"",POWER(K362,0.5))</f>
        <v/>
      </c>
      <c r="BD362" s="14" t="str">
        <f>IF(ISBLANK(L362),"",POWER(L362,0.5))</f>
        <v/>
      </c>
      <c r="BF362" s="14" t="str">
        <f>IF(ISBLANK(C362),"",1/POWER(C362,0.5))</f>
        <v/>
      </c>
      <c r="BG362" s="14" t="str">
        <f>IF(ISBLANK(D362),"",1/POWER(D362,0.5))</f>
        <v/>
      </c>
      <c r="BH362" s="14" t="str">
        <f>IF(ISBLANK(E362),"",1/POWER(E362,0.5))</f>
        <v/>
      </c>
      <c r="BI362" s="14" t="str">
        <f>IF(ISBLANK(F362),"",1/POWER(F362,0.5))</f>
        <v/>
      </c>
      <c r="BJ362" s="14" t="str">
        <f>IF(ISBLANK(G362),"",1/POWER(G362,0.5))</f>
        <v/>
      </c>
      <c r="BK362" s="14" t="str">
        <f>IF(ISBLANK(H362),"",1/POWER(H362,0.5))</f>
        <v/>
      </c>
      <c r="BL362" s="14" t="str">
        <f>IF(ISBLANK(I362),"",1/POWER(I362,0.5))</f>
        <v/>
      </c>
      <c r="BM362" s="14" t="str">
        <f>IF(ISBLANK(J362),"",1/POWER(J362,0.5))</f>
        <v/>
      </c>
      <c r="BN362" s="14" t="str">
        <f>IF(ISBLANK(K362),"",1/POWER(K362,0.5))</f>
        <v/>
      </c>
      <c r="BO362" s="14" t="str">
        <f>IF(ISBLANK(L362),"",1/POWER(L362,0.5))</f>
        <v/>
      </c>
      <c r="BQ362" s="14" t="e">
        <f ca="1">IF(ISBLANK(INDIRECT('Data Exploration'!$B$6&amp;ROW(BQ362))),"",IF(ISBLANK(INDIRECT('Data Exploration'!$B$6&amp;ROW(BQ362)-1)),"",INDIRECT('Data Exploration'!$B$6&amp;ROW(BQ362)-1)))</f>
        <v>#REF!</v>
      </c>
      <c r="BR362" s="188"/>
      <c r="BS362" s="188"/>
      <c r="BT362" s="188"/>
      <c r="BU362" s="188"/>
      <c r="BV362" s="188"/>
      <c r="BW362" s="188"/>
      <c r="BX362" s="188"/>
      <c r="BY362" s="188"/>
    </row>
    <row r="363" spans="1:77">
      <c r="A363" s="141"/>
      <c r="B363" s="210"/>
      <c r="C363" s="19"/>
      <c r="D363" s="20"/>
      <c r="E363" s="20"/>
      <c r="F363" s="20"/>
      <c r="G363" s="150"/>
      <c r="H363" s="20"/>
      <c r="I363" s="20"/>
      <c r="J363" s="20"/>
      <c r="K363" s="20"/>
      <c r="L363" s="101"/>
      <c r="N363" s="14" t="str">
        <f>IF(ISBLANK(C363),"",LOG(C363))</f>
        <v/>
      </c>
      <c r="O363" s="14" t="str">
        <f>IF(ISBLANK(D363),"",LOG(D363))</f>
        <v/>
      </c>
      <c r="P363" s="14" t="str">
        <f>IF(ISBLANK(E363),"",LOG(E363))</f>
        <v/>
      </c>
      <c r="Q363" s="14" t="str">
        <f>IF(ISBLANK(F363),"",LOG(F363))</f>
        <v/>
      </c>
      <c r="R363" s="14" t="str">
        <f>IF(ISBLANK(G363),"",LOG(G363))</f>
        <v/>
      </c>
      <c r="S363" s="14" t="str">
        <f>IF(ISBLANK(H363),"",LOG(H363))</f>
        <v/>
      </c>
      <c r="T363" s="14" t="str">
        <f>IF(ISBLANK(I363),"",LOG(I363))</f>
        <v/>
      </c>
      <c r="U363" s="14" t="str">
        <f>IF(ISBLANK(J363),"",LOG(J363))</f>
        <v/>
      </c>
      <c r="V363" s="14" t="str">
        <f>IF(ISBLANK(K363),"",LOG(K363))</f>
        <v/>
      </c>
      <c r="W363" s="14" t="str">
        <f>IF(ISBLANK(L363),"",LOG(L363))</f>
        <v/>
      </c>
      <c r="Y363" s="14" t="str">
        <f>IF(ISBLANK(C363),"",LOG(C363+1))</f>
        <v/>
      </c>
      <c r="Z363" s="14" t="str">
        <f>IF(ISBLANK(D363),"",LOG(D363+1))</f>
        <v/>
      </c>
      <c r="AA363" s="14" t="str">
        <f>IF(ISBLANK(E363),"",LOG(E363+1))</f>
        <v/>
      </c>
      <c r="AB363" s="14" t="str">
        <f>IF(ISBLANK(F363),"",LOG(F363+1))</f>
        <v/>
      </c>
      <c r="AC363" s="14" t="str">
        <f>IF(ISBLANK(G363),"",LOG(G363+1))</f>
        <v/>
      </c>
      <c r="AD363" s="14" t="str">
        <f>IF(ISBLANK(H363),"",LOG(H363+1))</f>
        <v/>
      </c>
      <c r="AE363" s="14" t="str">
        <f>IF(ISBLANK(I363),"",LOG(I363+1))</f>
        <v/>
      </c>
      <c r="AF363" s="14" t="str">
        <f>IF(ISBLANK(J363),"",LOG(J363+1))</f>
        <v/>
      </c>
      <c r="AG363" s="14" t="str">
        <f>IF(ISBLANK(K363),"",LOG(K363+1))</f>
        <v/>
      </c>
      <c r="AH363" s="14" t="str">
        <f>IF(ISBLANK(L363),"",LOG(L363+1))</f>
        <v/>
      </c>
      <c r="AJ363" s="14" t="str">
        <f>IF(ISBLANK(C363),"",POWER(C363,2))</f>
        <v/>
      </c>
      <c r="AK363" s="14" t="str">
        <f>IF(ISBLANK(D363),"",POWER(D363,2))</f>
        <v/>
      </c>
      <c r="AL363" s="14" t="str">
        <f>IF(ISBLANK(E363),"",POWER(E363,2))</f>
        <v/>
      </c>
      <c r="AM363" s="14" t="str">
        <f>IF(ISBLANK(F363),"",POWER(F363,2))</f>
        <v/>
      </c>
      <c r="AN363" s="14" t="str">
        <f>IF(ISBLANK(G363),"",POWER(G363,2))</f>
        <v/>
      </c>
      <c r="AO363" s="14" t="str">
        <f>IF(ISBLANK(H363),"",POWER(H363,2))</f>
        <v/>
      </c>
      <c r="AP363" s="14" t="str">
        <f>IF(ISBLANK(I363),"",POWER(I363,2))</f>
        <v/>
      </c>
      <c r="AQ363" s="14" t="str">
        <f>IF(ISBLANK(J363),"",POWER(J363,2))</f>
        <v/>
      </c>
      <c r="AR363" s="14" t="str">
        <f>IF(ISBLANK(K363),"",POWER(K363,2))</f>
        <v/>
      </c>
      <c r="AS363" s="14" t="str">
        <f>IF(ISBLANK(L363),"",POWER(L363,2))</f>
        <v/>
      </c>
      <c r="AU363" s="14" t="str">
        <f>IF(ISBLANK(C363),"",POWER(C363,0.5))</f>
        <v/>
      </c>
      <c r="AV363" s="14" t="str">
        <f>IF(ISBLANK(D363),"",POWER(D363,0.5))</f>
        <v/>
      </c>
      <c r="AW363" s="14" t="str">
        <f>IF(ISBLANK(E363),"",POWER(E363,0.5))</f>
        <v/>
      </c>
      <c r="AX363" s="14" t="str">
        <f>IF(ISBLANK(F363),"",POWER(F363,0.5))</f>
        <v/>
      </c>
      <c r="AY363" s="14" t="str">
        <f>IF(ISBLANK(G363),"",POWER(G363,0.5))</f>
        <v/>
      </c>
      <c r="AZ363" s="14" t="str">
        <f>IF(ISBLANK(H363),"",POWER(H363,0.5))</f>
        <v/>
      </c>
      <c r="BA363" s="14" t="str">
        <f>IF(ISBLANK(I363),"",POWER(I363,0.5))</f>
        <v/>
      </c>
      <c r="BB363" s="14" t="str">
        <f>IF(ISBLANK(J363),"",POWER(J363,0.5))</f>
        <v/>
      </c>
      <c r="BC363" s="14" t="str">
        <f>IF(ISBLANK(K363),"",POWER(K363,0.5))</f>
        <v/>
      </c>
      <c r="BD363" s="14" t="str">
        <f>IF(ISBLANK(L363),"",POWER(L363,0.5))</f>
        <v/>
      </c>
      <c r="BF363" s="14" t="str">
        <f>IF(ISBLANK(C363),"",1/POWER(C363,0.5))</f>
        <v/>
      </c>
      <c r="BG363" s="14" t="str">
        <f>IF(ISBLANK(D363),"",1/POWER(D363,0.5))</f>
        <v/>
      </c>
      <c r="BH363" s="14" t="str">
        <f>IF(ISBLANK(E363),"",1/POWER(E363,0.5))</f>
        <v/>
      </c>
      <c r="BI363" s="14" t="str">
        <f>IF(ISBLANK(F363),"",1/POWER(F363,0.5))</f>
        <v/>
      </c>
      <c r="BJ363" s="14" t="str">
        <f>IF(ISBLANK(G363),"",1/POWER(G363,0.5))</f>
        <v/>
      </c>
      <c r="BK363" s="14" t="str">
        <f>IF(ISBLANK(H363),"",1/POWER(H363,0.5))</f>
        <v/>
      </c>
      <c r="BL363" s="14" t="str">
        <f>IF(ISBLANK(I363),"",1/POWER(I363,0.5))</f>
        <v/>
      </c>
      <c r="BM363" s="14" t="str">
        <f>IF(ISBLANK(J363),"",1/POWER(J363,0.5))</f>
        <v/>
      </c>
      <c r="BN363" s="14" t="str">
        <f>IF(ISBLANK(K363),"",1/POWER(K363,0.5))</f>
        <v/>
      </c>
      <c r="BO363" s="14" t="str">
        <f>IF(ISBLANK(L363),"",1/POWER(L363,0.5))</f>
        <v/>
      </c>
      <c r="BQ363" s="14" t="e">
        <f ca="1">IF(ISBLANK(INDIRECT('Data Exploration'!$B$6&amp;ROW(BQ363))),"",IF(ISBLANK(INDIRECT('Data Exploration'!$B$6&amp;ROW(BQ363)-1)),"",INDIRECT('Data Exploration'!$B$6&amp;ROW(BQ363)-1)))</f>
        <v>#REF!</v>
      </c>
      <c r="BR363" s="188"/>
      <c r="BS363" s="188"/>
      <c r="BT363" s="188"/>
      <c r="BU363" s="188"/>
      <c r="BV363" s="188"/>
      <c r="BW363" s="188"/>
      <c r="BX363" s="188"/>
      <c r="BY363" s="188"/>
    </row>
    <row r="364" spans="1:77">
      <c r="A364" s="141"/>
      <c r="B364" s="210"/>
      <c r="C364" s="19"/>
      <c r="D364" s="20"/>
      <c r="E364" s="20"/>
      <c r="F364" s="20"/>
      <c r="G364" s="150"/>
      <c r="H364" s="20"/>
      <c r="I364" s="20"/>
      <c r="J364" s="20"/>
      <c r="K364" s="20"/>
      <c r="L364" s="101"/>
      <c r="N364" s="14" t="str">
        <f>IF(ISBLANK(C364),"",LOG(C364))</f>
        <v/>
      </c>
      <c r="O364" s="14" t="str">
        <f>IF(ISBLANK(D364),"",LOG(D364))</f>
        <v/>
      </c>
      <c r="P364" s="14" t="str">
        <f>IF(ISBLANK(E364),"",LOG(E364))</f>
        <v/>
      </c>
      <c r="Q364" s="14" t="str">
        <f>IF(ISBLANK(F364),"",LOG(F364))</f>
        <v/>
      </c>
      <c r="R364" s="14" t="str">
        <f>IF(ISBLANK(G364),"",LOG(G364))</f>
        <v/>
      </c>
      <c r="S364" s="14" t="str">
        <f>IF(ISBLANK(H364),"",LOG(H364))</f>
        <v/>
      </c>
      <c r="T364" s="14" t="str">
        <f>IF(ISBLANK(I364),"",LOG(I364))</f>
        <v/>
      </c>
      <c r="U364" s="14" t="str">
        <f>IF(ISBLANK(J364),"",LOG(J364))</f>
        <v/>
      </c>
      <c r="V364" s="14" t="str">
        <f>IF(ISBLANK(K364),"",LOG(K364))</f>
        <v/>
      </c>
      <c r="W364" s="14" t="str">
        <f>IF(ISBLANK(L364),"",LOG(L364))</f>
        <v/>
      </c>
      <c r="Y364" s="14" t="str">
        <f>IF(ISBLANK(C364),"",LOG(C364+1))</f>
        <v/>
      </c>
      <c r="Z364" s="14" t="str">
        <f>IF(ISBLANK(D364),"",LOG(D364+1))</f>
        <v/>
      </c>
      <c r="AA364" s="14" t="str">
        <f>IF(ISBLANK(E364),"",LOG(E364+1))</f>
        <v/>
      </c>
      <c r="AB364" s="14" t="str">
        <f>IF(ISBLANK(F364),"",LOG(F364+1))</f>
        <v/>
      </c>
      <c r="AC364" s="14" t="str">
        <f>IF(ISBLANK(G364),"",LOG(G364+1))</f>
        <v/>
      </c>
      <c r="AD364" s="14" t="str">
        <f>IF(ISBLANK(H364),"",LOG(H364+1))</f>
        <v/>
      </c>
      <c r="AE364" s="14" t="str">
        <f>IF(ISBLANK(I364),"",LOG(I364+1))</f>
        <v/>
      </c>
      <c r="AF364" s="14" t="str">
        <f>IF(ISBLANK(J364),"",LOG(J364+1))</f>
        <v/>
      </c>
      <c r="AG364" s="14" t="str">
        <f>IF(ISBLANK(K364),"",LOG(K364+1))</f>
        <v/>
      </c>
      <c r="AH364" s="14" t="str">
        <f>IF(ISBLANK(L364),"",LOG(L364+1))</f>
        <v/>
      </c>
      <c r="AJ364" s="14" t="str">
        <f>IF(ISBLANK(C364),"",POWER(C364,2))</f>
        <v/>
      </c>
      <c r="AK364" s="14" t="str">
        <f>IF(ISBLANK(D364),"",POWER(D364,2))</f>
        <v/>
      </c>
      <c r="AL364" s="14" t="str">
        <f>IF(ISBLANK(E364),"",POWER(E364,2))</f>
        <v/>
      </c>
      <c r="AM364" s="14" t="str">
        <f>IF(ISBLANK(F364),"",POWER(F364,2))</f>
        <v/>
      </c>
      <c r="AN364" s="14" t="str">
        <f>IF(ISBLANK(G364),"",POWER(G364,2))</f>
        <v/>
      </c>
      <c r="AO364" s="14" t="str">
        <f>IF(ISBLANK(H364),"",POWER(H364,2))</f>
        <v/>
      </c>
      <c r="AP364" s="14" t="str">
        <f>IF(ISBLANK(I364),"",POWER(I364,2))</f>
        <v/>
      </c>
      <c r="AQ364" s="14" t="str">
        <f>IF(ISBLANK(J364),"",POWER(J364,2))</f>
        <v/>
      </c>
      <c r="AR364" s="14" t="str">
        <f>IF(ISBLANK(K364),"",POWER(K364,2))</f>
        <v/>
      </c>
      <c r="AS364" s="14" t="str">
        <f>IF(ISBLANK(L364),"",POWER(L364,2))</f>
        <v/>
      </c>
      <c r="AU364" s="14" t="str">
        <f>IF(ISBLANK(C364),"",POWER(C364,0.5))</f>
        <v/>
      </c>
      <c r="AV364" s="14" t="str">
        <f>IF(ISBLANK(D364),"",POWER(D364,0.5))</f>
        <v/>
      </c>
      <c r="AW364" s="14" t="str">
        <f>IF(ISBLANK(E364),"",POWER(E364,0.5))</f>
        <v/>
      </c>
      <c r="AX364" s="14" t="str">
        <f>IF(ISBLANK(F364),"",POWER(F364,0.5))</f>
        <v/>
      </c>
      <c r="AY364" s="14" t="str">
        <f>IF(ISBLANK(G364),"",POWER(G364,0.5))</f>
        <v/>
      </c>
      <c r="AZ364" s="14" t="str">
        <f>IF(ISBLANK(H364),"",POWER(H364,0.5))</f>
        <v/>
      </c>
      <c r="BA364" s="14" t="str">
        <f>IF(ISBLANK(I364),"",POWER(I364,0.5))</f>
        <v/>
      </c>
      <c r="BB364" s="14" t="str">
        <f>IF(ISBLANK(J364),"",POWER(J364,0.5))</f>
        <v/>
      </c>
      <c r="BC364" s="14" t="str">
        <f>IF(ISBLANK(K364),"",POWER(K364,0.5))</f>
        <v/>
      </c>
      <c r="BD364" s="14" t="str">
        <f>IF(ISBLANK(L364),"",POWER(L364,0.5))</f>
        <v/>
      </c>
      <c r="BF364" s="14" t="str">
        <f>IF(ISBLANK(C364),"",1/POWER(C364,0.5))</f>
        <v/>
      </c>
      <c r="BG364" s="14" t="str">
        <f>IF(ISBLANK(D364),"",1/POWER(D364,0.5))</f>
        <v/>
      </c>
      <c r="BH364" s="14" t="str">
        <f>IF(ISBLANK(E364),"",1/POWER(E364,0.5))</f>
        <v/>
      </c>
      <c r="BI364" s="14" t="str">
        <f>IF(ISBLANK(F364),"",1/POWER(F364,0.5))</f>
        <v/>
      </c>
      <c r="BJ364" s="14" t="str">
        <f>IF(ISBLANK(G364),"",1/POWER(G364,0.5))</f>
        <v/>
      </c>
      <c r="BK364" s="14" t="str">
        <f>IF(ISBLANK(H364),"",1/POWER(H364,0.5))</f>
        <v/>
      </c>
      <c r="BL364" s="14" t="str">
        <f>IF(ISBLANK(I364),"",1/POWER(I364,0.5))</f>
        <v/>
      </c>
      <c r="BM364" s="14" t="str">
        <f>IF(ISBLANK(J364),"",1/POWER(J364,0.5))</f>
        <v/>
      </c>
      <c r="BN364" s="14" t="str">
        <f>IF(ISBLANK(K364),"",1/POWER(K364,0.5))</f>
        <v/>
      </c>
      <c r="BO364" s="14" t="str">
        <f>IF(ISBLANK(L364),"",1/POWER(L364,0.5))</f>
        <v/>
      </c>
      <c r="BQ364" s="14" t="e">
        <f ca="1">IF(ISBLANK(INDIRECT('Data Exploration'!$B$6&amp;ROW(BQ364))),"",IF(ISBLANK(INDIRECT('Data Exploration'!$B$6&amp;ROW(BQ364)-1)),"",INDIRECT('Data Exploration'!$B$6&amp;ROW(BQ364)-1)))</f>
        <v>#REF!</v>
      </c>
      <c r="BR364" s="188"/>
      <c r="BS364" s="188"/>
      <c r="BT364" s="188"/>
      <c r="BU364" s="188"/>
      <c r="BV364" s="188"/>
      <c r="BW364" s="188"/>
      <c r="BX364" s="188"/>
      <c r="BY364" s="188"/>
    </row>
    <row r="365" spans="1:77">
      <c r="A365" s="141"/>
      <c r="B365" s="210"/>
      <c r="C365" s="19"/>
      <c r="D365" s="20"/>
      <c r="E365" s="20"/>
      <c r="F365" s="20"/>
      <c r="G365" s="150"/>
      <c r="H365" s="20"/>
      <c r="I365" s="20"/>
      <c r="J365" s="20"/>
      <c r="K365" s="20"/>
      <c r="L365" s="101"/>
      <c r="N365" s="14" t="str">
        <f>IF(ISBLANK(C365),"",LOG(C365))</f>
        <v/>
      </c>
      <c r="O365" s="14" t="str">
        <f>IF(ISBLANK(D365),"",LOG(D365))</f>
        <v/>
      </c>
      <c r="P365" s="14" t="str">
        <f>IF(ISBLANK(E365),"",LOG(E365))</f>
        <v/>
      </c>
      <c r="Q365" s="14" t="str">
        <f>IF(ISBLANK(F365),"",LOG(F365))</f>
        <v/>
      </c>
      <c r="R365" s="14" t="str">
        <f>IF(ISBLANK(G365),"",LOG(G365))</f>
        <v/>
      </c>
      <c r="S365" s="14" t="str">
        <f>IF(ISBLANK(H365),"",LOG(H365))</f>
        <v/>
      </c>
      <c r="T365" s="14" t="str">
        <f>IF(ISBLANK(I365),"",LOG(I365))</f>
        <v/>
      </c>
      <c r="U365" s="14" t="str">
        <f>IF(ISBLANK(J365),"",LOG(J365))</f>
        <v/>
      </c>
      <c r="V365" s="14" t="str">
        <f>IF(ISBLANK(K365),"",LOG(K365))</f>
        <v/>
      </c>
      <c r="W365" s="14" t="str">
        <f>IF(ISBLANK(L365),"",LOG(L365))</f>
        <v/>
      </c>
      <c r="Y365" s="14" t="str">
        <f>IF(ISBLANK(C365),"",LOG(C365+1))</f>
        <v/>
      </c>
      <c r="Z365" s="14" t="str">
        <f>IF(ISBLANK(D365),"",LOG(D365+1))</f>
        <v/>
      </c>
      <c r="AA365" s="14" t="str">
        <f>IF(ISBLANK(E365),"",LOG(E365+1))</f>
        <v/>
      </c>
      <c r="AB365" s="14" t="str">
        <f>IF(ISBLANK(F365),"",LOG(F365+1))</f>
        <v/>
      </c>
      <c r="AC365" s="14" t="str">
        <f>IF(ISBLANK(G365),"",LOG(G365+1))</f>
        <v/>
      </c>
      <c r="AD365" s="14" t="str">
        <f>IF(ISBLANK(H365),"",LOG(H365+1))</f>
        <v/>
      </c>
      <c r="AE365" s="14" t="str">
        <f>IF(ISBLANK(I365),"",LOG(I365+1))</f>
        <v/>
      </c>
      <c r="AF365" s="14" t="str">
        <f>IF(ISBLANK(J365),"",LOG(J365+1))</f>
        <v/>
      </c>
      <c r="AG365" s="14" t="str">
        <f>IF(ISBLANK(K365),"",LOG(K365+1))</f>
        <v/>
      </c>
      <c r="AH365" s="14" t="str">
        <f>IF(ISBLANK(L365),"",LOG(L365+1))</f>
        <v/>
      </c>
      <c r="AJ365" s="14" t="str">
        <f>IF(ISBLANK(C365),"",POWER(C365,2))</f>
        <v/>
      </c>
      <c r="AK365" s="14" t="str">
        <f>IF(ISBLANK(D365),"",POWER(D365,2))</f>
        <v/>
      </c>
      <c r="AL365" s="14" t="str">
        <f>IF(ISBLANK(E365),"",POWER(E365,2))</f>
        <v/>
      </c>
      <c r="AM365" s="14" t="str">
        <f>IF(ISBLANK(F365),"",POWER(F365,2))</f>
        <v/>
      </c>
      <c r="AN365" s="14" t="str">
        <f>IF(ISBLANK(G365),"",POWER(G365,2))</f>
        <v/>
      </c>
      <c r="AO365" s="14" t="str">
        <f>IF(ISBLANK(H365),"",POWER(H365,2))</f>
        <v/>
      </c>
      <c r="AP365" s="14" t="str">
        <f>IF(ISBLANK(I365),"",POWER(I365,2))</f>
        <v/>
      </c>
      <c r="AQ365" s="14" t="str">
        <f>IF(ISBLANK(J365),"",POWER(J365,2))</f>
        <v/>
      </c>
      <c r="AR365" s="14" t="str">
        <f>IF(ISBLANK(K365),"",POWER(K365,2))</f>
        <v/>
      </c>
      <c r="AS365" s="14" t="str">
        <f>IF(ISBLANK(L365),"",POWER(L365,2))</f>
        <v/>
      </c>
      <c r="AU365" s="14" t="str">
        <f>IF(ISBLANK(C365),"",POWER(C365,0.5))</f>
        <v/>
      </c>
      <c r="AV365" s="14" t="str">
        <f>IF(ISBLANK(D365),"",POWER(D365,0.5))</f>
        <v/>
      </c>
      <c r="AW365" s="14" t="str">
        <f>IF(ISBLANK(E365),"",POWER(E365,0.5))</f>
        <v/>
      </c>
      <c r="AX365" s="14" t="str">
        <f>IF(ISBLANK(F365),"",POWER(F365,0.5))</f>
        <v/>
      </c>
      <c r="AY365" s="14" t="str">
        <f>IF(ISBLANK(G365),"",POWER(G365,0.5))</f>
        <v/>
      </c>
      <c r="AZ365" s="14" t="str">
        <f>IF(ISBLANK(H365),"",POWER(H365,0.5))</f>
        <v/>
      </c>
      <c r="BA365" s="14" t="str">
        <f>IF(ISBLANK(I365),"",POWER(I365,0.5))</f>
        <v/>
      </c>
      <c r="BB365" s="14" t="str">
        <f>IF(ISBLANK(J365),"",POWER(J365,0.5))</f>
        <v/>
      </c>
      <c r="BC365" s="14" t="str">
        <f>IF(ISBLANK(K365),"",POWER(K365,0.5))</f>
        <v/>
      </c>
      <c r="BD365" s="14" t="str">
        <f>IF(ISBLANK(L365),"",POWER(L365,0.5))</f>
        <v/>
      </c>
      <c r="BF365" s="14" t="str">
        <f>IF(ISBLANK(C365),"",1/POWER(C365,0.5))</f>
        <v/>
      </c>
      <c r="BG365" s="14" t="str">
        <f>IF(ISBLANK(D365),"",1/POWER(D365,0.5))</f>
        <v/>
      </c>
      <c r="BH365" s="14" t="str">
        <f>IF(ISBLANK(E365),"",1/POWER(E365,0.5))</f>
        <v/>
      </c>
      <c r="BI365" s="14" t="str">
        <f>IF(ISBLANK(F365),"",1/POWER(F365,0.5))</f>
        <v/>
      </c>
      <c r="BJ365" s="14" t="str">
        <f>IF(ISBLANK(G365),"",1/POWER(G365,0.5))</f>
        <v/>
      </c>
      <c r="BK365" s="14" t="str">
        <f>IF(ISBLANK(H365),"",1/POWER(H365,0.5))</f>
        <v/>
      </c>
      <c r="BL365" s="14" t="str">
        <f>IF(ISBLANK(I365),"",1/POWER(I365,0.5))</f>
        <v/>
      </c>
      <c r="BM365" s="14" t="str">
        <f>IF(ISBLANK(J365),"",1/POWER(J365,0.5))</f>
        <v/>
      </c>
      <c r="BN365" s="14" t="str">
        <f>IF(ISBLANK(K365),"",1/POWER(K365,0.5))</f>
        <v/>
      </c>
      <c r="BO365" s="14" t="str">
        <f>IF(ISBLANK(L365),"",1/POWER(L365,0.5))</f>
        <v/>
      </c>
      <c r="BQ365" s="14" t="e">
        <f ca="1">IF(ISBLANK(INDIRECT('Data Exploration'!$B$6&amp;ROW(BQ365))),"",IF(ISBLANK(INDIRECT('Data Exploration'!$B$6&amp;ROW(BQ365)-1)),"",INDIRECT('Data Exploration'!$B$6&amp;ROW(BQ365)-1)))</f>
        <v>#REF!</v>
      </c>
      <c r="BR365" s="188"/>
      <c r="BS365" s="188"/>
      <c r="BT365" s="188"/>
      <c r="BU365" s="188"/>
      <c r="BV365" s="188"/>
      <c r="BW365" s="188"/>
      <c r="BX365" s="188"/>
      <c r="BY365" s="188"/>
    </row>
    <row r="366" spans="1:77">
      <c r="A366" s="141"/>
      <c r="B366" s="210"/>
      <c r="C366" s="19"/>
      <c r="D366" s="20"/>
      <c r="E366" s="20"/>
      <c r="F366" s="20"/>
      <c r="G366" s="150"/>
      <c r="H366" s="20"/>
      <c r="I366" s="20"/>
      <c r="J366" s="20"/>
      <c r="K366" s="20"/>
      <c r="L366" s="101"/>
      <c r="N366" s="14" t="str">
        <f>IF(ISBLANK(C366),"",LOG(C366))</f>
        <v/>
      </c>
      <c r="O366" s="14" t="str">
        <f>IF(ISBLANK(D366),"",LOG(D366))</f>
        <v/>
      </c>
      <c r="P366" s="14" t="str">
        <f>IF(ISBLANK(E366),"",LOG(E366))</f>
        <v/>
      </c>
      <c r="Q366" s="14" t="str">
        <f>IF(ISBLANK(F366),"",LOG(F366))</f>
        <v/>
      </c>
      <c r="R366" s="14" t="str">
        <f>IF(ISBLANK(G366),"",LOG(G366))</f>
        <v/>
      </c>
      <c r="S366" s="14" t="str">
        <f>IF(ISBLANK(H366),"",LOG(H366))</f>
        <v/>
      </c>
      <c r="T366" s="14" t="str">
        <f>IF(ISBLANK(I366),"",LOG(I366))</f>
        <v/>
      </c>
      <c r="U366" s="14" t="str">
        <f>IF(ISBLANK(J366),"",LOG(J366))</f>
        <v/>
      </c>
      <c r="V366" s="14" t="str">
        <f>IF(ISBLANK(K366),"",LOG(K366))</f>
        <v/>
      </c>
      <c r="W366" s="14" t="str">
        <f>IF(ISBLANK(L366),"",LOG(L366))</f>
        <v/>
      </c>
      <c r="Y366" s="14" t="str">
        <f>IF(ISBLANK(C366),"",LOG(C366+1))</f>
        <v/>
      </c>
      <c r="Z366" s="14" t="str">
        <f>IF(ISBLANK(D366),"",LOG(D366+1))</f>
        <v/>
      </c>
      <c r="AA366" s="14" t="str">
        <f>IF(ISBLANK(E366),"",LOG(E366+1))</f>
        <v/>
      </c>
      <c r="AB366" s="14" t="str">
        <f>IF(ISBLANK(F366),"",LOG(F366+1))</f>
        <v/>
      </c>
      <c r="AC366" s="14" t="str">
        <f>IF(ISBLANK(G366),"",LOG(G366+1))</f>
        <v/>
      </c>
      <c r="AD366" s="14" t="str">
        <f>IF(ISBLANK(H366),"",LOG(H366+1))</f>
        <v/>
      </c>
      <c r="AE366" s="14" t="str">
        <f>IF(ISBLANK(I366),"",LOG(I366+1))</f>
        <v/>
      </c>
      <c r="AF366" s="14" t="str">
        <f>IF(ISBLANK(J366),"",LOG(J366+1))</f>
        <v/>
      </c>
      <c r="AG366" s="14" t="str">
        <f>IF(ISBLANK(K366),"",LOG(K366+1))</f>
        <v/>
      </c>
      <c r="AH366" s="14" t="str">
        <f>IF(ISBLANK(L366),"",LOG(L366+1))</f>
        <v/>
      </c>
      <c r="AJ366" s="14" t="str">
        <f>IF(ISBLANK(C366),"",POWER(C366,2))</f>
        <v/>
      </c>
      <c r="AK366" s="14" t="str">
        <f>IF(ISBLANK(D366),"",POWER(D366,2))</f>
        <v/>
      </c>
      <c r="AL366" s="14" t="str">
        <f>IF(ISBLANK(E366),"",POWER(E366,2))</f>
        <v/>
      </c>
      <c r="AM366" s="14" t="str">
        <f>IF(ISBLANK(F366),"",POWER(F366,2))</f>
        <v/>
      </c>
      <c r="AN366" s="14" t="str">
        <f>IF(ISBLANK(G366),"",POWER(G366,2))</f>
        <v/>
      </c>
      <c r="AO366" s="14" t="str">
        <f>IF(ISBLANK(H366),"",POWER(H366,2))</f>
        <v/>
      </c>
      <c r="AP366" s="14" t="str">
        <f>IF(ISBLANK(I366),"",POWER(I366,2))</f>
        <v/>
      </c>
      <c r="AQ366" s="14" t="str">
        <f>IF(ISBLANK(J366),"",POWER(J366,2))</f>
        <v/>
      </c>
      <c r="AR366" s="14" t="str">
        <f>IF(ISBLANK(K366),"",POWER(K366,2))</f>
        <v/>
      </c>
      <c r="AS366" s="14" t="str">
        <f>IF(ISBLANK(L366),"",POWER(L366,2))</f>
        <v/>
      </c>
      <c r="AU366" s="14" t="str">
        <f>IF(ISBLANK(C366),"",POWER(C366,0.5))</f>
        <v/>
      </c>
      <c r="AV366" s="14" t="str">
        <f>IF(ISBLANK(D366),"",POWER(D366,0.5))</f>
        <v/>
      </c>
      <c r="AW366" s="14" t="str">
        <f>IF(ISBLANK(E366),"",POWER(E366,0.5))</f>
        <v/>
      </c>
      <c r="AX366" s="14" t="str">
        <f>IF(ISBLANK(F366),"",POWER(F366,0.5))</f>
        <v/>
      </c>
      <c r="AY366" s="14" t="str">
        <f>IF(ISBLANK(G366),"",POWER(G366,0.5))</f>
        <v/>
      </c>
      <c r="AZ366" s="14" t="str">
        <f>IF(ISBLANK(H366),"",POWER(H366,0.5))</f>
        <v/>
      </c>
      <c r="BA366" s="14" t="str">
        <f>IF(ISBLANK(I366),"",POWER(I366,0.5))</f>
        <v/>
      </c>
      <c r="BB366" s="14" t="str">
        <f>IF(ISBLANK(J366),"",POWER(J366,0.5))</f>
        <v/>
      </c>
      <c r="BC366" s="14" t="str">
        <f>IF(ISBLANK(K366),"",POWER(K366,0.5))</f>
        <v/>
      </c>
      <c r="BD366" s="14" t="str">
        <f>IF(ISBLANK(L366),"",POWER(L366,0.5))</f>
        <v/>
      </c>
      <c r="BF366" s="14" t="str">
        <f>IF(ISBLANK(C366),"",1/POWER(C366,0.5))</f>
        <v/>
      </c>
      <c r="BG366" s="14" t="str">
        <f>IF(ISBLANK(D366),"",1/POWER(D366,0.5))</f>
        <v/>
      </c>
      <c r="BH366" s="14" t="str">
        <f>IF(ISBLANK(E366),"",1/POWER(E366,0.5))</f>
        <v/>
      </c>
      <c r="BI366" s="14" t="str">
        <f>IF(ISBLANK(F366),"",1/POWER(F366,0.5))</f>
        <v/>
      </c>
      <c r="BJ366" s="14" t="str">
        <f>IF(ISBLANK(G366),"",1/POWER(G366,0.5))</f>
        <v/>
      </c>
      <c r="BK366" s="14" t="str">
        <f>IF(ISBLANK(H366),"",1/POWER(H366,0.5))</f>
        <v/>
      </c>
      <c r="BL366" s="14" t="str">
        <f>IF(ISBLANK(I366),"",1/POWER(I366,0.5))</f>
        <v/>
      </c>
      <c r="BM366" s="14" t="str">
        <f>IF(ISBLANK(J366),"",1/POWER(J366,0.5))</f>
        <v/>
      </c>
      <c r="BN366" s="14" t="str">
        <f>IF(ISBLANK(K366),"",1/POWER(K366,0.5))</f>
        <v/>
      </c>
      <c r="BO366" s="14" t="str">
        <f>IF(ISBLANK(L366),"",1/POWER(L366,0.5))</f>
        <v/>
      </c>
      <c r="BQ366" s="14" t="e">
        <f ca="1">IF(ISBLANK(INDIRECT('Data Exploration'!$B$6&amp;ROW(BQ366))),"",IF(ISBLANK(INDIRECT('Data Exploration'!$B$6&amp;ROW(BQ366)-1)),"",INDIRECT('Data Exploration'!$B$6&amp;ROW(BQ366)-1)))</f>
        <v>#REF!</v>
      </c>
      <c r="BR366" s="188"/>
      <c r="BS366" s="188"/>
      <c r="BT366" s="188"/>
      <c r="BU366" s="188"/>
      <c r="BV366" s="188"/>
      <c r="BW366" s="188"/>
      <c r="BX366" s="188"/>
      <c r="BY366" s="188"/>
    </row>
    <row r="367" spans="1:77">
      <c r="A367" s="141"/>
      <c r="B367" s="210"/>
      <c r="C367" s="19"/>
      <c r="D367" s="20"/>
      <c r="E367" s="20"/>
      <c r="F367" s="20"/>
      <c r="G367" s="150"/>
      <c r="H367" s="20"/>
      <c r="I367" s="20"/>
      <c r="J367" s="20"/>
      <c r="K367" s="20"/>
      <c r="L367" s="101"/>
      <c r="N367" s="14" t="str">
        <f>IF(ISBLANK(C367),"",LOG(C367))</f>
        <v/>
      </c>
      <c r="O367" s="14" t="str">
        <f>IF(ISBLANK(D367),"",LOG(D367))</f>
        <v/>
      </c>
      <c r="P367" s="14" t="str">
        <f>IF(ISBLANK(E367),"",LOG(E367))</f>
        <v/>
      </c>
      <c r="Q367" s="14" t="str">
        <f>IF(ISBLANK(F367),"",LOG(F367))</f>
        <v/>
      </c>
      <c r="R367" s="14" t="str">
        <f>IF(ISBLANK(G367),"",LOG(G367))</f>
        <v/>
      </c>
      <c r="S367" s="14" t="str">
        <f>IF(ISBLANK(H367),"",LOG(H367))</f>
        <v/>
      </c>
      <c r="T367" s="14" t="str">
        <f>IF(ISBLANK(I367),"",LOG(I367))</f>
        <v/>
      </c>
      <c r="U367" s="14" t="str">
        <f>IF(ISBLANK(J367),"",LOG(J367))</f>
        <v/>
      </c>
      <c r="V367" s="14" t="str">
        <f>IF(ISBLANK(K367),"",LOG(K367))</f>
        <v/>
      </c>
      <c r="W367" s="14" t="str">
        <f>IF(ISBLANK(L367),"",LOG(L367))</f>
        <v/>
      </c>
      <c r="Y367" s="14" t="str">
        <f>IF(ISBLANK(C367),"",LOG(C367+1))</f>
        <v/>
      </c>
      <c r="Z367" s="14" t="str">
        <f>IF(ISBLANK(D367),"",LOG(D367+1))</f>
        <v/>
      </c>
      <c r="AA367" s="14" t="str">
        <f>IF(ISBLANK(E367),"",LOG(E367+1))</f>
        <v/>
      </c>
      <c r="AB367" s="14" t="str">
        <f>IF(ISBLANK(F367),"",LOG(F367+1))</f>
        <v/>
      </c>
      <c r="AC367" s="14" t="str">
        <f>IF(ISBLANK(G367),"",LOG(G367+1))</f>
        <v/>
      </c>
      <c r="AD367" s="14" t="str">
        <f>IF(ISBLANK(H367),"",LOG(H367+1))</f>
        <v/>
      </c>
      <c r="AE367" s="14" t="str">
        <f>IF(ISBLANK(I367),"",LOG(I367+1))</f>
        <v/>
      </c>
      <c r="AF367" s="14" t="str">
        <f>IF(ISBLANK(J367),"",LOG(J367+1))</f>
        <v/>
      </c>
      <c r="AG367" s="14" t="str">
        <f>IF(ISBLANK(K367),"",LOG(K367+1))</f>
        <v/>
      </c>
      <c r="AH367" s="14" t="str">
        <f>IF(ISBLANK(L367),"",LOG(L367+1))</f>
        <v/>
      </c>
      <c r="AJ367" s="14" t="str">
        <f>IF(ISBLANK(C367),"",POWER(C367,2))</f>
        <v/>
      </c>
      <c r="AK367" s="14" t="str">
        <f>IF(ISBLANK(D367),"",POWER(D367,2))</f>
        <v/>
      </c>
      <c r="AL367" s="14" t="str">
        <f>IF(ISBLANK(E367),"",POWER(E367,2))</f>
        <v/>
      </c>
      <c r="AM367" s="14" t="str">
        <f>IF(ISBLANK(F367),"",POWER(F367,2))</f>
        <v/>
      </c>
      <c r="AN367" s="14" t="str">
        <f>IF(ISBLANK(G367),"",POWER(G367,2))</f>
        <v/>
      </c>
      <c r="AO367" s="14" t="str">
        <f>IF(ISBLANK(H367),"",POWER(H367,2))</f>
        <v/>
      </c>
      <c r="AP367" s="14" t="str">
        <f>IF(ISBLANK(I367),"",POWER(I367,2))</f>
        <v/>
      </c>
      <c r="AQ367" s="14" t="str">
        <f>IF(ISBLANK(J367),"",POWER(J367,2))</f>
        <v/>
      </c>
      <c r="AR367" s="14" t="str">
        <f>IF(ISBLANK(K367),"",POWER(K367,2))</f>
        <v/>
      </c>
      <c r="AS367" s="14" t="str">
        <f>IF(ISBLANK(L367),"",POWER(L367,2))</f>
        <v/>
      </c>
      <c r="AU367" s="14" t="str">
        <f>IF(ISBLANK(C367),"",POWER(C367,0.5))</f>
        <v/>
      </c>
      <c r="AV367" s="14" t="str">
        <f>IF(ISBLANK(D367),"",POWER(D367,0.5))</f>
        <v/>
      </c>
      <c r="AW367" s="14" t="str">
        <f>IF(ISBLANK(E367),"",POWER(E367,0.5))</f>
        <v/>
      </c>
      <c r="AX367" s="14" t="str">
        <f>IF(ISBLANK(F367),"",POWER(F367,0.5))</f>
        <v/>
      </c>
      <c r="AY367" s="14" t="str">
        <f>IF(ISBLANK(G367),"",POWER(G367,0.5))</f>
        <v/>
      </c>
      <c r="AZ367" s="14" t="str">
        <f>IF(ISBLANK(H367),"",POWER(H367,0.5))</f>
        <v/>
      </c>
      <c r="BA367" s="14" t="str">
        <f>IF(ISBLANK(I367),"",POWER(I367,0.5))</f>
        <v/>
      </c>
      <c r="BB367" s="14" t="str">
        <f>IF(ISBLANK(J367),"",POWER(J367,0.5))</f>
        <v/>
      </c>
      <c r="BC367" s="14" t="str">
        <f>IF(ISBLANK(K367),"",POWER(K367,0.5))</f>
        <v/>
      </c>
      <c r="BD367" s="14" t="str">
        <f>IF(ISBLANK(L367),"",POWER(L367,0.5))</f>
        <v/>
      </c>
      <c r="BF367" s="14" t="str">
        <f>IF(ISBLANK(C367),"",1/POWER(C367,0.5))</f>
        <v/>
      </c>
      <c r="BG367" s="14" t="str">
        <f>IF(ISBLANK(D367),"",1/POWER(D367,0.5))</f>
        <v/>
      </c>
      <c r="BH367" s="14" t="str">
        <f>IF(ISBLANK(E367),"",1/POWER(E367,0.5))</f>
        <v/>
      </c>
      <c r="BI367" s="14" t="str">
        <f>IF(ISBLANK(F367),"",1/POWER(F367,0.5))</f>
        <v/>
      </c>
      <c r="BJ367" s="14" t="str">
        <f>IF(ISBLANK(G367),"",1/POWER(G367,0.5))</f>
        <v/>
      </c>
      <c r="BK367" s="14" t="str">
        <f>IF(ISBLANK(H367),"",1/POWER(H367,0.5))</f>
        <v/>
      </c>
      <c r="BL367" s="14" t="str">
        <f>IF(ISBLANK(I367),"",1/POWER(I367,0.5))</f>
        <v/>
      </c>
      <c r="BM367" s="14" t="str">
        <f>IF(ISBLANK(J367),"",1/POWER(J367,0.5))</f>
        <v/>
      </c>
      <c r="BN367" s="14" t="str">
        <f>IF(ISBLANK(K367),"",1/POWER(K367,0.5))</f>
        <v/>
      </c>
      <c r="BO367" s="14" t="str">
        <f>IF(ISBLANK(L367),"",1/POWER(L367,0.5))</f>
        <v/>
      </c>
      <c r="BQ367" s="14" t="e">
        <f ca="1">IF(ISBLANK(INDIRECT('Data Exploration'!$B$6&amp;ROW(BQ367))),"",IF(ISBLANK(INDIRECT('Data Exploration'!$B$6&amp;ROW(BQ367)-1)),"",INDIRECT('Data Exploration'!$B$6&amp;ROW(BQ367)-1)))</f>
        <v>#REF!</v>
      </c>
      <c r="BR367" s="188"/>
      <c r="BS367" s="188"/>
      <c r="BT367" s="188"/>
      <c r="BU367" s="188"/>
      <c r="BV367" s="188"/>
      <c r="BW367" s="188"/>
      <c r="BX367" s="188"/>
      <c r="BY367" s="188"/>
    </row>
    <row r="368" spans="1:77">
      <c r="A368" s="141"/>
      <c r="B368" s="210"/>
      <c r="C368" s="19"/>
      <c r="D368" s="20"/>
      <c r="E368" s="20"/>
      <c r="F368" s="20"/>
      <c r="G368" s="150"/>
      <c r="H368" s="20"/>
      <c r="I368" s="20"/>
      <c r="J368" s="20"/>
      <c r="K368" s="20"/>
      <c r="L368" s="101"/>
      <c r="N368" s="14" t="str">
        <f>IF(ISBLANK(C368),"",LOG(C368))</f>
        <v/>
      </c>
      <c r="O368" s="14" t="str">
        <f>IF(ISBLANK(D368),"",LOG(D368))</f>
        <v/>
      </c>
      <c r="P368" s="14" t="str">
        <f>IF(ISBLANK(E368),"",LOG(E368))</f>
        <v/>
      </c>
      <c r="Q368" s="14" t="str">
        <f>IF(ISBLANK(F368),"",LOG(F368))</f>
        <v/>
      </c>
      <c r="R368" s="14" t="str">
        <f>IF(ISBLANK(G368),"",LOG(G368))</f>
        <v/>
      </c>
      <c r="S368" s="14" t="str">
        <f>IF(ISBLANK(H368),"",LOG(H368))</f>
        <v/>
      </c>
      <c r="T368" s="14" t="str">
        <f>IF(ISBLANK(I368),"",LOG(I368))</f>
        <v/>
      </c>
      <c r="U368" s="14" t="str">
        <f>IF(ISBLANK(J368),"",LOG(J368))</f>
        <v/>
      </c>
      <c r="V368" s="14" t="str">
        <f>IF(ISBLANK(K368),"",LOG(K368))</f>
        <v/>
      </c>
      <c r="W368" s="14" t="str">
        <f>IF(ISBLANK(L368),"",LOG(L368))</f>
        <v/>
      </c>
      <c r="Y368" s="14" t="str">
        <f>IF(ISBLANK(C368),"",LOG(C368+1))</f>
        <v/>
      </c>
      <c r="Z368" s="14" t="str">
        <f>IF(ISBLANK(D368),"",LOG(D368+1))</f>
        <v/>
      </c>
      <c r="AA368" s="14" t="str">
        <f>IF(ISBLANK(E368),"",LOG(E368+1))</f>
        <v/>
      </c>
      <c r="AB368" s="14" t="str">
        <f>IF(ISBLANK(F368),"",LOG(F368+1))</f>
        <v/>
      </c>
      <c r="AC368" s="14" t="str">
        <f>IF(ISBLANK(G368),"",LOG(G368+1))</f>
        <v/>
      </c>
      <c r="AD368" s="14" t="str">
        <f>IF(ISBLANK(H368),"",LOG(H368+1))</f>
        <v/>
      </c>
      <c r="AE368" s="14" t="str">
        <f>IF(ISBLANK(I368),"",LOG(I368+1))</f>
        <v/>
      </c>
      <c r="AF368" s="14" t="str">
        <f>IF(ISBLANK(J368),"",LOG(J368+1))</f>
        <v/>
      </c>
      <c r="AG368" s="14" t="str">
        <f>IF(ISBLANK(K368),"",LOG(K368+1))</f>
        <v/>
      </c>
      <c r="AH368" s="14" t="str">
        <f>IF(ISBLANK(L368),"",LOG(L368+1))</f>
        <v/>
      </c>
      <c r="AJ368" s="14" t="str">
        <f>IF(ISBLANK(C368),"",POWER(C368,2))</f>
        <v/>
      </c>
      <c r="AK368" s="14" t="str">
        <f>IF(ISBLANK(D368),"",POWER(D368,2))</f>
        <v/>
      </c>
      <c r="AL368" s="14" t="str">
        <f>IF(ISBLANK(E368),"",POWER(E368,2))</f>
        <v/>
      </c>
      <c r="AM368" s="14" t="str">
        <f>IF(ISBLANK(F368),"",POWER(F368,2))</f>
        <v/>
      </c>
      <c r="AN368" s="14" t="str">
        <f>IF(ISBLANK(G368),"",POWER(G368,2))</f>
        <v/>
      </c>
      <c r="AO368" s="14" t="str">
        <f>IF(ISBLANK(H368),"",POWER(H368,2))</f>
        <v/>
      </c>
      <c r="AP368" s="14" t="str">
        <f>IF(ISBLANK(I368),"",POWER(I368,2))</f>
        <v/>
      </c>
      <c r="AQ368" s="14" t="str">
        <f>IF(ISBLANK(J368),"",POWER(J368,2))</f>
        <v/>
      </c>
      <c r="AR368" s="14" t="str">
        <f>IF(ISBLANK(K368),"",POWER(K368,2))</f>
        <v/>
      </c>
      <c r="AS368" s="14" t="str">
        <f>IF(ISBLANK(L368),"",POWER(L368,2))</f>
        <v/>
      </c>
      <c r="AU368" s="14" t="str">
        <f>IF(ISBLANK(C368),"",POWER(C368,0.5))</f>
        <v/>
      </c>
      <c r="AV368" s="14" t="str">
        <f>IF(ISBLANK(D368),"",POWER(D368,0.5))</f>
        <v/>
      </c>
      <c r="AW368" s="14" t="str">
        <f>IF(ISBLANK(E368),"",POWER(E368,0.5))</f>
        <v/>
      </c>
      <c r="AX368" s="14" t="str">
        <f>IF(ISBLANK(F368),"",POWER(F368,0.5))</f>
        <v/>
      </c>
      <c r="AY368" s="14" t="str">
        <f>IF(ISBLANK(G368),"",POWER(G368,0.5))</f>
        <v/>
      </c>
      <c r="AZ368" s="14" t="str">
        <f>IF(ISBLANK(H368),"",POWER(H368,0.5))</f>
        <v/>
      </c>
      <c r="BA368" s="14" t="str">
        <f>IF(ISBLANK(I368),"",POWER(I368,0.5))</f>
        <v/>
      </c>
      <c r="BB368" s="14" t="str">
        <f>IF(ISBLANK(J368),"",POWER(J368,0.5))</f>
        <v/>
      </c>
      <c r="BC368" s="14" t="str">
        <f>IF(ISBLANK(K368),"",POWER(K368,0.5))</f>
        <v/>
      </c>
      <c r="BD368" s="14" t="str">
        <f>IF(ISBLANK(L368),"",POWER(L368,0.5))</f>
        <v/>
      </c>
      <c r="BF368" s="14" t="str">
        <f>IF(ISBLANK(C368),"",1/POWER(C368,0.5))</f>
        <v/>
      </c>
      <c r="BG368" s="14" t="str">
        <f>IF(ISBLANK(D368),"",1/POWER(D368,0.5))</f>
        <v/>
      </c>
      <c r="BH368" s="14" t="str">
        <f>IF(ISBLANK(E368),"",1/POWER(E368,0.5))</f>
        <v/>
      </c>
      <c r="BI368" s="14" t="str">
        <f>IF(ISBLANK(F368),"",1/POWER(F368,0.5))</f>
        <v/>
      </c>
      <c r="BJ368" s="14" t="str">
        <f>IF(ISBLANK(G368),"",1/POWER(G368,0.5))</f>
        <v/>
      </c>
      <c r="BK368" s="14" t="str">
        <f>IF(ISBLANK(H368),"",1/POWER(H368,0.5))</f>
        <v/>
      </c>
      <c r="BL368" s="14" t="str">
        <f>IF(ISBLANK(I368),"",1/POWER(I368,0.5))</f>
        <v/>
      </c>
      <c r="BM368" s="14" t="str">
        <f>IF(ISBLANK(J368),"",1/POWER(J368,0.5))</f>
        <v/>
      </c>
      <c r="BN368" s="14" t="str">
        <f>IF(ISBLANK(K368),"",1/POWER(K368,0.5))</f>
        <v/>
      </c>
      <c r="BO368" s="14" t="str">
        <f>IF(ISBLANK(L368),"",1/POWER(L368,0.5))</f>
        <v/>
      </c>
      <c r="BQ368" s="14" t="e">
        <f ca="1">IF(ISBLANK(INDIRECT('Data Exploration'!$B$6&amp;ROW(BQ368))),"",IF(ISBLANK(INDIRECT('Data Exploration'!$B$6&amp;ROW(BQ368)-1)),"",INDIRECT('Data Exploration'!$B$6&amp;ROW(BQ368)-1)))</f>
        <v>#REF!</v>
      </c>
      <c r="BR368" s="188"/>
      <c r="BS368" s="188"/>
      <c r="BT368" s="188"/>
      <c r="BU368" s="188"/>
      <c r="BV368" s="188"/>
      <c r="BW368" s="188"/>
      <c r="BX368" s="188"/>
      <c r="BY368" s="188"/>
    </row>
    <row r="369" spans="1:77">
      <c r="A369" s="141"/>
      <c r="B369" s="210"/>
      <c r="C369" s="19"/>
      <c r="D369" s="20"/>
      <c r="E369" s="20"/>
      <c r="F369" s="20"/>
      <c r="G369" s="150"/>
      <c r="H369" s="20"/>
      <c r="I369" s="20"/>
      <c r="J369" s="20"/>
      <c r="K369" s="20"/>
      <c r="L369" s="101"/>
      <c r="N369" s="14" t="str">
        <f>IF(ISBLANK(C369),"",LOG(C369))</f>
        <v/>
      </c>
      <c r="O369" s="14" t="str">
        <f>IF(ISBLANK(D369),"",LOG(D369))</f>
        <v/>
      </c>
      <c r="P369" s="14" t="str">
        <f>IF(ISBLANK(E369),"",LOG(E369))</f>
        <v/>
      </c>
      <c r="Q369" s="14" t="str">
        <f>IF(ISBLANK(F369),"",LOG(F369))</f>
        <v/>
      </c>
      <c r="R369" s="14" t="str">
        <f>IF(ISBLANK(G369),"",LOG(G369))</f>
        <v/>
      </c>
      <c r="S369" s="14" t="str">
        <f>IF(ISBLANK(H369),"",LOG(H369))</f>
        <v/>
      </c>
      <c r="T369" s="14" t="str">
        <f>IF(ISBLANK(I369),"",LOG(I369))</f>
        <v/>
      </c>
      <c r="U369" s="14" t="str">
        <f>IF(ISBLANK(J369),"",LOG(J369))</f>
        <v/>
      </c>
      <c r="V369" s="14" t="str">
        <f>IF(ISBLANK(K369),"",LOG(K369))</f>
        <v/>
      </c>
      <c r="W369" s="14" t="str">
        <f>IF(ISBLANK(L369),"",LOG(L369))</f>
        <v/>
      </c>
      <c r="Y369" s="14" t="str">
        <f>IF(ISBLANK(C369),"",LOG(C369+1))</f>
        <v/>
      </c>
      <c r="Z369" s="14" t="str">
        <f>IF(ISBLANK(D369),"",LOG(D369+1))</f>
        <v/>
      </c>
      <c r="AA369" s="14" t="str">
        <f>IF(ISBLANK(E369),"",LOG(E369+1))</f>
        <v/>
      </c>
      <c r="AB369" s="14" t="str">
        <f>IF(ISBLANK(F369),"",LOG(F369+1))</f>
        <v/>
      </c>
      <c r="AC369" s="14" t="str">
        <f>IF(ISBLANK(G369),"",LOG(G369+1))</f>
        <v/>
      </c>
      <c r="AD369" s="14" t="str">
        <f>IF(ISBLANK(H369),"",LOG(H369+1))</f>
        <v/>
      </c>
      <c r="AE369" s="14" t="str">
        <f>IF(ISBLANK(I369),"",LOG(I369+1))</f>
        <v/>
      </c>
      <c r="AF369" s="14" t="str">
        <f>IF(ISBLANK(J369),"",LOG(J369+1))</f>
        <v/>
      </c>
      <c r="AG369" s="14" t="str">
        <f>IF(ISBLANK(K369),"",LOG(K369+1))</f>
        <v/>
      </c>
      <c r="AH369" s="14" t="str">
        <f>IF(ISBLANK(L369),"",LOG(L369+1))</f>
        <v/>
      </c>
      <c r="AJ369" s="14" t="str">
        <f>IF(ISBLANK(C369),"",POWER(C369,2))</f>
        <v/>
      </c>
      <c r="AK369" s="14" t="str">
        <f>IF(ISBLANK(D369),"",POWER(D369,2))</f>
        <v/>
      </c>
      <c r="AL369" s="14" t="str">
        <f>IF(ISBLANK(E369),"",POWER(E369,2))</f>
        <v/>
      </c>
      <c r="AM369" s="14" t="str">
        <f>IF(ISBLANK(F369),"",POWER(F369,2))</f>
        <v/>
      </c>
      <c r="AN369" s="14" t="str">
        <f>IF(ISBLANK(G369),"",POWER(G369,2))</f>
        <v/>
      </c>
      <c r="AO369" s="14" t="str">
        <f>IF(ISBLANK(H369),"",POWER(H369,2))</f>
        <v/>
      </c>
      <c r="AP369" s="14" t="str">
        <f>IF(ISBLANK(I369),"",POWER(I369,2))</f>
        <v/>
      </c>
      <c r="AQ369" s="14" t="str">
        <f>IF(ISBLANK(J369),"",POWER(J369,2))</f>
        <v/>
      </c>
      <c r="AR369" s="14" t="str">
        <f>IF(ISBLANK(K369),"",POWER(K369,2))</f>
        <v/>
      </c>
      <c r="AS369" s="14" t="str">
        <f>IF(ISBLANK(L369),"",POWER(L369,2))</f>
        <v/>
      </c>
      <c r="AU369" s="14" t="str">
        <f>IF(ISBLANK(C369),"",POWER(C369,0.5))</f>
        <v/>
      </c>
      <c r="AV369" s="14" t="str">
        <f>IF(ISBLANK(D369),"",POWER(D369,0.5))</f>
        <v/>
      </c>
      <c r="AW369" s="14" t="str">
        <f>IF(ISBLANK(E369),"",POWER(E369,0.5))</f>
        <v/>
      </c>
      <c r="AX369" s="14" t="str">
        <f>IF(ISBLANK(F369),"",POWER(F369,0.5))</f>
        <v/>
      </c>
      <c r="AY369" s="14" t="str">
        <f>IF(ISBLANK(G369),"",POWER(G369,0.5))</f>
        <v/>
      </c>
      <c r="AZ369" s="14" t="str">
        <f>IF(ISBLANK(H369),"",POWER(H369,0.5))</f>
        <v/>
      </c>
      <c r="BA369" s="14" t="str">
        <f>IF(ISBLANK(I369),"",POWER(I369,0.5))</f>
        <v/>
      </c>
      <c r="BB369" s="14" t="str">
        <f>IF(ISBLANK(J369),"",POWER(J369,0.5))</f>
        <v/>
      </c>
      <c r="BC369" s="14" t="str">
        <f>IF(ISBLANK(K369),"",POWER(K369,0.5))</f>
        <v/>
      </c>
      <c r="BD369" s="14" t="str">
        <f>IF(ISBLANK(L369),"",POWER(L369,0.5))</f>
        <v/>
      </c>
      <c r="BF369" s="14" t="str">
        <f>IF(ISBLANK(C369),"",1/POWER(C369,0.5))</f>
        <v/>
      </c>
      <c r="BG369" s="14" t="str">
        <f>IF(ISBLANK(D369),"",1/POWER(D369,0.5))</f>
        <v/>
      </c>
      <c r="BH369" s="14" t="str">
        <f>IF(ISBLANK(E369),"",1/POWER(E369,0.5))</f>
        <v/>
      </c>
      <c r="BI369" s="14" t="str">
        <f>IF(ISBLANK(F369),"",1/POWER(F369,0.5))</f>
        <v/>
      </c>
      <c r="BJ369" s="14" t="str">
        <f>IF(ISBLANK(G369),"",1/POWER(G369,0.5))</f>
        <v/>
      </c>
      <c r="BK369" s="14" t="str">
        <f>IF(ISBLANK(H369),"",1/POWER(H369,0.5))</f>
        <v/>
      </c>
      <c r="BL369" s="14" t="str">
        <f>IF(ISBLANK(I369),"",1/POWER(I369,0.5))</f>
        <v/>
      </c>
      <c r="BM369" s="14" t="str">
        <f>IF(ISBLANK(J369),"",1/POWER(J369,0.5))</f>
        <v/>
      </c>
      <c r="BN369" s="14" t="str">
        <f>IF(ISBLANK(K369),"",1/POWER(K369,0.5))</f>
        <v/>
      </c>
      <c r="BO369" s="14" t="str">
        <f>IF(ISBLANK(L369),"",1/POWER(L369,0.5))</f>
        <v/>
      </c>
      <c r="BQ369" s="14" t="e">
        <f ca="1">IF(ISBLANK(INDIRECT('Data Exploration'!$B$6&amp;ROW(BQ369))),"",IF(ISBLANK(INDIRECT('Data Exploration'!$B$6&amp;ROW(BQ369)-1)),"",INDIRECT('Data Exploration'!$B$6&amp;ROW(BQ369)-1)))</f>
        <v>#REF!</v>
      </c>
      <c r="BR369" s="188"/>
      <c r="BS369" s="188"/>
      <c r="BT369" s="188"/>
      <c r="BU369" s="188"/>
      <c r="BV369" s="188"/>
      <c r="BW369" s="188"/>
      <c r="BX369" s="188"/>
      <c r="BY369" s="188"/>
    </row>
    <row r="370" spans="1:77">
      <c r="A370" s="141"/>
      <c r="B370" s="210"/>
      <c r="C370" s="19"/>
      <c r="D370" s="20"/>
      <c r="E370" s="20"/>
      <c r="F370" s="20"/>
      <c r="G370" s="150"/>
      <c r="H370" s="20"/>
      <c r="I370" s="20"/>
      <c r="J370" s="20"/>
      <c r="K370" s="20"/>
      <c r="L370" s="101"/>
      <c r="N370" s="14" t="str">
        <f>IF(ISBLANK(C370),"",LOG(C370))</f>
        <v/>
      </c>
      <c r="O370" s="14" t="str">
        <f>IF(ISBLANK(D370),"",LOG(D370))</f>
        <v/>
      </c>
      <c r="P370" s="14" t="str">
        <f>IF(ISBLANK(E370),"",LOG(E370))</f>
        <v/>
      </c>
      <c r="Q370" s="14" t="str">
        <f>IF(ISBLANK(F370),"",LOG(F370))</f>
        <v/>
      </c>
      <c r="R370" s="14" t="str">
        <f>IF(ISBLANK(G370),"",LOG(G370))</f>
        <v/>
      </c>
      <c r="S370" s="14" t="str">
        <f>IF(ISBLANK(H370),"",LOG(H370))</f>
        <v/>
      </c>
      <c r="T370" s="14" t="str">
        <f>IF(ISBLANK(I370),"",LOG(I370))</f>
        <v/>
      </c>
      <c r="U370" s="14" t="str">
        <f>IF(ISBLANK(J370),"",LOG(J370))</f>
        <v/>
      </c>
      <c r="V370" s="14" t="str">
        <f>IF(ISBLANK(K370),"",LOG(K370))</f>
        <v/>
      </c>
      <c r="W370" s="14" t="str">
        <f>IF(ISBLANK(L370),"",LOG(L370))</f>
        <v/>
      </c>
      <c r="Y370" s="14" t="str">
        <f>IF(ISBLANK(C370),"",LOG(C370+1))</f>
        <v/>
      </c>
      <c r="Z370" s="14" t="str">
        <f>IF(ISBLANK(D370),"",LOG(D370+1))</f>
        <v/>
      </c>
      <c r="AA370" s="14" t="str">
        <f>IF(ISBLANK(E370),"",LOG(E370+1))</f>
        <v/>
      </c>
      <c r="AB370" s="14" t="str">
        <f>IF(ISBLANK(F370),"",LOG(F370+1))</f>
        <v/>
      </c>
      <c r="AC370" s="14" t="str">
        <f>IF(ISBLANK(G370),"",LOG(G370+1))</f>
        <v/>
      </c>
      <c r="AD370" s="14" t="str">
        <f>IF(ISBLANK(H370),"",LOG(H370+1))</f>
        <v/>
      </c>
      <c r="AE370" s="14" t="str">
        <f>IF(ISBLANK(I370),"",LOG(I370+1))</f>
        <v/>
      </c>
      <c r="AF370" s="14" t="str">
        <f>IF(ISBLANK(J370),"",LOG(J370+1))</f>
        <v/>
      </c>
      <c r="AG370" s="14" t="str">
        <f>IF(ISBLANK(K370),"",LOG(K370+1))</f>
        <v/>
      </c>
      <c r="AH370" s="14" t="str">
        <f>IF(ISBLANK(L370),"",LOG(L370+1))</f>
        <v/>
      </c>
      <c r="AJ370" s="14" t="str">
        <f>IF(ISBLANK(C370),"",POWER(C370,2))</f>
        <v/>
      </c>
      <c r="AK370" s="14" t="str">
        <f>IF(ISBLANK(D370),"",POWER(D370,2))</f>
        <v/>
      </c>
      <c r="AL370" s="14" t="str">
        <f>IF(ISBLANK(E370),"",POWER(E370,2))</f>
        <v/>
      </c>
      <c r="AM370" s="14" t="str">
        <f>IF(ISBLANK(F370),"",POWER(F370,2))</f>
        <v/>
      </c>
      <c r="AN370" s="14" t="str">
        <f>IF(ISBLANK(G370),"",POWER(G370,2))</f>
        <v/>
      </c>
      <c r="AO370" s="14" t="str">
        <f>IF(ISBLANK(H370),"",POWER(H370,2))</f>
        <v/>
      </c>
      <c r="AP370" s="14" t="str">
        <f>IF(ISBLANK(I370),"",POWER(I370,2))</f>
        <v/>
      </c>
      <c r="AQ370" s="14" t="str">
        <f>IF(ISBLANK(J370),"",POWER(J370,2))</f>
        <v/>
      </c>
      <c r="AR370" s="14" t="str">
        <f>IF(ISBLANK(K370),"",POWER(K370,2))</f>
        <v/>
      </c>
      <c r="AS370" s="14" t="str">
        <f>IF(ISBLANK(L370),"",POWER(L370,2))</f>
        <v/>
      </c>
      <c r="AU370" s="14" t="str">
        <f>IF(ISBLANK(C370),"",POWER(C370,0.5))</f>
        <v/>
      </c>
      <c r="AV370" s="14" t="str">
        <f>IF(ISBLANK(D370),"",POWER(D370,0.5))</f>
        <v/>
      </c>
      <c r="AW370" s="14" t="str">
        <f>IF(ISBLANK(E370),"",POWER(E370,0.5))</f>
        <v/>
      </c>
      <c r="AX370" s="14" t="str">
        <f>IF(ISBLANK(F370),"",POWER(F370,0.5))</f>
        <v/>
      </c>
      <c r="AY370" s="14" t="str">
        <f>IF(ISBLANK(G370),"",POWER(G370,0.5))</f>
        <v/>
      </c>
      <c r="AZ370" s="14" t="str">
        <f>IF(ISBLANK(H370),"",POWER(H370,0.5))</f>
        <v/>
      </c>
      <c r="BA370" s="14" t="str">
        <f>IF(ISBLANK(I370),"",POWER(I370,0.5))</f>
        <v/>
      </c>
      <c r="BB370" s="14" t="str">
        <f>IF(ISBLANK(J370),"",POWER(J370,0.5))</f>
        <v/>
      </c>
      <c r="BC370" s="14" t="str">
        <f>IF(ISBLANK(K370),"",POWER(K370,0.5))</f>
        <v/>
      </c>
      <c r="BD370" s="14" t="str">
        <f>IF(ISBLANK(L370),"",POWER(L370,0.5))</f>
        <v/>
      </c>
      <c r="BF370" s="14" t="str">
        <f>IF(ISBLANK(C370),"",1/POWER(C370,0.5))</f>
        <v/>
      </c>
      <c r="BG370" s="14" t="str">
        <f>IF(ISBLANK(D370),"",1/POWER(D370,0.5))</f>
        <v/>
      </c>
      <c r="BH370" s="14" t="str">
        <f>IF(ISBLANK(E370),"",1/POWER(E370,0.5))</f>
        <v/>
      </c>
      <c r="BI370" s="14" t="str">
        <f>IF(ISBLANK(F370),"",1/POWER(F370,0.5))</f>
        <v/>
      </c>
      <c r="BJ370" s="14" t="str">
        <f>IF(ISBLANK(G370),"",1/POWER(G370,0.5))</f>
        <v/>
      </c>
      <c r="BK370" s="14" t="str">
        <f>IF(ISBLANK(H370),"",1/POWER(H370,0.5))</f>
        <v/>
      </c>
      <c r="BL370" s="14" t="str">
        <f>IF(ISBLANK(I370),"",1/POWER(I370,0.5))</f>
        <v/>
      </c>
      <c r="BM370" s="14" t="str">
        <f>IF(ISBLANK(J370),"",1/POWER(J370,0.5))</f>
        <v/>
      </c>
      <c r="BN370" s="14" t="str">
        <f>IF(ISBLANK(K370),"",1/POWER(K370,0.5))</f>
        <v/>
      </c>
      <c r="BO370" s="14" t="str">
        <f>IF(ISBLANK(L370),"",1/POWER(L370,0.5))</f>
        <v/>
      </c>
      <c r="BQ370" s="14" t="e">
        <f ca="1">IF(ISBLANK(INDIRECT('Data Exploration'!$B$6&amp;ROW(BQ370))),"",IF(ISBLANK(INDIRECT('Data Exploration'!$B$6&amp;ROW(BQ370)-1)),"",INDIRECT('Data Exploration'!$B$6&amp;ROW(BQ370)-1)))</f>
        <v>#REF!</v>
      </c>
      <c r="BR370" s="188"/>
      <c r="BS370" s="188"/>
      <c r="BT370" s="188"/>
      <c r="BU370" s="188"/>
      <c r="BV370" s="188"/>
      <c r="BW370" s="188"/>
      <c r="BX370" s="188"/>
      <c r="BY370" s="188"/>
    </row>
    <row r="371" spans="1:77">
      <c r="A371" s="141"/>
      <c r="B371" s="210"/>
      <c r="C371" s="19"/>
      <c r="D371" s="20"/>
      <c r="E371" s="20"/>
      <c r="F371" s="20"/>
      <c r="G371" s="150"/>
      <c r="H371" s="20"/>
      <c r="I371" s="20"/>
      <c r="J371" s="20"/>
      <c r="K371" s="20"/>
      <c r="L371" s="101"/>
      <c r="N371" s="14" t="str">
        <f>IF(ISBLANK(C371),"",LOG(C371))</f>
        <v/>
      </c>
      <c r="O371" s="14" t="str">
        <f>IF(ISBLANK(D371),"",LOG(D371))</f>
        <v/>
      </c>
      <c r="P371" s="14" t="str">
        <f>IF(ISBLANK(E371),"",LOG(E371))</f>
        <v/>
      </c>
      <c r="Q371" s="14" t="str">
        <f>IF(ISBLANK(F371),"",LOG(F371))</f>
        <v/>
      </c>
      <c r="R371" s="14" t="str">
        <f>IF(ISBLANK(G371),"",LOG(G371))</f>
        <v/>
      </c>
      <c r="S371" s="14" t="str">
        <f>IF(ISBLANK(H371),"",LOG(H371))</f>
        <v/>
      </c>
      <c r="T371" s="14" t="str">
        <f>IF(ISBLANK(I371),"",LOG(I371))</f>
        <v/>
      </c>
      <c r="U371" s="14" t="str">
        <f>IF(ISBLANK(J371),"",LOG(J371))</f>
        <v/>
      </c>
      <c r="V371" s="14" t="str">
        <f>IF(ISBLANK(K371),"",LOG(K371))</f>
        <v/>
      </c>
      <c r="W371" s="14" t="str">
        <f>IF(ISBLANK(L371),"",LOG(L371))</f>
        <v/>
      </c>
      <c r="Y371" s="14" t="str">
        <f>IF(ISBLANK(C371),"",LOG(C371+1))</f>
        <v/>
      </c>
      <c r="Z371" s="14" t="str">
        <f>IF(ISBLANK(D371),"",LOG(D371+1))</f>
        <v/>
      </c>
      <c r="AA371" s="14" t="str">
        <f>IF(ISBLANK(E371),"",LOG(E371+1))</f>
        <v/>
      </c>
      <c r="AB371" s="14" t="str">
        <f>IF(ISBLANK(F371),"",LOG(F371+1))</f>
        <v/>
      </c>
      <c r="AC371" s="14" t="str">
        <f>IF(ISBLANK(G371),"",LOG(G371+1))</f>
        <v/>
      </c>
      <c r="AD371" s="14" t="str">
        <f>IF(ISBLANK(H371),"",LOG(H371+1))</f>
        <v/>
      </c>
      <c r="AE371" s="14" t="str">
        <f>IF(ISBLANK(I371),"",LOG(I371+1))</f>
        <v/>
      </c>
      <c r="AF371" s="14" t="str">
        <f>IF(ISBLANK(J371),"",LOG(J371+1))</f>
        <v/>
      </c>
      <c r="AG371" s="14" t="str">
        <f>IF(ISBLANK(K371),"",LOG(K371+1))</f>
        <v/>
      </c>
      <c r="AH371" s="14" t="str">
        <f>IF(ISBLANK(L371),"",LOG(L371+1))</f>
        <v/>
      </c>
      <c r="AJ371" s="14" t="str">
        <f>IF(ISBLANK(C371),"",POWER(C371,2))</f>
        <v/>
      </c>
      <c r="AK371" s="14" t="str">
        <f>IF(ISBLANK(D371),"",POWER(D371,2))</f>
        <v/>
      </c>
      <c r="AL371" s="14" t="str">
        <f>IF(ISBLANK(E371),"",POWER(E371,2))</f>
        <v/>
      </c>
      <c r="AM371" s="14" t="str">
        <f>IF(ISBLANK(F371),"",POWER(F371,2))</f>
        <v/>
      </c>
      <c r="AN371" s="14" t="str">
        <f>IF(ISBLANK(G371),"",POWER(G371,2))</f>
        <v/>
      </c>
      <c r="AO371" s="14" t="str">
        <f>IF(ISBLANK(H371),"",POWER(H371,2))</f>
        <v/>
      </c>
      <c r="AP371" s="14" t="str">
        <f>IF(ISBLANK(I371),"",POWER(I371,2))</f>
        <v/>
      </c>
      <c r="AQ371" s="14" t="str">
        <f>IF(ISBLANK(J371),"",POWER(J371,2))</f>
        <v/>
      </c>
      <c r="AR371" s="14" t="str">
        <f>IF(ISBLANK(K371),"",POWER(K371,2))</f>
        <v/>
      </c>
      <c r="AS371" s="14" t="str">
        <f>IF(ISBLANK(L371),"",POWER(L371,2))</f>
        <v/>
      </c>
      <c r="AU371" s="14" t="str">
        <f>IF(ISBLANK(C371),"",POWER(C371,0.5))</f>
        <v/>
      </c>
      <c r="AV371" s="14" t="str">
        <f>IF(ISBLANK(D371),"",POWER(D371,0.5))</f>
        <v/>
      </c>
      <c r="AW371" s="14" t="str">
        <f>IF(ISBLANK(E371),"",POWER(E371,0.5))</f>
        <v/>
      </c>
      <c r="AX371" s="14" t="str">
        <f>IF(ISBLANK(F371),"",POWER(F371,0.5))</f>
        <v/>
      </c>
      <c r="AY371" s="14" t="str">
        <f>IF(ISBLANK(G371),"",POWER(G371,0.5))</f>
        <v/>
      </c>
      <c r="AZ371" s="14" t="str">
        <f>IF(ISBLANK(H371),"",POWER(H371,0.5))</f>
        <v/>
      </c>
      <c r="BA371" s="14" t="str">
        <f>IF(ISBLANK(I371),"",POWER(I371,0.5))</f>
        <v/>
      </c>
      <c r="BB371" s="14" t="str">
        <f>IF(ISBLANK(J371),"",POWER(J371,0.5))</f>
        <v/>
      </c>
      <c r="BC371" s="14" t="str">
        <f>IF(ISBLANK(K371),"",POWER(K371,0.5))</f>
        <v/>
      </c>
      <c r="BD371" s="14" t="str">
        <f>IF(ISBLANK(L371),"",POWER(L371,0.5))</f>
        <v/>
      </c>
      <c r="BF371" s="14" t="str">
        <f>IF(ISBLANK(C371),"",1/POWER(C371,0.5))</f>
        <v/>
      </c>
      <c r="BG371" s="14" t="str">
        <f>IF(ISBLANK(D371),"",1/POWER(D371,0.5))</f>
        <v/>
      </c>
      <c r="BH371" s="14" t="str">
        <f>IF(ISBLANK(E371),"",1/POWER(E371,0.5))</f>
        <v/>
      </c>
      <c r="BI371" s="14" t="str">
        <f>IF(ISBLANK(F371),"",1/POWER(F371,0.5))</f>
        <v/>
      </c>
      <c r="BJ371" s="14" t="str">
        <f>IF(ISBLANK(G371),"",1/POWER(G371,0.5))</f>
        <v/>
      </c>
      <c r="BK371" s="14" t="str">
        <f>IF(ISBLANK(H371),"",1/POWER(H371,0.5))</f>
        <v/>
      </c>
      <c r="BL371" s="14" t="str">
        <f>IF(ISBLANK(I371),"",1/POWER(I371,0.5))</f>
        <v/>
      </c>
      <c r="BM371" s="14" t="str">
        <f>IF(ISBLANK(J371),"",1/POWER(J371,0.5))</f>
        <v/>
      </c>
      <c r="BN371" s="14" t="str">
        <f>IF(ISBLANK(K371),"",1/POWER(K371,0.5))</f>
        <v/>
      </c>
      <c r="BO371" s="14" t="str">
        <f>IF(ISBLANK(L371),"",1/POWER(L371,0.5))</f>
        <v/>
      </c>
      <c r="BQ371" s="14" t="e">
        <f ca="1">IF(ISBLANK(INDIRECT('Data Exploration'!$B$6&amp;ROW(BQ371))),"",IF(ISBLANK(INDIRECT('Data Exploration'!$B$6&amp;ROW(BQ371)-1)),"",INDIRECT('Data Exploration'!$B$6&amp;ROW(BQ371)-1)))</f>
        <v>#REF!</v>
      </c>
      <c r="BR371" s="188"/>
      <c r="BS371" s="188"/>
      <c r="BT371" s="188"/>
      <c r="BU371" s="188"/>
      <c r="BV371" s="188"/>
      <c r="BW371" s="188"/>
      <c r="BX371" s="188"/>
      <c r="BY371" s="188"/>
    </row>
    <row r="372" spans="1:77">
      <c r="A372" s="141"/>
      <c r="B372" s="210"/>
      <c r="C372" s="19"/>
      <c r="D372" s="20"/>
      <c r="E372" s="20"/>
      <c r="F372" s="20"/>
      <c r="G372" s="150"/>
      <c r="H372" s="20"/>
      <c r="I372" s="20"/>
      <c r="J372" s="20"/>
      <c r="K372" s="20"/>
      <c r="L372" s="101"/>
      <c r="N372" s="14" t="str">
        <f>IF(ISBLANK(C372),"",LOG(C372))</f>
        <v/>
      </c>
      <c r="O372" s="14" t="str">
        <f>IF(ISBLANK(D372),"",LOG(D372))</f>
        <v/>
      </c>
      <c r="P372" s="14" t="str">
        <f>IF(ISBLANK(E372),"",LOG(E372))</f>
        <v/>
      </c>
      <c r="Q372" s="14" t="str">
        <f>IF(ISBLANK(F372),"",LOG(F372))</f>
        <v/>
      </c>
      <c r="R372" s="14" t="str">
        <f>IF(ISBLANK(G372),"",LOG(G372))</f>
        <v/>
      </c>
      <c r="S372" s="14" t="str">
        <f>IF(ISBLANK(H372),"",LOG(H372))</f>
        <v/>
      </c>
      <c r="T372" s="14" t="str">
        <f>IF(ISBLANK(I372),"",LOG(I372))</f>
        <v/>
      </c>
      <c r="U372" s="14" t="str">
        <f>IF(ISBLANK(J372),"",LOG(J372))</f>
        <v/>
      </c>
      <c r="V372" s="14" t="str">
        <f>IF(ISBLANK(K372),"",LOG(K372))</f>
        <v/>
      </c>
      <c r="W372" s="14" t="str">
        <f>IF(ISBLANK(L372),"",LOG(L372))</f>
        <v/>
      </c>
      <c r="Y372" s="14" t="str">
        <f>IF(ISBLANK(C372),"",LOG(C372+1))</f>
        <v/>
      </c>
      <c r="Z372" s="14" t="str">
        <f>IF(ISBLANK(D372),"",LOG(D372+1))</f>
        <v/>
      </c>
      <c r="AA372" s="14" t="str">
        <f>IF(ISBLANK(E372),"",LOG(E372+1))</f>
        <v/>
      </c>
      <c r="AB372" s="14" t="str">
        <f>IF(ISBLANK(F372),"",LOG(F372+1))</f>
        <v/>
      </c>
      <c r="AC372" s="14" t="str">
        <f>IF(ISBLANK(G372),"",LOG(G372+1))</f>
        <v/>
      </c>
      <c r="AD372" s="14" t="str">
        <f>IF(ISBLANK(H372),"",LOG(H372+1))</f>
        <v/>
      </c>
      <c r="AE372" s="14" t="str">
        <f>IF(ISBLANK(I372),"",LOG(I372+1))</f>
        <v/>
      </c>
      <c r="AF372" s="14" t="str">
        <f>IF(ISBLANK(J372),"",LOG(J372+1))</f>
        <v/>
      </c>
      <c r="AG372" s="14" t="str">
        <f>IF(ISBLANK(K372),"",LOG(K372+1))</f>
        <v/>
      </c>
      <c r="AH372" s="14" t="str">
        <f>IF(ISBLANK(L372),"",LOG(L372+1))</f>
        <v/>
      </c>
      <c r="AJ372" s="14" t="str">
        <f>IF(ISBLANK(C372),"",POWER(C372,2))</f>
        <v/>
      </c>
      <c r="AK372" s="14" t="str">
        <f>IF(ISBLANK(D372),"",POWER(D372,2))</f>
        <v/>
      </c>
      <c r="AL372" s="14" t="str">
        <f>IF(ISBLANK(E372),"",POWER(E372,2))</f>
        <v/>
      </c>
      <c r="AM372" s="14" t="str">
        <f>IF(ISBLANK(F372),"",POWER(F372,2))</f>
        <v/>
      </c>
      <c r="AN372" s="14" t="str">
        <f>IF(ISBLANK(G372),"",POWER(G372,2))</f>
        <v/>
      </c>
      <c r="AO372" s="14" t="str">
        <f>IF(ISBLANK(H372),"",POWER(H372,2))</f>
        <v/>
      </c>
      <c r="AP372" s="14" t="str">
        <f>IF(ISBLANK(I372),"",POWER(I372,2))</f>
        <v/>
      </c>
      <c r="AQ372" s="14" t="str">
        <f>IF(ISBLANK(J372),"",POWER(J372,2))</f>
        <v/>
      </c>
      <c r="AR372" s="14" t="str">
        <f>IF(ISBLANK(K372),"",POWER(K372,2))</f>
        <v/>
      </c>
      <c r="AS372" s="14" t="str">
        <f>IF(ISBLANK(L372),"",POWER(L372,2))</f>
        <v/>
      </c>
      <c r="AU372" s="14" t="str">
        <f>IF(ISBLANK(C372),"",POWER(C372,0.5))</f>
        <v/>
      </c>
      <c r="AV372" s="14" t="str">
        <f>IF(ISBLANK(D372),"",POWER(D372,0.5))</f>
        <v/>
      </c>
      <c r="AW372" s="14" t="str">
        <f>IF(ISBLANK(E372),"",POWER(E372,0.5))</f>
        <v/>
      </c>
      <c r="AX372" s="14" t="str">
        <f>IF(ISBLANK(F372),"",POWER(F372,0.5))</f>
        <v/>
      </c>
      <c r="AY372" s="14" t="str">
        <f>IF(ISBLANK(G372),"",POWER(G372,0.5))</f>
        <v/>
      </c>
      <c r="AZ372" s="14" t="str">
        <f>IF(ISBLANK(H372),"",POWER(H372,0.5))</f>
        <v/>
      </c>
      <c r="BA372" s="14" t="str">
        <f>IF(ISBLANK(I372),"",POWER(I372,0.5))</f>
        <v/>
      </c>
      <c r="BB372" s="14" t="str">
        <f>IF(ISBLANK(J372),"",POWER(J372,0.5))</f>
        <v/>
      </c>
      <c r="BC372" s="14" t="str">
        <f>IF(ISBLANK(K372),"",POWER(K372,0.5))</f>
        <v/>
      </c>
      <c r="BD372" s="14" t="str">
        <f>IF(ISBLANK(L372),"",POWER(L372,0.5))</f>
        <v/>
      </c>
      <c r="BF372" s="14" t="str">
        <f>IF(ISBLANK(C372),"",1/POWER(C372,0.5))</f>
        <v/>
      </c>
      <c r="BG372" s="14" t="str">
        <f>IF(ISBLANK(D372),"",1/POWER(D372,0.5))</f>
        <v/>
      </c>
      <c r="BH372" s="14" t="str">
        <f>IF(ISBLANK(E372),"",1/POWER(E372,0.5))</f>
        <v/>
      </c>
      <c r="BI372" s="14" t="str">
        <f>IF(ISBLANK(F372),"",1/POWER(F372,0.5))</f>
        <v/>
      </c>
      <c r="BJ372" s="14" t="str">
        <f>IF(ISBLANK(G372),"",1/POWER(G372,0.5))</f>
        <v/>
      </c>
      <c r="BK372" s="14" t="str">
        <f>IF(ISBLANK(H372),"",1/POWER(H372,0.5))</f>
        <v/>
      </c>
      <c r="BL372" s="14" t="str">
        <f>IF(ISBLANK(I372),"",1/POWER(I372,0.5))</f>
        <v/>
      </c>
      <c r="BM372" s="14" t="str">
        <f>IF(ISBLANK(J372),"",1/POWER(J372,0.5))</f>
        <v/>
      </c>
      <c r="BN372" s="14" t="str">
        <f>IF(ISBLANK(K372),"",1/POWER(K372,0.5))</f>
        <v/>
      </c>
      <c r="BO372" s="14" t="str">
        <f>IF(ISBLANK(L372),"",1/POWER(L372,0.5))</f>
        <v/>
      </c>
      <c r="BQ372" s="14" t="e">
        <f ca="1">IF(ISBLANK(INDIRECT('Data Exploration'!$B$6&amp;ROW(BQ372))),"",IF(ISBLANK(INDIRECT('Data Exploration'!$B$6&amp;ROW(BQ372)-1)),"",INDIRECT('Data Exploration'!$B$6&amp;ROW(BQ372)-1)))</f>
        <v>#REF!</v>
      </c>
      <c r="BR372" s="188"/>
      <c r="BS372" s="188"/>
      <c r="BT372" s="188"/>
      <c r="BU372" s="188"/>
      <c r="BV372" s="188"/>
      <c r="BW372" s="188"/>
      <c r="BX372" s="188"/>
      <c r="BY372" s="188"/>
    </row>
    <row r="373" spans="1:77">
      <c r="A373" s="141"/>
      <c r="B373" s="210"/>
      <c r="C373" s="19"/>
      <c r="D373" s="20"/>
      <c r="E373" s="20"/>
      <c r="F373" s="20"/>
      <c r="G373" s="150"/>
      <c r="H373" s="20"/>
      <c r="I373" s="20"/>
      <c r="J373" s="20"/>
      <c r="K373" s="20"/>
      <c r="L373" s="101"/>
      <c r="N373" s="14" t="str">
        <f>IF(ISBLANK(C373),"",LOG(C373))</f>
        <v/>
      </c>
      <c r="O373" s="14" t="str">
        <f>IF(ISBLANK(D373),"",LOG(D373))</f>
        <v/>
      </c>
      <c r="P373" s="14" t="str">
        <f>IF(ISBLANK(E373),"",LOG(E373))</f>
        <v/>
      </c>
      <c r="Q373" s="14" t="str">
        <f>IF(ISBLANK(F373),"",LOG(F373))</f>
        <v/>
      </c>
      <c r="R373" s="14" t="str">
        <f>IF(ISBLANK(G373),"",LOG(G373))</f>
        <v/>
      </c>
      <c r="S373" s="14" t="str">
        <f>IF(ISBLANK(H373),"",LOG(H373))</f>
        <v/>
      </c>
      <c r="T373" s="14" t="str">
        <f>IF(ISBLANK(I373),"",LOG(I373))</f>
        <v/>
      </c>
      <c r="U373" s="14" t="str">
        <f>IF(ISBLANK(J373),"",LOG(J373))</f>
        <v/>
      </c>
      <c r="V373" s="14" t="str">
        <f>IF(ISBLANK(K373),"",LOG(K373))</f>
        <v/>
      </c>
      <c r="W373" s="14" t="str">
        <f>IF(ISBLANK(L373),"",LOG(L373))</f>
        <v/>
      </c>
      <c r="Y373" s="14" t="str">
        <f>IF(ISBLANK(C373),"",LOG(C373+1))</f>
        <v/>
      </c>
      <c r="Z373" s="14" t="str">
        <f>IF(ISBLANK(D373),"",LOG(D373+1))</f>
        <v/>
      </c>
      <c r="AA373" s="14" t="str">
        <f>IF(ISBLANK(E373),"",LOG(E373+1))</f>
        <v/>
      </c>
      <c r="AB373" s="14" t="str">
        <f>IF(ISBLANK(F373),"",LOG(F373+1))</f>
        <v/>
      </c>
      <c r="AC373" s="14" t="str">
        <f>IF(ISBLANK(G373),"",LOG(G373+1))</f>
        <v/>
      </c>
      <c r="AD373" s="14" t="str">
        <f>IF(ISBLANK(H373),"",LOG(H373+1))</f>
        <v/>
      </c>
      <c r="AE373" s="14" t="str">
        <f>IF(ISBLANK(I373),"",LOG(I373+1))</f>
        <v/>
      </c>
      <c r="AF373" s="14" t="str">
        <f>IF(ISBLANK(J373),"",LOG(J373+1))</f>
        <v/>
      </c>
      <c r="AG373" s="14" t="str">
        <f>IF(ISBLANK(K373),"",LOG(K373+1))</f>
        <v/>
      </c>
      <c r="AH373" s="14" t="str">
        <f>IF(ISBLANK(L373),"",LOG(L373+1))</f>
        <v/>
      </c>
      <c r="AJ373" s="14" t="str">
        <f>IF(ISBLANK(C373),"",POWER(C373,2))</f>
        <v/>
      </c>
      <c r="AK373" s="14" t="str">
        <f>IF(ISBLANK(D373),"",POWER(D373,2))</f>
        <v/>
      </c>
      <c r="AL373" s="14" t="str">
        <f>IF(ISBLANK(E373),"",POWER(E373,2))</f>
        <v/>
      </c>
      <c r="AM373" s="14" t="str">
        <f>IF(ISBLANK(F373),"",POWER(F373,2))</f>
        <v/>
      </c>
      <c r="AN373" s="14" t="str">
        <f>IF(ISBLANK(G373),"",POWER(G373,2))</f>
        <v/>
      </c>
      <c r="AO373" s="14" t="str">
        <f>IF(ISBLANK(H373),"",POWER(H373,2))</f>
        <v/>
      </c>
      <c r="AP373" s="14" t="str">
        <f>IF(ISBLANK(I373),"",POWER(I373,2))</f>
        <v/>
      </c>
      <c r="AQ373" s="14" t="str">
        <f>IF(ISBLANK(J373),"",POWER(J373,2))</f>
        <v/>
      </c>
      <c r="AR373" s="14" t="str">
        <f>IF(ISBLANK(K373),"",POWER(K373,2))</f>
        <v/>
      </c>
      <c r="AS373" s="14" t="str">
        <f>IF(ISBLANK(L373),"",POWER(L373,2))</f>
        <v/>
      </c>
      <c r="AU373" s="14" t="str">
        <f>IF(ISBLANK(C373),"",POWER(C373,0.5))</f>
        <v/>
      </c>
      <c r="AV373" s="14" t="str">
        <f>IF(ISBLANK(D373),"",POWER(D373,0.5))</f>
        <v/>
      </c>
      <c r="AW373" s="14" t="str">
        <f>IF(ISBLANK(E373),"",POWER(E373,0.5))</f>
        <v/>
      </c>
      <c r="AX373" s="14" t="str">
        <f>IF(ISBLANK(F373),"",POWER(F373,0.5))</f>
        <v/>
      </c>
      <c r="AY373" s="14" t="str">
        <f>IF(ISBLANK(G373),"",POWER(G373,0.5))</f>
        <v/>
      </c>
      <c r="AZ373" s="14" t="str">
        <f>IF(ISBLANK(H373),"",POWER(H373,0.5))</f>
        <v/>
      </c>
      <c r="BA373" s="14" t="str">
        <f>IF(ISBLANK(I373),"",POWER(I373,0.5))</f>
        <v/>
      </c>
      <c r="BB373" s="14" t="str">
        <f>IF(ISBLANK(J373),"",POWER(J373,0.5))</f>
        <v/>
      </c>
      <c r="BC373" s="14" t="str">
        <f>IF(ISBLANK(K373),"",POWER(K373,0.5))</f>
        <v/>
      </c>
      <c r="BD373" s="14" t="str">
        <f>IF(ISBLANK(L373),"",POWER(L373,0.5))</f>
        <v/>
      </c>
      <c r="BF373" s="14" t="str">
        <f>IF(ISBLANK(C373),"",1/POWER(C373,0.5))</f>
        <v/>
      </c>
      <c r="BG373" s="14" t="str">
        <f>IF(ISBLANK(D373),"",1/POWER(D373,0.5))</f>
        <v/>
      </c>
      <c r="BH373" s="14" t="str">
        <f>IF(ISBLANK(E373),"",1/POWER(E373,0.5))</f>
        <v/>
      </c>
      <c r="BI373" s="14" t="str">
        <f>IF(ISBLANK(F373),"",1/POWER(F373,0.5))</f>
        <v/>
      </c>
      <c r="BJ373" s="14" t="str">
        <f>IF(ISBLANK(G373),"",1/POWER(G373,0.5))</f>
        <v/>
      </c>
      <c r="BK373" s="14" t="str">
        <f>IF(ISBLANK(H373),"",1/POWER(H373,0.5))</f>
        <v/>
      </c>
      <c r="BL373" s="14" t="str">
        <f>IF(ISBLANK(I373),"",1/POWER(I373,0.5))</f>
        <v/>
      </c>
      <c r="BM373" s="14" t="str">
        <f>IF(ISBLANK(J373),"",1/POWER(J373,0.5))</f>
        <v/>
      </c>
      <c r="BN373" s="14" t="str">
        <f>IF(ISBLANK(K373),"",1/POWER(K373,0.5))</f>
        <v/>
      </c>
      <c r="BO373" s="14" t="str">
        <f>IF(ISBLANK(L373),"",1/POWER(L373,0.5))</f>
        <v/>
      </c>
      <c r="BQ373" s="14" t="e">
        <f ca="1">IF(ISBLANK(INDIRECT('Data Exploration'!$B$6&amp;ROW(BQ373))),"",IF(ISBLANK(INDIRECT('Data Exploration'!$B$6&amp;ROW(BQ373)-1)),"",INDIRECT('Data Exploration'!$B$6&amp;ROW(BQ373)-1)))</f>
        <v>#REF!</v>
      </c>
      <c r="BR373" s="188"/>
      <c r="BS373" s="188"/>
      <c r="BT373" s="188"/>
      <c r="BU373" s="188"/>
      <c r="BV373" s="188"/>
      <c r="BW373" s="188"/>
      <c r="BX373" s="188"/>
      <c r="BY373" s="188"/>
    </row>
    <row r="374" spans="1:77">
      <c r="A374" s="141"/>
      <c r="B374" s="210"/>
      <c r="C374" s="19"/>
      <c r="D374" s="20"/>
      <c r="E374" s="20"/>
      <c r="F374" s="20"/>
      <c r="G374" s="150"/>
      <c r="H374" s="20"/>
      <c r="I374" s="20"/>
      <c r="J374" s="20"/>
      <c r="K374" s="20"/>
      <c r="L374" s="101"/>
      <c r="N374" s="14" t="str">
        <f>IF(ISBLANK(C374),"",LOG(C374))</f>
        <v/>
      </c>
      <c r="O374" s="14" t="str">
        <f>IF(ISBLANK(D374),"",LOG(D374))</f>
        <v/>
      </c>
      <c r="P374" s="14" t="str">
        <f>IF(ISBLANK(E374),"",LOG(E374))</f>
        <v/>
      </c>
      <c r="Q374" s="14" t="str">
        <f>IF(ISBLANK(F374),"",LOG(F374))</f>
        <v/>
      </c>
      <c r="R374" s="14" t="str">
        <f>IF(ISBLANK(G374),"",LOG(G374))</f>
        <v/>
      </c>
      <c r="S374" s="14" t="str">
        <f>IF(ISBLANK(H374),"",LOG(H374))</f>
        <v/>
      </c>
      <c r="T374" s="14" t="str">
        <f>IF(ISBLANK(I374),"",LOG(I374))</f>
        <v/>
      </c>
      <c r="U374" s="14" t="str">
        <f>IF(ISBLANK(J374),"",LOG(J374))</f>
        <v/>
      </c>
      <c r="V374" s="14" t="str">
        <f>IF(ISBLANK(K374),"",LOG(K374))</f>
        <v/>
      </c>
      <c r="W374" s="14" t="str">
        <f>IF(ISBLANK(L374),"",LOG(L374))</f>
        <v/>
      </c>
      <c r="Y374" s="14" t="str">
        <f>IF(ISBLANK(C374),"",LOG(C374+1))</f>
        <v/>
      </c>
      <c r="Z374" s="14" t="str">
        <f>IF(ISBLANK(D374),"",LOG(D374+1))</f>
        <v/>
      </c>
      <c r="AA374" s="14" t="str">
        <f>IF(ISBLANK(E374),"",LOG(E374+1))</f>
        <v/>
      </c>
      <c r="AB374" s="14" t="str">
        <f>IF(ISBLANK(F374),"",LOG(F374+1))</f>
        <v/>
      </c>
      <c r="AC374" s="14" t="str">
        <f>IF(ISBLANK(G374),"",LOG(G374+1))</f>
        <v/>
      </c>
      <c r="AD374" s="14" t="str">
        <f>IF(ISBLANK(H374),"",LOG(H374+1))</f>
        <v/>
      </c>
      <c r="AE374" s="14" t="str">
        <f>IF(ISBLANK(I374),"",LOG(I374+1))</f>
        <v/>
      </c>
      <c r="AF374" s="14" t="str">
        <f>IF(ISBLANK(J374),"",LOG(J374+1))</f>
        <v/>
      </c>
      <c r="AG374" s="14" t="str">
        <f>IF(ISBLANK(K374),"",LOG(K374+1))</f>
        <v/>
      </c>
      <c r="AH374" s="14" t="str">
        <f>IF(ISBLANK(L374),"",LOG(L374+1))</f>
        <v/>
      </c>
      <c r="AJ374" s="14" t="str">
        <f>IF(ISBLANK(C374),"",POWER(C374,2))</f>
        <v/>
      </c>
      <c r="AK374" s="14" t="str">
        <f>IF(ISBLANK(D374),"",POWER(D374,2))</f>
        <v/>
      </c>
      <c r="AL374" s="14" t="str">
        <f>IF(ISBLANK(E374),"",POWER(E374,2))</f>
        <v/>
      </c>
      <c r="AM374" s="14" t="str">
        <f>IF(ISBLANK(F374),"",POWER(F374,2))</f>
        <v/>
      </c>
      <c r="AN374" s="14" t="str">
        <f>IF(ISBLANK(G374),"",POWER(G374,2))</f>
        <v/>
      </c>
      <c r="AO374" s="14" t="str">
        <f>IF(ISBLANK(H374),"",POWER(H374,2))</f>
        <v/>
      </c>
      <c r="AP374" s="14" t="str">
        <f>IF(ISBLANK(I374),"",POWER(I374,2))</f>
        <v/>
      </c>
      <c r="AQ374" s="14" t="str">
        <f>IF(ISBLANK(J374),"",POWER(J374,2))</f>
        <v/>
      </c>
      <c r="AR374" s="14" t="str">
        <f>IF(ISBLANK(K374),"",POWER(K374,2))</f>
        <v/>
      </c>
      <c r="AS374" s="14" t="str">
        <f>IF(ISBLANK(L374),"",POWER(L374,2))</f>
        <v/>
      </c>
      <c r="AU374" s="14" t="str">
        <f>IF(ISBLANK(C374),"",POWER(C374,0.5))</f>
        <v/>
      </c>
      <c r="AV374" s="14" t="str">
        <f>IF(ISBLANK(D374),"",POWER(D374,0.5))</f>
        <v/>
      </c>
      <c r="AW374" s="14" t="str">
        <f>IF(ISBLANK(E374),"",POWER(E374,0.5))</f>
        <v/>
      </c>
      <c r="AX374" s="14" t="str">
        <f>IF(ISBLANK(F374),"",POWER(F374,0.5))</f>
        <v/>
      </c>
      <c r="AY374" s="14" t="str">
        <f>IF(ISBLANK(G374),"",POWER(G374,0.5))</f>
        <v/>
      </c>
      <c r="AZ374" s="14" t="str">
        <f>IF(ISBLANK(H374),"",POWER(H374,0.5))</f>
        <v/>
      </c>
      <c r="BA374" s="14" t="str">
        <f>IF(ISBLANK(I374),"",POWER(I374,0.5))</f>
        <v/>
      </c>
      <c r="BB374" s="14" t="str">
        <f>IF(ISBLANK(J374),"",POWER(J374,0.5))</f>
        <v/>
      </c>
      <c r="BC374" s="14" t="str">
        <f>IF(ISBLANK(K374),"",POWER(K374,0.5))</f>
        <v/>
      </c>
      <c r="BD374" s="14" t="str">
        <f>IF(ISBLANK(L374),"",POWER(L374,0.5))</f>
        <v/>
      </c>
      <c r="BF374" s="14" t="str">
        <f>IF(ISBLANK(C374),"",1/POWER(C374,0.5))</f>
        <v/>
      </c>
      <c r="BG374" s="14" t="str">
        <f>IF(ISBLANK(D374),"",1/POWER(D374,0.5))</f>
        <v/>
      </c>
      <c r="BH374" s="14" t="str">
        <f>IF(ISBLANK(E374),"",1/POWER(E374,0.5))</f>
        <v/>
      </c>
      <c r="BI374" s="14" t="str">
        <f>IF(ISBLANK(F374),"",1/POWER(F374,0.5))</f>
        <v/>
      </c>
      <c r="BJ374" s="14" t="str">
        <f>IF(ISBLANK(G374),"",1/POWER(G374,0.5))</f>
        <v/>
      </c>
      <c r="BK374" s="14" t="str">
        <f>IF(ISBLANK(H374),"",1/POWER(H374,0.5))</f>
        <v/>
      </c>
      <c r="BL374" s="14" t="str">
        <f>IF(ISBLANK(I374),"",1/POWER(I374,0.5))</f>
        <v/>
      </c>
      <c r="BM374" s="14" t="str">
        <f>IF(ISBLANK(J374),"",1/POWER(J374,0.5))</f>
        <v/>
      </c>
      <c r="BN374" s="14" t="str">
        <f>IF(ISBLANK(K374),"",1/POWER(K374,0.5))</f>
        <v/>
      </c>
      <c r="BO374" s="14" t="str">
        <f>IF(ISBLANK(L374),"",1/POWER(L374,0.5))</f>
        <v/>
      </c>
      <c r="BQ374" s="14" t="e">
        <f ca="1">IF(ISBLANK(INDIRECT('Data Exploration'!$B$6&amp;ROW(BQ374))),"",IF(ISBLANK(INDIRECT('Data Exploration'!$B$6&amp;ROW(BQ374)-1)),"",INDIRECT('Data Exploration'!$B$6&amp;ROW(BQ374)-1)))</f>
        <v>#REF!</v>
      </c>
      <c r="BR374" s="188"/>
      <c r="BS374" s="188"/>
      <c r="BT374" s="188"/>
      <c r="BU374" s="188"/>
      <c r="BV374" s="188"/>
      <c r="BW374" s="188"/>
      <c r="BX374" s="188"/>
      <c r="BY374" s="188"/>
    </row>
    <row r="375" spans="1:77">
      <c r="A375" s="141"/>
      <c r="B375" s="210"/>
      <c r="C375" s="19"/>
      <c r="D375" s="20"/>
      <c r="E375" s="20"/>
      <c r="F375" s="20"/>
      <c r="G375" s="150"/>
      <c r="H375" s="20"/>
      <c r="I375" s="20"/>
      <c r="J375" s="20"/>
      <c r="K375" s="20"/>
      <c r="L375" s="101"/>
      <c r="N375" s="14" t="str">
        <f>IF(ISBLANK(C375),"",LOG(C375))</f>
        <v/>
      </c>
      <c r="O375" s="14" t="str">
        <f>IF(ISBLANK(D375),"",LOG(D375))</f>
        <v/>
      </c>
      <c r="P375" s="14" t="str">
        <f>IF(ISBLANK(E375),"",LOG(E375))</f>
        <v/>
      </c>
      <c r="Q375" s="14" t="str">
        <f>IF(ISBLANK(F375),"",LOG(F375))</f>
        <v/>
      </c>
      <c r="R375" s="14" t="str">
        <f>IF(ISBLANK(G375),"",LOG(G375))</f>
        <v/>
      </c>
      <c r="S375" s="14" t="str">
        <f>IF(ISBLANK(H375),"",LOG(H375))</f>
        <v/>
      </c>
      <c r="T375" s="14" t="str">
        <f>IF(ISBLANK(I375),"",LOG(I375))</f>
        <v/>
      </c>
      <c r="U375" s="14" t="str">
        <f>IF(ISBLANK(J375),"",LOG(J375))</f>
        <v/>
      </c>
      <c r="V375" s="14" t="str">
        <f>IF(ISBLANK(K375),"",LOG(K375))</f>
        <v/>
      </c>
      <c r="W375" s="14" t="str">
        <f>IF(ISBLANK(L375),"",LOG(L375))</f>
        <v/>
      </c>
      <c r="Y375" s="14" t="str">
        <f>IF(ISBLANK(C375),"",LOG(C375+1))</f>
        <v/>
      </c>
      <c r="Z375" s="14" t="str">
        <f>IF(ISBLANK(D375),"",LOG(D375+1))</f>
        <v/>
      </c>
      <c r="AA375" s="14" t="str">
        <f>IF(ISBLANK(E375),"",LOG(E375+1))</f>
        <v/>
      </c>
      <c r="AB375" s="14" t="str">
        <f>IF(ISBLANK(F375),"",LOG(F375+1))</f>
        <v/>
      </c>
      <c r="AC375" s="14" t="str">
        <f>IF(ISBLANK(G375),"",LOG(G375+1))</f>
        <v/>
      </c>
      <c r="AD375" s="14" t="str">
        <f>IF(ISBLANK(H375),"",LOG(H375+1))</f>
        <v/>
      </c>
      <c r="AE375" s="14" t="str">
        <f>IF(ISBLANK(I375),"",LOG(I375+1))</f>
        <v/>
      </c>
      <c r="AF375" s="14" t="str">
        <f>IF(ISBLANK(J375),"",LOG(J375+1))</f>
        <v/>
      </c>
      <c r="AG375" s="14" t="str">
        <f>IF(ISBLANK(K375),"",LOG(K375+1))</f>
        <v/>
      </c>
      <c r="AH375" s="14" t="str">
        <f>IF(ISBLANK(L375),"",LOG(L375+1))</f>
        <v/>
      </c>
      <c r="AJ375" s="14" t="str">
        <f>IF(ISBLANK(C375),"",POWER(C375,2))</f>
        <v/>
      </c>
      <c r="AK375" s="14" t="str">
        <f>IF(ISBLANK(D375),"",POWER(D375,2))</f>
        <v/>
      </c>
      <c r="AL375" s="14" t="str">
        <f>IF(ISBLANK(E375),"",POWER(E375,2))</f>
        <v/>
      </c>
      <c r="AM375" s="14" t="str">
        <f>IF(ISBLANK(F375),"",POWER(F375,2))</f>
        <v/>
      </c>
      <c r="AN375" s="14" t="str">
        <f>IF(ISBLANK(G375),"",POWER(G375,2))</f>
        <v/>
      </c>
      <c r="AO375" s="14" t="str">
        <f>IF(ISBLANK(H375),"",POWER(H375,2))</f>
        <v/>
      </c>
      <c r="AP375" s="14" t="str">
        <f>IF(ISBLANK(I375),"",POWER(I375,2))</f>
        <v/>
      </c>
      <c r="AQ375" s="14" t="str">
        <f>IF(ISBLANK(J375),"",POWER(J375,2))</f>
        <v/>
      </c>
      <c r="AR375" s="14" t="str">
        <f>IF(ISBLANK(K375),"",POWER(K375,2))</f>
        <v/>
      </c>
      <c r="AS375" s="14" t="str">
        <f>IF(ISBLANK(L375),"",POWER(L375,2))</f>
        <v/>
      </c>
      <c r="AU375" s="14" t="str">
        <f>IF(ISBLANK(C375),"",POWER(C375,0.5))</f>
        <v/>
      </c>
      <c r="AV375" s="14" t="str">
        <f>IF(ISBLANK(D375),"",POWER(D375,0.5))</f>
        <v/>
      </c>
      <c r="AW375" s="14" t="str">
        <f>IF(ISBLANK(E375),"",POWER(E375,0.5))</f>
        <v/>
      </c>
      <c r="AX375" s="14" t="str">
        <f>IF(ISBLANK(F375),"",POWER(F375,0.5))</f>
        <v/>
      </c>
      <c r="AY375" s="14" t="str">
        <f>IF(ISBLANK(G375),"",POWER(G375,0.5))</f>
        <v/>
      </c>
      <c r="AZ375" s="14" t="str">
        <f>IF(ISBLANK(H375),"",POWER(H375,0.5))</f>
        <v/>
      </c>
      <c r="BA375" s="14" t="str">
        <f>IF(ISBLANK(I375),"",POWER(I375,0.5))</f>
        <v/>
      </c>
      <c r="BB375" s="14" t="str">
        <f>IF(ISBLANK(J375),"",POWER(J375,0.5))</f>
        <v/>
      </c>
      <c r="BC375" s="14" t="str">
        <f>IF(ISBLANK(K375),"",POWER(K375,0.5))</f>
        <v/>
      </c>
      <c r="BD375" s="14" t="str">
        <f>IF(ISBLANK(L375),"",POWER(L375,0.5))</f>
        <v/>
      </c>
      <c r="BF375" s="14" t="str">
        <f>IF(ISBLANK(C375),"",1/POWER(C375,0.5))</f>
        <v/>
      </c>
      <c r="BG375" s="14" t="str">
        <f>IF(ISBLANK(D375),"",1/POWER(D375,0.5))</f>
        <v/>
      </c>
      <c r="BH375" s="14" t="str">
        <f>IF(ISBLANK(E375),"",1/POWER(E375,0.5))</f>
        <v/>
      </c>
      <c r="BI375" s="14" t="str">
        <f>IF(ISBLANK(F375),"",1/POWER(F375,0.5))</f>
        <v/>
      </c>
      <c r="BJ375" s="14" t="str">
        <f>IF(ISBLANK(G375),"",1/POWER(G375,0.5))</f>
        <v/>
      </c>
      <c r="BK375" s="14" t="str">
        <f>IF(ISBLANK(H375),"",1/POWER(H375,0.5))</f>
        <v/>
      </c>
      <c r="BL375" s="14" t="str">
        <f>IF(ISBLANK(I375),"",1/POWER(I375,0.5))</f>
        <v/>
      </c>
      <c r="BM375" s="14" t="str">
        <f>IF(ISBLANK(J375),"",1/POWER(J375,0.5))</f>
        <v/>
      </c>
      <c r="BN375" s="14" t="str">
        <f>IF(ISBLANK(K375),"",1/POWER(K375,0.5))</f>
        <v/>
      </c>
      <c r="BO375" s="14" t="str">
        <f>IF(ISBLANK(L375),"",1/POWER(L375,0.5))</f>
        <v/>
      </c>
      <c r="BQ375" s="14" t="e">
        <f ca="1">IF(ISBLANK(INDIRECT('Data Exploration'!$B$6&amp;ROW(BQ375))),"",IF(ISBLANK(INDIRECT('Data Exploration'!$B$6&amp;ROW(BQ375)-1)),"",INDIRECT('Data Exploration'!$B$6&amp;ROW(BQ375)-1)))</f>
        <v>#REF!</v>
      </c>
      <c r="BR375" s="188"/>
      <c r="BS375" s="188"/>
      <c r="BT375" s="188"/>
      <c r="BU375" s="188"/>
      <c r="BV375" s="188"/>
      <c r="BW375" s="188"/>
      <c r="BX375" s="188"/>
      <c r="BY375" s="188"/>
    </row>
    <row r="376" spans="1:77">
      <c r="A376" s="141"/>
      <c r="B376" s="210"/>
      <c r="C376" s="19"/>
      <c r="D376" s="20"/>
      <c r="E376" s="20"/>
      <c r="F376" s="20"/>
      <c r="G376" s="150"/>
      <c r="H376" s="20"/>
      <c r="I376" s="20"/>
      <c r="J376" s="20"/>
      <c r="K376" s="20"/>
      <c r="L376" s="101"/>
      <c r="N376" s="14" t="str">
        <f>IF(ISBLANK(C376),"",LOG(C376))</f>
        <v/>
      </c>
      <c r="O376" s="14" t="str">
        <f>IF(ISBLANK(D376),"",LOG(D376))</f>
        <v/>
      </c>
      <c r="P376" s="14" t="str">
        <f>IF(ISBLANK(E376),"",LOG(E376))</f>
        <v/>
      </c>
      <c r="Q376" s="14" t="str">
        <f>IF(ISBLANK(F376),"",LOG(F376))</f>
        <v/>
      </c>
      <c r="R376" s="14" t="str">
        <f>IF(ISBLANK(G376),"",LOG(G376))</f>
        <v/>
      </c>
      <c r="S376" s="14" t="str">
        <f>IF(ISBLANK(H376),"",LOG(H376))</f>
        <v/>
      </c>
      <c r="T376" s="14" t="str">
        <f>IF(ISBLANK(I376),"",LOG(I376))</f>
        <v/>
      </c>
      <c r="U376" s="14" t="str">
        <f>IF(ISBLANK(J376),"",LOG(J376))</f>
        <v/>
      </c>
      <c r="V376" s="14" t="str">
        <f>IF(ISBLANK(K376),"",LOG(K376))</f>
        <v/>
      </c>
      <c r="W376" s="14" t="str">
        <f>IF(ISBLANK(L376),"",LOG(L376))</f>
        <v/>
      </c>
      <c r="Y376" s="14" t="str">
        <f>IF(ISBLANK(C376),"",LOG(C376+1))</f>
        <v/>
      </c>
      <c r="Z376" s="14" t="str">
        <f>IF(ISBLANK(D376),"",LOG(D376+1))</f>
        <v/>
      </c>
      <c r="AA376" s="14" t="str">
        <f>IF(ISBLANK(E376),"",LOG(E376+1))</f>
        <v/>
      </c>
      <c r="AB376" s="14" t="str">
        <f>IF(ISBLANK(F376),"",LOG(F376+1))</f>
        <v/>
      </c>
      <c r="AC376" s="14" t="str">
        <f>IF(ISBLANK(G376),"",LOG(G376+1))</f>
        <v/>
      </c>
      <c r="AD376" s="14" t="str">
        <f>IF(ISBLANK(H376),"",LOG(H376+1))</f>
        <v/>
      </c>
      <c r="AE376" s="14" t="str">
        <f>IF(ISBLANK(I376),"",LOG(I376+1))</f>
        <v/>
      </c>
      <c r="AF376" s="14" t="str">
        <f>IF(ISBLANK(J376),"",LOG(J376+1))</f>
        <v/>
      </c>
      <c r="AG376" s="14" t="str">
        <f>IF(ISBLANK(K376),"",LOG(K376+1))</f>
        <v/>
      </c>
      <c r="AH376" s="14" t="str">
        <f>IF(ISBLANK(L376),"",LOG(L376+1))</f>
        <v/>
      </c>
      <c r="AJ376" s="14" t="str">
        <f>IF(ISBLANK(C376),"",POWER(C376,2))</f>
        <v/>
      </c>
      <c r="AK376" s="14" t="str">
        <f>IF(ISBLANK(D376),"",POWER(D376,2))</f>
        <v/>
      </c>
      <c r="AL376" s="14" t="str">
        <f>IF(ISBLANK(E376),"",POWER(E376,2))</f>
        <v/>
      </c>
      <c r="AM376" s="14" t="str">
        <f>IF(ISBLANK(F376),"",POWER(F376,2))</f>
        <v/>
      </c>
      <c r="AN376" s="14" t="str">
        <f>IF(ISBLANK(G376),"",POWER(G376,2))</f>
        <v/>
      </c>
      <c r="AO376" s="14" t="str">
        <f>IF(ISBLANK(H376),"",POWER(H376,2))</f>
        <v/>
      </c>
      <c r="AP376" s="14" t="str">
        <f>IF(ISBLANK(I376),"",POWER(I376,2))</f>
        <v/>
      </c>
      <c r="AQ376" s="14" t="str">
        <f>IF(ISBLANK(J376),"",POWER(J376,2))</f>
        <v/>
      </c>
      <c r="AR376" s="14" t="str">
        <f>IF(ISBLANK(K376),"",POWER(K376,2))</f>
        <v/>
      </c>
      <c r="AS376" s="14" t="str">
        <f>IF(ISBLANK(L376),"",POWER(L376,2))</f>
        <v/>
      </c>
      <c r="AU376" s="14" t="str">
        <f>IF(ISBLANK(C376),"",POWER(C376,0.5))</f>
        <v/>
      </c>
      <c r="AV376" s="14" t="str">
        <f>IF(ISBLANK(D376),"",POWER(D376,0.5))</f>
        <v/>
      </c>
      <c r="AW376" s="14" t="str">
        <f>IF(ISBLANK(E376),"",POWER(E376,0.5))</f>
        <v/>
      </c>
      <c r="AX376" s="14" t="str">
        <f>IF(ISBLANK(F376),"",POWER(F376,0.5))</f>
        <v/>
      </c>
      <c r="AY376" s="14" t="str">
        <f>IF(ISBLANK(G376),"",POWER(G376,0.5))</f>
        <v/>
      </c>
      <c r="AZ376" s="14" t="str">
        <f>IF(ISBLANK(H376),"",POWER(H376,0.5))</f>
        <v/>
      </c>
      <c r="BA376" s="14" t="str">
        <f>IF(ISBLANK(I376),"",POWER(I376,0.5))</f>
        <v/>
      </c>
      <c r="BB376" s="14" t="str">
        <f>IF(ISBLANK(J376),"",POWER(J376,0.5))</f>
        <v/>
      </c>
      <c r="BC376" s="14" t="str">
        <f>IF(ISBLANK(K376),"",POWER(K376,0.5))</f>
        <v/>
      </c>
      <c r="BD376" s="14" t="str">
        <f>IF(ISBLANK(L376),"",POWER(L376,0.5))</f>
        <v/>
      </c>
      <c r="BF376" s="14" t="str">
        <f>IF(ISBLANK(C376),"",1/POWER(C376,0.5))</f>
        <v/>
      </c>
      <c r="BG376" s="14" t="str">
        <f>IF(ISBLANK(D376),"",1/POWER(D376,0.5))</f>
        <v/>
      </c>
      <c r="BH376" s="14" t="str">
        <f>IF(ISBLANK(E376),"",1/POWER(E376,0.5))</f>
        <v/>
      </c>
      <c r="BI376" s="14" t="str">
        <f>IF(ISBLANK(F376),"",1/POWER(F376,0.5))</f>
        <v/>
      </c>
      <c r="BJ376" s="14" t="str">
        <f>IF(ISBLANK(G376),"",1/POWER(G376,0.5))</f>
        <v/>
      </c>
      <c r="BK376" s="14" t="str">
        <f>IF(ISBLANK(H376),"",1/POWER(H376,0.5))</f>
        <v/>
      </c>
      <c r="BL376" s="14" t="str">
        <f>IF(ISBLANK(I376),"",1/POWER(I376,0.5))</f>
        <v/>
      </c>
      <c r="BM376" s="14" t="str">
        <f>IF(ISBLANK(J376),"",1/POWER(J376,0.5))</f>
        <v/>
      </c>
      <c r="BN376" s="14" t="str">
        <f>IF(ISBLANK(K376),"",1/POWER(K376,0.5))</f>
        <v/>
      </c>
      <c r="BO376" s="14" t="str">
        <f>IF(ISBLANK(L376),"",1/POWER(L376,0.5))</f>
        <v/>
      </c>
      <c r="BQ376" s="14" t="e">
        <f ca="1">IF(ISBLANK(INDIRECT('Data Exploration'!$B$6&amp;ROW(BQ376))),"",IF(ISBLANK(INDIRECT('Data Exploration'!$B$6&amp;ROW(BQ376)-1)),"",INDIRECT('Data Exploration'!$B$6&amp;ROW(BQ376)-1)))</f>
        <v>#REF!</v>
      </c>
      <c r="BR376" s="188"/>
      <c r="BS376" s="188"/>
      <c r="BT376" s="188"/>
      <c r="BU376" s="188"/>
      <c r="BV376" s="188"/>
      <c r="BW376" s="188"/>
      <c r="BX376" s="188"/>
      <c r="BY376" s="188"/>
    </row>
    <row r="377" spans="1:77">
      <c r="A377" s="141"/>
      <c r="B377" s="210"/>
      <c r="C377" s="19"/>
      <c r="D377" s="20"/>
      <c r="E377" s="20"/>
      <c r="F377" s="20"/>
      <c r="G377" s="150"/>
      <c r="H377" s="20"/>
      <c r="I377" s="20"/>
      <c r="J377" s="20"/>
      <c r="K377" s="20"/>
      <c r="L377" s="101"/>
      <c r="N377" s="14" t="str">
        <f>IF(ISBLANK(C377),"",LOG(C377))</f>
        <v/>
      </c>
      <c r="O377" s="14" t="str">
        <f>IF(ISBLANK(D377),"",LOG(D377))</f>
        <v/>
      </c>
      <c r="P377" s="14" t="str">
        <f>IF(ISBLANK(E377),"",LOG(E377))</f>
        <v/>
      </c>
      <c r="Q377" s="14" t="str">
        <f>IF(ISBLANK(F377),"",LOG(F377))</f>
        <v/>
      </c>
      <c r="R377" s="14" t="str">
        <f>IF(ISBLANK(G377),"",LOG(G377))</f>
        <v/>
      </c>
      <c r="S377" s="14" t="str">
        <f>IF(ISBLANK(H377),"",LOG(H377))</f>
        <v/>
      </c>
      <c r="T377" s="14" t="str">
        <f>IF(ISBLANK(I377),"",LOG(I377))</f>
        <v/>
      </c>
      <c r="U377" s="14" t="str">
        <f>IF(ISBLANK(J377),"",LOG(J377))</f>
        <v/>
      </c>
      <c r="V377" s="14" t="str">
        <f>IF(ISBLANK(K377),"",LOG(K377))</f>
        <v/>
      </c>
      <c r="W377" s="14" t="str">
        <f>IF(ISBLANK(L377),"",LOG(L377))</f>
        <v/>
      </c>
      <c r="Y377" s="14" t="str">
        <f>IF(ISBLANK(C377),"",LOG(C377+1))</f>
        <v/>
      </c>
      <c r="Z377" s="14" t="str">
        <f>IF(ISBLANK(D377),"",LOG(D377+1))</f>
        <v/>
      </c>
      <c r="AA377" s="14" t="str">
        <f>IF(ISBLANK(E377),"",LOG(E377+1))</f>
        <v/>
      </c>
      <c r="AB377" s="14" t="str">
        <f>IF(ISBLANK(F377),"",LOG(F377+1))</f>
        <v/>
      </c>
      <c r="AC377" s="14" t="str">
        <f>IF(ISBLANK(G377),"",LOG(G377+1))</f>
        <v/>
      </c>
      <c r="AD377" s="14" t="str">
        <f>IF(ISBLANK(H377),"",LOG(H377+1))</f>
        <v/>
      </c>
      <c r="AE377" s="14" t="str">
        <f>IF(ISBLANK(I377),"",LOG(I377+1))</f>
        <v/>
      </c>
      <c r="AF377" s="14" t="str">
        <f>IF(ISBLANK(J377),"",LOG(J377+1))</f>
        <v/>
      </c>
      <c r="AG377" s="14" t="str">
        <f>IF(ISBLANK(K377),"",LOG(K377+1))</f>
        <v/>
      </c>
      <c r="AH377" s="14" t="str">
        <f>IF(ISBLANK(L377),"",LOG(L377+1))</f>
        <v/>
      </c>
      <c r="AJ377" s="14" t="str">
        <f>IF(ISBLANK(C377),"",POWER(C377,2))</f>
        <v/>
      </c>
      <c r="AK377" s="14" t="str">
        <f>IF(ISBLANK(D377),"",POWER(D377,2))</f>
        <v/>
      </c>
      <c r="AL377" s="14" t="str">
        <f>IF(ISBLANK(E377),"",POWER(E377,2))</f>
        <v/>
      </c>
      <c r="AM377" s="14" t="str">
        <f>IF(ISBLANK(F377),"",POWER(F377,2))</f>
        <v/>
      </c>
      <c r="AN377" s="14" t="str">
        <f>IF(ISBLANK(G377),"",POWER(G377,2))</f>
        <v/>
      </c>
      <c r="AO377" s="14" t="str">
        <f>IF(ISBLANK(H377),"",POWER(H377,2))</f>
        <v/>
      </c>
      <c r="AP377" s="14" t="str">
        <f>IF(ISBLANK(I377),"",POWER(I377,2))</f>
        <v/>
      </c>
      <c r="AQ377" s="14" t="str">
        <f>IF(ISBLANK(J377),"",POWER(J377,2))</f>
        <v/>
      </c>
      <c r="AR377" s="14" t="str">
        <f>IF(ISBLANK(K377),"",POWER(K377,2))</f>
        <v/>
      </c>
      <c r="AS377" s="14" t="str">
        <f>IF(ISBLANK(L377),"",POWER(L377,2))</f>
        <v/>
      </c>
      <c r="AU377" s="14" t="str">
        <f>IF(ISBLANK(C377),"",POWER(C377,0.5))</f>
        <v/>
      </c>
      <c r="AV377" s="14" t="str">
        <f>IF(ISBLANK(D377),"",POWER(D377,0.5))</f>
        <v/>
      </c>
      <c r="AW377" s="14" t="str">
        <f>IF(ISBLANK(E377),"",POWER(E377,0.5))</f>
        <v/>
      </c>
      <c r="AX377" s="14" t="str">
        <f>IF(ISBLANK(F377),"",POWER(F377,0.5))</f>
        <v/>
      </c>
      <c r="AY377" s="14" t="str">
        <f>IF(ISBLANK(G377),"",POWER(G377,0.5))</f>
        <v/>
      </c>
      <c r="AZ377" s="14" t="str">
        <f>IF(ISBLANK(H377),"",POWER(H377,0.5))</f>
        <v/>
      </c>
      <c r="BA377" s="14" t="str">
        <f>IF(ISBLANK(I377),"",POWER(I377,0.5))</f>
        <v/>
      </c>
      <c r="BB377" s="14" t="str">
        <f>IF(ISBLANK(J377),"",POWER(J377,0.5))</f>
        <v/>
      </c>
      <c r="BC377" s="14" t="str">
        <f>IF(ISBLANK(K377),"",POWER(K377,0.5))</f>
        <v/>
      </c>
      <c r="BD377" s="14" t="str">
        <f>IF(ISBLANK(L377),"",POWER(L377,0.5))</f>
        <v/>
      </c>
      <c r="BF377" s="14" t="str">
        <f>IF(ISBLANK(C377),"",1/POWER(C377,0.5))</f>
        <v/>
      </c>
      <c r="BG377" s="14" t="str">
        <f>IF(ISBLANK(D377),"",1/POWER(D377,0.5))</f>
        <v/>
      </c>
      <c r="BH377" s="14" t="str">
        <f>IF(ISBLANK(E377),"",1/POWER(E377,0.5))</f>
        <v/>
      </c>
      <c r="BI377" s="14" t="str">
        <f>IF(ISBLANK(F377),"",1/POWER(F377,0.5))</f>
        <v/>
      </c>
      <c r="BJ377" s="14" t="str">
        <f>IF(ISBLANK(G377),"",1/POWER(G377,0.5))</f>
        <v/>
      </c>
      <c r="BK377" s="14" t="str">
        <f>IF(ISBLANK(H377),"",1/POWER(H377,0.5))</f>
        <v/>
      </c>
      <c r="BL377" s="14" t="str">
        <f>IF(ISBLANK(I377),"",1/POWER(I377,0.5))</f>
        <v/>
      </c>
      <c r="BM377" s="14" t="str">
        <f>IF(ISBLANK(J377),"",1/POWER(J377,0.5))</f>
        <v/>
      </c>
      <c r="BN377" s="14" t="str">
        <f>IF(ISBLANK(K377),"",1/POWER(K377,0.5))</f>
        <v/>
      </c>
      <c r="BO377" s="14" t="str">
        <f>IF(ISBLANK(L377),"",1/POWER(L377,0.5))</f>
        <v/>
      </c>
      <c r="BQ377" s="14" t="e">
        <f ca="1">IF(ISBLANK(INDIRECT('Data Exploration'!$B$6&amp;ROW(BQ377))),"",IF(ISBLANK(INDIRECT('Data Exploration'!$B$6&amp;ROW(BQ377)-1)),"",INDIRECT('Data Exploration'!$B$6&amp;ROW(BQ377)-1)))</f>
        <v>#REF!</v>
      </c>
      <c r="BR377" s="188"/>
      <c r="BS377" s="188"/>
      <c r="BT377" s="188"/>
      <c r="BU377" s="188"/>
      <c r="BV377" s="188"/>
      <c r="BW377" s="188"/>
      <c r="BX377" s="188"/>
      <c r="BY377" s="188"/>
    </row>
    <row r="378" spans="1:77">
      <c r="A378" s="141"/>
      <c r="B378" s="210"/>
      <c r="C378" s="19"/>
      <c r="D378" s="20"/>
      <c r="E378" s="20"/>
      <c r="F378" s="20"/>
      <c r="G378" s="150"/>
      <c r="H378" s="20"/>
      <c r="I378" s="20"/>
      <c r="J378" s="20"/>
      <c r="K378" s="20"/>
      <c r="L378" s="101"/>
      <c r="N378" s="14" t="str">
        <f>IF(ISBLANK(C378),"",LOG(C378))</f>
        <v/>
      </c>
      <c r="O378" s="14" t="str">
        <f>IF(ISBLANK(D378),"",LOG(D378))</f>
        <v/>
      </c>
      <c r="P378" s="14" t="str">
        <f>IF(ISBLANK(E378),"",LOG(E378))</f>
        <v/>
      </c>
      <c r="Q378" s="14" t="str">
        <f>IF(ISBLANK(F378),"",LOG(F378))</f>
        <v/>
      </c>
      <c r="R378" s="14" t="str">
        <f>IF(ISBLANK(G378),"",LOG(G378))</f>
        <v/>
      </c>
      <c r="S378" s="14" t="str">
        <f>IF(ISBLANK(H378),"",LOG(H378))</f>
        <v/>
      </c>
      <c r="T378" s="14" t="str">
        <f>IF(ISBLANK(I378),"",LOG(I378))</f>
        <v/>
      </c>
      <c r="U378" s="14" t="str">
        <f>IF(ISBLANK(J378),"",LOG(J378))</f>
        <v/>
      </c>
      <c r="V378" s="14" t="str">
        <f>IF(ISBLANK(K378),"",LOG(K378))</f>
        <v/>
      </c>
      <c r="W378" s="14" t="str">
        <f>IF(ISBLANK(L378),"",LOG(L378))</f>
        <v/>
      </c>
      <c r="Y378" s="14" t="str">
        <f>IF(ISBLANK(C378),"",LOG(C378+1))</f>
        <v/>
      </c>
      <c r="Z378" s="14" t="str">
        <f>IF(ISBLANK(D378),"",LOG(D378+1))</f>
        <v/>
      </c>
      <c r="AA378" s="14" t="str">
        <f>IF(ISBLANK(E378),"",LOG(E378+1))</f>
        <v/>
      </c>
      <c r="AB378" s="14" t="str">
        <f>IF(ISBLANK(F378),"",LOG(F378+1))</f>
        <v/>
      </c>
      <c r="AC378" s="14" t="str">
        <f>IF(ISBLANK(G378),"",LOG(G378+1))</f>
        <v/>
      </c>
      <c r="AD378" s="14" t="str">
        <f>IF(ISBLANK(H378),"",LOG(H378+1))</f>
        <v/>
      </c>
      <c r="AE378" s="14" t="str">
        <f>IF(ISBLANK(I378),"",LOG(I378+1))</f>
        <v/>
      </c>
      <c r="AF378" s="14" t="str">
        <f>IF(ISBLANK(J378),"",LOG(J378+1))</f>
        <v/>
      </c>
      <c r="AG378" s="14" t="str">
        <f>IF(ISBLANK(K378),"",LOG(K378+1))</f>
        <v/>
      </c>
      <c r="AH378" s="14" t="str">
        <f>IF(ISBLANK(L378),"",LOG(L378+1))</f>
        <v/>
      </c>
      <c r="AJ378" s="14" t="str">
        <f>IF(ISBLANK(C378),"",POWER(C378,2))</f>
        <v/>
      </c>
      <c r="AK378" s="14" t="str">
        <f>IF(ISBLANK(D378),"",POWER(D378,2))</f>
        <v/>
      </c>
      <c r="AL378" s="14" t="str">
        <f>IF(ISBLANK(E378),"",POWER(E378,2))</f>
        <v/>
      </c>
      <c r="AM378" s="14" t="str">
        <f>IF(ISBLANK(F378),"",POWER(F378,2))</f>
        <v/>
      </c>
      <c r="AN378" s="14" t="str">
        <f>IF(ISBLANK(G378),"",POWER(G378,2))</f>
        <v/>
      </c>
      <c r="AO378" s="14" t="str">
        <f>IF(ISBLANK(H378),"",POWER(H378,2))</f>
        <v/>
      </c>
      <c r="AP378" s="14" t="str">
        <f>IF(ISBLANK(I378),"",POWER(I378,2))</f>
        <v/>
      </c>
      <c r="AQ378" s="14" t="str">
        <f>IF(ISBLANK(J378),"",POWER(J378,2))</f>
        <v/>
      </c>
      <c r="AR378" s="14" t="str">
        <f>IF(ISBLANK(K378),"",POWER(K378,2))</f>
        <v/>
      </c>
      <c r="AS378" s="14" t="str">
        <f>IF(ISBLANK(L378),"",POWER(L378,2))</f>
        <v/>
      </c>
      <c r="AU378" s="14" t="str">
        <f>IF(ISBLANK(C378),"",POWER(C378,0.5))</f>
        <v/>
      </c>
      <c r="AV378" s="14" t="str">
        <f>IF(ISBLANK(D378),"",POWER(D378,0.5))</f>
        <v/>
      </c>
      <c r="AW378" s="14" t="str">
        <f>IF(ISBLANK(E378),"",POWER(E378,0.5))</f>
        <v/>
      </c>
      <c r="AX378" s="14" t="str">
        <f>IF(ISBLANK(F378),"",POWER(F378,0.5))</f>
        <v/>
      </c>
      <c r="AY378" s="14" t="str">
        <f>IF(ISBLANK(G378),"",POWER(G378,0.5))</f>
        <v/>
      </c>
      <c r="AZ378" s="14" t="str">
        <f>IF(ISBLANK(H378),"",POWER(H378,0.5))</f>
        <v/>
      </c>
      <c r="BA378" s="14" t="str">
        <f>IF(ISBLANK(I378),"",POWER(I378,0.5))</f>
        <v/>
      </c>
      <c r="BB378" s="14" t="str">
        <f>IF(ISBLANK(J378),"",POWER(J378,0.5))</f>
        <v/>
      </c>
      <c r="BC378" s="14" t="str">
        <f>IF(ISBLANK(K378),"",POWER(K378,0.5))</f>
        <v/>
      </c>
      <c r="BD378" s="14" t="str">
        <f>IF(ISBLANK(L378),"",POWER(L378,0.5))</f>
        <v/>
      </c>
      <c r="BF378" s="14" t="str">
        <f>IF(ISBLANK(C378),"",1/POWER(C378,0.5))</f>
        <v/>
      </c>
      <c r="BG378" s="14" t="str">
        <f>IF(ISBLANK(D378),"",1/POWER(D378,0.5))</f>
        <v/>
      </c>
      <c r="BH378" s="14" t="str">
        <f>IF(ISBLANK(E378),"",1/POWER(E378,0.5))</f>
        <v/>
      </c>
      <c r="BI378" s="14" t="str">
        <f>IF(ISBLANK(F378),"",1/POWER(F378,0.5))</f>
        <v/>
      </c>
      <c r="BJ378" s="14" t="str">
        <f>IF(ISBLANK(G378),"",1/POWER(G378,0.5))</f>
        <v/>
      </c>
      <c r="BK378" s="14" t="str">
        <f>IF(ISBLANK(H378),"",1/POWER(H378,0.5))</f>
        <v/>
      </c>
      <c r="BL378" s="14" t="str">
        <f>IF(ISBLANK(I378),"",1/POWER(I378,0.5))</f>
        <v/>
      </c>
      <c r="BM378" s="14" t="str">
        <f>IF(ISBLANK(J378),"",1/POWER(J378,0.5))</f>
        <v/>
      </c>
      <c r="BN378" s="14" t="str">
        <f>IF(ISBLANK(K378),"",1/POWER(K378,0.5))</f>
        <v/>
      </c>
      <c r="BO378" s="14" t="str">
        <f>IF(ISBLANK(L378),"",1/POWER(L378,0.5))</f>
        <v/>
      </c>
      <c r="BQ378" s="14" t="e">
        <f ca="1">IF(ISBLANK(INDIRECT('Data Exploration'!$B$6&amp;ROW(BQ378))),"",IF(ISBLANK(INDIRECT('Data Exploration'!$B$6&amp;ROW(BQ378)-1)),"",INDIRECT('Data Exploration'!$B$6&amp;ROW(BQ378)-1)))</f>
        <v>#REF!</v>
      </c>
      <c r="BR378" s="188"/>
      <c r="BS378" s="188"/>
      <c r="BT378" s="188"/>
      <c r="BU378" s="188"/>
      <c r="BV378" s="188"/>
      <c r="BW378" s="188"/>
      <c r="BX378" s="188"/>
      <c r="BY378" s="188"/>
    </row>
    <row r="379" spans="1:77">
      <c r="A379" s="141"/>
      <c r="B379" s="210"/>
      <c r="C379" s="19"/>
      <c r="D379" s="20"/>
      <c r="E379" s="20"/>
      <c r="F379" s="20"/>
      <c r="G379" s="150"/>
      <c r="H379" s="20"/>
      <c r="I379" s="20"/>
      <c r="J379" s="20"/>
      <c r="K379" s="20"/>
      <c r="L379" s="101"/>
      <c r="N379" s="14" t="str">
        <f>IF(ISBLANK(C379),"",LOG(C379))</f>
        <v/>
      </c>
      <c r="O379" s="14" t="str">
        <f>IF(ISBLANK(D379),"",LOG(D379))</f>
        <v/>
      </c>
      <c r="P379" s="14" t="str">
        <f>IF(ISBLANK(E379),"",LOG(E379))</f>
        <v/>
      </c>
      <c r="Q379" s="14" t="str">
        <f>IF(ISBLANK(F379),"",LOG(F379))</f>
        <v/>
      </c>
      <c r="R379" s="14" t="str">
        <f>IF(ISBLANK(G379),"",LOG(G379))</f>
        <v/>
      </c>
      <c r="S379" s="14" t="str">
        <f>IF(ISBLANK(H379),"",LOG(H379))</f>
        <v/>
      </c>
      <c r="T379" s="14" t="str">
        <f>IF(ISBLANK(I379),"",LOG(I379))</f>
        <v/>
      </c>
      <c r="U379" s="14" t="str">
        <f>IF(ISBLANK(J379),"",LOG(J379))</f>
        <v/>
      </c>
      <c r="V379" s="14" t="str">
        <f>IF(ISBLANK(K379),"",LOG(K379))</f>
        <v/>
      </c>
      <c r="W379" s="14" t="str">
        <f>IF(ISBLANK(L379),"",LOG(L379))</f>
        <v/>
      </c>
      <c r="Y379" s="14" t="str">
        <f>IF(ISBLANK(C379),"",LOG(C379+1))</f>
        <v/>
      </c>
      <c r="Z379" s="14" t="str">
        <f>IF(ISBLANK(D379),"",LOG(D379+1))</f>
        <v/>
      </c>
      <c r="AA379" s="14" t="str">
        <f>IF(ISBLANK(E379),"",LOG(E379+1))</f>
        <v/>
      </c>
      <c r="AB379" s="14" t="str">
        <f>IF(ISBLANK(F379),"",LOG(F379+1))</f>
        <v/>
      </c>
      <c r="AC379" s="14" t="str">
        <f>IF(ISBLANK(G379),"",LOG(G379+1))</f>
        <v/>
      </c>
      <c r="AD379" s="14" t="str">
        <f>IF(ISBLANK(H379),"",LOG(H379+1))</f>
        <v/>
      </c>
      <c r="AE379" s="14" t="str">
        <f>IF(ISBLANK(I379),"",LOG(I379+1))</f>
        <v/>
      </c>
      <c r="AF379" s="14" t="str">
        <f>IF(ISBLANK(J379),"",LOG(J379+1))</f>
        <v/>
      </c>
      <c r="AG379" s="14" t="str">
        <f>IF(ISBLANK(K379),"",LOG(K379+1))</f>
        <v/>
      </c>
      <c r="AH379" s="14" t="str">
        <f>IF(ISBLANK(L379),"",LOG(L379+1))</f>
        <v/>
      </c>
      <c r="AJ379" s="14" t="str">
        <f>IF(ISBLANK(C379),"",POWER(C379,2))</f>
        <v/>
      </c>
      <c r="AK379" s="14" t="str">
        <f>IF(ISBLANK(D379),"",POWER(D379,2))</f>
        <v/>
      </c>
      <c r="AL379" s="14" t="str">
        <f>IF(ISBLANK(E379),"",POWER(E379,2))</f>
        <v/>
      </c>
      <c r="AM379" s="14" t="str">
        <f>IF(ISBLANK(F379),"",POWER(F379,2))</f>
        <v/>
      </c>
      <c r="AN379" s="14" t="str">
        <f>IF(ISBLANK(G379),"",POWER(G379,2))</f>
        <v/>
      </c>
      <c r="AO379" s="14" t="str">
        <f>IF(ISBLANK(H379),"",POWER(H379,2))</f>
        <v/>
      </c>
      <c r="AP379" s="14" t="str">
        <f>IF(ISBLANK(I379),"",POWER(I379,2))</f>
        <v/>
      </c>
      <c r="AQ379" s="14" t="str">
        <f>IF(ISBLANK(J379),"",POWER(J379,2))</f>
        <v/>
      </c>
      <c r="AR379" s="14" t="str">
        <f>IF(ISBLANK(K379),"",POWER(K379,2))</f>
        <v/>
      </c>
      <c r="AS379" s="14" t="str">
        <f>IF(ISBLANK(L379),"",POWER(L379,2))</f>
        <v/>
      </c>
      <c r="AU379" s="14" t="str">
        <f>IF(ISBLANK(C379),"",POWER(C379,0.5))</f>
        <v/>
      </c>
      <c r="AV379" s="14" t="str">
        <f>IF(ISBLANK(D379),"",POWER(D379,0.5))</f>
        <v/>
      </c>
      <c r="AW379" s="14" t="str">
        <f>IF(ISBLANK(E379),"",POWER(E379,0.5))</f>
        <v/>
      </c>
      <c r="AX379" s="14" t="str">
        <f>IF(ISBLANK(F379),"",POWER(F379,0.5))</f>
        <v/>
      </c>
      <c r="AY379" s="14" t="str">
        <f>IF(ISBLANK(G379),"",POWER(G379,0.5))</f>
        <v/>
      </c>
      <c r="AZ379" s="14" t="str">
        <f>IF(ISBLANK(H379),"",POWER(H379,0.5))</f>
        <v/>
      </c>
      <c r="BA379" s="14" t="str">
        <f>IF(ISBLANK(I379),"",POWER(I379,0.5))</f>
        <v/>
      </c>
      <c r="BB379" s="14" t="str">
        <f>IF(ISBLANK(J379),"",POWER(J379,0.5))</f>
        <v/>
      </c>
      <c r="BC379" s="14" t="str">
        <f>IF(ISBLANK(K379),"",POWER(K379,0.5))</f>
        <v/>
      </c>
      <c r="BD379" s="14" t="str">
        <f>IF(ISBLANK(L379),"",POWER(L379,0.5))</f>
        <v/>
      </c>
      <c r="BF379" s="14" t="str">
        <f>IF(ISBLANK(C379),"",1/POWER(C379,0.5))</f>
        <v/>
      </c>
      <c r="BG379" s="14" t="str">
        <f>IF(ISBLANK(D379),"",1/POWER(D379,0.5))</f>
        <v/>
      </c>
      <c r="BH379" s="14" t="str">
        <f>IF(ISBLANK(E379),"",1/POWER(E379,0.5))</f>
        <v/>
      </c>
      <c r="BI379" s="14" t="str">
        <f>IF(ISBLANK(F379),"",1/POWER(F379,0.5))</f>
        <v/>
      </c>
      <c r="BJ379" s="14" t="str">
        <f>IF(ISBLANK(G379),"",1/POWER(G379,0.5))</f>
        <v/>
      </c>
      <c r="BK379" s="14" t="str">
        <f>IF(ISBLANK(H379),"",1/POWER(H379,0.5))</f>
        <v/>
      </c>
      <c r="BL379" s="14" t="str">
        <f>IF(ISBLANK(I379),"",1/POWER(I379,0.5))</f>
        <v/>
      </c>
      <c r="BM379" s="14" t="str">
        <f>IF(ISBLANK(J379),"",1/POWER(J379,0.5))</f>
        <v/>
      </c>
      <c r="BN379" s="14" t="str">
        <f>IF(ISBLANK(K379),"",1/POWER(K379,0.5))</f>
        <v/>
      </c>
      <c r="BO379" s="14" t="str">
        <f>IF(ISBLANK(L379),"",1/POWER(L379,0.5))</f>
        <v/>
      </c>
      <c r="BQ379" s="14" t="e">
        <f ca="1">IF(ISBLANK(INDIRECT('Data Exploration'!$B$6&amp;ROW(BQ379))),"",IF(ISBLANK(INDIRECT('Data Exploration'!$B$6&amp;ROW(BQ379)-1)),"",INDIRECT('Data Exploration'!$B$6&amp;ROW(BQ379)-1)))</f>
        <v>#REF!</v>
      </c>
      <c r="BR379" s="188"/>
      <c r="BS379" s="188"/>
      <c r="BT379" s="188"/>
      <c r="BU379" s="188"/>
      <c r="BV379" s="188"/>
      <c r="BW379" s="188"/>
      <c r="BX379" s="188"/>
      <c r="BY379" s="188"/>
    </row>
    <row r="380" spans="1:77">
      <c r="A380" s="141"/>
      <c r="B380" s="210"/>
      <c r="C380" s="19"/>
      <c r="D380" s="20"/>
      <c r="E380" s="20"/>
      <c r="F380" s="20"/>
      <c r="G380" s="150"/>
      <c r="H380" s="20"/>
      <c r="I380" s="20"/>
      <c r="J380" s="20"/>
      <c r="K380" s="20"/>
      <c r="L380" s="101"/>
      <c r="N380" s="14" t="str">
        <f>IF(ISBLANK(C380),"",LOG(C380))</f>
        <v/>
      </c>
      <c r="O380" s="14" t="str">
        <f>IF(ISBLANK(D380),"",LOG(D380))</f>
        <v/>
      </c>
      <c r="P380" s="14" t="str">
        <f>IF(ISBLANK(E380),"",LOG(E380))</f>
        <v/>
      </c>
      <c r="Q380" s="14" t="str">
        <f>IF(ISBLANK(F380),"",LOG(F380))</f>
        <v/>
      </c>
      <c r="R380" s="14" t="str">
        <f>IF(ISBLANK(G380),"",LOG(G380))</f>
        <v/>
      </c>
      <c r="S380" s="14" t="str">
        <f>IF(ISBLANK(H380),"",LOG(H380))</f>
        <v/>
      </c>
      <c r="T380" s="14" t="str">
        <f>IF(ISBLANK(I380),"",LOG(I380))</f>
        <v/>
      </c>
      <c r="U380" s="14" t="str">
        <f>IF(ISBLANK(J380),"",LOG(J380))</f>
        <v/>
      </c>
      <c r="V380" s="14" t="str">
        <f>IF(ISBLANK(K380),"",LOG(K380))</f>
        <v/>
      </c>
      <c r="W380" s="14" t="str">
        <f>IF(ISBLANK(L380),"",LOG(L380))</f>
        <v/>
      </c>
      <c r="Y380" s="14" t="str">
        <f>IF(ISBLANK(C380),"",LOG(C380+1))</f>
        <v/>
      </c>
      <c r="Z380" s="14" t="str">
        <f>IF(ISBLANK(D380),"",LOG(D380+1))</f>
        <v/>
      </c>
      <c r="AA380" s="14" t="str">
        <f>IF(ISBLANK(E380),"",LOG(E380+1))</f>
        <v/>
      </c>
      <c r="AB380" s="14" t="str">
        <f>IF(ISBLANK(F380),"",LOG(F380+1))</f>
        <v/>
      </c>
      <c r="AC380" s="14" t="str">
        <f>IF(ISBLANK(G380),"",LOG(G380+1))</f>
        <v/>
      </c>
      <c r="AD380" s="14" t="str">
        <f>IF(ISBLANK(H380),"",LOG(H380+1))</f>
        <v/>
      </c>
      <c r="AE380" s="14" t="str">
        <f>IF(ISBLANK(I380),"",LOG(I380+1))</f>
        <v/>
      </c>
      <c r="AF380" s="14" t="str">
        <f>IF(ISBLANK(J380),"",LOG(J380+1))</f>
        <v/>
      </c>
      <c r="AG380" s="14" t="str">
        <f>IF(ISBLANK(K380),"",LOG(K380+1))</f>
        <v/>
      </c>
      <c r="AH380" s="14" t="str">
        <f>IF(ISBLANK(L380),"",LOG(L380+1))</f>
        <v/>
      </c>
      <c r="AJ380" s="14" t="str">
        <f>IF(ISBLANK(C380),"",POWER(C380,2))</f>
        <v/>
      </c>
      <c r="AK380" s="14" t="str">
        <f>IF(ISBLANK(D380),"",POWER(D380,2))</f>
        <v/>
      </c>
      <c r="AL380" s="14" t="str">
        <f>IF(ISBLANK(E380),"",POWER(E380,2))</f>
        <v/>
      </c>
      <c r="AM380" s="14" t="str">
        <f>IF(ISBLANK(F380),"",POWER(F380,2))</f>
        <v/>
      </c>
      <c r="AN380" s="14" t="str">
        <f>IF(ISBLANK(G380),"",POWER(G380,2))</f>
        <v/>
      </c>
      <c r="AO380" s="14" t="str">
        <f>IF(ISBLANK(H380),"",POWER(H380,2))</f>
        <v/>
      </c>
      <c r="AP380" s="14" t="str">
        <f>IF(ISBLANK(I380),"",POWER(I380,2))</f>
        <v/>
      </c>
      <c r="AQ380" s="14" t="str">
        <f>IF(ISBLANK(J380),"",POWER(J380,2))</f>
        <v/>
      </c>
      <c r="AR380" s="14" t="str">
        <f>IF(ISBLANK(K380),"",POWER(K380,2))</f>
        <v/>
      </c>
      <c r="AS380" s="14" t="str">
        <f>IF(ISBLANK(L380),"",POWER(L380,2))</f>
        <v/>
      </c>
      <c r="AU380" s="14" t="str">
        <f>IF(ISBLANK(C380),"",POWER(C380,0.5))</f>
        <v/>
      </c>
      <c r="AV380" s="14" t="str">
        <f>IF(ISBLANK(D380),"",POWER(D380,0.5))</f>
        <v/>
      </c>
      <c r="AW380" s="14" t="str">
        <f>IF(ISBLANK(E380),"",POWER(E380,0.5))</f>
        <v/>
      </c>
      <c r="AX380" s="14" t="str">
        <f>IF(ISBLANK(F380),"",POWER(F380,0.5))</f>
        <v/>
      </c>
      <c r="AY380" s="14" t="str">
        <f>IF(ISBLANK(G380),"",POWER(G380,0.5))</f>
        <v/>
      </c>
      <c r="AZ380" s="14" t="str">
        <f>IF(ISBLANK(H380),"",POWER(H380,0.5))</f>
        <v/>
      </c>
      <c r="BA380" s="14" t="str">
        <f>IF(ISBLANK(I380),"",POWER(I380,0.5))</f>
        <v/>
      </c>
      <c r="BB380" s="14" t="str">
        <f>IF(ISBLANK(J380),"",POWER(J380,0.5))</f>
        <v/>
      </c>
      <c r="BC380" s="14" t="str">
        <f>IF(ISBLANK(K380),"",POWER(K380,0.5))</f>
        <v/>
      </c>
      <c r="BD380" s="14" t="str">
        <f>IF(ISBLANK(L380),"",POWER(L380,0.5))</f>
        <v/>
      </c>
      <c r="BF380" s="14" t="str">
        <f>IF(ISBLANK(C380),"",1/POWER(C380,0.5))</f>
        <v/>
      </c>
      <c r="BG380" s="14" t="str">
        <f>IF(ISBLANK(D380),"",1/POWER(D380,0.5))</f>
        <v/>
      </c>
      <c r="BH380" s="14" t="str">
        <f>IF(ISBLANK(E380),"",1/POWER(E380,0.5))</f>
        <v/>
      </c>
      <c r="BI380" s="14" t="str">
        <f>IF(ISBLANK(F380),"",1/POWER(F380,0.5))</f>
        <v/>
      </c>
      <c r="BJ380" s="14" t="str">
        <f>IF(ISBLANK(G380),"",1/POWER(G380,0.5))</f>
        <v/>
      </c>
      <c r="BK380" s="14" t="str">
        <f>IF(ISBLANK(H380),"",1/POWER(H380,0.5))</f>
        <v/>
      </c>
      <c r="BL380" s="14" t="str">
        <f>IF(ISBLANK(I380),"",1/POWER(I380,0.5))</f>
        <v/>
      </c>
      <c r="BM380" s="14" t="str">
        <f>IF(ISBLANK(J380),"",1/POWER(J380,0.5))</f>
        <v/>
      </c>
      <c r="BN380" s="14" t="str">
        <f>IF(ISBLANK(K380),"",1/POWER(K380,0.5))</f>
        <v/>
      </c>
      <c r="BO380" s="14" t="str">
        <f>IF(ISBLANK(L380),"",1/POWER(L380,0.5))</f>
        <v/>
      </c>
      <c r="BQ380" s="14" t="e">
        <f ca="1">IF(ISBLANK(INDIRECT('Data Exploration'!$B$6&amp;ROW(BQ380))),"",IF(ISBLANK(INDIRECT('Data Exploration'!$B$6&amp;ROW(BQ380)-1)),"",INDIRECT('Data Exploration'!$B$6&amp;ROW(BQ380)-1)))</f>
        <v>#REF!</v>
      </c>
      <c r="BR380" s="188"/>
      <c r="BS380" s="188"/>
      <c r="BT380" s="188"/>
      <c r="BU380" s="188"/>
      <c r="BV380" s="188"/>
      <c r="BW380" s="188"/>
      <c r="BX380" s="188"/>
      <c r="BY380" s="188"/>
    </row>
    <row r="381" spans="1:77">
      <c r="A381" s="141"/>
      <c r="B381" s="210"/>
      <c r="C381" s="19"/>
      <c r="D381" s="20"/>
      <c r="E381" s="20"/>
      <c r="F381" s="20"/>
      <c r="G381" s="150"/>
      <c r="H381" s="20"/>
      <c r="I381" s="20"/>
      <c r="J381" s="20"/>
      <c r="K381" s="20"/>
      <c r="L381" s="101"/>
      <c r="N381" s="14" t="str">
        <f>IF(ISBLANK(C381),"",LOG(C381))</f>
        <v/>
      </c>
      <c r="O381" s="14" t="str">
        <f>IF(ISBLANK(D381),"",LOG(D381))</f>
        <v/>
      </c>
      <c r="P381" s="14" t="str">
        <f>IF(ISBLANK(E381),"",LOG(E381))</f>
        <v/>
      </c>
      <c r="Q381" s="14" t="str">
        <f>IF(ISBLANK(F381),"",LOG(F381))</f>
        <v/>
      </c>
      <c r="R381" s="14" t="str">
        <f>IF(ISBLANK(G381),"",LOG(G381))</f>
        <v/>
      </c>
      <c r="S381" s="14" t="str">
        <f>IF(ISBLANK(H381),"",LOG(H381))</f>
        <v/>
      </c>
      <c r="T381" s="14" t="str">
        <f>IF(ISBLANK(I381),"",LOG(I381))</f>
        <v/>
      </c>
      <c r="U381" s="14" t="str">
        <f>IF(ISBLANK(J381),"",LOG(J381))</f>
        <v/>
      </c>
      <c r="V381" s="14" t="str">
        <f>IF(ISBLANK(K381),"",LOG(K381))</f>
        <v/>
      </c>
      <c r="W381" s="14" t="str">
        <f>IF(ISBLANK(L381),"",LOG(L381))</f>
        <v/>
      </c>
      <c r="Y381" s="14" t="str">
        <f>IF(ISBLANK(C381),"",LOG(C381+1))</f>
        <v/>
      </c>
      <c r="Z381" s="14" t="str">
        <f>IF(ISBLANK(D381),"",LOG(D381+1))</f>
        <v/>
      </c>
      <c r="AA381" s="14" t="str">
        <f>IF(ISBLANK(E381),"",LOG(E381+1))</f>
        <v/>
      </c>
      <c r="AB381" s="14" t="str">
        <f>IF(ISBLANK(F381),"",LOG(F381+1))</f>
        <v/>
      </c>
      <c r="AC381" s="14" t="str">
        <f>IF(ISBLANK(G381),"",LOG(G381+1))</f>
        <v/>
      </c>
      <c r="AD381" s="14" t="str">
        <f>IF(ISBLANK(H381),"",LOG(H381+1))</f>
        <v/>
      </c>
      <c r="AE381" s="14" t="str">
        <f>IF(ISBLANK(I381),"",LOG(I381+1))</f>
        <v/>
      </c>
      <c r="AF381" s="14" t="str">
        <f>IF(ISBLANK(J381),"",LOG(J381+1))</f>
        <v/>
      </c>
      <c r="AG381" s="14" t="str">
        <f>IF(ISBLANK(K381),"",LOG(K381+1))</f>
        <v/>
      </c>
      <c r="AH381" s="14" t="str">
        <f>IF(ISBLANK(L381),"",LOG(L381+1))</f>
        <v/>
      </c>
      <c r="AJ381" s="14" t="str">
        <f>IF(ISBLANK(C381),"",POWER(C381,2))</f>
        <v/>
      </c>
      <c r="AK381" s="14" t="str">
        <f>IF(ISBLANK(D381),"",POWER(D381,2))</f>
        <v/>
      </c>
      <c r="AL381" s="14" t="str">
        <f>IF(ISBLANK(E381),"",POWER(E381,2))</f>
        <v/>
      </c>
      <c r="AM381" s="14" t="str">
        <f>IF(ISBLANK(F381),"",POWER(F381,2))</f>
        <v/>
      </c>
      <c r="AN381" s="14" t="str">
        <f>IF(ISBLANK(G381),"",POWER(G381,2))</f>
        <v/>
      </c>
      <c r="AO381" s="14" t="str">
        <f>IF(ISBLANK(H381),"",POWER(H381,2))</f>
        <v/>
      </c>
      <c r="AP381" s="14" t="str">
        <f>IF(ISBLANK(I381),"",POWER(I381,2))</f>
        <v/>
      </c>
      <c r="AQ381" s="14" t="str">
        <f>IF(ISBLANK(J381),"",POWER(J381,2))</f>
        <v/>
      </c>
      <c r="AR381" s="14" t="str">
        <f>IF(ISBLANK(K381),"",POWER(K381,2))</f>
        <v/>
      </c>
      <c r="AS381" s="14" t="str">
        <f>IF(ISBLANK(L381),"",POWER(L381,2))</f>
        <v/>
      </c>
      <c r="AU381" s="14" t="str">
        <f>IF(ISBLANK(C381),"",POWER(C381,0.5))</f>
        <v/>
      </c>
      <c r="AV381" s="14" t="str">
        <f>IF(ISBLANK(D381),"",POWER(D381,0.5))</f>
        <v/>
      </c>
      <c r="AW381" s="14" t="str">
        <f>IF(ISBLANK(E381),"",POWER(E381,0.5))</f>
        <v/>
      </c>
      <c r="AX381" s="14" t="str">
        <f>IF(ISBLANK(F381),"",POWER(F381,0.5))</f>
        <v/>
      </c>
      <c r="AY381" s="14" t="str">
        <f>IF(ISBLANK(G381),"",POWER(G381,0.5))</f>
        <v/>
      </c>
      <c r="AZ381" s="14" t="str">
        <f>IF(ISBLANK(H381),"",POWER(H381,0.5))</f>
        <v/>
      </c>
      <c r="BA381" s="14" t="str">
        <f>IF(ISBLANK(I381),"",POWER(I381,0.5))</f>
        <v/>
      </c>
      <c r="BB381" s="14" t="str">
        <f>IF(ISBLANK(J381),"",POWER(J381,0.5))</f>
        <v/>
      </c>
      <c r="BC381" s="14" t="str">
        <f>IF(ISBLANK(K381),"",POWER(K381,0.5))</f>
        <v/>
      </c>
      <c r="BD381" s="14" t="str">
        <f>IF(ISBLANK(L381),"",POWER(L381,0.5))</f>
        <v/>
      </c>
      <c r="BF381" s="14" t="str">
        <f>IF(ISBLANK(C381),"",1/POWER(C381,0.5))</f>
        <v/>
      </c>
      <c r="BG381" s="14" t="str">
        <f>IF(ISBLANK(D381),"",1/POWER(D381,0.5))</f>
        <v/>
      </c>
      <c r="BH381" s="14" t="str">
        <f>IF(ISBLANK(E381),"",1/POWER(E381,0.5))</f>
        <v/>
      </c>
      <c r="BI381" s="14" t="str">
        <f>IF(ISBLANK(F381),"",1/POWER(F381,0.5))</f>
        <v/>
      </c>
      <c r="BJ381" s="14" t="str">
        <f>IF(ISBLANK(G381),"",1/POWER(G381,0.5))</f>
        <v/>
      </c>
      <c r="BK381" s="14" t="str">
        <f>IF(ISBLANK(H381),"",1/POWER(H381,0.5))</f>
        <v/>
      </c>
      <c r="BL381" s="14" t="str">
        <f>IF(ISBLANK(I381),"",1/POWER(I381,0.5))</f>
        <v/>
      </c>
      <c r="BM381" s="14" t="str">
        <f>IF(ISBLANK(J381),"",1/POWER(J381,0.5))</f>
        <v/>
      </c>
      <c r="BN381" s="14" t="str">
        <f>IF(ISBLANK(K381),"",1/POWER(K381,0.5))</f>
        <v/>
      </c>
      <c r="BO381" s="14" t="str">
        <f>IF(ISBLANK(L381),"",1/POWER(L381,0.5))</f>
        <v/>
      </c>
      <c r="BQ381" s="14" t="e">
        <f ca="1">IF(ISBLANK(INDIRECT('Data Exploration'!$B$6&amp;ROW(BQ381))),"",IF(ISBLANK(INDIRECT('Data Exploration'!$B$6&amp;ROW(BQ381)-1)),"",INDIRECT('Data Exploration'!$B$6&amp;ROW(BQ381)-1)))</f>
        <v>#REF!</v>
      </c>
      <c r="BR381" s="188"/>
      <c r="BS381" s="188"/>
      <c r="BT381" s="188"/>
      <c r="BU381" s="188"/>
      <c r="BV381" s="188"/>
      <c r="BW381" s="188"/>
      <c r="BX381" s="188"/>
      <c r="BY381" s="188"/>
    </row>
    <row r="382" spans="1:77">
      <c r="A382" s="141"/>
      <c r="B382" s="210"/>
      <c r="C382" s="19"/>
      <c r="D382" s="20"/>
      <c r="E382" s="20"/>
      <c r="F382" s="20"/>
      <c r="G382" s="150"/>
      <c r="H382" s="20"/>
      <c r="I382" s="20"/>
      <c r="J382" s="20"/>
      <c r="K382" s="20"/>
      <c r="L382" s="101"/>
      <c r="N382" s="14" t="str">
        <f>IF(ISBLANK(C382),"",LOG(C382))</f>
        <v/>
      </c>
      <c r="O382" s="14" t="str">
        <f>IF(ISBLANK(D382),"",LOG(D382))</f>
        <v/>
      </c>
      <c r="P382" s="14" t="str">
        <f>IF(ISBLANK(E382),"",LOG(E382))</f>
        <v/>
      </c>
      <c r="Q382" s="14" t="str">
        <f>IF(ISBLANK(F382),"",LOG(F382))</f>
        <v/>
      </c>
      <c r="R382" s="14" t="str">
        <f>IF(ISBLANK(G382),"",LOG(G382))</f>
        <v/>
      </c>
      <c r="S382" s="14" t="str">
        <f>IF(ISBLANK(H382),"",LOG(H382))</f>
        <v/>
      </c>
      <c r="T382" s="14" t="str">
        <f>IF(ISBLANK(I382),"",LOG(I382))</f>
        <v/>
      </c>
      <c r="U382" s="14" t="str">
        <f>IF(ISBLANK(J382),"",LOG(J382))</f>
        <v/>
      </c>
      <c r="V382" s="14" t="str">
        <f>IF(ISBLANK(K382),"",LOG(K382))</f>
        <v/>
      </c>
      <c r="W382" s="14" t="str">
        <f>IF(ISBLANK(L382),"",LOG(L382))</f>
        <v/>
      </c>
      <c r="Y382" s="14" t="str">
        <f>IF(ISBLANK(C382),"",LOG(C382+1))</f>
        <v/>
      </c>
      <c r="Z382" s="14" t="str">
        <f>IF(ISBLANK(D382),"",LOG(D382+1))</f>
        <v/>
      </c>
      <c r="AA382" s="14" t="str">
        <f>IF(ISBLANK(E382),"",LOG(E382+1))</f>
        <v/>
      </c>
      <c r="AB382" s="14" t="str">
        <f>IF(ISBLANK(F382),"",LOG(F382+1))</f>
        <v/>
      </c>
      <c r="AC382" s="14" t="str">
        <f>IF(ISBLANK(G382),"",LOG(G382+1))</f>
        <v/>
      </c>
      <c r="AD382" s="14" t="str">
        <f>IF(ISBLANK(H382),"",LOG(H382+1))</f>
        <v/>
      </c>
      <c r="AE382" s="14" t="str">
        <f>IF(ISBLANK(I382),"",LOG(I382+1))</f>
        <v/>
      </c>
      <c r="AF382" s="14" t="str">
        <f>IF(ISBLANK(J382),"",LOG(J382+1))</f>
        <v/>
      </c>
      <c r="AG382" s="14" t="str">
        <f>IF(ISBLANK(K382),"",LOG(K382+1))</f>
        <v/>
      </c>
      <c r="AH382" s="14" t="str">
        <f>IF(ISBLANK(L382),"",LOG(L382+1))</f>
        <v/>
      </c>
      <c r="AJ382" s="14" t="str">
        <f>IF(ISBLANK(C382),"",POWER(C382,2))</f>
        <v/>
      </c>
      <c r="AK382" s="14" t="str">
        <f>IF(ISBLANK(D382),"",POWER(D382,2))</f>
        <v/>
      </c>
      <c r="AL382" s="14" t="str">
        <f>IF(ISBLANK(E382),"",POWER(E382,2))</f>
        <v/>
      </c>
      <c r="AM382" s="14" t="str">
        <f>IF(ISBLANK(F382),"",POWER(F382,2))</f>
        <v/>
      </c>
      <c r="AN382" s="14" t="str">
        <f>IF(ISBLANK(G382),"",POWER(G382,2))</f>
        <v/>
      </c>
      <c r="AO382" s="14" t="str">
        <f>IF(ISBLANK(H382),"",POWER(H382,2))</f>
        <v/>
      </c>
      <c r="AP382" s="14" t="str">
        <f>IF(ISBLANK(I382),"",POWER(I382,2))</f>
        <v/>
      </c>
      <c r="AQ382" s="14" t="str">
        <f>IF(ISBLANK(J382),"",POWER(J382,2))</f>
        <v/>
      </c>
      <c r="AR382" s="14" t="str">
        <f>IF(ISBLANK(K382),"",POWER(K382,2))</f>
        <v/>
      </c>
      <c r="AS382" s="14" t="str">
        <f>IF(ISBLANK(L382),"",POWER(L382,2))</f>
        <v/>
      </c>
      <c r="AU382" s="14" t="str">
        <f>IF(ISBLANK(C382),"",POWER(C382,0.5))</f>
        <v/>
      </c>
      <c r="AV382" s="14" t="str">
        <f>IF(ISBLANK(D382),"",POWER(D382,0.5))</f>
        <v/>
      </c>
      <c r="AW382" s="14" t="str">
        <f>IF(ISBLANK(E382),"",POWER(E382,0.5))</f>
        <v/>
      </c>
      <c r="AX382" s="14" t="str">
        <f>IF(ISBLANK(F382),"",POWER(F382,0.5))</f>
        <v/>
      </c>
      <c r="AY382" s="14" t="str">
        <f>IF(ISBLANK(G382),"",POWER(G382,0.5))</f>
        <v/>
      </c>
      <c r="AZ382" s="14" t="str">
        <f>IF(ISBLANK(H382),"",POWER(H382,0.5))</f>
        <v/>
      </c>
      <c r="BA382" s="14" t="str">
        <f>IF(ISBLANK(I382),"",POWER(I382,0.5))</f>
        <v/>
      </c>
      <c r="BB382" s="14" t="str">
        <f>IF(ISBLANK(J382),"",POWER(J382,0.5))</f>
        <v/>
      </c>
      <c r="BC382" s="14" t="str">
        <f>IF(ISBLANK(K382),"",POWER(K382,0.5))</f>
        <v/>
      </c>
      <c r="BD382" s="14" t="str">
        <f>IF(ISBLANK(L382),"",POWER(L382,0.5))</f>
        <v/>
      </c>
      <c r="BF382" s="14" t="str">
        <f>IF(ISBLANK(C382),"",1/POWER(C382,0.5))</f>
        <v/>
      </c>
      <c r="BG382" s="14" t="str">
        <f>IF(ISBLANK(D382),"",1/POWER(D382,0.5))</f>
        <v/>
      </c>
      <c r="BH382" s="14" t="str">
        <f>IF(ISBLANK(E382),"",1/POWER(E382,0.5))</f>
        <v/>
      </c>
      <c r="BI382" s="14" t="str">
        <f>IF(ISBLANK(F382),"",1/POWER(F382,0.5))</f>
        <v/>
      </c>
      <c r="BJ382" s="14" t="str">
        <f>IF(ISBLANK(G382),"",1/POWER(G382,0.5))</f>
        <v/>
      </c>
      <c r="BK382" s="14" t="str">
        <f>IF(ISBLANK(H382),"",1/POWER(H382,0.5))</f>
        <v/>
      </c>
      <c r="BL382" s="14" t="str">
        <f>IF(ISBLANK(I382),"",1/POWER(I382,0.5))</f>
        <v/>
      </c>
      <c r="BM382" s="14" t="str">
        <f>IF(ISBLANK(J382),"",1/POWER(J382,0.5))</f>
        <v/>
      </c>
      <c r="BN382" s="14" t="str">
        <f>IF(ISBLANK(K382),"",1/POWER(K382,0.5))</f>
        <v/>
      </c>
      <c r="BO382" s="14" t="str">
        <f>IF(ISBLANK(L382),"",1/POWER(L382,0.5))</f>
        <v/>
      </c>
      <c r="BQ382" s="14" t="e">
        <f ca="1">IF(ISBLANK(INDIRECT('Data Exploration'!$B$6&amp;ROW(BQ382))),"",IF(ISBLANK(INDIRECT('Data Exploration'!$B$6&amp;ROW(BQ382)-1)),"",INDIRECT('Data Exploration'!$B$6&amp;ROW(BQ382)-1)))</f>
        <v>#REF!</v>
      </c>
      <c r="BR382" s="188"/>
      <c r="BS382" s="188"/>
      <c r="BT382" s="188"/>
      <c r="BU382" s="188"/>
      <c r="BV382" s="188"/>
      <c r="BW382" s="188"/>
      <c r="BX382" s="188"/>
      <c r="BY382" s="188"/>
    </row>
    <row r="383" spans="1:77">
      <c r="A383" s="141"/>
      <c r="B383" s="210"/>
      <c r="C383" s="19"/>
      <c r="D383" s="20"/>
      <c r="E383" s="20"/>
      <c r="F383" s="20"/>
      <c r="G383" s="150"/>
      <c r="H383" s="20"/>
      <c r="I383" s="20"/>
      <c r="J383" s="20"/>
      <c r="K383" s="20"/>
      <c r="L383" s="101"/>
      <c r="N383" s="14" t="str">
        <f>IF(ISBLANK(C383),"",LOG(C383))</f>
        <v/>
      </c>
      <c r="O383" s="14" t="str">
        <f>IF(ISBLANK(D383),"",LOG(D383))</f>
        <v/>
      </c>
      <c r="P383" s="14" t="str">
        <f>IF(ISBLANK(E383),"",LOG(E383))</f>
        <v/>
      </c>
      <c r="Q383" s="14" t="str">
        <f>IF(ISBLANK(F383),"",LOG(F383))</f>
        <v/>
      </c>
      <c r="R383" s="14" t="str">
        <f>IF(ISBLANK(G383),"",LOG(G383))</f>
        <v/>
      </c>
      <c r="S383" s="14" t="str">
        <f>IF(ISBLANK(H383),"",LOG(H383))</f>
        <v/>
      </c>
      <c r="T383" s="14" t="str">
        <f>IF(ISBLANK(I383),"",LOG(I383))</f>
        <v/>
      </c>
      <c r="U383" s="14" t="str">
        <f>IF(ISBLANK(J383),"",LOG(J383))</f>
        <v/>
      </c>
      <c r="V383" s="14" t="str">
        <f>IF(ISBLANK(K383),"",LOG(K383))</f>
        <v/>
      </c>
      <c r="W383" s="14" t="str">
        <f>IF(ISBLANK(L383),"",LOG(L383))</f>
        <v/>
      </c>
      <c r="Y383" s="14" t="str">
        <f>IF(ISBLANK(C383),"",LOG(C383+1))</f>
        <v/>
      </c>
      <c r="Z383" s="14" t="str">
        <f>IF(ISBLANK(D383),"",LOG(D383+1))</f>
        <v/>
      </c>
      <c r="AA383" s="14" t="str">
        <f>IF(ISBLANK(E383),"",LOG(E383+1))</f>
        <v/>
      </c>
      <c r="AB383" s="14" t="str">
        <f>IF(ISBLANK(F383),"",LOG(F383+1))</f>
        <v/>
      </c>
      <c r="AC383" s="14" t="str">
        <f>IF(ISBLANK(G383),"",LOG(G383+1))</f>
        <v/>
      </c>
      <c r="AD383" s="14" t="str">
        <f>IF(ISBLANK(H383),"",LOG(H383+1))</f>
        <v/>
      </c>
      <c r="AE383" s="14" t="str">
        <f>IF(ISBLANK(I383),"",LOG(I383+1))</f>
        <v/>
      </c>
      <c r="AF383" s="14" t="str">
        <f>IF(ISBLANK(J383),"",LOG(J383+1))</f>
        <v/>
      </c>
      <c r="AG383" s="14" t="str">
        <f>IF(ISBLANK(K383),"",LOG(K383+1))</f>
        <v/>
      </c>
      <c r="AH383" s="14" t="str">
        <f>IF(ISBLANK(L383),"",LOG(L383+1))</f>
        <v/>
      </c>
      <c r="AJ383" s="14" t="str">
        <f>IF(ISBLANK(C383),"",POWER(C383,2))</f>
        <v/>
      </c>
      <c r="AK383" s="14" t="str">
        <f>IF(ISBLANK(D383),"",POWER(D383,2))</f>
        <v/>
      </c>
      <c r="AL383" s="14" t="str">
        <f>IF(ISBLANK(E383),"",POWER(E383,2))</f>
        <v/>
      </c>
      <c r="AM383" s="14" t="str">
        <f>IF(ISBLANK(F383),"",POWER(F383,2))</f>
        <v/>
      </c>
      <c r="AN383" s="14" t="str">
        <f>IF(ISBLANK(G383),"",POWER(G383,2))</f>
        <v/>
      </c>
      <c r="AO383" s="14" t="str">
        <f>IF(ISBLANK(H383),"",POWER(H383,2))</f>
        <v/>
      </c>
      <c r="AP383" s="14" t="str">
        <f>IF(ISBLANK(I383),"",POWER(I383,2))</f>
        <v/>
      </c>
      <c r="AQ383" s="14" t="str">
        <f>IF(ISBLANK(J383),"",POWER(J383,2))</f>
        <v/>
      </c>
      <c r="AR383" s="14" t="str">
        <f>IF(ISBLANK(K383),"",POWER(K383,2))</f>
        <v/>
      </c>
      <c r="AS383" s="14" t="str">
        <f>IF(ISBLANK(L383),"",POWER(L383,2))</f>
        <v/>
      </c>
      <c r="AU383" s="14" t="str">
        <f>IF(ISBLANK(C383),"",POWER(C383,0.5))</f>
        <v/>
      </c>
      <c r="AV383" s="14" t="str">
        <f>IF(ISBLANK(D383),"",POWER(D383,0.5))</f>
        <v/>
      </c>
      <c r="AW383" s="14" t="str">
        <f>IF(ISBLANK(E383),"",POWER(E383,0.5))</f>
        <v/>
      </c>
      <c r="AX383" s="14" t="str">
        <f>IF(ISBLANK(F383),"",POWER(F383,0.5))</f>
        <v/>
      </c>
      <c r="AY383" s="14" t="str">
        <f>IF(ISBLANK(G383),"",POWER(G383,0.5))</f>
        <v/>
      </c>
      <c r="AZ383" s="14" t="str">
        <f>IF(ISBLANK(H383),"",POWER(H383,0.5))</f>
        <v/>
      </c>
      <c r="BA383" s="14" t="str">
        <f>IF(ISBLANK(I383),"",POWER(I383,0.5))</f>
        <v/>
      </c>
      <c r="BB383" s="14" t="str">
        <f>IF(ISBLANK(J383),"",POWER(J383,0.5))</f>
        <v/>
      </c>
      <c r="BC383" s="14" t="str">
        <f>IF(ISBLANK(K383),"",POWER(K383,0.5))</f>
        <v/>
      </c>
      <c r="BD383" s="14" t="str">
        <f>IF(ISBLANK(L383),"",POWER(L383,0.5))</f>
        <v/>
      </c>
      <c r="BF383" s="14" t="str">
        <f>IF(ISBLANK(C383),"",1/POWER(C383,0.5))</f>
        <v/>
      </c>
      <c r="BG383" s="14" t="str">
        <f>IF(ISBLANK(D383),"",1/POWER(D383,0.5))</f>
        <v/>
      </c>
      <c r="BH383" s="14" t="str">
        <f>IF(ISBLANK(E383),"",1/POWER(E383,0.5))</f>
        <v/>
      </c>
      <c r="BI383" s="14" t="str">
        <f>IF(ISBLANK(F383),"",1/POWER(F383,0.5))</f>
        <v/>
      </c>
      <c r="BJ383" s="14" t="str">
        <f>IF(ISBLANK(G383),"",1/POWER(G383,0.5))</f>
        <v/>
      </c>
      <c r="BK383" s="14" t="str">
        <f>IF(ISBLANK(H383),"",1/POWER(H383,0.5))</f>
        <v/>
      </c>
      <c r="BL383" s="14" t="str">
        <f>IF(ISBLANK(I383),"",1/POWER(I383,0.5))</f>
        <v/>
      </c>
      <c r="BM383" s="14" t="str">
        <f>IF(ISBLANK(J383),"",1/POWER(J383,0.5))</f>
        <v/>
      </c>
      <c r="BN383" s="14" t="str">
        <f>IF(ISBLANK(K383),"",1/POWER(K383,0.5))</f>
        <v/>
      </c>
      <c r="BO383" s="14" t="str">
        <f>IF(ISBLANK(L383),"",1/POWER(L383,0.5))</f>
        <v/>
      </c>
      <c r="BQ383" s="14" t="e">
        <f ca="1">IF(ISBLANK(INDIRECT('Data Exploration'!$B$6&amp;ROW(BQ383))),"",IF(ISBLANK(INDIRECT('Data Exploration'!$B$6&amp;ROW(BQ383)-1)),"",INDIRECT('Data Exploration'!$B$6&amp;ROW(BQ383)-1)))</f>
        <v>#REF!</v>
      </c>
      <c r="BR383" s="188"/>
      <c r="BS383" s="188"/>
      <c r="BT383" s="188"/>
      <c r="BU383" s="188"/>
      <c r="BV383" s="188"/>
      <c r="BW383" s="188"/>
      <c r="BX383" s="188"/>
      <c r="BY383" s="188"/>
    </row>
    <row r="384" spans="1:77">
      <c r="A384" s="141"/>
      <c r="B384" s="210"/>
      <c r="C384" s="19"/>
      <c r="D384" s="20"/>
      <c r="E384" s="20"/>
      <c r="F384" s="20"/>
      <c r="G384" s="150"/>
      <c r="H384" s="20"/>
      <c r="I384" s="20"/>
      <c r="J384" s="20"/>
      <c r="K384" s="20"/>
      <c r="L384" s="101"/>
      <c r="N384" s="14" t="str">
        <f>IF(ISBLANK(C384),"",LOG(C384))</f>
        <v/>
      </c>
      <c r="O384" s="14" t="str">
        <f>IF(ISBLANK(D384),"",LOG(D384))</f>
        <v/>
      </c>
      <c r="P384" s="14" t="str">
        <f>IF(ISBLANK(E384),"",LOG(E384))</f>
        <v/>
      </c>
      <c r="Q384" s="14" t="str">
        <f>IF(ISBLANK(F384),"",LOG(F384))</f>
        <v/>
      </c>
      <c r="R384" s="14" t="str">
        <f>IF(ISBLANK(G384),"",LOG(G384))</f>
        <v/>
      </c>
      <c r="S384" s="14" t="str">
        <f>IF(ISBLANK(H384),"",LOG(H384))</f>
        <v/>
      </c>
      <c r="T384" s="14" t="str">
        <f>IF(ISBLANK(I384),"",LOG(I384))</f>
        <v/>
      </c>
      <c r="U384" s="14" t="str">
        <f>IF(ISBLANK(J384),"",LOG(J384))</f>
        <v/>
      </c>
      <c r="V384" s="14" t="str">
        <f>IF(ISBLANK(K384),"",LOG(K384))</f>
        <v/>
      </c>
      <c r="W384" s="14" t="str">
        <f>IF(ISBLANK(L384),"",LOG(L384))</f>
        <v/>
      </c>
      <c r="Y384" s="14" t="str">
        <f>IF(ISBLANK(C384),"",LOG(C384+1))</f>
        <v/>
      </c>
      <c r="Z384" s="14" t="str">
        <f>IF(ISBLANK(D384),"",LOG(D384+1))</f>
        <v/>
      </c>
      <c r="AA384" s="14" t="str">
        <f>IF(ISBLANK(E384),"",LOG(E384+1))</f>
        <v/>
      </c>
      <c r="AB384" s="14" t="str">
        <f>IF(ISBLANK(F384),"",LOG(F384+1))</f>
        <v/>
      </c>
      <c r="AC384" s="14" t="str">
        <f>IF(ISBLANK(G384),"",LOG(G384+1))</f>
        <v/>
      </c>
      <c r="AD384" s="14" t="str">
        <f>IF(ISBLANK(H384),"",LOG(H384+1))</f>
        <v/>
      </c>
      <c r="AE384" s="14" t="str">
        <f>IF(ISBLANK(I384),"",LOG(I384+1))</f>
        <v/>
      </c>
      <c r="AF384" s="14" t="str">
        <f>IF(ISBLANK(J384),"",LOG(J384+1))</f>
        <v/>
      </c>
      <c r="AG384" s="14" t="str">
        <f>IF(ISBLANK(K384),"",LOG(K384+1))</f>
        <v/>
      </c>
      <c r="AH384" s="14" t="str">
        <f>IF(ISBLANK(L384),"",LOG(L384+1))</f>
        <v/>
      </c>
      <c r="AJ384" s="14" t="str">
        <f>IF(ISBLANK(C384),"",POWER(C384,2))</f>
        <v/>
      </c>
      <c r="AK384" s="14" t="str">
        <f>IF(ISBLANK(D384),"",POWER(D384,2))</f>
        <v/>
      </c>
      <c r="AL384" s="14" t="str">
        <f>IF(ISBLANK(E384),"",POWER(E384,2))</f>
        <v/>
      </c>
      <c r="AM384" s="14" t="str">
        <f>IF(ISBLANK(F384),"",POWER(F384,2))</f>
        <v/>
      </c>
      <c r="AN384" s="14" t="str">
        <f>IF(ISBLANK(G384),"",POWER(G384,2))</f>
        <v/>
      </c>
      <c r="AO384" s="14" t="str">
        <f>IF(ISBLANK(H384),"",POWER(H384,2))</f>
        <v/>
      </c>
      <c r="AP384" s="14" t="str">
        <f>IF(ISBLANK(I384),"",POWER(I384,2))</f>
        <v/>
      </c>
      <c r="AQ384" s="14" t="str">
        <f>IF(ISBLANK(J384),"",POWER(J384,2))</f>
        <v/>
      </c>
      <c r="AR384" s="14" t="str">
        <f>IF(ISBLANK(K384),"",POWER(K384,2))</f>
        <v/>
      </c>
      <c r="AS384" s="14" t="str">
        <f>IF(ISBLANK(L384),"",POWER(L384,2))</f>
        <v/>
      </c>
      <c r="AU384" s="14" t="str">
        <f>IF(ISBLANK(C384),"",POWER(C384,0.5))</f>
        <v/>
      </c>
      <c r="AV384" s="14" t="str">
        <f>IF(ISBLANK(D384),"",POWER(D384,0.5))</f>
        <v/>
      </c>
      <c r="AW384" s="14" t="str">
        <f>IF(ISBLANK(E384),"",POWER(E384,0.5))</f>
        <v/>
      </c>
      <c r="AX384" s="14" t="str">
        <f>IF(ISBLANK(F384),"",POWER(F384,0.5))</f>
        <v/>
      </c>
      <c r="AY384" s="14" t="str">
        <f>IF(ISBLANK(G384),"",POWER(G384,0.5))</f>
        <v/>
      </c>
      <c r="AZ384" s="14" t="str">
        <f>IF(ISBLANK(H384),"",POWER(H384,0.5))</f>
        <v/>
      </c>
      <c r="BA384" s="14" t="str">
        <f>IF(ISBLANK(I384),"",POWER(I384,0.5))</f>
        <v/>
      </c>
      <c r="BB384" s="14" t="str">
        <f>IF(ISBLANK(J384),"",POWER(J384,0.5))</f>
        <v/>
      </c>
      <c r="BC384" s="14" t="str">
        <f>IF(ISBLANK(K384),"",POWER(K384,0.5))</f>
        <v/>
      </c>
      <c r="BD384" s="14" t="str">
        <f>IF(ISBLANK(L384),"",POWER(L384,0.5))</f>
        <v/>
      </c>
      <c r="BF384" s="14" t="str">
        <f>IF(ISBLANK(C384),"",1/POWER(C384,0.5))</f>
        <v/>
      </c>
      <c r="BG384" s="14" t="str">
        <f>IF(ISBLANK(D384),"",1/POWER(D384,0.5))</f>
        <v/>
      </c>
      <c r="BH384" s="14" t="str">
        <f>IF(ISBLANK(E384),"",1/POWER(E384,0.5))</f>
        <v/>
      </c>
      <c r="BI384" s="14" t="str">
        <f>IF(ISBLANK(F384),"",1/POWER(F384,0.5))</f>
        <v/>
      </c>
      <c r="BJ384" s="14" t="str">
        <f>IF(ISBLANK(G384),"",1/POWER(G384,0.5))</f>
        <v/>
      </c>
      <c r="BK384" s="14" t="str">
        <f>IF(ISBLANK(H384),"",1/POWER(H384,0.5))</f>
        <v/>
      </c>
      <c r="BL384" s="14" t="str">
        <f>IF(ISBLANK(I384),"",1/POWER(I384,0.5))</f>
        <v/>
      </c>
      <c r="BM384" s="14" t="str">
        <f>IF(ISBLANK(J384),"",1/POWER(J384,0.5))</f>
        <v/>
      </c>
      <c r="BN384" s="14" t="str">
        <f>IF(ISBLANK(K384),"",1/POWER(K384,0.5))</f>
        <v/>
      </c>
      <c r="BO384" s="14" t="str">
        <f>IF(ISBLANK(L384),"",1/POWER(L384,0.5))</f>
        <v/>
      </c>
      <c r="BQ384" s="14" t="e">
        <f ca="1">IF(ISBLANK(INDIRECT('Data Exploration'!$B$6&amp;ROW(BQ384))),"",IF(ISBLANK(INDIRECT('Data Exploration'!$B$6&amp;ROW(BQ384)-1)),"",INDIRECT('Data Exploration'!$B$6&amp;ROW(BQ384)-1)))</f>
        <v>#REF!</v>
      </c>
      <c r="BR384" s="188"/>
      <c r="BS384" s="188"/>
      <c r="BT384" s="188"/>
      <c r="BU384" s="188"/>
      <c r="BV384" s="188"/>
      <c r="BW384" s="188"/>
      <c r="BX384" s="188"/>
      <c r="BY384" s="188"/>
    </row>
    <row r="385" spans="1:77">
      <c r="A385" s="141"/>
      <c r="B385" s="210"/>
      <c r="C385" s="19"/>
      <c r="D385" s="20"/>
      <c r="E385" s="20"/>
      <c r="F385" s="20"/>
      <c r="G385" s="150"/>
      <c r="H385" s="20"/>
      <c r="I385" s="20"/>
      <c r="J385" s="20"/>
      <c r="K385" s="20"/>
      <c r="L385" s="101"/>
      <c r="N385" s="14" t="str">
        <f>IF(ISBLANK(C385),"",LOG(C385))</f>
        <v/>
      </c>
      <c r="O385" s="14" t="str">
        <f>IF(ISBLANK(D385),"",LOG(D385))</f>
        <v/>
      </c>
      <c r="P385" s="14" t="str">
        <f>IF(ISBLANK(E385),"",LOG(E385))</f>
        <v/>
      </c>
      <c r="Q385" s="14" t="str">
        <f>IF(ISBLANK(F385),"",LOG(F385))</f>
        <v/>
      </c>
      <c r="R385" s="14" t="str">
        <f>IF(ISBLANK(G385),"",LOG(G385))</f>
        <v/>
      </c>
      <c r="S385" s="14" t="str">
        <f>IF(ISBLANK(H385),"",LOG(H385))</f>
        <v/>
      </c>
      <c r="T385" s="14" t="str">
        <f>IF(ISBLANK(I385),"",LOG(I385))</f>
        <v/>
      </c>
      <c r="U385" s="14" t="str">
        <f>IF(ISBLANK(J385),"",LOG(J385))</f>
        <v/>
      </c>
      <c r="V385" s="14" t="str">
        <f>IF(ISBLANK(K385),"",LOG(K385))</f>
        <v/>
      </c>
      <c r="W385" s="14" t="str">
        <f>IF(ISBLANK(L385),"",LOG(L385))</f>
        <v/>
      </c>
      <c r="Y385" s="14" t="str">
        <f>IF(ISBLANK(C385),"",LOG(C385+1))</f>
        <v/>
      </c>
      <c r="Z385" s="14" t="str">
        <f>IF(ISBLANK(D385),"",LOG(D385+1))</f>
        <v/>
      </c>
      <c r="AA385" s="14" t="str">
        <f>IF(ISBLANK(E385),"",LOG(E385+1))</f>
        <v/>
      </c>
      <c r="AB385" s="14" t="str">
        <f>IF(ISBLANK(F385),"",LOG(F385+1))</f>
        <v/>
      </c>
      <c r="AC385" s="14" t="str">
        <f>IF(ISBLANK(G385),"",LOG(G385+1))</f>
        <v/>
      </c>
      <c r="AD385" s="14" t="str">
        <f>IF(ISBLANK(H385),"",LOG(H385+1))</f>
        <v/>
      </c>
      <c r="AE385" s="14" t="str">
        <f>IF(ISBLANK(I385),"",LOG(I385+1))</f>
        <v/>
      </c>
      <c r="AF385" s="14" t="str">
        <f>IF(ISBLANK(J385),"",LOG(J385+1))</f>
        <v/>
      </c>
      <c r="AG385" s="14" t="str">
        <f>IF(ISBLANK(K385),"",LOG(K385+1))</f>
        <v/>
      </c>
      <c r="AH385" s="14" t="str">
        <f>IF(ISBLANK(L385),"",LOG(L385+1))</f>
        <v/>
      </c>
      <c r="AJ385" s="14" t="str">
        <f>IF(ISBLANK(C385),"",POWER(C385,2))</f>
        <v/>
      </c>
      <c r="AK385" s="14" t="str">
        <f>IF(ISBLANK(D385),"",POWER(D385,2))</f>
        <v/>
      </c>
      <c r="AL385" s="14" t="str">
        <f>IF(ISBLANK(E385),"",POWER(E385,2))</f>
        <v/>
      </c>
      <c r="AM385" s="14" t="str">
        <f>IF(ISBLANK(F385),"",POWER(F385,2))</f>
        <v/>
      </c>
      <c r="AN385" s="14" t="str">
        <f>IF(ISBLANK(G385),"",POWER(G385,2))</f>
        <v/>
      </c>
      <c r="AO385" s="14" t="str">
        <f>IF(ISBLANK(H385),"",POWER(H385,2))</f>
        <v/>
      </c>
      <c r="AP385" s="14" t="str">
        <f>IF(ISBLANK(I385),"",POWER(I385,2))</f>
        <v/>
      </c>
      <c r="AQ385" s="14" t="str">
        <f>IF(ISBLANK(J385),"",POWER(J385,2))</f>
        <v/>
      </c>
      <c r="AR385" s="14" t="str">
        <f>IF(ISBLANK(K385),"",POWER(K385,2))</f>
        <v/>
      </c>
      <c r="AS385" s="14" t="str">
        <f>IF(ISBLANK(L385),"",POWER(L385,2))</f>
        <v/>
      </c>
      <c r="AU385" s="14" t="str">
        <f>IF(ISBLANK(C385),"",POWER(C385,0.5))</f>
        <v/>
      </c>
      <c r="AV385" s="14" t="str">
        <f>IF(ISBLANK(D385),"",POWER(D385,0.5))</f>
        <v/>
      </c>
      <c r="AW385" s="14" t="str">
        <f>IF(ISBLANK(E385),"",POWER(E385,0.5))</f>
        <v/>
      </c>
      <c r="AX385" s="14" t="str">
        <f>IF(ISBLANK(F385),"",POWER(F385,0.5))</f>
        <v/>
      </c>
      <c r="AY385" s="14" t="str">
        <f>IF(ISBLANK(G385),"",POWER(G385,0.5))</f>
        <v/>
      </c>
      <c r="AZ385" s="14" t="str">
        <f>IF(ISBLANK(H385),"",POWER(H385,0.5))</f>
        <v/>
      </c>
      <c r="BA385" s="14" t="str">
        <f>IF(ISBLANK(I385),"",POWER(I385,0.5))</f>
        <v/>
      </c>
      <c r="BB385" s="14" t="str">
        <f>IF(ISBLANK(J385),"",POWER(J385,0.5))</f>
        <v/>
      </c>
      <c r="BC385" s="14" t="str">
        <f>IF(ISBLANK(K385),"",POWER(K385,0.5))</f>
        <v/>
      </c>
      <c r="BD385" s="14" t="str">
        <f>IF(ISBLANK(L385),"",POWER(L385,0.5))</f>
        <v/>
      </c>
      <c r="BF385" s="14" t="str">
        <f>IF(ISBLANK(C385),"",1/POWER(C385,0.5))</f>
        <v/>
      </c>
      <c r="BG385" s="14" t="str">
        <f>IF(ISBLANK(D385),"",1/POWER(D385,0.5))</f>
        <v/>
      </c>
      <c r="BH385" s="14" t="str">
        <f>IF(ISBLANK(E385),"",1/POWER(E385,0.5))</f>
        <v/>
      </c>
      <c r="BI385" s="14" t="str">
        <f>IF(ISBLANK(F385),"",1/POWER(F385,0.5))</f>
        <v/>
      </c>
      <c r="BJ385" s="14" t="str">
        <f>IF(ISBLANK(G385),"",1/POWER(G385,0.5))</f>
        <v/>
      </c>
      <c r="BK385" s="14" t="str">
        <f>IF(ISBLANK(H385),"",1/POWER(H385,0.5))</f>
        <v/>
      </c>
      <c r="BL385" s="14" t="str">
        <f>IF(ISBLANK(I385),"",1/POWER(I385,0.5))</f>
        <v/>
      </c>
      <c r="BM385" s="14" t="str">
        <f>IF(ISBLANK(J385),"",1/POWER(J385,0.5))</f>
        <v/>
      </c>
      <c r="BN385" s="14" t="str">
        <f>IF(ISBLANK(K385),"",1/POWER(K385,0.5))</f>
        <v/>
      </c>
      <c r="BO385" s="14" t="str">
        <f>IF(ISBLANK(L385),"",1/POWER(L385,0.5))</f>
        <v/>
      </c>
      <c r="BQ385" s="14" t="e">
        <f ca="1">IF(ISBLANK(INDIRECT('Data Exploration'!$B$6&amp;ROW(BQ385))),"",IF(ISBLANK(INDIRECT('Data Exploration'!$B$6&amp;ROW(BQ385)-1)),"",INDIRECT('Data Exploration'!$B$6&amp;ROW(BQ385)-1)))</f>
        <v>#REF!</v>
      </c>
      <c r="BR385" s="188"/>
      <c r="BS385" s="188"/>
      <c r="BT385" s="188"/>
      <c r="BU385" s="188"/>
      <c r="BV385" s="188"/>
      <c r="BW385" s="188"/>
      <c r="BX385" s="188"/>
      <c r="BY385" s="188"/>
    </row>
    <row r="386" spans="1:77">
      <c r="A386" s="141"/>
      <c r="B386" s="210"/>
      <c r="C386" s="19"/>
      <c r="D386" s="20"/>
      <c r="E386" s="20"/>
      <c r="F386" s="20"/>
      <c r="G386" s="150"/>
      <c r="H386" s="20"/>
      <c r="I386" s="20"/>
      <c r="J386" s="20"/>
      <c r="K386" s="20"/>
      <c r="L386" s="101"/>
      <c r="N386" s="14" t="str">
        <f>IF(ISBLANK(C386),"",LOG(C386))</f>
        <v/>
      </c>
      <c r="O386" s="14" t="str">
        <f>IF(ISBLANK(D386),"",LOG(D386))</f>
        <v/>
      </c>
      <c r="P386" s="14" t="str">
        <f>IF(ISBLANK(E386),"",LOG(E386))</f>
        <v/>
      </c>
      <c r="Q386" s="14" t="str">
        <f>IF(ISBLANK(F386),"",LOG(F386))</f>
        <v/>
      </c>
      <c r="R386" s="14" t="str">
        <f>IF(ISBLANK(G386),"",LOG(G386))</f>
        <v/>
      </c>
      <c r="S386" s="14" t="str">
        <f>IF(ISBLANK(H386),"",LOG(H386))</f>
        <v/>
      </c>
      <c r="T386" s="14" t="str">
        <f>IF(ISBLANK(I386),"",LOG(I386))</f>
        <v/>
      </c>
      <c r="U386" s="14" t="str">
        <f>IF(ISBLANK(J386),"",LOG(J386))</f>
        <v/>
      </c>
      <c r="V386" s="14" t="str">
        <f>IF(ISBLANK(K386),"",LOG(K386))</f>
        <v/>
      </c>
      <c r="W386" s="14" t="str">
        <f>IF(ISBLANK(L386),"",LOG(L386))</f>
        <v/>
      </c>
      <c r="Y386" s="14" t="str">
        <f>IF(ISBLANK(C386),"",LOG(C386+1))</f>
        <v/>
      </c>
      <c r="Z386" s="14" t="str">
        <f>IF(ISBLANK(D386),"",LOG(D386+1))</f>
        <v/>
      </c>
      <c r="AA386" s="14" t="str">
        <f>IF(ISBLANK(E386),"",LOG(E386+1))</f>
        <v/>
      </c>
      <c r="AB386" s="14" t="str">
        <f>IF(ISBLANK(F386),"",LOG(F386+1))</f>
        <v/>
      </c>
      <c r="AC386" s="14" t="str">
        <f>IF(ISBLANK(G386),"",LOG(G386+1))</f>
        <v/>
      </c>
      <c r="AD386" s="14" t="str">
        <f>IF(ISBLANK(H386),"",LOG(H386+1))</f>
        <v/>
      </c>
      <c r="AE386" s="14" t="str">
        <f>IF(ISBLANK(I386),"",LOG(I386+1))</f>
        <v/>
      </c>
      <c r="AF386" s="14" t="str">
        <f>IF(ISBLANK(J386),"",LOG(J386+1))</f>
        <v/>
      </c>
      <c r="AG386" s="14" t="str">
        <f>IF(ISBLANK(K386),"",LOG(K386+1))</f>
        <v/>
      </c>
      <c r="AH386" s="14" t="str">
        <f>IF(ISBLANK(L386),"",LOG(L386+1))</f>
        <v/>
      </c>
      <c r="AJ386" s="14" t="str">
        <f>IF(ISBLANK(C386),"",POWER(C386,2))</f>
        <v/>
      </c>
      <c r="AK386" s="14" t="str">
        <f>IF(ISBLANK(D386),"",POWER(D386,2))</f>
        <v/>
      </c>
      <c r="AL386" s="14" t="str">
        <f>IF(ISBLANK(E386),"",POWER(E386,2))</f>
        <v/>
      </c>
      <c r="AM386" s="14" t="str">
        <f>IF(ISBLANK(F386),"",POWER(F386,2))</f>
        <v/>
      </c>
      <c r="AN386" s="14" t="str">
        <f>IF(ISBLANK(G386),"",POWER(G386,2))</f>
        <v/>
      </c>
      <c r="AO386" s="14" t="str">
        <f>IF(ISBLANK(H386),"",POWER(H386,2))</f>
        <v/>
      </c>
      <c r="AP386" s="14" t="str">
        <f>IF(ISBLANK(I386),"",POWER(I386,2))</f>
        <v/>
      </c>
      <c r="AQ386" s="14" t="str">
        <f>IF(ISBLANK(J386),"",POWER(J386,2))</f>
        <v/>
      </c>
      <c r="AR386" s="14" t="str">
        <f>IF(ISBLANK(K386),"",POWER(K386,2))</f>
        <v/>
      </c>
      <c r="AS386" s="14" t="str">
        <f>IF(ISBLANK(L386),"",POWER(L386,2))</f>
        <v/>
      </c>
      <c r="AU386" s="14" t="str">
        <f>IF(ISBLANK(C386),"",POWER(C386,0.5))</f>
        <v/>
      </c>
      <c r="AV386" s="14" t="str">
        <f>IF(ISBLANK(D386),"",POWER(D386,0.5))</f>
        <v/>
      </c>
      <c r="AW386" s="14" t="str">
        <f>IF(ISBLANK(E386),"",POWER(E386,0.5))</f>
        <v/>
      </c>
      <c r="AX386" s="14" t="str">
        <f>IF(ISBLANK(F386),"",POWER(F386,0.5))</f>
        <v/>
      </c>
      <c r="AY386" s="14" t="str">
        <f>IF(ISBLANK(G386),"",POWER(G386,0.5))</f>
        <v/>
      </c>
      <c r="AZ386" s="14" t="str">
        <f>IF(ISBLANK(H386),"",POWER(H386,0.5))</f>
        <v/>
      </c>
      <c r="BA386" s="14" t="str">
        <f>IF(ISBLANK(I386),"",POWER(I386,0.5))</f>
        <v/>
      </c>
      <c r="BB386" s="14" t="str">
        <f>IF(ISBLANK(J386),"",POWER(J386,0.5))</f>
        <v/>
      </c>
      <c r="BC386" s="14" t="str">
        <f>IF(ISBLANK(K386),"",POWER(K386,0.5))</f>
        <v/>
      </c>
      <c r="BD386" s="14" t="str">
        <f>IF(ISBLANK(L386),"",POWER(L386,0.5))</f>
        <v/>
      </c>
      <c r="BF386" s="14" t="str">
        <f>IF(ISBLANK(C386),"",1/POWER(C386,0.5))</f>
        <v/>
      </c>
      <c r="BG386" s="14" t="str">
        <f>IF(ISBLANK(D386),"",1/POWER(D386,0.5))</f>
        <v/>
      </c>
      <c r="BH386" s="14" t="str">
        <f>IF(ISBLANK(E386),"",1/POWER(E386,0.5))</f>
        <v/>
      </c>
      <c r="BI386" s="14" t="str">
        <f>IF(ISBLANK(F386),"",1/POWER(F386,0.5))</f>
        <v/>
      </c>
      <c r="BJ386" s="14" t="str">
        <f>IF(ISBLANK(G386),"",1/POWER(G386,0.5))</f>
        <v/>
      </c>
      <c r="BK386" s="14" t="str">
        <f>IF(ISBLANK(H386),"",1/POWER(H386,0.5))</f>
        <v/>
      </c>
      <c r="BL386" s="14" t="str">
        <f>IF(ISBLANK(I386),"",1/POWER(I386,0.5))</f>
        <v/>
      </c>
      <c r="BM386" s="14" t="str">
        <f>IF(ISBLANK(J386),"",1/POWER(J386,0.5))</f>
        <v/>
      </c>
      <c r="BN386" s="14" t="str">
        <f>IF(ISBLANK(K386),"",1/POWER(K386,0.5))</f>
        <v/>
      </c>
      <c r="BO386" s="14" t="str">
        <f>IF(ISBLANK(L386),"",1/POWER(L386,0.5))</f>
        <v/>
      </c>
      <c r="BQ386" s="14" t="e">
        <f ca="1">IF(ISBLANK(INDIRECT('Data Exploration'!$B$6&amp;ROW(BQ386))),"",IF(ISBLANK(INDIRECT('Data Exploration'!$B$6&amp;ROW(BQ386)-1)),"",INDIRECT('Data Exploration'!$B$6&amp;ROW(BQ386)-1)))</f>
        <v>#REF!</v>
      </c>
      <c r="BR386" s="188"/>
      <c r="BS386" s="188"/>
      <c r="BT386" s="188"/>
      <c r="BU386" s="188"/>
      <c r="BV386" s="188"/>
      <c r="BW386" s="188"/>
      <c r="BX386" s="188"/>
      <c r="BY386" s="188"/>
    </row>
    <row r="387" spans="1:77">
      <c r="A387" s="141"/>
      <c r="B387" s="210"/>
      <c r="C387" s="19"/>
      <c r="D387" s="20"/>
      <c r="E387" s="20"/>
      <c r="F387" s="20"/>
      <c r="G387" s="150"/>
      <c r="H387" s="20"/>
      <c r="I387" s="20"/>
      <c r="J387" s="20"/>
      <c r="K387" s="20"/>
      <c r="L387" s="101"/>
      <c r="N387" s="14" t="str">
        <f>IF(ISBLANK(C387),"",LOG(C387))</f>
        <v/>
      </c>
      <c r="O387" s="14" t="str">
        <f>IF(ISBLANK(D387),"",LOG(D387))</f>
        <v/>
      </c>
      <c r="P387" s="14" t="str">
        <f>IF(ISBLANK(E387),"",LOG(E387))</f>
        <v/>
      </c>
      <c r="Q387" s="14" t="str">
        <f>IF(ISBLANK(F387),"",LOG(F387))</f>
        <v/>
      </c>
      <c r="R387" s="14" t="str">
        <f>IF(ISBLANK(G387),"",LOG(G387))</f>
        <v/>
      </c>
      <c r="S387" s="14" t="str">
        <f>IF(ISBLANK(H387),"",LOG(H387))</f>
        <v/>
      </c>
      <c r="T387" s="14" t="str">
        <f>IF(ISBLANK(I387),"",LOG(I387))</f>
        <v/>
      </c>
      <c r="U387" s="14" t="str">
        <f>IF(ISBLANK(J387),"",LOG(J387))</f>
        <v/>
      </c>
      <c r="V387" s="14" t="str">
        <f>IF(ISBLANK(K387),"",LOG(K387))</f>
        <v/>
      </c>
      <c r="W387" s="14" t="str">
        <f>IF(ISBLANK(L387),"",LOG(L387))</f>
        <v/>
      </c>
      <c r="Y387" s="14" t="str">
        <f>IF(ISBLANK(C387),"",LOG(C387+1))</f>
        <v/>
      </c>
      <c r="Z387" s="14" t="str">
        <f>IF(ISBLANK(D387),"",LOG(D387+1))</f>
        <v/>
      </c>
      <c r="AA387" s="14" t="str">
        <f>IF(ISBLANK(E387),"",LOG(E387+1))</f>
        <v/>
      </c>
      <c r="AB387" s="14" t="str">
        <f>IF(ISBLANK(F387),"",LOG(F387+1))</f>
        <v/>
      </c>
      <c r="AC387" s="14" t="str">
        <f>IF(ISBLANK(G387),"",LOG(G387+1))</f>
        <v/>
      </c>
      <c r="AD387" s="14" t="str">
        <f>IF(ISBLANK(H387),"",LOG(H387+1))</f>
        <v/>
      </c>
      <c r="AE387" s="14" t="str">
        <f>IF(ISBLANK(I387),"",LOG(I387+1))</f>
        <v/>
      </c>
      <c r="AF387" s="14" t="str">
        <f>IF(ISBLANK(J387),"",LOG(J387+1))</f>
        <v/>
      </c>
      <c r="AG387" s="14" t="str">
        <f>IF(ISBLANK(K387),"",LOG(K387+1))</f>
        <v/>
      </c>
      <c r="AH387" s="14" t="str">
        <f>IF(ISBLANK(L387),"",LOG(L387+1))</f>
        <v/>
      </c>
      <c r="AJ387" s="14" t="str">
        <f>IF(ISBLANK(C387),"",POWER(C387,2))</f>
        <v/>
      </c>
      <c r="AK387" s="14" t="str">
        <f>IF(ISBLANK(D387),"",POWER(D387,2))</f>
        <v/>
      </c>
      <c r="AL387" s="14" t="str">
        <f>IF(ISBLANK(E387),"",POWER(E387,2))</f>
        <v/>
      </c>
      <c r="AM387" s="14" t="str">
        <f>IF(ISBLANK(F387),"",POWER(F387,2))</f>
        <v/>
      </c>
      <c r="AN387" s="14" t="str">
        <f>IF(ISBLANK(G387),"",POWER(G387,2))</f>
        <v/>
      </c>
      <c r="AO387" s="14" t="str">
        <f>IF(ISBLANK(H387),"",POWER(H387,2))</f>
        <v/>
      </c>
      <c r="AP387" s="14" t="str">
        <f>IF(ISBLANK(I387),"",POWER(I387,2))</f>
        <v/>
      </c>
      <c r="AQ387" s="14" t="str">
        <f>IF(ISBLANK(J387),"",POWER(J387,2))</f>
        <v/>
      </c>
      <c r="AR387" s="14" t="str">
        <f>IF(ISBLANK(K387),"",POWER(K387,2))</f>
        <v/>
      </c>
      <c r="AS387" s="14" t="str">
        <f>IF(ISBLANK(L387),"",POWER(L387,2))</f>
        <v/>
      </c>
      <c r="AU387" s="14" t="str">
        <f>IF(ISBLANK(C387),"",POWER(C387,0.5))</f>
        <v/>
      </c>
      <c r="AV387" s="14" t="str">
        <f>IF(ISBLANK(D387),"",POWER(D387,0.5))</f>
        <v/>
      </c>
      <c r="AW387" s="14" t="str">
        <f>IF(ISBLANK(E387),"",POWER(E387,0.5))</f>
        <v/>
      </c>
      <c r="AX387" s="14" t="str">
        <f>IF(ISBLANK(F387),"",POWER(F387,0.5))</f>
        <v/>
      </c>
      <c r="AY387" s="14" t="str">
        <f>IF(ISBLANK(G387),"",POWER(G387,0.5))</f>
        <v/>
      </c>
      <c r="AZ387" s="14" t="str">
        <f>IF(ISBLANK(H387),"",POWER(H387,0.5))</f>
        <v/>
      </c>
      <c r="BA387" s="14" t="str">
        <f>IF(ISBLANK(I387),"",POWER(I387,0.5))</f>
        <v/>
      </c>
      <c r="BB387" s="14" t="str">
        <f>IF(ISBLANK(J387),"",POWER(J387,0.5))</f>
        <v/>
      </c>
      <c r="BC387" s="14" t="str">
        <f>IF(ISBLANK(K387),"",POWER(K387,0.5))</f>
        <v/>
      </c>
      <c r="BD387" s="14" t="str">
        <f>IF(ISBLANK(L387),"",POWER(L387,0.5))</f>
        <v/>
      </c>
      <c r="BF387" s="14" t="str">
        <f>IF(ISBLANK(C387),"",1/POWER(C387,0.5))</f>
        <v/>
      </c>
      <c r="BG387" s="14" t="str">
        <f>IF(ISBLANK(D387),"",1/POWER(D387,0.5))</f>
        <v/>
      </c>
      <c r="BH387" s="14" t="str">
        <f>IF(ISBLANK(E387),"",1/POWER(E387,0.5))</f>
        <v/>
      </c>
      <c r="BI387" s="14" t="str">
        <f>IF(ISBLANK(F387),"",1/POWER(F387,0.5))</f>
        <v/>
      </c>
      <c r="BJ387" s="14" t="str">
        <f>IF(ISBLANK(G387),"",1/POWER(G387,0.5))</f>
        <v/>
      </c>
      <c r="BK387" s="14" t="str">
        <f>IF(ISBLANK(H387),"",1/POWER(H387,0.5))</f>
        <v/>
      </c>
      <c r="BL387" s="14" t="str">
        <f>IF(ISBLANK(I387),"",1/POWER(I387,0.5))</f>
        <v/>
      </c>
      <c r="BM387" s="14" t="str">
        <f>IF(ISBLANK(J387),"",1/POWER(J387,0.5))</f>
        <v/>
      </c>
      <c r="BN387" s="14" t="str">
        <f>IF(ISBLANK(K387),"",1/POWER(K387,0.5))</f>
        <v/>
      </c>
      <c r="BO387" s="14" t="str">
        <f>IF(ISBLANK(L387),"",1/POWER(L387,0.5))</f>
        <v/>
      </c>
      <c r="BQ387" s="14" t="e">
        <f ca="1">IF(ISBLANK(INDIRECT('Data Exploration'!$B$6&amp;ROW(BQ387))),"",IF(ISBLANK(INDIRECT('Data Exploration'!$B$6&amp;ROW(BQ387)-1)),"",INDIRECT('Data Exploration'!$B$6&amp;ROW(BQ387)-1)))</f>
        <v>#REF!</v>
      </c>
      <c r="BR387" s="188"/>
      <c r="BS387" s="188"/>
      <c r="BT387" s="188"/>
      <c r="BU387" s="188"/>
      <c r="BV387" s="188"/>
      <c r="BW387" s="188"/>
      <c r="BX387" s="188"/>
      <c r="BY387" s="188"/>
    </row>
    <row r="388" spans="1:77">
      <c r="A388" s="141"/>
      <c r="B388" s="210"/>
      <c r="C388" s="19"/>
      <c r="D388" s="20"/>
      <c r="E388" s="20"/>
      <c r="F388" s="20"/>
      <c r="G388" s="150"/>
      <c r="H388" s="20"/>
      <c r="I388" s="20"/>
      <c r="J388" s="20"/>
      <c r="K388" s="20"/>
      <c r="L388" s="101"/>
      <c r="N388" s="14" t="str">
        <f>IF(ISBLANK(C388),"",LOG(C388))</f>
        <v/>
      </c>
      <c r="O388" s="14" t="str">
        <f>IF(ISBLANK(D388),"",LOG(D388))</f>
        <v/>
      </c>
      <c r="P388" s="14" t="str">
        <f>IF(ISBLANK(E388),"",LOG(E388))</f>
        <v/>
      </c>
      <c r="Q388" s="14" t="str">
        <f>IF(ISBLANK(F388),"",LOG(F388))</f>
        <v/>
      </c>
      <c r="R388" s="14" t="str">
        <f>IF(ISBLANK(G388),"",LOG(G388))</f>
        <v/>
      </c>
      <c r="S388" s="14" t="str">
        <f>IF(ISBLANK(H388),"",LOG(H388))</f>
        <v/>
      </c>
      <c r="T388" s="14" t="str">
        <f>IF(ISBLANK(I388),"",LOG(I388))</f>
        <v/>
      </c>
      <c r="U388" s="14" t="str">
        <f>IF(ISBLANK(J388),"",LOG(J388))</f>
        <v/>
      </c>
      <c r="V388" s="14" t="str">
        <f>IF(ISBLANK(K388),"",LOG(K388))</f>
        <v/>
      </c>
      <c r="W388" s="14" t="str">
        <f>IF(ISBLANK(L388),"",LOG(L388))</f>
        <v/>
      </c>
      <c r="Y388" s="14" t="str">
        <f>IF(ISBLANK(C388),"",LOG(C388+1))</f>
        <v/>
      </c>
      <c r="Z388" s="14" t="str">
        <f>IF(ISBLANK(D388),"",LOG(D388+1))</f>
        <v/>
      </c>
      <c r="AA388" s="14" t="str">
        <f>IF(ISBLANK(E388),"",LOG(E388+1))</f>
        <v/>
      </c>
      <c r="AB388" s="14" t="str">
        <f>IF(ISBLANK(F388),"",LOG(F388+1))</f>
        <v/>
      </c>
      <c r="AC388" s="14" t="str">
        <f>IF(ISBLANK(G388),"",LOG(G388+1))</f>
        <v/>
      </c>
      <c r="AD388" s="14" t="str">
        <f>IF(ISBLANK(H388),"",LOG(H388+1))</f>
        <v/>
      </c>
      <c r="AE388" s="14" t="str">
        <f>IF(ISBLANK(I388),"",LOG(I388+1))</f>
        <v/>
      </c>
      <c r="AF388" s="14" t="str">
        <f>IF(ISBLANK(J388),"",LOG(J388+1))</f>
        <v/>
      </c>
      <c r="AG388" s="14" t="str">
        <f>IF(ISBLANK(K388),"",LOG(K388+1))</f>
        <v/>
      </c>
      <c r="AH388" s="14" t="str">
        <f>IF(ISBLANK(L388),"",LOG(L388+1))</f>
        <v/>
      </c>
      <c r="AJ388" s="14" t="str">
        <f>IF(ISBLANK(C388),"",POWER(C388,2))</f>
        <v/>
      </c>
      <c r="AK388" s="14" t="str">
        <f>IF(ISBLANK(D388),"",POWER(D388,2))</f>
        <v/>
      </c>
      <c r="AL388" s="14" t="str">
        <f>IF(ISBLANK(E388),"",POWER(E388,2))</f>
        <v/>
      </c>
      <c r="AM388" s="14" t="str">
        <f>IF(ISBLANK(F388),"",POWER(F388,2))</f>
        <v/>
      </c>
      <c r="AN388" s="14" t="str">
        <f>IF(ISBLANK(G388),"",POWER(G388,2))</f>
        <v/>
      </c>
      <c r="AO388" s="14" t="str">
        <f>IF(ISBLANK(H388),"",POWER(H388,2))</f>
        <v/>
      </c>
      <c r="AP388" s="14" t="str">
        <f>IF(ISBLANK(I388),"",POWER(I388,2))</f>
        <v/>
      </c>
      <c r="AQ388" s="14" t="str">
        <f>IF(ISBLANK(J388),"",POWER(J388,2))</f>
        <v/>
      </c>
      <c r="AR388" s="14" t="str">
        <f>IF(ISBLANK(K388),"",POWER(K388,2))</f>
        <v/>
      </c>
      <c r="AS388" s="14" t="str">
        <f>IF(ISBLANK(L388),"",POWER(L388,2))</f>
        <v/>
      </c>
      <c r="AU388" s="14" t="str">
        <f>IF(ISBLANK(C388),"",POWER(C388,0.5))</f>
        <v/>
      </c>
      <c r="AV388" s="14" t="str">
        <f>IF(ISBLANK(D388),"",POWER(D388,0.5))</f>
        <v/>
      </c>
      <c r="AW388" s="14" t="str">
        <f>IF(ISBLANK(E388),"",POWER(E388,0.5))</f>
        <v/>
      </c>
      <c r="AX388" s="14" t="str">
        <f>IF(ISBLANK(F388),"",POWER(F388,0.5))</f>
        <v/>
      </c>
      <c r="AY388" s="14" t="str">
        <f>IF(ISBLANK(G388),"",POWER(G388,0.5))</f>
        <v/>
      </c>
      <c r="AZ388" s="14" t="str">
        <f>IF(ISBLANK(H388),"",POWER(H388,0.5))</f>
        <v/>
      </c>
      <c r="BA388" s="14" t="str">
        <f>IF(ISBLANK(I388),"",POWER(I388,0.5))</f>
        <v/>
      </c>
      <c r="BB388" s="14" t="str">
        <f>IF(ISBLANK(J388),"",POWER(J388,0.5))</f>
        <v/>
      </c>
      <c r="BC388" s="14" t="str">
        <f>IF(ISBLANK(K388),"",POWER(K388,0.5))</f>
        <v/>
      </c>
      <c r="BD388" s="14" t="str">
        <f>IF(ISBLANK(L388),"",POWER(L388,0.5))</f>
        <v/>
      </c>
      <c r="BF388" s="14" t="str">
        <f>IF(ISBLANK(C388),"",1/POWER(C388,0.5))</f>
        <v/>
      </c>
      <c r="BG388" s="14" t="str">
        <f>IF(ISBLANK(D388),"",1/POWER(D388,0.5))</f>
        <v/>
      </c>
      <c r="BH388" s="14" t="str">
        <f>IF(ISBLANK(E388),"",1/POWER(E388,0.5))</f>
        <v/>
      </c>
      <c r="BI388" s="14" t="str">
        <f>IF(ISBLANK(F388),"",1/POWER(F388,0.5))</f>
        <v/>
      </c>
      <c r="BJ388" s="14" t="str">
        <f>IF(ISBLANK(G388),"",1/POWER(G388,0.5))</f>
        <v/>
      </c>
      <c r="BK388" s="14" t="str">
        <f>IF(ISBLANK(H388),"",1/POWER(H388,0.5))</f>
        <v/>
      </c>
      <c r="BL388" s="14" t="str">
        <f>IF(ISBLANK(I388),"",1/POWER(I388,0.5))</f>
        <v/>
      </c>
      <c r="BM388" s="14" t="str">
        <f>IF(ISBLANK(J388),"",1/POWER(J388,0.5))</f>
        <v/>
      </c>
      <c r="BN388" s="14" t="str">
        <f>IF(ISBLANK(K388),"",1/POWER(K388,0.5))</f>
        <v/>
      </c>
      <c r="BO388" s="14" t="str">
        <f>IF(ISBLANK(L388),"",1/POWER(L388,0.5))</f>
        <v/>
      </c>
      <c r="BQ388" s="14" t="e">
        <f ca="1">IF(ISBLANK(INDIRECT('Data Exploration'!$B$6&amp;ROW(BQ388))),"",IF(ISBLANK(INDIRECT('Data Exploration'!$B$6&amp;ROW(BQ388)-1)),"",INDIRECT('Data Exploration'!$B$6&amp;ROW(BQ388)-1)))</f>
        <v>#REF!</v>
      </c>
      <c r="BR388" s="188"/>
      <c r="BS388" s="188"/>
      <c r="BT388" s="188"/>
      <c r="BU388" s="188"/>
      <c r="BV388" s="188"/>
      <c r="BW388" s="188"/>
      <c r="BX388" s="188"/>
      <c r="BY388" s="188"/>
    </row>
    <row r="389" spans="1:77">
      <c r="A389" s="141"/>
      <c r="B389" s="210"/>
      <c r="C389" s="19"/>
      <c r="D389" s="20"/>
      <c r="E389" s="20"/>
      <c r="F389" s="20"/>
      <c r="G389" s="150"/>
      <c r="H389" s="20"/>
      <c r="I389" s="20"/>
      <c r="J389" s="20"/>
      <c r="K389" s="20"/>
      <c r="L389" s="101"/>
      <c r="N389" s="14" t="str">
        <f>IF(ISBLANK(C389),"",LOG(C389))</f>
        <v/>
      </c>
      <c r="O389" s="14" t="str">
        <f>IF(ISBLANK(D389),"",LOG(D389))</f>
        <v/>
      </c>
      <c r="P389" s="14" t="str">
        <f>IF(ISBLANK(E389),"",LOG(E389))</f>
        <v/>
      </c>
      <c r="Q389" s="14" t="str">
        <f>IF(ISBLANK(F389),"",LOG(F389))</f>
        <v/>
      </c>
      <c r="R389" s="14" t="str">
        <f>IF(ISBLANK(G389),"",LOG(G389))</f>
        <v/>
      </c>
      <c r="S389" s="14" t="str">
        <f>IF(ISBLANK(H389),"",LOG(H389))</f>
        <v/>
      </c>
      <c r="T389" s="14" t="str">
        <f>IF(ISBLANK(I389),"",LOG(I389))</f>
        <v/>
      </c>
      <c r="U389" s="14" t="str">
        <f>IF(ISBLANK(J389),"",LOG(J389))</f>
        <v/>
      </c>
      <c r="V389" s="14" t="str">
        <f>IF(ISBLANK(K389),"",LOG(K389))</f>
        <v/>
      </c>
      <c r="W389" s="14" t="str">
        <f>IF(ISBLANK(L389),"",LOG(L389))</f>
        <v/>
      </c>
      <c r="Y389" s="14" t="str">
        <f>IF(ISBLANK(C389),"",LOG(C389+1))</f>
        <v/>
      </c>
      <c r="Z389" s="14" t="str">
        <f>IF(ISBLANK(D389),"",LOG(D389+1))</f>
        <v/>
      </c>
      <c r="AA389" s="14" t="str">
        <f>IF(ISBLANK(E389),"",LOG(E389+1))</f>
        <v/>
      </c>
      <c r="AB389" s="14" t="str">
        <f>IF(ISBLANK(F389),"",LOG(F389+1))</f>
        <v/>
      </c>
      <c r="AC389" s="14" t="str">
        <f>IF(ISBLANK(G389),"",LOG(G389+1))</f>
        <v/>
      </c>
      <c r="AD389" s="14" t="str">
        <f>IF(ISBLANK(H389),"",LOG(H389+1))</f>
        <v/>
      </c>
      <c r="AE389" s="14" t="str">
        <f>IF(ISBLANK(I389),"",LOG(I389+1))</f>
        <v/>
      </c>
      <c r="AF389" s="14" t="str">
        <f>IF(ISBLANK(J389),"",LOG(J389+1))</f>
        <v/>
      </c>
      <c r="AG389" s="14" t="str">
        <f>IF(ISBLANK(K389),"",LOG(K389+1))</f>
        <v/>
      </c>
      <c r="AH389" s="14" t="str">
        <f>IF(ISBLANK(L389),"",LOG(L389+1))</f>
        <v/>
      </c>
      <c r="AJ389" s="14" t="str">
        <f>IF(ISBLANK(C389),"",POWER(C389,2))</f>
        <v/>
      </c>
      <c r="AK389" s="14" t="str">
        <f>IF(ISBLANK(D389),"",POWER(D389,2))</f>
        <v/>
      </c>
      <c r="AL389" s="14" t="str">
        <f>IF(ISBLANK(E389),"",POWER(E389,2))</f>
        <v/>
      </c>
      <c r="AM389" s="14" t="str">
        <f>IF(ISBLANK(F389),"",POWER(F389,2))</f>
        <v/>
      </c>
      <c r="AN389" s="14" t="str">
        <f>IF(ISBLANK(G389),"",POWER(G389,2))</f>
        <v/>
      </c>
      <c r="AO389" s="14" t="str">
        <f>IF(ISBLANK(H389),"",POWER(H389,2))</f>
        <v/>
      </c>
      <c r="AP389" s="14" t="str">
        <f>IF(ISBLANK(I389),"",POWER(I389,2))</f>
        <v/>
      </c>
      <c r="AQ389" s="14" t="str">
        <f>IF(ISBLANK(J389),"",POWER(J389,2))</f>
        <v/>
      </c>
      <c r="AR389" s="14" t="str">
        <f>IF(ISBLANK(K389),"",POWER(K389,2))</f>
        <v/>
      </c>
      <c r="AS389" s="14" t="str">
        <f>IF(ISBLANK(L389),"",POWER(L389,2))</f>
        <v/>
      </c>
      <c r="AU389" s="14" t="str">
        <f>IF(ISBLANK(C389),"",POWER(C389,0.5))</f>
        <v/>
      </c>
      <c r="AV389" s="14" t="str">
        <f>IF(ISBLANK(D389),"",POWER(D389,0.5))</f>
        <v/>
      </c>
      <c r="AW389" s="14" t="str">
        <f>IF(ISBLANK(E389),"",POWER(E389,0.5))</f>
        <v/>
      </c>
      <c r="AX389" s="14" t="str">
        <f>IF(ISBLANK(F389),"",POWER(F389,0.5))</f>
        <v/>
      </c>
      <c r="AY389" s="14" t="str">
        <f>IF(ISBLANK(G389),"",POWER(G389,0.5))</f>
        <v/>
      </c>
      <c r="AZ389" s="14" t="str">
        <f>IF(ISBLANK(H389),"",POWER(H389,0.5))</f>
        <v/>
      </c>
      <c r="BA389" s="14" t="str">
        <f>IF(ISBLANK(I389),"",POWER(I389,0.5))</f>
        <v/>
      </c>
      <c r="BB389" s="14" t="str">
        <f>IF(ISBLANK(J389),"",POWER(J389,0.5))</f>
        <v/>
      </c>
      <c r="BC389" s="14" t="str">
        <f>IF(ISBLANK(K389),"",POWER(K389,0.5))</f>
        <v/>
      </c>
      <c r="BD389" s="14" t="str">
        <f>IF(ISBLANK(L389),"",POWER(L389,0.5))</f>
        <v/>
      </c>
      <c r="BF389" s="14" t="str">
        <f>IF(ISBLANK(C389),"",1/POWER(C389,0.5))</f>
        <v/>
      </c>
      <c r="BG389" s="14" t="str">
        <f>IF(ISBLANK(D389),"",1/POWER(D389,0.5))</f>
        <v/>
      </c>
      <c r="BH389" s="14" t="str">
        <f>IF(ISBLANK(E389),"",1/POWER(E389,0.5))</f>
        <v/>
      </c>
      <c r="BI389" s="14" t="str">
        <f>IF(ISBLANK(F389),"",1/POWER(F389,0.5))</f>
        <v/>
      </c>
      <c r="BJ389" s="14" t="str">
        <f>IF(ISBLANK(G389),"",1/POWER(G389,0.5))</f>
        <v/>
      </c>
      <c r="BK389" s="14" t="str">
        <f>IF(ISBLANK(H389),"",1/POWER(H389,0.5))</f>
        <v/>
      </c>
      <c r="BL389" s="14" t="str">
        <f>IF(ISBLANK(I389),"",1/POWER(I389,0.5))</f>
        <v/>
      </c>
      <c r="BM389" s="14" t="str">
        <f>IF(ISBLANK(J389),"",1/POWER(J389,0.5))</f>
        <v/>
      </c>
      <c r="BN389" s="14" t="str">
        <f>IF(ISBLANK(K389),"",1/POWER(K389,0.5))</f>
        <v/>
      </c>
      <c r="BO389" s="14" t="str">
        <f>IF(ISBLANK(L389),"",1/POWER(L389,0.5))</f>
        <v/>
      </c>
      <c r="BQ389" s="14" t="e">
        <f ca="1">IF(ISBLANK(INDIRECT('Data Exploration'!$B$6&amp;ROW(BQ389))),"",IF(ISBLANK(INDIRECT('Data Exploration'!$B$6&amp;ROW(BQ389)-1)),"",INDIRECT('Data Exploration'!$B$6&amp;ROW(BQ389)-1)))</f>
        <v>#REF!</v>
      </c>
      <c r="BR389" s="188"/>
      <c r="BS389" s="188"/>
      <c r="BT389" s="188"/>
      <c r="BU389" s="188"/>
      <c r="BV389" s="188"/>
      <c r="BW389" s="188"/>
      <c r="BX389" s="188"/>
      <c r="BY389" s="188"/>
    </row>
    <row r="390" spans="1:77">
      <c r="A390" s="141"/>
      <c r="B390" s="210"/>
      <c r="C390" s="19"/>
      <c r="D390" s="20"/>
      <c r="E390" s="20"/>
      <c r="F390" s="20"/>
      <c r="G390" s="150"/>
      <c r="H390" s="20"/>
      <c r="I390" s="20"/>
      <c r="J390" s="20"/>
      <c r="K390" s="20"/>
      <c r="L390" s="101"/>
      <c r="N390" s="14" t="str">
        <f>IF(ISBLANK(C390),"",LOG(C390))</f>
        <v/>
      </c>
      <c r="O390" s="14" t="str">
        <f>IF(ISBLANK(D390),"",LOG(D390))</f>
        <v/>
      </c>
      <c r="P390" s="14" t="str">
        <f>IF(ISBLANK(E390),"",LOG(E390))</f>
        <v/>
      </c>
      <c r="Q390" s="14" t="str">
        <f>IF(ISBLANK(F390),"",LOG(F390))</f>
        <v/>
      </c>
      <c r="R390" s="14" t="str">
        <f>IF(ISBLANK(G390),"",LOG(G390))</f>
        <v/>
      </c>
      <c r="S390" s="14" t="str">
        <f>IF(ISBLANK(H390),"",LOG(H390))</f>
        <v/>
      </c>
      <c r="T390" s="14" t="str">
        <f>IF(ISBLANK(I390),"",LOG(I390))</f>
        <v/>
      </c>
      <c r="U390" s="14" t="str">
        <f>IF(ISBLANK(J390),"",LOG(J390))</f>
        <v/>
      </c>
      <c r="V390" s="14" t="str">
        <f>IF(ISBLANK(K390),"",LOG(K390))</f>
        <v/>
      </c>
      <c r="W390" s="14" t="str">
        <f>IF(ISBLANK(L390),"",LOG(L390))</f>
        <v/>
      </c>
      <c r="Y390" s="14" t="str">
        <f>IF(ISBLANK(C390),"",LOG(C390+1))</f>
        <v/>
      </c>
      <c r="Z390" s="14" t="str">
        <f>IF(ISBLANK(D390),"",LOG(D390+1))</f>
        <v/>
      </c>
      <c r="AA390" s="14" t="str">
        <f>IF(ISBLANK(E390),"",LOG(E390+1))</f>
        <v/>
      </c>
      <c r="AB390" s="14" t="str">
        <f>IF(ISBLANK(F390),"",LOG(F390+1))</f>
        <v/>
      </c>
      <c r="AC390" s="14" t="str">
        <f>IF(ISBLANK(G390),"",LOG(G390+1))</f>
        <v/>
      </c>
      <c r="AD390" s="14" t="str">
        <f>IF(ISBLANK(H390),"",LOG(H390+1))</f>
        <v/>
      </c>
      <c r="AE390" s="14" t="str">
        <f>IF(ISBLANK(I390),"",LOG(I390+1))</f>
        <v/>
      </c>
      <c r="AF390" s="14" t="str">
        <f>IF(ISBLANK(J390),"",LOG(J390+1))</f>
        <v/>
      </c>
      <c r="AG390" s="14" t="str">
        <f>IF(ISBLANK(K390),"",LOG(K390+1))</f>
        <v/>
      </c>
      <c r="AH390" s="14" t="str">
        <f>IF(ISBLANK(L390),"",LOG(L390+1))</f>
        <v/>
      </c>
      <c r="AJ390" s="14" t="str">
        <f>IF(ISBLANK(C390),"",POWER(C390,2))</f>
        <v/>
      </c>
      <c r="AK390" s="14" t="str">
        <f>IF(ISBLANK(D390),"",POWER(D390,2))</f>
        <v/>
      </c>
      <c r="AL390" s="14" t="str">
        <f>IF(ISBLANK(E390),"",POWER(E390,2))</f>
        <v/>
      </c>
      <c r="AM390" s="14" t="str">
        <f>IF(ISBLANK(F390),"",POWER(F390,2))</f>
        <v/>
      </c>
      <c r="AN390" s="14" t="str">
        <f>IF(ISBLANK(G390),"",POWER(G390,2))</f>
        <v/>
      </c>
      <c r="AO390" s="14" t="str">
        <f>IF(ISBLANK(H390),"",POWER(H390,2))</f>
        <v/>
      </c>
      <c r="AP390" s="14" t="str">
        <f>IF(ISBLANK(I390),"",POWER(I390,2))</f>
        <v/>
      </c>
      <c r="AQ390" s="14" t="str">
        <f>IF(ISBLANK(J390),"",POWER(J390,2))</f>
        <v/>
      </c>
      <c r="AR390" s="14" t="str">
        <f>IF(ISBLANK(K390),"",POWER(K390,2))</f>
        <v/>
      </c>
      <c r="AS390" s="14" t="str">
        <f>IF(ISBLANK(L390),"",POWER(L390,2))</f>
        <v/>
      </c>
      <c r="AU390" s="14" t="str">
        <f>IF(ISBLANK(C390),"",POWER(C390,0.5))</f>
        <v/>
      </c>
      <c r="AV390" s="14" t="str">
        <f>IF(ISBLANK(D390),"",POWER(D390,0.5))</f>
        <v/>
      </c>
      <c r="AW390" s="14" t="str">
        <f>IF(ISBLANK(E390),"",POWER(E390,0.5))</f>
        <v/>
      </c>
      <c r="AX390" s="14" t="str">
        <f>IF(ISBLANK(F390),"",POWER(F390,0.5))</f>
        <v/>
      </c>
      <c r="AY390" s="14" t="str">
        <f>IF(ISBLANK(G390),"",POWER(G390,0.5))</f>
        <v/>
      </c>
      <c r="AZ390" s="14" t="str">
        <f>IF(ISBLANK(H390),"",POWER(H390,0.5))</f>
        <v/>
      </c>
      <c r="BA390" s="14" t="str">
        <f>IF(ISBLANK(I390),"",POWER(I390,0.5))</f>
        <v/>
      </c>
      <c r="BB390" s="14" t="str">
        <f>IF(ISBLANK(J390),"",POWER(J390,0.5))</f>
        <v/>
      </c>
      <c r="BC390" s="14" t="str">
        <f>IF(ISBLANK(K390),"",POWER(K390,0.5))</f>
        <v/>
      </c>
      <c r="BD390" s="14" t="str">
        <f>IF(ISBLANK(L390),"",POWER(L390,0.5))</f>
        <v/>
      </c>
      <c r="BF390" s="14" t="str">
        <f>IF(ISBLANK(C390),"",1/POWER(C390,0.5))</f>
        <v/>
      </c>
      <c r="BG390" s="14" t="str">
        <f>IF(ISBLANK(D390),"",1/POWER(D390,0.5))</f>
        <v/>
      </c>
      <c r="BH390" s="14" t="str">
        <f>IF(ISBLANK(E390),"",1/POWER(E390,0.5))</f>
        <v/>
      </c>
      <c r="BI390" s="14" t="str">
        <f>IF(ISBLANK(F390),"",1/POWER(F390,0.5))</f>
        <v/>
      </c>
      <c r="BJ390" s="14" t="str">
        <f>IF(ISBLANK(G390),"",1/POWER(G390,0.5))</f>
        <v/>
      </c>
      <c r="BK390" s="14" t="str">
        <f>IF(ISBLANK(H390),"",1/POWER(H390,0.5))</f>
        <v/>
      </c>
      <c r="BL390" s="14" t="str">
        <f>IF(ISBLANK(I390),"",1/POWER(I390,0.5))</f>
        <v/>
      </c>
      <c r="BM390" s="14" t="str">
        <f>IF(ISBLANK(J390),"",1/POWER(J390,0.5))</f>
        <v/>
      </c>
      <c r="BN390" s="14" t="str">
        <f>IF(ISBLANK(K390),"",1/POWER(K390,0.5))</f>
        <v/>
      </c>
      <c r="BO390" s="14" t="str">
        <f>IF(ISBLANK(L390),"",1/POWER(L390,0.5))</f>
        <v/>
      </c>
      <c r="BQ390" s="14" t="e">
        <f ca="1">IF(ISBLANK(INDIRECT('Data Exploration'!$B$6&amp;ROW(BQ390))),"",IF(ISBLANK(INDIRECT('Data Exploration'!$B$6&amp;ROW(BQ390)-1)),"",INDIRECT('Data Exploration'!$B$6&amp;ROW(BQ390)-1)))</f>
        <v>#REF!</v>
      </c>
      <c r="BR390" s="188"/>
      <c r="BS390" s="188"/>
      <c r="BT390" s="188"/>
      <c r="BU390" s="188"/>
      <c r="BV390" s="188"/>
      <c r="BW390" s="188"/>
      <c r="BX390" s="188"/>
      <c r="BY390" s="188"/>
    </row>
    <row r="391" spans="1:77">
      <c r="A391" s="141"/>
      <c r="B391" s="210"/>
      <c r="C391" s="19"/>
      <c r="D391" s="20"/>
      <c r="E391" s="20"/>
      <c r="F391" s="20"/>
      <c r="G391" s="150"/>
      <c r="H391" s="20"/>
      <c r="I391" s="20"/>
      <c r="J391" s="20"/>
      <c r="K391" s="20"/>
      <c r="L391" s="101"/>
      <c r="N391" s="14" t="str">
        <f>IF(ISBLANK(C391),"",LOG(C391))</f>
        <v/>
      </c>
      <c r="O391" s="14" t="str">
        <f>IF(ISBLANK(D391),"",LOG(D391))</f>
        <v/>
      </c>
      <c r="P391" s="14" t="str">
        <f>IF(ISBLANK(E391),"",LOG(E391))</f>
        <v/>
      </c>
      <c r="Q391" s="14" t="str">
        <f>IF(ISBLANK(F391),"",LOG(F391))</f>
        <v/>
      </c>
      <c r="R391" s="14" t="str">
        <f>IF(ISBLANK(G391),"",LOG(G391))</f>
        <v/>
      </c>
      <c r="S391" s="14" t="str">
        <f>IF(ISBLANK(H391),"",LOG(H391))</f>
        <v/>
      </c>
      <c r="T391" s="14" t="str">
        <f>IF(ISBLANK(I391),"",LOG(I391))</f>
        <v/>
      </c>
      <c r="U391" s="14" t="str">
        <f>IF(ISBLANK(J391),"",LOG(J391))</f>
        <v/>
      </c>
      <c r="V391" s="14" t="str">
        <f>IF(ISBLANK(K391),"",LOG(K391))</f>
        <v/>
      </c>
      <c r="W391" s="14" t="str">
        <f>IF(ISBLANK(L391),"",LOG(L391))</f>
        <v/>
      </c>
      <c r="Y391" s="14" t="str">
        <f>IF(ISBLANK(C391),"",LOG(C391+1))</f>
        <v/>
      </c>
      <c r="Z391" s="14" t="str">
        <f>IF(ISBLANK(D391),"",LOG(D391+1))</f>
        <v/>
      </c>
      <c r="AA391" s="14" t="str">
        <f>IF(ISBLANK(E391),"",LOG(E391+1))</f>
        <v/>
      </c>
      <c r="AB391" s="14" t="str">
        <f>IF(ISBLANK(F391),"",LOG(F391+1))</f>
        <v/>
      </c>
      <c r="AC391" s="14" t="str">
        <f>IF(ISBLANK(G391),"",LOG(G391+1))</f>
        <v/>
      </c>
      <c r="AD391" s="14" t="str">
        <f>IF(ISBLANK(H391),"",LOG(H391+1))</f>
        <v/>
      </c>
      <c r="AE391" s="14" t="str">
        <f>IF(ISBLANK(I391),"",LOG(I391+1))</f>
        <v/>
      </c>
      <c r="AF391" s="14" t="str">
        <f>IF(ISBLANK(J391),"",LOG(J391+1))</f>
        <v/>
      </c>
      <c r="AG391" s="14" t="str">
        <f>IF(ISBLANK(K391),"",LOG(K391+1))</f>
        <v/>
      </c>
      <c r="AH391" s="14" t="str">
        <f>IF(ISBLANK(L391),"",LOG(L391+1))</f>
        <v/>
      </c>
      <c r="AJ391" s="14" t="str">
        <f>IF(ISBLANK(C391),"",POWER(C391,2))</f>
        <v/>
      </c>
      <c r="AK391" s="14" t="str">
        <f>IF(ISBLANK(D391),"",POWER(D391,2))</f>
        <v/>
      </c>
      <c r="AL391" s="14" t="str">
        <f>IF(ISBLANK(E391),"",POWER(E391,2))</f>
        <v/>
      </c>
      <c r="AM391" s="14" t="str">
        <f>IF(ISBLANK(F391),"",POWER(F391,2))</f>
        <v/>
      </c>
      <c r="AN391" s="14" t="str">
        <f>IF(ISBLANK(G391),"",POWER(G391,2))</f>
        <v/>
      </c>
      <c r="AO391" s="14" t="str">
        <f>IF(ISBLANK(H391),"",POWER(H391,2))</f>
        <v/>
      </c>
      <c r="AP391" s="14" t="str">
        <f>IF(ISBLANK(I391),"",POWER(I391,2))</f>
        <v/>
      </c>
      <c r="AQ391" s="14" t="str">
        <f>IF(ISBLANK(J391),"",POWER(J391,2))</f>
        <v/>
      </c>
      <c r="AR391" s="14" t="str">
        <f>IF(ISBLANK(K391),"",POWER(K391,2))</f>
        <v/>
      </c>
      <c r="AS391" s="14" t="str">
        <f>IF(ISBLANK(L391),"",POWER(L391,2))</f>
        <v/>
      </c>
      <c r="AU391" s="14" t="str">
        <f>IF(ISBLANK(C391),"",POWER(C391,0.5))</f>
        <v/>
      </c>
      <c r="AV391" s="14" t="str">
        <f>IF(ISBLANK(D391),"",POWER(D391,0.5))</f>
        <v/>
      </c>
      <c r="AW391" s="14" t="str">
        <f>IF(ISBLANK(E391),"",POWER(E391,0.5))</f>
        <v/>
      </c>
      <c r="AX391" s="14" t="str">
        <f>IF(ISBLANK(F391),"",POWER(F391,0.5))</f>
        <v/>
      </c>
      <c r="AY391" s="14" t="str">
        <f>IF(ISBLANK(G391),"",POWER(G391,0.5))</f>
        <v/>
      </c>
      <c r="AZ391" s="14" t="str">
        <f>IF(ISBLANK(H391),"",POWER(H391,0.5))</f>
        <v/>
      </c>
      <c r="BA391" s="14" t="str">
        <f>IF(ISBLANK(I391),"",POWER(I391,0.5))</f>
        <v/>
      </c>
      <c r="BB391" s="14" t="str">
        <f>IF(ISBLANK(J391),"",POWER(J391,0.5))</f>
        <v/>
      </c>
      <c r="BC391" s="14" t="str">
        <f>IF(ISBLANK(K391),"",POWER(K391,0.5))</f>
        <v/>
      </c>
      <c r="BD391" s="14" t="str">
        <f>IF(ISBLANK(L391),"",POWER(L391,0.5))</f>
        <v/>
      </c>
      <c r="BF391" s="14" t="str">
        <f>IF(ISBLANK(C391),"",1/POWER(C391,0.5))</f>
        <v/>
      </c>
      <c r="BG391" s="14" t="str">
        <f>IF(ISBLANK(D391),"",1/POWER(D391,0.5))</f>
        <v/>
      </c>
      <c r="BH391" s="14" t="str">
        <f>IF(ISBLANK(E391),"",1/POWER(E391,0.5))</f>
        <v/>
      </c>
      <c r="BI391" s="14" t="str">
        <f>IF(ISBLANK(F391),"",1/POWER(F391,0.5))</f>
        <v/>
      </c>
      <c r="BJ391" s="14" t="str">
        <f>IF(ISBLANK(G391),"",1/POWER(G391,0.5))</f>
        <v/>
      </c>
      <c r="BK391" s="14" t="str">
        <f>IF(ISBLANK(H391),"",1/POWER(H391,0.5))</f>
        <v/>
      </c>
      <c r="BL391" s="14" t="str">
        <f>IF(ISBLANK(I391),"",1/POWER(I391,0.5))</f>
        <v/>
      </c>
      <c r="BM391" s="14" t="str">
        <f>IF(ISBLANK(J391),"",1/POWER(J391,0.5))</f>
        <v/>
      </c>
      <c r="BN391" s="14" t="str">
        <f>IF(ISBLANK(K391),"",1/POWER(K391,0.5))</f>
        <v/>
      </c>
      <c r="BO391" s="14" t="str">
        <f>IF(ISBLANK(L391),"",1/POWER(L391,0.5))</f>
        <v/>
      </c>
      <c r="BQ391" s="14" t="e">
        <f ca="1">IF(ISBLANK(INDIRECT('Data Exploration'!$B$6&amp;ROW(BQ391))),"",IF(ISBLANK(INDIRECT('Data Exploration'!$B$6&amp;ROW(BQ391)-1)),"",INDIRECT('Data Exploration'!$B$6&amp;ROW(BQ391)-1)))</f>
        <v>#REF!</v>
      </c>
      <c r="BR391" s="188"/>
      <c r="BS391" s="188"/>
      <c r="BT391" s="188"/>
      <c r="BU391" s="188"/>
      <c r="BV391" s="188"/>
      <c r="BW391" s="188"/>
      <c r="BX391" s="188"/>
      <c r="BY391" s="188"/>
    </row>
    <row r="392" spans="1:77">
      <c r="A392" s="141"/>
      <c r="B392" s="210"/>
      <c r="C392" s="19"/>
      <c r="D392" s="20"/>
      <c r="E392" s="20"/>
      <c r="F392" s="20"/>
      <c r="G392" s="150"/>
      <c r="H392" s="20"/>
      <c r="I392" s="20"/>
      <c r="J392" s="20"/>
      <c r="K392" s="20"/>
      <c r="L392" s="101"/>
      <c r="N392" s="14" t="str">
        <f>IF(ISBLANK(C392),"",LOG(C392))</f>
        <v/>
      </c>
      <c r="O392" s="14" t="str">
        <f>IF(ISBLANK(D392),"",LOG(D392))</f>
        <v/>
      </c>
      <c r="P392" s="14" t="str">
        <f>IF(ISBLANK(E392),"",LOG(E392))</f>
        <v/>
      </c>
      <c r="Q392" s="14" t="str">
        <f>IF(ISBLANK(F392),"",LOG(F392))</f>
        <v/>
      </c>
      <c r="R392" s="14" t="str">
        <f>IF(ISBLANK(G392),"",LOG(G392))</f>
        <v/>
      </c>
      <c r="S392" s="14" t="str">
        <f>IF(ISBLANK(H392),"",LOG(H392))</f>
        <v/>
      </c>
      <c r="T392" s="14" t="str">
        <f>IF(ISBLANK(I392),"",LOG(I392))</f>
        <v/>
      </c>
      <c r="U392" s="14" t="str">
        <f>IF(ISBLANK(J392),"",LOG(J392))</f>
        <v/>
      </c>
      <c r="V392" s="14" t="str">
        <f>IF(ISBLANK(K392),"",LOG(K392))</f>
        <v/>
      </c>
      <c r="W392" s="14" t="str">
        <f>IF(ISBLANK(L392),"",LOG(L392))</f>
        <v/>
      </c>
      <c r="Y392" s="14" t="str">
        <f>IF(ISBLANK(C392),"",LOG(C392+1))</f>
        <v/>
      </c>
      <c r="Z392" s="14" t="str">
        <f>IF(ISBLANK(D392),"",LOG(D392+1))</f>
        <v/>
      </c>
      <c r="AA392" s="14" t="str">
        <f>IF(ISBLANK(E392),"",LOG(E392+1))</f>
        <v/>
      </c>
      <c r="AB392" s="14" t="str">
        <f>IF(ISBLANK(F392),"",LOG(F392+1))</f>
        <v/>
      </c>
      <c r="AC392" s="14" t="str">
        <f>IF(ISBLANK(G392),"",LOG(G392+1))</f>
        <v/>
      </c>
      <c r="AD392" s="14" t="str">
        <f>IF(ISBLANK(H392),"",LOG(H392+1))</f>
        <v/>
      </c>
      <c r="AE392" s="14" t="str">
        <f>IF(ISBLANK(I392),"",LOG(I392+1))</f>
        <v/>
      </c>
      <c r="AF392" s="14" t="str">
        <f>IF(ISBLANK(J392),"",LOG(J392+1))</f>
        <v/>
      </c>
      <c r="AG392" s="14" t="str">
        <f>IF(ISBLANK(K392),"",LOG(K392+1))</f>
        <v/>
      </c>
      <c r="AH392" s="14" t="str">
        <f>IF(ISBLANK(L392),"",LOG(L392+1))</f>
        <v/>
      </c>
      <c r="AJ392" s="14" t="str">
        <f>IF(ISBLANK(C392),"",POWER(C392,2))</f>
        <v/>
      </c>
      <c r="AK392" s="14" t="str">
        <f>IF(ISBLANK(D392),"",POWER(D392,2))</f>
        <v/>
      </c>
      <c r="AL392" s="14" t="str">
        <f>IF(ISBLANK(E392),"",POWER(E392,2))</f>
        <v/>
      </c>
      <c r="AM392" s="14" t="str">
        <f>IF(ISBLANK(F392),"",POWER(F392,2))</f>
        <v/>
      </c>
      <c r="AN392" s="14" t="str">
        <f>IF(ISBLANK(G392),"",POWER(G392,2))</f>
        <v/>
      </c>
      <c r="AO392" s="14" t="str">
        <f>IF(ISBLANK(H392),"",POWER(H392,2))</f>
        <v/>
      </c>
      <c r="AP392" s="14" t="str">
        <f>IF(ISBLANK(I392),"",POWER(I392,2))</f>
        <v/>
      </c>
      <c r="AQ392" s="14" t="str">
        <f>IF(ISBLANK(J392),"",POWER(J392,2))</f>
        <v/>
      </c>
      <c r="AR392" s="14" t="str">
        <f>IF(ISBLANK(K392),"",POWER(K392,2))</f>
        <v/>
      </c>
      <c r="AS392" s="14" t="str">
        <f>IF(ISBLANK(L392),"",POWER(L392,2))</f>
        <v/>
      </c>
      <c r="AU392" s="14" t="str">
        <f>IF(ISBLANK(C392),"",POWER(C392,0.5))</f>
        <v/>
      </c>
      <c r="AV392" s="14" t="str">
        <f>IF(ISBLANK(D392),"",POWER(D392,0.5))</f>
        <v/>
      </c>
      <c r="AW392" s="14" t="str">
        <f>IF(ISBLANK(E392),"",POWER(E392,0.5))</f>
        <v/>
      </c>
      <c r="AX392" s="14" t="str">
        <f>IF(ISBLANK(F392),"",POWER(F392,0.5))</f>
        <v/>
      </c>
      <c r="AY392" s="14" t="str">
        <f>IF(ISBLANK(G392),"",POWER(G392,0.5))</f>
        <v/>
      </c>
      <c r="AZ392" s="14" t="str">
        <f>IF(ISBLANK(H392),"",POWER(H392,0.5))</f>
        <v/>
      </c>
      <c r="BA392" s="14" t="str">
        <f>IF(ISBLANK(I392),"",POWER(I392,0.5))</f>
        <v/>
      </c>
      <c r="BB392" s="14" t="str">
        <f>IF(ISBLANK(J392),"",POWER(J392,0.5))</f>
        <v/>
      </c>
      <c r="BC392" s="14" t="str">
        <f>IF(ISBLANK(K392),"",POWER(K392,0.5))</f>
        <v/>
      </c>
      <c r="BD392" s="14" t="str">
        <f>IF(ISBLANK(L392),"",POWER(L392,0.5))</f>
        <v/>
      </c>
      <c r="BF392" s="14" t="str">
        <f>IF(ISBLANK(C392),"",1/POWER(C392,0.5))</f>
        <v/>
      </c>
      <c r="BG392" s="14" t="str">
        <f>IF(ISBLANK(D392),"",1/POWER(D392,0.5))</f>
        <v/>
      </c>
      <c r="BH392" s="14" t="str">
        <f>IF(ISBLANK(E392),"",1/POWER(E392,0.5))</f>
        <v/>
      </c>
      <c r="BI392" s="14" t="str">
        <f>IF(ISBLANK(F392),"",1/POWER(F392,0.5))</f>
        <v/>
      </c>
      <c r="BJ392" s="14" t="str">
        <f>IF(ISBLANK(G392),"",1/POWER(G392,0.5))</f>
        <v/>
      </c>
      <c r="BK392" s="14" t="str">
        <f>IF(ISBLANK(H392),"",1/POWER(H392,0.5))</f>
        <v/>
      </c>
      <c r="BL392" s="14" t="str">
        <f>IF(ISBLANK(I392),"",1/POWER(I392,0.5))</f>
        <v/>
      </c>
      <c r="BM392" s="14" t="str">
        <f>IF(ISBLANK(J392),"",1/POWER(J392,0.5))</f>
        <v/>
      </c>
      <c r="BN392" s="14" t="str">
        <f>IF(ISBLANK(K392),"",1/POWER(K392,0.5))</f>
        <v/>
      </c>
      <c r="BO392" s="14" t="str">
        <f>IF(ISBLANK(L392),"",1/POWER(L392,0.5))</f>
        <v/>
      </c>
      <c r="BQ392" s="14" t="e">
        <f ca="1">IF(ISBLANK(INDIRECT('Data Exploration'!$B$6&amp;ROW(BQ392))),"",IF(ISBLANK(INDIRECT('Data Exploration'!$B$6&amp;ROW(BQ392)-1)),"",INDIRECT('Data Exploration'!$B$6&amp;ROW(BQ392)-1)))</f>
        <v>#REF!</v>
      </c>
      <c r="BR392" s="188"/>
      <c r="BS392" s="188"/>
      <c r="BT392" s="188"/>
      <c r="BU392" s="188"/>
      <c r="BV392" s="188"/>
      <c r="BW392" s="188"/>
      <c r="BX392" s="188"/>
      <c r="BY392" s="188"/>
    </row>
    <row r="393" spans="1:77">
      <c r="A393" s="141"/>
      <c r="B393" s="210"/>
      <c r="C393" s="19"/>
      <c r="D393" s="20"/>
      <c r="E393" s="20"/>
      <c r="F393" s="20"/>
      <c r="G393" s="150"/>
      <c r="H393" s="20"/>
      <c r="I393" s="20"/>
      <c r="J393" s="20"/>
      <c r="K393" s="20"/>
      <c r="L393" s="101"/>
      <c r="N393" s="14" t="str">
        <f>IF(ISBLANK(C393),"",LOG(C393))</f>
        <v/>
      </c>
      <c r="O393" s="14" t="str">
        <f>IF(ISBLANK(D393),"",LOG(D393))</f>
        <v/>
      </c>
      <c r="P393" s="14" t="str">
        <f>IF(ISBLANK(E393),"",LOG(E393))</f>
        <v/>
      </c>
      <c r="Q393" s="14" t="str">
        <f>IF(ISBLANK(F393),"",LOG(F393))</f>
        <v/>
      </c>
      <c r="R393" s="14" t="str">
        <f>IF(ISBLANK(G393),"",LOG(G393))</f>
        <v/>
      </c>
      <c r="S393" s="14" t="str">
        <f>IF(ISBLANK(H393),"",LOG(H393))</f>
        <v/>
      </c>
      <c r="T393" s="14" t="str">
        <f>IF(ISBLANK(I393),"",LOG(I393))</f>
        <v/>
      </c>
      <c r="U393" s="14" t="str">
        <f>IF(ISBLANK(J393),"",LOG(J393))</f>
        <v/>
      </c>
      <c r="V393" s="14" t="str">
        <f>IF(ISBLANK(K393),"",LOG(K393))</f>
        <v/>
      </c>
      <c r="W393" s="14" t="str">
        <f>IF(ISBLANK(L393),"",LOG(L393))</f>
        <v/>
      </c>
      <c r="Y393" s="14" t="str">
        <f>IF(ISBLANK(C393),"",LOG(C393+1))</f>
        <v/>
      </c>
      <c r="Z393" s="14" t="str">
        <f>IF(ISBLANK(D393),"",LOG(D393+1))</f>
        <v/>
      </c>
      <c r="AA393" s="14" t="str">
        <f>IF(ISBLANK(E393),"",LOG(E393+1))</f>
        <v/>
      </c>
      <c r="AB393" s="14" t="str">
        <f>IF(ISBLANK(F393),"",LOG(F393+1))</f>
        <v/>
      </c>
      <c r="AC393" s="14" t="str">
        <f>IF(ISBLANK(G393),"",LOG(G393+1))</f>
        <v/>
      </c>
      <c r="AD393" s="14" t="str">
        <f>IF(ISBLANK(H393),"",LOG(H393+1))</f>
        <v/>
      </c>
      <c r="AE393" s="14" t="str">
        <f>IF(ISBLANK(I393),"",LOG(I393+1))</f>
        <v/>
      </c>
      <c r="AF393" s="14" t="str">
        <f>IF(ISBLANK(J393),"",LOG(J393+1))</f>
        <v/>
      </c>
      <c r="AG393" s="14" t="str">
        <f>IF(ISBLANK(K393),"",LOG(K393+1))</f>
        <v/>
      </c>
      <c r="AH393" s="14" t="str">
        <f>IF(ISBLANK(L393),"",LOG(L393+1))</f>
        <v/>
      </c>
      <c r="AJ393" s="14" t="str">
        <f>IF(ISBLANK(C393),"",POWER(C393,2))</f>
        <v/>
      </c>
      <c r="AK393" s="14" t="str">
        <f>IF(ISBLANK(D393),"",POWER(D393,2))</f>
        <v/>
      </c>
      <c r="AL393" s="14" t="str">
        <f>IF(ISBLANK(E393),"",POWER(E393,2))</f>
        <v/>
      </c>
      <c r="AM393" s="14" t="str">
        <f>IF(ISBLANK(F393),"",POWER(F393,2))</f>
        <v/>
      </c>
      <c r="AN393" s="14" t="str">
        <f>IF(ISBLANK(G393),"",POWER(G393,2))</f>
        <v/>
      </c>
      <c r="AO393" s="14" t="str">
        <f>IF(ISBLANK(H393),"",POWER(H393,2))</f>
        <v/>
      </c>
      <c r="AP393" s="14" t="str">
        <f>IF(ISBLANK(I393),"",POWER(I393,2))</f>
        <v/>
      </c>
      <c r="AQ393" s="14" t="str">
        <f>IF(ISBLANK(J393),"",POWER(J393,2))</f>
        <v/>
      </c>
      <c r="AR393" s="14" t="str">
        <f>IF(ISBLANK(K393),"",POWER(K393,2))</f>
        <v/>
      </c>
      <c r="AS393" s="14" t="str">
        <f>IF(ISBLANK(L393),"",POWER(L393,2))</f>
        <v/>
      </c>
      <c r="AU393" s="14" t="str">
        <f>IF(ISBLANK(C393),"",POWER(C393,0.5))</f>
        <v/>
      </c>
      <c r="AV393" s="14" t="str">
        <f>IF(ISBLANK(D393),"",POWER(D393,0.5))</f>
        <v/>
      </c>
      <c r="AW393" s="14" t="str">
        <f>IF(ISBLANK(E393),"",POWER(E393,0.5))</f>
        <v/>
      </c>
      <c r="AX393" s="14" t="str">
        <f>IF(ISBLANK(F393),"",POWER(F393,0.5))</f>
        <v/>
      </c>
      <c r="AY393" s="14" t="str">
        <f>IF(ISBLANK(G393),"",POWER(G393,0.5))</f>
        <v/>
      </c>
      <c r="AZ393" s="14" t="str">
        <f>IF(ISBLANK(H393),"",POWER(H393,0.5))</f>
        <v/>
      </c>
      <c r="BA393" s="14" t="str">
        <f>IF(ISBLANK(I393),"",POWER(I393,0.5))</f>
        <v/>
      </c>
      <c r="BB393" s="14" t="str">
        <f>IF(ISBLANK(J393),"",POWER(J393,0.5))</f>
        <v/>
      </c>
      <c r="BC393" s="14" t="str">
        <f>IF(ISBLANK(K393),"",POWER(K393,0.5))</f>
        <v/>
      </c>
      <c r="BD393" s="14" t="str">
        <f>IF(ISBLANK(L393),"",POWER(L393,0.5))</f>
        <v/>
      </c>
      <c r="BF393" s="14" t="str">
        <f>IF(ISBLANK(C393),"",1/POWER(C393,0.5))</f>
        <v/>
      </c>
      <c r="BG393" s="14" t="str">
        <f>IF(ISBLANK(D393),"",1/POWER(D393,0.5))</f>
        <v/>
      </c>
      <c r="BH393" s="14" t="str">
        <f>IF(ISBLANK(E393),"",1/POWER(E393,0.5))</f>
        <v/>
      </c>
      <c r="BI393" s="14" t="str">
        <f>IF(ISBLANK(F393),"",1/POWER(F393,0.5))</f>
        <v/>
      </c>
      <c r="BJ393" s="14" t="str">
        <f>IF(ISBLANK(G393),"",1/POWER(G393,0.5))</f>
        <v/>
      </c>
      <c r="BK393" s="14" t="str">
        <f>IF(ISBLANK(H393),"",1/POWER(H393,0.5))</f>
        <v/>
      </c>
      <c r="BL393" s="14" t="str">
        <f>IF(ISBLANK(I393),"",1/POWER(I393,0.5))</f>
        <v/>
      </c>
      <c r="BM393" s="14" t="str">
        <f>IF(ISBLANK(J393),"",1/POWER(J393,0.5))</f>
        <v/>
      </c>
      <c r="BN393" s="14" t="str">
        <f>IF(ISBLANK(K393),"",1/POWER(K393,0.5))</f>
        <v/>
      </c>
      <c r="BO393" s="14" t="str">
        <f>IF(ISBLANK(L393),"",1/POWER(L393,0.5))</f>
        <v/>
      </c>
      <c r="BQ393" s="14" t="e">
        <f ca="1">IF(ISBLANK(INDIRECT('Data Exploration'!$B$6&amp;ROW(BQ393))),"",IF(ISBLANK(INDIRECT('Data Exploration'!$B$6&amp;ROW(BQ393)-1)),"",INDIRECT('Data Exploration'!$B$6&amp;ROW(BQ393)-1)))</f>
        <v>#REF!</v>
      </c>
      <c r="BR393" s="188"/>
      <c r="BS393" s="188"/>
      <c r="BT393" s="188"/>
      <c r="BU393" s="188"/>
      <c r="BV393" s="188"/>
      <c r="BW393" s="188"/>
      <c r="BX393" s="188"/>
      <c r="BY393" s="188"/>
    </row>
    <row r="394" spans="1:77">
      <c r="A394" s="141"/>
      <c r="B394" s="210"/>
      <c r="C394" s="19"/>
      <c r="D394" s="20"/>
      <c r="E394" s="20"/>
      <c r="F394" s="20"/>
      <c r="G394" s="150"/>
      <c r="H394" s="20"/>
      <c r="I394" s="20"/>
      <c r="J394" s="20"/>
      <c r="K394" s="20"/>
      <c r="L394" s="101"/>
      <c r="N394" s="14" t="str">
        <f>IF(ISBLANK(C394),"",LOG(C394))</f>
        <v/>
      </c>
      <c r="O394" s="14" t="str">
        <f>IF(ISBLANK(D394),"",LOG(D394))</f>
        <v/>
      </c>
      <c r="P394" s="14" t="str">
        <f>IF(ISBLANK(E394),"",LOG(E394))</f>
        <v/>
      </c>
      <c r="Q394" s="14" t="str">
        <f>IF(ISBLANK(F394),"",LOG(F394))</f>
        <v/>
      </c>
      <c r="R394" s="14" t="str">
        <f>IF(ISBLANK(G394),"",LOG(G394))</f>
        <v/>
      </c>
      <c r="S394" s="14" t="str">
        <f>IF(ISBLANK(H394),"",LOG(H394))</f>
        <v/>
      </c>
      <c r="T394" s="14" t="str">
        <f>IF(ISBLANK(I394),"",LOG(I394))</f>
        <v/>
      </c>
      <c r="U394" s="14" t="str">
        <f>IF(ISBLANK(J394),"",LOG(J394))</f>
        <v/>
      </c>
      <c r="V394" s="14" t="str">
        <f>IF(ISBLANK(K394),"",LOG(K394))</f>
        <v/>
      </c>
      <c r="W394" s="14" t="str">
        <f>IF(ISBLANK(L394),"",LOG(L394))</f>
        <v/>
      </c>
      <c r="Y394" s="14" t="str">
        <f>IF(ISBLANK(C394),"",LOG(C394+1))</f>
        <v/>
      </c>
      <c r="Z394" s="14" t="str">
        <f>IF(ISBLANK(D394),"",LOG(D394+1))</f>
        <v/>
      </c>
      <c r="AA394" s="14" t="str">
        <f>IF(ISBLANK(E394),"",LOG(E394+1))</f>
        <v/>
      </c>
      <c r="AB394" s="14" t="str">
        <f>IF(ISBLANK(F394),"",LOG(F394+1))</f>
        <v/>
      </c>
      <c r="AC394" s="14" t="str">
        <f>IF(ISBLANK(G394),"",LOG(G394+1))</f>
        <v/>
      </c>
      <c r="AD394" s="14" t="str">
        <f>IF(ISBLANK(H394),"",LOG(H394+1))</f>
        <v/>
      </c>
      <c r="AE394" s="14" t="str">
        <f>IF(ISBLANK(I394),"",LOG(I394+1))</f>
        <v/>
      </c>
      <c r="AF394" s="14" t="str">
        <f>IF(ISBLANK(J394),"",LOG(J394+1))</f>
        <v/>
      </c>
      <c r="AG394" s="14" t="str">
        <f>IF(ISBLANK(K394),"",LOG(K394+1))</f>
        <v/>
      </c>
      <c r="AH394" s="14" t="str">
        <f>IF(ISBLANK(L394),"",LOG(L394+1))</f>
        <v/>
      </c>
      <c r="AJ394" s="14" t="str">
        <f>IF(ISBLANK(C394),"",POWER(C394,2))</f>
        <v/>
      </c>
      <c r="AK394" s="14" t="str">
        <f>IF(ISBLANK(D394),"",POWER(D394,2))</f>
        <v/>
      </c>
      <c r="AL394" s="14" t="str">
        <f>IF(ISBLANK(E394),"",POWER(E394,2))</f>
        <v/>
      </c>
      <c r="AM394" s="14" t="str">
        <f>IF(ISBLANK(F394),"",POWER(F394,2))</f>
        <v/>
      </c>
      <c r="AN394" s="14" t="str">
        <f>IF(ISBLANK(G394),"",POWER(G394,2))</f>
        <v/>
      </c>
      <c r="AO394" s="14" t="str">
        <f>IF(ISBLANK(H394),"",POWER(H394,2))</f>
        <v/>
      </c>
      <c r="AP394" s="14" t="str">
        <f>IF(ISBLANK(I394),"",POWER(I394,2))</f>
        <v/>
      </c>
      <c r="AQ394" s="14" t="str">
        <f>IF(ISBLANK(J394),"",POWER(J394,2))</f>
        <v/>
      </c>
      <c r="AR394" s="14" t="str">
        <f>IF(ISBLANK(K394),"",POWER(K394,2))</f>
        <v/>
      </c>
      <c r="AS394" s="14" t="str">
        <f>IF(ISBLANK(L394),"",POWER(L394,2))</f>
        <v/>
      </c>
      <c r="AU394" s="14" t="str">
        <f>IF(ISBLANK(C394),"",POWER(C394,0.5))</f>
        <v/>
      </c>
      <c r="AV394" s="14" t="str">
        <f>IF(ISBLANK(D394),"",POWER(D394,0.5))</f>
        <v/>
      </c>
      <c r="AW394" s="14" t="str">
        <f>IF(ISBLANK(E394),"",POWER(E394,0.5))</f>
        <v/>
      </c>
      <c r="AX394" s="14" t="str">
        <f>IF(ISBLANK(F394),"",POWER(F394,0.5))</f>
        <v/>
      </c>
      <c r="AY394" s="14" t="str">
        <f>IF(ISBLANK(G394),"",POWER(G394,0.5))</f>
        <v/>
      </c>
      <c r="AZ394" s="14" t="str">
        <f>IF(ISBLANK(H394),"",POWER(H394,0.5))</f>
        <v/>
      </c>
      <c r="BA394" s="14" t="str">
        <f>IF(ISBLANK(I394),"",POWER(I394,0.5))</f>
        <v/>
      </c>
      <c r="BB394" s="14" t="str">
        <f>IF(ISBLANK(J394),"",POWER(J394,0.5))</f>
        <v/>
      </c>
      <c r="BC394" s="14" t="str">
        <f>IF(ISBLANK(K394),"",POWER(K394,0.5))</f>
        <v/>
      </c>
      <c r="BD394" s="14" t="str">
        <f>IF(ISBLANK(L394),"",POWER(L394,0.5))</f>
        <v/>
      </c>
      <c r="BF394" s="14" t="str">
        <f>IF(ISBLANK(C394),"",1/POWER(C394,0.5))</f>
        <v/>
      </c>
      <c r="BG394" s="14" t="str">
        <f>IF(ISBLANK(D394),"",1/POWER(D394,0.5))</f>
        <v/>
      </c>
      <c r="BH394" s="14" t="str">
        <f>IF(ISBLANK(E394),"",1/POWER(E394,0.5))</f>
        <v/>
      </c>
      <c r="BI394" s="14" t="str">
        <f>IF(ISBLANK(F394),"",1/POWER(F394,0.5))</f>
        <v/>
      </c>
      <c r="BJ394" s="14" t="str">
        <f>IF(ISBLANK(G394),"",1/POWER(G394,0.5))</f>
        <v/>
      </c>
      <c r="BK394" s="14" t="str">
        <f>IF(ISBLANK(H394),"",1/POWER(H394,0.5))</f>
        <v/>
      </c>
      <c r="BL394" s="14" t="str">
        <f>IF(ISBLANK(I394),"",1/POWER(I394,0.5))</f>
        <v/>
      </c>
      <c r="BM394" s="14" t="str">
        <f>IF(ISBLANK(J394),"",1/POWER(J394,0.5))</f>
        <v/>
      </c>
      <c r="BN394" s="14" t="str">
        <f>IF(ISBLANK(K394),"",1/POWER(K394,0.5))</f>
        <v/>
      </c>
      <c r="BO394" s="14" t="str">
        <f>IF(ISBLANK(L394),"",1/POWER(L394,0.5))</f>
        <v/>
      </c>
      <c r="BQ394" s="14" t="e">
        <f ca="1">IF(ISBLANK(INDIRECT('Data Exploration'!$B$6&amp;ROW(BQ394))),"",IF(ISBLANK(INDIRECT('Data Exploration'!$B$6&amp;ROW(BQ394)-1)),"",INDIRECT('Data Exploration'!$B$6&amp;ROW(BQ394)-1)))</f>
        <v>#REF!</v>
      </c>
      <c r="BR394" s="188"/>
      <c r="BS394" s="188"/>
      <c r="BT394" s="188"/>
      <c r="BU394" s="188"/>
      <c r="BV394" s="188"/>
      <c r="BW394" s="188"/>
      <c r="BX394" s="188"/>
      <c r="BY394" s="188"/>
    </row>
    <row r="395" spans="1:77">
      <c r="A395" s="141"/>
      <c r="B395" s="210"/>
      <c r="C395" s="19"/>
      <c r="D395" s="20"/>
      <c r="E395" s="20"/>
      <c r="F395" s="20"/>
      <c r="G395" s="150"/>
      <c r="H395" s="20"/>
      <c r="I395" s="20"/>
      <c r="J395" s="20"/>
      <c r="K395" s="20"/>
      <c r="L395" s="101"/>
      <c r="N395" s="14" t="str">
        <f>IF(ISBLANK(C395),"",LOG(C395))</f>
        <v/>
      </c>
      <c r="O395" s="14" t="str">
        <f>IF(ISBLANK(D395),"",LOG(D395))</f>
        <v/>
      </c>
      <c r="P395" s="14" t="str">
        <f>IF(ISBLANK(E395),"",LOG(E395))</f>
        <v/>
      </c>
      <c r="Q395" s="14" t="str">
        <f>IF(ISBLANK(F395),"",LOG(F395))</f>
        <v/>
      </c>
      <c r="R395" s="14" t="str">
        <f>IF(ISBLANK(G395),"",LOG(G395))</f>
        <v/>
      </c>
      <c r="S395" s="14" t="str">
        <f>IF(ISBLANK(H395),"",LOG(H395))</f>
        <v/>
      </c>
      <c r="T395" s="14" t="str">
        <f>IF(ISBLANK(I395),"",LOG(I395))</f>
        <v/>
      </c>
      <c r="U395" s="14" t="str">
        <f>IF(ISBLANK(J395),"",LOG(J395))</f>
        <v/>
      </c>
      <c r="V395" s="14" t="str">
        <f>IF(ISBLANK(K395),"",LOG(K395))</f>
        <v/>
      </c>
      <c r="W395" s="14" t="str">
        <f>IF(ISBLANK(L395),"",LOG(L395))</f>
        <v/>
      </c>
      <c r="Y395" s="14" t="str">
        <f>IF(ISBLANK(C395),"",LOG(C395+1))</f>
        <v/>
      </c>
      <c r="Z395" s="14" t="str">
        <f>IF(ISBLANK(D395),"",LOG(D395+1))</f>
        <v/>
      </c>
      <c r="AA395" s="14" t="str">
        <f>IF(ISBLANK(E395),"",LOG(E395+1))</f>
        <v/>
      </c>
      <c r="AB395" s="14" t="str">
        <f>IF(ISBLANK(F395),"",LOG(F395+1))</f>
        <v/>
      </c>
      <c r="AC395" s="14" t="str">
        <f>IF(ISBLANK(G395),"",LOG(G395+1))</f>
        <v/>
      </c>
      <c r="AD395" s="14" t="str">
        <f>IF(ISBLANK(H395),"",LOG(H395+1))</f>
        <v/>
      </c>
      <c r="AE395" s="14" t="str">
        <f>IF(ISBLANK(I395),"",LOG(I395+1))</f>
        <v/>
      </c>
      <c r="AF395" s="14" t="str">
        <f>IF(ISBLANK(J395),"",LOG(J395+1))</f>
        <v/>
      </c>
      <c r="AG395" s="14" t="str">
        <f>IF(ISBLANK(K395),"",LOG(K395+1))</f>
        <v/>
      </c>
      <c r="AH395" s="14" t="str">
        <f>IF(ISBLANK(L395),"",LOG(L395+1))</f>
        <v/>
      </c>
      <c r="AJ395" s="14" t="str">
        <f>IF(ISBLANK(C395),"",POWER(C395,2))</f>
        <v/>
      </c>
      <c r="AK395" s="14" t="str">
        <f>IF(ISBLANK(D395),"",POWER(D395,2))</f>
        <v/>
      </c>
      <c r="AL395" s="14" t="str">
        <f>IF(ISBLANK(E395),"",POWER(E395,2))</f>
        <v/>
      </c>
      <c r="AM395" s="14" t="str">
        <f>IF(ISBLANK(F395),"",POWER(F395,2))</f>
        <v/>
      </c>
      <c r="AN395" s="14" t="str">
        <f>IF(ISBLANK(G395),"",POWER(G395,2))</f>
        <v/>
      </c>
      <c r="AO395" s="14" t="str">
        <f>IF(ISBLANK(H395),"",POWER(H395,2))</f>
        <v/>
      </c>
      <c r="AP395" s="14" t="str">
        <f>IF(ISBLANK(I395),"",POWER(I395,2))</f>
        <v/>
      </c>
      <c r="AQ395" s="14" t="str">
        <f>IF(ISBLANK(J395),"",POWER(J395,2))</f>
        <v/>
      </c>
      <c r="AR395" s="14" t="str">
        <f>IF(ISBLANK(K395),"",POWER(K395,2))</f>
        <v/>
      </c>
      <c r="AS395" s="14" t="str">
        <f>IF(ISBLANK(L395),"",POWER(L395,2))</f>
        <v/>
      </c>
      <c r="AU395" s="14" t="str">
        <f>IF(ISBLANK(C395),"",POWER(C395,0.5))</f>
        <v/>
      </c>
      <c r="AV395" s="14" t="str">
        <f>IF(ISBLANK(D395),"",POWER(D395,0.5))</f>
        <v/>
      </c>
      <c r="AW395" s="14" t="str">
        <f>IF(ISBLANK(E395),"",POWER(E395,0.5))</f>
        <v/>
      </c>
      <c r="AX395" s="14" t="str">
        <f>IF(ISBLANK(F395),"",POWER(F395,0.5))</f>
        <v/>
      </c>
      <c r="AY395" s="14" t="str">
        <f>IF(ISBLANK(G395),"",POWER(G395,0.5))</f>
        <v/>
      </c>
      <c r="AZ395" s="14" t="str">
        <f>IF(ISBLANK(H395),"",POWER(H395,0.5))</f>
        <v/>
      </c>
      <c r="BA395" s="14" t="str">
        <f>IF(ISBLANK(I395),"",POWER(I395,0.5))</f>
        <v/>
      </c>
      <c r="BB395" s="14" t="str">
        <f>IF(ISBLANK(J395),"",POWER(J395,0.5))</f>
        <v/>
      </c>
      <c r="BC395" s="14" t="str">
        <f>IF(ISBLANK(K395),"",POWER(K395,0.5))</f>
        <v/>
      </c>
      <c r="BD395" s="14" t="str">
        <f>IF(ISBLANK(L395),"",POWER(L395,0.5))</f>
        <v/>
      </c>
      <c r="BF395" s="14" t="str">
        <f>IF(ISBLANK(C395),"",1/POWER(C395,0.5))</f>
        <v/>
      </c>
      <c r="BG395" s="14" t="str">
        <f>IF(ISBLANK(D395),"",1/POWER(D395,0.5))</f>
        <v/>
      </c>
      <c r="BH395" s="14" t="str">
        <f>IF(ISBLANK(E395),"",1/POWER(E395,0.5))</f>
        <v/>
      </c>
      <c r="BI395" s="14" t="str">
        <f>IF(ISBLANK(F395),"",1/POWER(F395,0.5))</f>
        <v/>
      </c>
      <c r="BJ395" s="14" t="str">
        <f>IF(ISBLANK(G395),"",1/POWER(G395,0.5))</f>
        <v/>
      </c>
      <c r="BK395" s="14" t="str">
        <f>IF(ISBLANK(H395),"",1/POWER(H395,0.5))</f>
        <v/>
      </c>
      <c r="BL395" s="14" t="str">
        <f>IF(ISBLANK(I395),"",1/POWER(I395,0.5))</f>
        <v/>
      </c>
      <c r="BM395" s="14" t="str">
        <f>IF(ISBLANK(J395),"",1/POWER(J395,0.5))</f>
        <v/>
      </c>
      <c r="BN395" s="14" t="str">
        <f>IF(ISBLANK(K395),"",1/POWER(K395,0.5))</f>
        <v/>
      </c>
      <c r="BO395" s="14" t="str">
        <f>IF(ISBLANK(L395),"",1/POWER(L395,0.5))</f>
        <v/>
      </c>
      <c r="BQ395" s="14" t="e">
        <f ca="1">IF(ISBLANK(INDIRECT('Data Exploration'!$B$6&amp;ROW(BQ395))),"",IF(ISBLANK(INDIRECT('Data Exploration'!$B$6&amp;ROW(BQ395)-1)),"",INDIRECT('Data Exploration'!$B$6&amp;ROW(BQ395)-1)))</f>
        <v>#REF!</v>
      </c>
      <c r="BR395" s="188"/>
      <c r="BS395" s="188"/>
      <c r="BT395" s="188"/>
      <c r="BU395" s="188"/>
      <c r="BV395" s="188"/>
      <c r="BW395" s="188"/>
      <c r="BX395" s="188"/>
      <c r="BY395" s="188"/>
    </row>
    <row r="396" spans="1:77">
      <c r="A396" s="141"/>
      <c r="B396" s="210"/>
      <c r="C396" s="19"/>
      <c r="D396" s="20"/>
      <c r="E396" s="20"/>
      <c r="F396" s="20"/>
      <c r="G396" s="150"/>
      <c r="H396" s="20"/>
      <c r="I396" s="20"/>
      <c r="J396" s="20"/>
      <c r="K396" s="20"/>
      <c r="L396" s="101"/>
      <c r="N396" s="14" t="str">
        <f>IF(ISBLANK(C396),"",LOG(C396))</f>
        <v/>
      </c>
      <c r="O396" s="14" t="str">
        <f>IF(ISBLANK(D396),"",LOG(D396))</f>
        <v/>
      </c>
      <c r="P396" s="14" t="str">
        <f>IF(ISBLANK(E396),"",LOG(E396))</f>
        <v/>
      </c>
      <c r="Q396" s="14" t="str">
        <f>IF(ISBLANK(F396),"",LOG(F396))</f>
        <v/>
      </c>
      <c r="R396" s="14" t="str">
        <f>IF(ISBLANK(G396),"",LOG(G396))</f>
        <v/>
      </c>
      <c r="S396" s="14" t="str">
        <f>IF(ISBLANK(H396),"",LOG(H396))</f>
        <v/>
      </c>
      <c r="T396" s="14" t="str">
        <f>IF(ISBLANK(I396),"",LOG(I396))</f>
        <v/>
      </c>
      <c r="U396" s="14" t="str">
        <f>IF(ISBLANK(J396),"",LOG(J396))</f>
        <v/>
      </c>
      <c r="V396" s="14" t="str">
        <f>IF(ISBLANK(K396),"",LOG(K396))</f>
        <v/>
      </c>
      <c r="W396" s="14" t="str">
        <f>IF(ISBLANK(L396),"",LOG(L396))</f>
        <v/>
      </c>
      <c r="Y396" s="14" t="str">
        <f>IF(ISBLANK(C396),"",LOG(C396+1))</f>
        <v/>
      </c>
      <c r="Z396" s="14" t="str">
        <f>IF(ISBLANK(D396),"",LOG(D396+1))</f>
        <v/>
      </c>
      <c r="AA396" s="14" t="str">
        <f>IF(ISBLANK(E396),"",LOG(E396+1))</f>
        <v/>
      </c>
      <c r="AB396" s="14" t="str">
        <f>IF(ISBLANK(F396),"",LOG(F396+1))</f>
        <v/>
      </c>
      <c r="AC396" s="14" t="str">
        <f>IF(ISBLANK(G396),"",LOG(G396+1))</f>
        <v/>
      </c>
      <c r="AD396" s="14" t="str">
        <f>IF(ISBLANK(H396),"",LOG(H396+1))</f>
        <v/>
      </c>
      <c r="AE396" s="14" t="str">
        <f>IF(ISBLANK(I396),"",LOG(I396+1))</f>
        <v/>
      </c>
      <c r="AF396" s="14" t="str">
        <f>IF(ISBLANK(J396),"",LOG(J396+1))</f>
        <v/>
      </c>
      <c r="AG396" s="14" t="str">
        <f>IF(ISBLANK(K396),"",LOG(K396+1))</f>
        <v/>
      </c>
      <c r="AH396" s="14" t="str">
        <f>IF(ISBLANK(L396),"",LOG(L396+1))</f>
        <v/>
      </c>
      <c r="AJ396" s="14" t="str">
        <f>IF(ISBLANK(C396),"",POWER(C396,2))</f>
        <v/>
      </c>
      <c r="AK396" s="14" t="str">
        <f>IF(ISBLANK(D396),"",POWER(D396,2))</f>
        <v/>
      </c>
      <c r="AL396" s="14" t="str">
        <f>IF(ISBLANK(E396),"",POWER(E396,2))</f>
        <v/>
      </c>
      <c r="AM396" s="14" t="str">
        <f>IF(ISBLANK(F396),"",POWER(F396,2))</f>
        <v/>
      </c>
      <c r="AN396" s="14" t="str">
        <f>IF(ISBLANK(G396),"",POWER(G396,2))</f>
        <v/>
      </c>
      <c r="AO396" s="14" t="str">
        <f>IF(ISBLANK(H396),"",POWER(H396,2))</f>
        <v/>
      </c>
      <c r="AP396" s="14" t="str">
        <f>IF(ISBLANK(I396),"",POWER(I396,2))</f>
        <v/>
      </c>
      <c r="AQ396" s="14" t="str">
        <f>IF(ISBLANK(J396),"",POWER(J396,2))</f>
        <v/>
      </c>
      <c r="AR396" s="14" t="str">
        <f>IF(ISBLANK(K396),"",POWER(K396,2))</f>
        <v/>
      </c>
      <c r="AS396" s="14" t="str">
        <f>IF(ISBLANK(L396),"",POWER(L396,2))</f>
        <v/>
      </c>
      <c r="AU396" s="14" t="str">
        <f>IF(ISBLANK(C396),"",POWER(C396,0.5))</f>
        <v/>
      </c>
      <c r="AV396" s="14" t="str">
        <f>IF(ISBLANK(D396),"",POWER(D396,0.5))</f>
        <v/>
      </c>
      <c r="AW396" s="14" t="str">
        <f>IF(ISBLANK(E396),"",POWER(E396,0.5))</f>
        <v/>
      </c>
      <c r="AX396" s="14" t="str">
        <f>IF(ISBLANK(F396),"",POWER(F396,0.5))</f>
        <v/>
      </c>
      <c r="AY396" s="14" t="str">
        <f>IF(ISBLANK(G396),"",POWER(G396,0.5))</f>
        <v/>
      </c>
      <c r="AZ396" s="14" t="str">
        <f>IF(ISBLANK(H396),"",POWER(H396,0.5))</f>
        <v/>
      </c>
      <c r="BA396" s="14" t="str">
        <f>IF(ISBLANK(I396),"",POWER(I396,0.5))</f>
        <v/>
      </c>
      <c r="BB396" s="14" t="str">
        <f>IF(ISBLANK(J396),"",POWER(J396,0.5))</f>
        <v/>
      </c>
      <c r="BC396" s="14" t="str">
        <f>IF(ISBLANK(K396),"",POWER(K396,0.5))</f>
        <v/>
      </c>
      <c r="BD396" s="14" t="str">
        <f>IF(ISBLANK(L396),"",POWER(L396,0.5))</f>
        <v/>
      </c>
      <c r="BF396" s="14" t="str">
        <f>IF(ISBLANK(C396),"",1/POWER(C396,0.5))</f>
        <v/>
      </c>
      <c r="BG396" s="14" t="str">
        <f>IF(ISBLANK(D396),"",1/POWER(D396,0.5))</f>
        <v/>
      </c>
      <c r="BH396" s="14" t="str">
        <f>IF(ISBLANK(E396),"",1/POWER(E396,0.5))</f>
        <v/>
      </c>
      <c r="BI396" s="14" t="str">
        <f>IF(ISBLANK(F396),"",1/POWER(F396,0.5))</f>
        <v/>
      </c>
      <c r="BJ396" s="14" t="str">
        <f>IF(ISBLANK(G396),"",1/POWER(G396,0.5))</f>
        <v/>
      </c>
      <c r="BK396" s="14" t="str">
        <f>IF(ISBLANK(H396),"",1/POWER(H396,0.5))</f>
        <v/>
      </c>
      <c r="BL396" s="14" t="str">
        <f>IF(ISBLANK(I396),"",1/POWER(I396,0.5))</f>
        <v/>
      </c>
      <c r="BM396" s="14" t="str">
        <f>IF(ISBLANK(J396),"",1/POWER(J396,0.5))</f>
        <v/>
      </c>
      <c r="BN396" s="14" t="str">
        <f>IF(ISBLANK(K396),"",1/POWER(K396,0.5))</f>
        <v/>
      </c>
      <c r="BO396" s="14" t="str">
        <f>IF(ISBLANK(L396),"",1/POWER(L396,0.5))</f>
        <v/>
      </c>
      <c r="BQ396" s="14" t="e">
        <f ca="1">IF(ISBLANK(INDIRECT('Data Exploration'!$B$6&amp;ROW(BQ396))),"",IF(ISBLANK(INDIRECT('Data Exploration'!$B$6&amp;ROW(BQ396)-1)),"",INDIRECT('Data Exploration'!$B$6&amp;ROW(BQ396)-1)))</f>
        <v>#REF!</v>
      </c>
      <c r="BR396" s="188"/>
      <c r="BS396" s="188"/>
      <c r="BT396" s="188"/>
      <c r="BU396" s="188"/>
      <c r="BV396" s="188"/>
      <c r="BW396" s="188"/>
      <c r="BX396" s="188"/>
      <c r="BY396" s="188"/>
    </row>
    <row r="397" spans="1:77">
      <c r="A397" s="141"/>
      <c r="B397" s="210"/>
      <c r="C397" s="19"/>
      <c r="D397" s="20"/>
      <c r="E397" s="20"/>
      <c r="F397" s="20"/>
      <c r="G397" s="150"/>
      <c r="H397" s="20"/>
      <c r="I397" s="20"/>
      <c r="J397" s="20"/>
      <c r="K397" s="20"/>
      <c r="L397" s="101"/>
      <c r="N397" s="14" t="str">
        <f>IF(ISBLANK(C397),"",LOG(C397))</f>
        <v/>
      </c>
      <c r="O397" s="14" t="str">
        <f>IF(ISBLANK(D397),"",LOG(D397))</f>
        <v/>
      </c>
      <c r="P397" s="14" t="str">
        <f>IF(ISBLANK(E397),"",LOG(E397))</f>
        <v/>
      </c>
      <c r="Q397" s="14" t="str">
        <f>IF(ISBLANK(F397),"",LOG(F397))</f>
        <v/>
      </c>
      <c r="R397" s="14" t="str">
        <f>IF(ISBLANK(G397),"",LOG(G397))</f>
        <v/>
      </c>
      <c r="S397" s="14" t="str">
        <f>IF(ISBLANK(H397),"",LOG(H397))</f>
        <v/>
      </c>
      <c r="T397" s="14" t="str">
        <f>IF(ISBLANK(I397),"",LOG(I397))</f>
        <v/>
      </c>
      <c r="U397" s="14" t="str">
        <f>IF(ISBLANK(J397),"",LOG(J397))</f>
        <v/>
      </c>
      <c r="V397" s="14" t="str">
        <f>IF(ISBLANK(K397),"",LOG(K397))</f>
        <v/>
      </c>
      <c r="W397" s="14" t="str">
        <f>IF(ISBLANK(L397),"",LOG(L397))</f>
        <v/>
      </c>
      <c r="Y397" s="14" t="str">
        <f>IF(ISBLANK(C397),"",LOG(C397+1))</f>
        <v/>
      </c>
      <c r="Z397" s="14" t="str">
        <f>IF(ISBLANK(D397),"",LOG(D397+1))</f>
        <v/>
      </c>
      <c r="AA397" s="14" t="str">
        <f>IF(ISBLANK(E397),"",LOG(E397+1))</f>
        <v/>
      </c>
      <c r="AB397" s="14" t="str">
        <f>IF(ISBLANK(F397),"",LOG(F397+1))</f>
        <v/>
      </c>
      <c r="AC397" s="14" t="str">
        <f>IF(ISBLANK(G397),"",LOG(G397+1))</f>
        <v/>
      </c>
      <c r="AD397" s="14" t="str">
        <f>IF(ISBLANK(H397),"",LOG(H397+1))</f>
        <v/>
      </c>
      <c r="AE397" s="14" t="str">
        <f>IF(ISBLANK(I397),"",LOG(I397+1))</f>
        <v/>
      </c>
      <c r="AF397" s="14" t="str">
        <f>IF(ISBLANK(J397),"",LOG(J397+1))</f>
        <v/>
      </c>
      <c r="AG397" s="14" t="str">
        <f>IF(ISBLANK(K397),"",LOG(K397+1))</f>
        <v/>
      </c>
      <c r="AH397" s="14" t="str">
        <f>IF(ISBLANK(L397),"",LOG(L397+1))</f>
        <v/>
      </c>
      <c r="AJ397" s="14" t="str">
        <f>IF(ISBLANK(C397),"",POWER(C397,2))</f>
        <v/>
      </c>
      <c r="AK397" s="14" t="str">
        <f>IF(ISBLANK(D397),"",POWER(D397,2))</f>
        <v/>
      </c>
      <c r="AL397" s="14" t="str">
        <f>IF(ISBLANK(E397),"",POWER(E397,2))</f>
        <v/>
      </c>
      <c r="AM397" s="14" t="str">
        <f>IF(ISBLANK(F397),"",POWER(F397,2))</f>
        <v/>
      </c>
      <c r="AN397" s="14" t="str">
        <f>IF(ISBLANK(G397),"",POWER(G397,2))</f>
        <v/>
      </c>
      <c r="AO397" s="14" t="str">
        <f>IF(ISBLANK(H397),"",POWER(H397,2))</f>
        <v/>
      </c>
      <c r="AP397" s="14" t="str">
        <f>IF(ISBLANK(I397),"",POWER(I397,2))</f>
        <v/>
      </c>
      <c r="AQ397" s="14" t="str">
        <f>IF(ISBLANK(J397),"",POWER(J397,2))</f>
        <v/>
      </c>
      <c r="AR397" s="14" t="str">
        <f>IF(ISBLANK(K397),"",POWER(K397,2))</f>
        <v/>
      </c>
      <c r="AS397" s="14" t="str">
        <f>IF(ISBLANK(L397),"",POWER(L397,2))</f>
        <v/>
      </c>
      <c r="AU397" s="14" t="str">
        <f>IF(ISBLANK(C397),"",POWER(C397,0.5))</f>
        <v/>
      </c>
      <c r="AV397" s="14" t="str">
        <f>IF(ISBLANK(D397),"",POWER(D397,0.5))</f>
        <v/>
      </c>
      <c r="AW397" s="14" t="str">
        <f>IF(ISBLANK(E397),"",POWER(E397,0.5))</f>
        <v/>
      </c>
      <c r="AX397" s="14" t="str">
        <f>IF(ISBLANK(F397),"",POWER(F397,0.5))</f>
        <v/>
      </c>
      <c r="AY397" s="14" t="str">
        <f>IF(ISBLANK(G397),"",POWER(G397,0.5))</f>
        <v/>
      </c>
      <c r="AZ397" s="14" t="str">
        <f>IF(ISBLANK(H397),"",POWER(H397,0.5))</f>
        <v/>
      </c>
      <c r="BA397" s="14" t="str">
        <f>IF(ISBLANK(I397),"",POWER(I397,0.5))</f>
        <v/>
      </c>
      <c r="BB397" s="14" t="str">
        <f>IF(ISBLANK(J397),"",POWER(J397,0.5))</f>
        <v/>
      </c>
      <c r="BC397" s="14" t="str">
        <f>IF(ISBLANK(K397),"",POWER(K397,0.5))</f>
        <v/>
      </c>
      <c r="BD397" s="14" t="str">
        <f>IF(ISBLANK(L397),"",POWER(L397,0.5))</f>
        <v/>
      </c>
      <c r="BF397" s="14" t="str">
        <f>IF(ISBLANK(C397),"",1/POWER(C397,0.5))</f>
        <v/>
      </c>
      <c r="BG397" s="14" t="str">
        <f>IF(ISBLANK(D397),"",1/POWER(D397,0.5))</f>
        <v/>
      </c>
      <c r="BH397" s="14" t="str">
        <f>IF(ISBLANK(E397),"",1/POWER(E397,0.5))</f>
        <v/>
      </c>
      <c r="BI397" s="14" t="str">
        <f>IF(ISBLANK(F397),"",1/POWER(F397,0.5))</f>
        <v/>
      </c>
      <c r="BJ397" s="14" t="str">
        <f>IF(ISBLANK(G397),"",1/POWER(G397,0.5))</f>
        <v/>
      </c>
      <c r="BK397" s="14" t="str">
        <f>IF(ISBLANK(H397),"",1/POWER(H397,0.5))</f>
        <v/>
      </c>
      <c r="BL397" s="14" t="str">
        <f>IF(ISBLANK(I397),"",1/POWER(I397,0.5))</f>
        <v/>
      </c>
      <c r="BM397" s="14" t="str">
        <f>IF(ISBLANK(J397),"",1/POWER(J397,0.5))</f>
        <v/>
      </c>
      <c r="BN397" s="14" t="str">
        <f>IF(ISBLANK(K397),"",1/POWER(K397,0.5))</f>
        <v/>
      </c>
      <c r="BO397" s="14" t="str">
        <f>IF(ISBLANK(L397),"",1/POWER(L397,0.5))</f>
        <v/>
      </c>
      <c r="BQ397" s="14" t="e">
        <f ca="1">IF(ISBLANK(INDIRECT('Data Exploration'!$B$6&amp;ROW(BQ397))),"",IF(ISBLANK(INDIRECT('Data Exploration'!$B$6&amp;ROW(BQ397)-1)),"",INDIRECT('Data Exploration'!$B$6&amp;ROW(BQ397)-1)))</f>
        <v>#REF!</v>
      </c>
      <c r="BR397" s="188"/>
      <c r="BS397" s="188"/>
      <c r="BT397" s="188"/>
      <c r="BU397" s="188"/>
      <c r="BV397" s="188"/>
      <c r="BW397" s="188"/>
      <c r="BX397" s="188"/>
      <c r="BY397" s="188"/>
    </row>
    <row r="398" spans="1:77">
      <c r="A398" s="141"/>
      <c r="B398" s="210"/>
      <c r="C398" s="19"/>
      <c r="D398" s="20"/>
      <c r="E398" s="20"/>
      <c r="F398" s="20"/>
      <c r="G398" s="150"/>
      <c r="H398" s="20"/>
      <c r="I398" s="20"/>
      <c r="J398" s="20"/>
      <c r="K398" s="20"/>
      <c r="L398" s="101"/>
      <c r="N398" s="14" t="str">
        <f>IF(ISBLANK(C398),"",LOG(C398))</f>
        <v/>
      </c>
      <c r="O398" s="14" t="str">
        <f>IF(ISBLANK(D398),"",LOG(D398))</f>
        <v/>
      </c>
      <c r="P398" s="14" t="str">
        <f>IF(ISBLANK(E398),"",LOG(E398))</f>
        <v/>
      </c>
      <c r="Q398" s="14" t="str">
        <f>IF(ISBLANK(F398),"",LOG(F398))</f>
        <v/>
      </c>
      <c r="R398" s="14" t="str">
        <f>IF(ISBLANK(G398),"",LOG(G398))</f>
        <v/>
      </c>
      <c r="S398" s="14" t="str">
        <f>IF(ISBLANK(H398),"",LOG(H398))</f>
        <v/>
      </c>
      <c r="T398" s="14" t="str">
        <f>IF(ISBLANK(I398),"",LOG(I398))</f>
        <v/>
      </c>
      <c r="U398" s="14" t="str">
        <f>IF(ISBLANK(J398),"",LOG(J398))</f>
        <v/>
      </c>
      <c r="V398" s="14" t="str">
        <f>IF(ISBLANK(K398),"",LOG(K398))</f>
        <v/>
      </c>
      <c r="W398" s="14" t="str">
        <f>IF(ISBLANK(L398),"",LOG(L398))</f>
        <v/>
      </c>
      <c r="Y398" s="14" t="str">
        <f>IF(ISBLANK(C398),"",LOG(C398+1))</f>
        <v/>
      </c>
      <c r="Z398" s="14" t="str">
        <f>IF(ISBLANK(D398),"",LOG(D398+1))</f>
        <v/>
      </c>
      <c r="AA398" s="14" t="str">
        <f>IF(ISBLANK(E398),"",LOG(E398+1))</f>
        <v/>
      </c>
      <c r="AB398" s="14" t="str">
        <f>IF(ISBLANK(F398),"",LOG(F398+1))</f>
        <v/>
      </c>
      <c r="AC398" s="14" t="str">
        <f>IF(ISBLANK(G398),"",LOG(G398+1))</f>
        <v/>
      </c>
      <c r="AD398" s="14" t="str">
        <f>IF(ISBLANK(H398),"",LOG(H398+1))</f>
        <v/>
      </c>
      <c r="AE398" s="14" t="str">
        <f>IF(ISBLANK(I398),"",LOG(I398+1))</f>
        <v/>
      </c>
      <c r="AF398" s="14" t="str">
        <f>IF(ISBLANK(J398),"",LOG(J398+1))</f>
        <v/>
      </c>
      <c r="AG398" s="14" t="str">
        <f>IF(ISBLANK(K398),"",LOG(K398+1))</f>
        <v/>
      </c>
      <c r="AH398" s="14" t="str">
        <f>IF(ISBLANK(L398),"",LOG(L398+1))</f>
        <v/>
      </c>
      <c r="AJ398" s="14" t="str">
        <f>IF(ISBLANK(C398),"",POWER(C398,2))</f>
        <v/>
      </c>
      <c r="AK398" s="14" t="str">
        <f>IF(ISBLANK(D398),"",POWER(D398,2))</f>
        <v/>
      </c>
      <c r="AL398" s="14" t="str">
        <f>IF(ISBLANK(E398),"",POWER(E398,2))</f>
        <v/>
      </c>
      <c r="AM398" s="14" t="str">
        <f>IF(ISBLANK(F398),"",POWER(F398,2))</f>
        <v/>
      </c>
      <c r="AN398" s="14" t="str">
        <f>IF(ISBLANK(G398),"",POWER(G398,2))</f>
        <v/>
      </c>
      <c r="AO398" s="14" t="str">
        <f>IF(ISBLANK(H398),"",POWER(H398,2))</f>
        <v/>
      </c>
      <c r="AP398" s="14" t="str">
        <f>IF(ISBLANK(I398),"",POWER(I398,2))</f>
        <v/>
      </c>
      <c r="AQ398" s="14" t="str">
        <f>IF(ISBLANK(J398),"",POWER(J398,2))</f>
        <v/>
      </c>
      <c r="AR398" s="14" t="str">
        <f>IF(ISBLANK(K398),"",POWER(K398,2))</f>
        <v/>
      </c>
      <c r="AS398" s="14" t="str">
        <f>IF(ISBLANK(L398),"",POWER(L398,2))</f>
        <v/>
      </c>
      <c r="AU398" s="14" t="str">
        <f>IF(ISBLANK(C398),"",POWER(C398,0.5))</f>
        <v/>
      </c>
      <c r="AV398" s="14" t="str">
        <f>IF(ISBLANK(D398),"",POWER(D398,0.5))</f>
        <v/>
      </c>
      <c r="AW398" s="14" t="str">
        <f>IF(ISBLANK(E398),"",POWER(E398,0.5))</f>
        <v/>
      </c>
      <c r="AX398" s="14" t="str">
        <f>IF(ISBLANK(F398),"",POWER(F398,0.5))</f>
        <v/>
      </c>
      <c r="AY398" s="14" t="str">
        <f>IF(ISBLANK(G398),"",POWER(G398,0.5))</f>
        <v/>
      </c>
      <c r="AZ398" s="14" t="str">
        <f>IF(ISBLANK(H398),"",POWER(H398,0.5))</f>
        <v/>
      </c>
      <c r="BA398" s="14" t="str">
        <f>IF(ISBLANK(I398),"",POWER(I398,0.5))</f>
        <v/>
      </c>
      <c r="BB398" s="14" t="str">
        <f>IF(ISBLANK(J398),"",POWER(J398,0.5))</f>
        <v/>
      </c>
      <c r="BC398" s="14" t="str">
        <f>IF(ISBLANK(K398),"",POWER(K398,0.5))</f>
        <v/>
      </c>
      <c r="BD398" s="14" t="str">
        <f>IF(ISBLANK(L398),"",POWER(L398,0.5))</f>
        <v/>
      </c>
      <c r="BF398" s="14" t="str">
        <f>IF(ISBLANK(C398),"",1/POWER(C398,0.5))</f>
        <v/>
      </c>
      <c r="BG398" s="14" t="str">
        <f>IF(ISBLANK(D398),"",1/POWER(D398,0.5))</f>
        <v/>
      </c>
      <c r="BH398" s="14" t="str">
        <f>IF(ISBLANK(E398),"",1/POWER(E398,0.5))</f>
        <v/>
      </c>
      <c r="BI398" s="14" t="str">
        <f>IF(ISBLANK(F398),"",1/POWER(F398,0.5))</f>
        <v/>
      </c>
      <c r="BJ398" s="14" t="str">
        <f>IF(ISBLANK(G398),"",1/POWER(G398,0.5))</f>
        <v/>
      </c>
      <c r="BK398" s="14" t="str">
        <f>IF(ISBLANK(H398),"",1/POWER(H398,0.5))</f>
        <v/>
      </c>
      <c r="BL398" s="14" t="str">
        <f>IF(ISBLANK(I398),"",1/POWER(I398,0.5))</f>
        <v/>
      </c>
      <c r="BM398" s="14" t="str">
        <f>IF(ISBLANK(J398),"",1/POWER(J398,0.5))</f>
        <v/>
      </c>
      <c r="BN398" s="14" t="str">
        <f>IF(ISBLANK(K398),"",1/POWER(K398,0.5))</f>
        <v/>
      </c>
      <c r="BO398" s="14" t="str">
        <f>IF(ISBLANK(L398),"",1/POWER(L398,0.5))</f>
        <v/>
      </c>
      <c r="BQ398" s="14" t="e">
        <f ca="1">IF(ISBLANK(INDIRECT('Data Exploration'!$B$6&amp;ROW(BQ398))),"",IF(ISBLANK(INDIRECT('Data Exploration'!$B$6&amp;ROW(BQ398)-1)),"",INDIRECT('Data Exploration'!$B$6&amp;ROW(BQ398)-1)))</f>
        <v>#REF!</v>
      </c>
      <c r="BR398" s="188"/>
      <c r="BS398" s="188"/>
      <c r="BT398" s="188"/>
      <c r="BU398" s="188"/>
      <c r="BV398" s="188"/>
      <c r="BW398" s="188"/>
      <c r="BX398" s="188"/>
      <c r="BY398" s="188"/>
    </row>
    <row r="399" spans="1:77">
      <c r="A399" s="141"/>
      <c r="B399" s="210"/>
      <c r="C399" s="19"/>
      <c r="D399" s="20"/>
      <c r="E399" s="20"/>
      <c r="F399" s="20"/>
      <c r="G399" s="150"/>
      <c r="H399" s="20"/>
      <c r="I399" s="20"/>
      <c r="J399" s="20"/>
      <c r="K399" s="20"/>
      <c r="L399" s="101"/>
      <c r="N399" s="14" t="str">
        <f>IF(ISBLANK(C399),"",LOG(C399))</f>
        <v/>
      </c>
      <c r="O399" s="14" t="str">
        <f>IF(ISBLANK(D399),"",LOG(D399))</f>
        <v/>
      </c>
      <c r="P399" s="14" t="str">
        <f>IF(ISBLANK(E399),"",LOG(E399))</f>
        <v/>
      </c>
      <c r="Q399" s="14" t="str">
        <f>IF(ISBLANK(F399),"",LOG(F399))</f>
        <v/>
      </c>
      <c r="R399" s="14" t="str">
        <f>IF(ISBLANK(G399),"",LOG(G399))</f>
        <v/>
      </c>
      <c r="S399" s="14" t="str">
        <f>IF(ISBLANK(H399),"",LOG(H399))</f>
        <v/>
      </c>
      <c r="T399" s="14" t="str">
        <f>IF(ISBLANK(I399),"",LOG(I399))</f>
        <v/>
      </c>
      <c r="U399" s="14" t="str">
        <f>IF(ISBLANK(J399),"",LOG(J399))</f>
        <v/>
      </c>
      <c r="V399" s="14" t="str">
        <f>IF(ISBLANK(K399),"",LOG(K399))</f>
        <v/>
      </c>
      <c r="W399" s="14" t="str">
        <f>IF(ISBLANK(L399),"",LOG(L399))</f>
        <v/>
      </c>
      <c r="Y399" s="14" t="str">
        <f>IF(ISBLANK(C399),"",LOG(C399+1))</f>
        <v/>
      </c>
      <c r="Z399" s="14" t="str">
        <f>IF(ISBLANK(D399),"",LOG(D399+1))</f>
        <v/>
      </c>
      <c r="AA399" s="14" t="str">
        <f>IF(ISBLANK(E399),"",LOG(E399+1))</f>
        <v/>
      </c>
      <c r="AB399" s="14" t="str">
        <f>IF(ISBLANK(F399),"",LOG(F399+1))</f>
        <v/>
      </c>
      <c r="AC399" s="14" t="str">
        <f>IF(ISBLANK(G399),"",LOG(G399+1))</f>
        <v/>
      </c>
      <c r="AD399" s="14" t="str">
        <f>IF(ISBLANK(H399),"",LOG(H399+1))</f>
        <v/>
      </c>
      <c r="AE399" s="14" t="str">
        <f>IF(ISBLANK(I399),"",LOG(I399+1))</f>
        <v/>
      </c>
      <c r="AF399" s="14" t="str">
        <f>IF(ISBLANK(J399),"",LOG(J399+1))</f>
        <v/>
      </c>
      <c r="AG399" s="14" t="str">
        <f>IF(ISBLANK(K399),"",LOG(K399+1))</f>
        <v/>
      </c>
      <c r="AH399" s="14" t="str">
        <f>IF(ISBLANK(L399),"",LOG(L399+1))</f>
        <v/>
      </c>
      <c r="AJ399" s="14" t="str">
        <f>IF(ISBLANK(C399),"",POWER(C399,2))</f>
        <v/>
      </c>
      <c r="AK399" s="14" t="str">
        <f>IF(ISBLANK(D399),"",POWER(D399,2))</f>
        <v/>
      </c>
      <c r="AL399" s="14" t="str">
        <f>IF(ISBLANK(E399),"",POWER(E399,2))</f>
        <v/>
      </c>
      <c r="AM399" s="14" t="str">
        <f>IF(ISBLANK(F399),"",POWER(F399,2))</f>
        <v/>
      </c>
      <c r="AN399" s="14" t="str">
        <f>IF(ISBLANK(G399),"",POWER(G399,2))</f>
        <v/>
      </c>
      <c r="AO399" s="14" t="str">
        <f>IF(ISBLANK(H399),"",POWER(H399,2))</f>
        <v/>
      </c>
      <c r="AP399" s="14" t="str">
        <f>IF(ISBLANK(I399),"",POWER(I399,2))</f>
        <v/>
      </c>
      <c r="AQ399" s="14" t="str">
        <f>IF(ISBLANK(J399),"",POWER(J399,2))</f>
        <v/>
      </c>
      <c r="AR399" s="14" t="str">
        <f>IF(ISBLANK(K399),"",POWER(K399,2))</f>
        <v/>
      </c>
      <c r="AS399" s="14" t="str">
        <f>IF(ISBLANK(L399),"",POWER(L399,2))</f>
        <v/>
      </c>
      <c r="AU399" s="14" t="str">
        <f>IF(ISBLANK(C399),"",POWER(C399,0.5))</f>
        <v/>
      </c>
      <c r="AV399" s="14" t="str">
        <f>IF(ISBLANK(D399),"",POWER(D399,0.5))</f>
        <v/>
      </c>
      <c r="AW399" s="14" t="str">
        <f>IF(ISBLANK(E399),"",POWER(E399,0.5))</f>
        <v/>
      </c>
      <c r="AX399" s="14" t="str">
        <f>IF(ISBLANK(F399),"",POWER(F399,0.5))</f>
        <v/>
      </c>
      <c r="AY399" s="14" t="str">
        <f>IF(ISBLANK(G399),"",POWER(G399,0.5))</f>
        <v/>
      </c>
      <c r="AZ399" s="14" t="str">
        <f>IF(ISBLANK(H399),"",POWER(H399,0.5))</f>
        <v/>
      </c>
      <c r="BA399" s="14" t="str">
        <f>IF(ISBLANK(I399),"",POWER(I399,0.5))</f>
        <v/>
      </c>
      <c r="BB399" s="14" t="str">
        <f>IF(ISBLANK(J399),"",POWER(J399,0.5))</f>
        <v/>
      </c>
      <c r="BC399" s="14" t="str">
        <f>IF(ISBLANK(K399),"",POWER(K399,0.5))</f>
        <v/>
      </c>
      <c r="BD399" s="14" t="str">
        <f>IF(ISBLANK(L399),"",POWER(L399,0.5))</f>
        <v/>
      </c>
      <c r="BF399" s="14" t="str">
        <f>IF(ISBLANK(C399),"",1/POWER(C399,0.5))</f>
        <v/>
      </c>
      <c r="BG399" s="14" t="str">
        <f>IF(ISBLANK(D399),"",1/POWER(D399,0.5))</f>
        <v/>
      </c>
      <c r="BH399" s="14" t="str">
        <f>IF(ISBLANK(E399),"",1/POWER(E399,0.5))</f>
        <v/>
      </c>
      <c r="BI399" s="14" t="str">
        <f>IF(ISBLANK(F399),"",1/POWER(F399,0.5))</f>
        <v/>
      </c>
      <c r="BJ399" s="14" t="str">
        <f>IF(ISBLANK(G399),"",1/POWER(G399,0.5))</f>
        <v/>
      </c>
      <c r="BK399" s="14" t="str">
        <f>IF(ISBLANK(H399),"",1/POWER(H399,0.5))</f>
        <v/>
      </c>
      <c r="BL399" s="14" t="str">
        <f>IF(ISBLANK(I399),"",1/POWER(I399,0.5))</f>
        <v/>
      </c>
      <c r="BM399" s="14" t="str">
        <f>IF(ISBLANK(J399),"",1/POWER(J399,0.5))</f>
        <v/>
      </c>
      <c r="BN399" s="14" t="str">
        <f>IF(ISBLANK(K399),"",1/POWER(K399,0.5))</f>
        <v/>
      </c>
      <c r="BO399" s="14" t="str">
        <f>IF(ISBLANK(L399),"",1/POWER(L399,0.5))</f>
        <v/>
      </c>
      <c r="BQ399" s="14" t="e">
        <f ca="1">IF(ISBLANK(INDIRECT('Data Exploration'!$B$6&amp;ROW(BQ399))),"",IF(ISBLANK(INDIRECT('Data Exploration'!$B$6&amp;ROW(BQ399)-1)),"",INDIRECT('Data Exploration'!$B$6&amp;ROW(BQ399)-1)))</f>
        <v>#REF!</v>
      </c>
      <c r="BR399" s="188"/>
      <c r="BS399" s="188"/>
      <c r="BT399" s="188"/>
      <c r="BU399" s="188"/>
      <c r="BV399" s="188"/>
      <c r="BW399" s="188"/>
      <c r="BX399" s="188"/>
      <c r="BY399" s="188"/>
    </row>
    <row r="400" spans="1:77">
      <c r="A400" s="141"/>
      <c r="B400" s="210"/>
      <c r="C400" s="19"/>
      <c r="D400" s="20"/>
      <c r="E400" s="20"/>
      <c r="F400" s="20"/>
      <c r="G400" s="150"/>
      <c r="H400" s="20"/>
      <c r="I400" s="20"/>
      <c r="J400" s="20"/>
      <c r="K400" s="20"/>
      <c r="L400" s="101"/>
      <c r="N400" s="14" t="str">
        <f>IF(ISBLANK(C400),"",LOG(C400))</f>
        <v/>
      </c>
      <c r="O400" s="14" t="str">
        <f>IF(ISBLANK(D400),"",LOG(D400))</f>
        <v/>
      </c>
      <c r="P400" s="14" t="str">
        <f>IF(ISBLANK(E400),"",LOG(E400))</f>
        <v/>
      </c>
      <c r="Q400" s="14" t="str">
        <f>IF(ISBLANK(F400),"",LOG(F400))</f>
        <v/>
      </c>
      <c r="R400" s="14" t="str">
        <f>IF(ISBLANK(G400),"",LOG(G400))</f>
        <v/>
      </c>
      <c r="S400" s="14" t="str">
        <f>IF(ISBLANK(H400),"",LOG(H400))</f>
        <v/>
      </c>
      <c r="T400" s="14" t="str">
        <f>IF(ISBLANK(I400),"",LOG(I400))</f>
        <v/>
      </c>
      <c r="U400" s="14" t="str">
        <f>IF(ISBLANK(J400),"",LOG(J400))</f>
        <v/>
      </c>
      <c r="V400" s="14" t="str">
        <f>IF(ISBLANK(K400),"",LOG(K400))</f>
        <v/>
      </c>
      <c r="W400" s="14" t="str">
        <f>IF(ISBLANK(L400),"",LOG(L400))</f>
        <v/>
      </c>
      <c r="Y400" s="14" t="str">
        <f>IF(ISBLANK(C400),"",LOG(C400+1))</f>
        <v/>
      </c>
      <c r="Z400" s="14" t="str">
        <f>IF(ISBLANK(D400),"",LOG(D400+1))</f>
        <v/>
      </c>
      <c r="AA400" s="14" t="str">
        <f>IF(ISBLANK(E400),"",LOG(E400+1))</f>
        <v/>
      </c>
      <c r="AB400" s="14" t="str">
        <f>IF(ISBLANK(F400),"",LOG(F400+1))</f>
        <v/>
      </c>
      <c r="AC400" s="14" t="str">
        <f>IF(ISBLANK(G400),"",LOG(G400+1))</f>
        <v/>
      </c>
      <c r="AD400" s="14" t="str">
        <f>IF(ISBLANK(H400),"",LOG(H400+1))</f>
        <v/>
      </c>
      <c r="AE400" s="14" t="str">
        <f>IF(ISBLANK(I400),"",LOG(I400+1))</f>
        <v/>
      </c>
      <c r="AF400" s="14" t="str">
        <f>IF(ISBLANK(J400),"",LOG(J400+1))</f>
        <v/>
      </c>
      <c r="AG400" s="14" t="str">
        <f>IF(ISBLANK(K400),"",LOG(K400+1))</f>
        <v/>
      </c>
      <c r="AH400" s="14" t="str">
        <f>IF(ISBLANK(L400),"",LOG(L400+1))</f>
        <v/>
      </c>
      <c r="AJ400" s="14" t="str">
        <f>IF(ISBLANK(C400),"",POWER(C400,2))</f>
        <v/>
      </c>
      <c r="AK400" s="14" t="str">
        <f>IF(ISBLANK(D400),"",POWER(D400,2))</f>
        <v/>
      </c>
      <c r="AL400" s="14" t="str">
        <f>IF(ISBLANK(E400),"",POWER(E400,2))</f>
        <v/>
      </c>
      <c r="AM400" s="14" t="str">
        <f>IF(ISBLANK(F400),"",POWER(F400,2))</f>
        <v/>
      </c>
      <c r="AN400" s="14" t="str">
        <f>IF(ISBLANK(G400),"",POWER(G400,2))</f>
        <v/>
      </c>
      <c r="AO400" s="14" t="str">
        <f>IF(ISBLANK(H400),"",POWER(H400,2))</f>
        <v/>
      </c>
      <c r="AP400" s="14" t="str">
        <f>IF(ISBLANK(I400),"",POWER(I400,2))</f>
        <v/>
      </c>
      <c r="AQ400" s="14" t="str">
        <f>IF(ISBLANK(J400),"",POWER(J400,2))</f>
        <v/>
      </c>
      <c r="AR400" s="14" t="str">
        <f>IF(ISBLANK(K400),"",POWER(K400,2))</f>
        <v/>
      </c>
      <c r="AS400" s="14" t="str">
        <f>IF(ISBLANK(L400),"",POWER(L400,2))</f>
        <v/>
      </c>
      <c r="AU400" s="14" t="str">
        <f>IF(ISBLANK(C400),"",POWER(C400,0.5))</f>
        <v/>
      </c>
      <c r="AV400" s="14" t="str">
        <f>IF(ISBLANK(D400),"",POWER(D400,0.5))</f>
        <v/>
      </c>
      <c r="AW400" s="14" t="str">
        <f>IF(ISBLANK(E400),"",POWER(E400,0.5))</f>
        <v/>
      </c>
      <c r="AX400" s="14" t="str">
        <f>IF(ISBLANK(F400),"",POWER(F400,0.5))</f>
        <v/>
      </c>
      <c r="AY400" s="14" t="str">
        <f>IF(ISBLANK(G400),"",POWER(G400,0.5))</f>
        <v/>
      </c>
      <c r="AZ400" s="14" t="str">
        <f>IF(ISBLANK(H400),"",POWER(H400,0.5))</f>
        <v/>
      </c>
      <c r="BA400" s="14" t="str">
        <f>IF(ISBLANK(I400),"",POWER(I400,0.5))</f>
        <v/>
      </c>
      <c r="BB400" s="14" t="str">
        <f>IF(ISBLANK(J400),"",POWER(J400,0.5))</f>
        <v/>
      </c>
      <c r="BC400" s="14" t="str">
        <f>IF(ISBLANK(K400),"",POWER(K400,0.5))</f>
        <v/>
      </c>
      <c r="BD400" s="14" t="str">
        <f>IF(ISBLANK(L400),"",POWER(L400,0.5))</f>
        <v/>
      </c>
      <c r="BF400" s="14" t="str">
        <f>IF(ISBLANK(C400),"",1/POWER(C400,0.5))</f>
        <v/>
      </c>
      <c r="BG400" s="14" t="str">
        <f>IF(ISBLANK(D400),"",1/POWER(D400,0.5))</f>
        <v/>
      </c>
      <c r="BH400" s="14" t="str">
        <f>IF(ISBLANK(E400),"",1/POWER(E400,0.5))</f>
        <v/>
      </c>
      <c r="BI400" s="14" t="str">
        <f>IF(ISBLANK(F400),"",1/POWER(F400,0.5))</f>
        <v/>
      </c>
      <c r="BJ400" s="14" t="str">
        <f>IF(ISBLANK(G400),"",1/POWER(G400,0.5))</f>
        <v/>
      </c>
      <c r="BK400" s="14" t="str">
        <f>IF(ISBLANK(H400),"",1/POWER(H400,0.5))</f>
        <v/>
      </c>
      <c r="BL400" s="14" t="str">
        <f>IF(ISBLANK(I400),"",1/POWER(I400,0.5))</f>
        <v/>
      </c>
      <c r="BM400" s="14" t="str">
        <f>IF(ISBLANK(J400),"",1/POWER(J400,0.5))</f>
        <v/>
      </c>
      <c r="BN400" s="14" t="str">
        <f>IF(ISBLANK(K400),"",1/POWER(K400,0.5))</f>
        <v/>
      </c>
      <c r="BO400" s="14" t="str">
        <f>IF(ISBLANK(L400),"",1/POWER(L400,0.5))</f>
        <v/>
      </c>
      <c r="BQ400" s="14" t="e">
        <f ca="1">IF(ISBLANK(INDIRECT('Data Exploration'!$B$6&amp;ROW(BQ400))),"",IF(ISBLANK(INDIRECT('Data Exploration'!$B$6&amp;ROW(BQ400)-1)),"",INDIRECT('Data Exploration'!$B$6&amp;ROW(BQ400)-1)))</f>
        <v>#REF!</v>
      </c>
      <c r="BR400" s="188"/>
      <c r="BS400" s="188"/>
      <c r="BT400" s="188"/>
      <c r="BU400" s="188"/>
      <c r="BV400" s="188"/>
      <c r="BW400" s="188"/>
      <c r="BX400" s="188"/>
      <c r="BY400" s="188"/>
    </row>
    <row r="401" spans="1:77">
      <c r="A401" s="141"/>
      <c r="B401" s="210"/>
      <c r="C401" s="19"/>
      <c r="D401" s="20"/>
      <c r="E401" s="20"/>
      <c r="F401" s="20"/>
      <c r="G401" s="150"/>
      <c r="H401" s="20"/>
      <c r="I401" s="20"/>
      <c r="J401" s="20"/>
      <c r="K401" s="20"/>
      <c r="L401" s="101"/>
      <c r="N401" s="14" t="str">
        <f>IF(ISBLANK(C401),"",LOG(C401))</f>
        <v/>
      </c>
      <c r="O401" s="14" t="str">
        <f>IF(ISBLANK(D401),"",LOG(D401))</f>
        <v/>
      </c>
      <c r="P401" s="14" t="str">
        <f>IF(ISBLANK(E401),"",LOG(E401))</f>
        <v/>
      </c>
      <c r="Q401" s="14" t="str">
        <f>IF(ISBLANK(F401),"",LOG(F401))</f>
        <v/>
      </c>
      <c r="R401" s="14" t="str">
        <f>IF(ISBLANK(G401),"",LOG(G401))</f>
        <v/>
      </c>
      <c r="S401" s="14" t="str">
        <f>IF(ISBLANK(H401),"",LOG(H401))</f>
        <v/>
      </c>
      <c r="T401" s="14" t="str">
        <f>IF(ISBLANK(I401),"",LOG(I401))</f>
        <v/>
      </c>
      <c r="U401" s="14" t="str">
        <f>IF(ISBLANK(J401),"",LOG(J401))</f>
        <v/>
      </c>
      <c r="V401" s="14" t="str">
        <f>IF(ISBLANK(K401),"",LOG(K401))</f>
        <v/>
      </c>
      <c r="W401" s="14" t="str">
        <f>IF(ISBLANK(L401),"",LOG(L401))</f>
        <v/>
      </c>
      <c r="Y401" s="14" t="str">
        <f>IF(ISBLANK(C401),"",LOG(C401+1))</f>
        <v/>
      </c>
      <c r="Z401" s="14" t="str">
        <f>IF(ISBLANK(D401),"",LOG(D401+1))</f>
        <v/>
      </c>
      <c r="AA401" s="14" t="str">
        <f>IF(ISBLANK(E401),"",LOG(E401+1))</f>
        <v/>
      </c>
      <c r="AB401" s="14" t="str">
        <f>IF(ISBLANK(F401),"",LOG(F401+1))</f>
        <v/>
      </c>
      <c r="AC401" s="14" t="str">
        <f>IF(ISBLANK(G401),"",LOG(G401+1))</f>
        <v/>
      </c>
      <c r="AD401" s="14" t="str">
        <f>IF(ISBLANK(H401),"",LOG(H401+1))</f>
        <v/>
      </c>
      <c r="AE401" s="14" t="str">
        <f>IF(ISBLANK(I401),"",LOG(I401+1))</f>
        <v/>
      </c>
      <c r="AF401" s="14" t="str">
        <f>IF(ISBLANK(J401),"",LOG(J401+1))</f>
        <v/>
      </c>
      <c r="AG401" s="14" t="str">
        <f>IF(ISBLANK(K401),"",LOG(K401+1))</f>
        <v/>
      </c>
      <c r="AH401" s="14" t="str">
        <f>IF(ISBLANK(L401),"",LOG(L401+1))</f>
        <v/>
      </c>
      <c r="AJ401" s="14" t="str">
        <f>IF(ISBLANK(C401),"",POWER(C401,2))</f>
        <v/>
      </c>
      <c r="AK401" s="14" t="str">
        <f>IF(ISBLANK(D401),"",POWER(D401,2))</f>
        <v/>
      </c>
      <c r="AL401" s="14" t="str">
        <f>IF(ISBLANK(E401),"",POWER(E401,2))</f>
        <v/>
      </c>
      <c r="AM401" s="14" t="str">
        <f>IF(ISBLANK(F401),"",POWER(F401,2))</f>
        <v/>
      </c>
      <c r="AN401" s="14" t="str">
        <f>IF(ISBLANK(G401),"",POWER(G401,2))</f>
        <v/>
      </c>
      <c r="AO401" s="14" t="str">
        <f>IF(ISBLANK(H401),"",POWER(H401,2))</f>
        <v/>
      </c>
      <c r="AP401" s="14" t="str">
        <f>IF(ISBLANK(I401),"",POWER(I401,2))</f>
        <v/>
      </c>
      <c r="AQ401" s="14" t="str">
        <f>IF(ISBLANK(J401),"",POWER(J401,2))</f>
        <v/>
      </c>
      <c r="AR401" s="14" t="str">
        <f>IF(ISBLANK(K401),"",POWER(K401,2))</f>
        <v/>
      </c>
      <c r="AS401" s="14" t="str">
        <f>IF(ISBLANK(L401),"",POWER(L401,2))</f>
        <v/>
      </c>
      <c r="AU401" s="14" t="str">
        <f>IF(ISBLANK(C401),"",POWER(C401,0.5))</f>
        <v/>
      </c>
      <c r="AV401" s="14" t="str">
        <f>IF(ISBLANK(D401),"",POWER(D401,0.5))</f>
        <v/>
      </c>
      <c r="AW401" s="14" t="str">
        <f>IF(ISBLANK(E401),"",POWER(E401,0.5))</f>
        <v/>
      </c>
      <c r="AX401" s="14" t="str">
        <f>IF(ISBLANK(F401),"",POWER(F401,0.5))</f>
        <v/>
      </c>
      <c r="AY401" s="14" t="str">
        <f>IF(ISBLANK(G401),"",POWER(G401,0.5))</f>
        <v/>
      </c>
      <c r="AZ401" s="14" t="str">
        <f>IF(ISBLANK(H401),"",POWER(H401,0.5))</f>
        <v/>
      </c>
      <c r="BA401" s="14" t="str">
        <f>IF(ISBLANK(I401),"",POWER(I401,0.5))</f>
        <v/>
      </c>
      <c r="BB401" s="14" t="str">
        <f>IF(ISBLANK(J401),"",POWER(J401,0.5))</f>
        <v/>
      </c>
      <c r="BC401" s="14" t="str">
        <f>IF(ISBLANK(K401),"",POWER(K401,0.5))</f>
        <v/>
      </c>
      <c r="BD401" s="14" t="str">
        <f>IF(ISBLANK(L401),"",POWER(L401,0.5))</f>
        <v/>
      </c>
      <c r="BF401" s="14" t="str">
        <f>IF(ISBLANK(C401),"",1/POWER(C401,0.5))</f>
        <v/>
      </c>
      <c r="BG401" s="14" t="str">
        <f>IF(ISBLANK(D401),"",1/POWER(D401,0.5))</f>
        <v/>
      </c>
      <c r="BH401" s="14" t="str">
        <f>IF(ISBLANK(E401),"",1/POWER(E401,0.5))</f>
        <v/>
      </c>
      <c r="BI401" s="14" t="str">
        <f>IF(ISBLANK(F401),"",1/POWER(F401,0.5))</f>
        <v/>
      </c>
      <c r="BJ401" s="14" t="str">
        <f>IF(ISBLANK(G401),"",1/POWER(G401,0.5))</f>
        <v/>
      </c>
      <c r="BK401" s="14" t="str">
        <f>IF(ISBLANK(H401),"",1/POWER(H401,0.5))</f>
        <v/>
      </c>
      <c r="BL401" s="14" t="str">
        <f>IF(ISBLANK(I401),"",1/POWER(I401,0.5))</f>
        <v/>
      </c>
      <c r="BM401" s="14" t="str">
        <f>IF(ISBLANK(J401),"",1/POWER(J401,0.5))</f>
        <v/>
      </c>
      <c r="BN401" s="14" t="str">
        <f>IF(ISBLANK(K401),"",1/POWER(K401,0.5))</f>
        <v/>
      </c>
      <c r="BO401" s="14" t="str">
        <f>IF(ISBLANK(L401),"",1/POWER(L401,0.5))</f>
        <v/>
      </c>
      <c r="BQ401" s="14" t="e">
        <f ca="1">IF(ISBLANK(INDIRECT('Data Exploration'!$B$6&amp;ROW(BQ401))),"",IF(ISBLANK(INDIRECT('Data Exploration'!$B$6&amp;ROW(BQ401)-1)),"",INDIRECT('Data Exploration'!$B$6&amp;ROW(BQ401)-1)))</f>
        <v>#REF!</v>
      </c>
      <c r="BR401" s="188"/>
      <c r="BS401" s="188"/>
      <c r="BT401" s="188"/>
      <c r="BU401" s="188"/>
      <c r="BV401" s="188"/>
      <c r="BW401" s="188"/>
      <c r="BX401" s="188"/>
      <c r="BY401" s="188"/>
    </row>
    <row r="402" spans="1:77">
      <c r="A402" s="141"/>
      <c r="B402" s="210"/>
      <c r="C402" s="19"/>
      <c r="D402" s="20"/>
      <c r="E402" s="20"/>
      <c r="F402" s="20"/>
      <c r="G402" s="150"/>
      <c r="H402" s="20"/>
      <c r="I402" s="20"/>
      <c r="J402" s="20"/>
      <c r="K402" s="20"/>
      <c r="L402" s="101"/>
      <c r="N402" s="14" t="str">
        <f>IF(ISBLANK(C402),"",LOG(C402))</f>
        <v/>
      </c>
      <c r="O402" s="14" t="str">
        <f>IF(ISBLANK(D402),"",LOG(D402))</f>
        <v/>
      </c>
      <c r="P402" s="14" t="str">
        <f>IF(ISBLANK(E402),"",LOG(E402))</f>
        <v/>
      </c>
      <c r="Q402" s="14" t="str">
        <f>IF(ISBLANK(F402),"",LOG(F402))</f>
        <v/>
      </c>
      <c r="R402" s="14" t="str">
        <f>IF(ISBLANK(G402),"",LOG(G402))</f>
        <v/>
      </c>
      <c r="S402" s="14" t="str">
        <f>IF(ISBLANK(H402),"",LOG(H402))</f>
        <v/>
      </c>
      <c r="T402" s="14" t="str">
        <f>IF(ISBLANK(I402),"",LOG(I402))</f>
        <v/>
      </c>
      <c r="U402" s="14" t="str">
        <f>IF(ISBLANK(J402),"",LOG(J402))</f>
        <v/>
      </c>
      <c r="V402" s="14" t="str">
        <f>IF(ISBLANK(K402),"",LOG(K402))</f>
        <v/>
      </c>
      <c r="W402" s="14" t="str">
        <f>IF(ISBLANK(L402),"",LOG(L402))</f>
        <v/>
      </c>
      <c r="Y402" s="14" t="str">
        <f>IF(ISBLANK(C402),"",LOG(C402+1))</f>
        <v/>
      </c>
      <c r="Z402" s="14" t="str">
        <f>IF(ISBLANK(D402),"",LOG(D402+1))</f>
        <v/>
      </c>
      <c r="AA402" s="14" t="str">
        <f>IF(ISBLANK(E402),"",LOG(E402+1))</f>
        <v/>
      </c>
      <c r="AB402" s="14" t="str">
        <f>IF(ISBLANK(F402),"",LOG(F402+1))</f>
        <v/>
      </c>
      <c r="AC402" s="14" t="str">
        <f>IF(ISBLANK(G402),"",LOG(G402+1))</f>
        <v/>
      </c>
      <c r="AD402" s="14" t="str">
        <f>IF(ISBLANK(H402),"",LOG(H402+1))</f>
        <v/>
      </c>
      <c r="AE402" s="14" t="str">
        <f>IF(ISBLANK(I402),"",LOG(I402+1))</f>
        <v/>
      </c>
      <c r="AF402" s="14" t="str">
        <f>IF(ISBLANK(J402),"",LOG(J402+1))</f>
        <v/>
      </c>
      <c r="AG402" s="14" t="str">
        <f>IF(ISBLANK(K402),"",LOG(K402+1))</f>
        <v/>
      </c>
      <c r="AH402" s="14" t="str">
        <f>IF(ISBLANK(L402),"",LOG(L402+1))</f>
        <v/>
      </c>
      <c r="AJ402" s="14" t="str">
        <f>IF(ISBLANK(C402),"",POWER(C402,2))</f>
        <v/>
      </c>
      <c r="AK402" s="14" t="str">
        <f>IF(ISBLANK(D402),"",POWER(D402,2))</f>
        <v/>
      </c>
      <c r="AL402" s="14" t="str">
        <f>IF(ISBLANK(E402),"",POWER(E402,2))</f>
        <v/>
      </c>
      <c r="AM402" s="14" t="str">
        <f>IF(ISBLANK(F402),"",POWER(F402,2))</f>
        <v/>
      </c>
      <c r="AN402" s="14" t="str">
        <f>IF(ISBLANK(G402),"",POWER(G402,2))</f>
        <v/>
      </c>
      <c r="AO402" s="14" t="str">
        <f>IF(ISBLANK(H402),"",POWER(H402,2))</f>
        <v/>
      </c>
      <c r="AP402" s="14" t="str">
        <f>IF(ISBLANK(I402),"",POWER(I402,2))</f>
        <v/>
      </c>
      <c r="AQ402" s="14" t="str">
        <f>IF(ISBLANK(J402),"",POWER(J402,2))</f>
        <v/>
      </c>
      <c r="AR402" s="14" t="str">
        <f>IF(ISBLANK(K402),"",POWER(K402,2))</f>
        <v/>
      </c>
      <c r="AS402" s="14" t="str">
        <f>IF(ISBLANK(L402),"",POWER(L402,2))</f>
        <v/>
      </c>
      <c r="AU402" s="14" t="str">
        <f>IF(ISBLANK(C402),"",POWER(C402,0.5))</f>
        <v/>
      </c>
      <c r="AV402" s="14" t="str">
        <f>IF(ISBLANK(D402),"",POWER(D402,0.5))</f>
        <v/>
      </c>
      <c r="AW402" s="14" t="str">
        <f>IF(ISBLANK(E402),"",POWER(E402,0.5))</f>
        <v/>
      </c>
      <c r="AX402" s="14" t="str">
        <f>IF(ISBLANK(F402),"",POWER(F402,0.5))</f>
        <v/>
      </c>
      <c r="AY402" s="14" t="str">
        <f>IF(ISBLANK(G402),"",POWER(G402,0.5))</f>
        <v/>
      </c>
      <c r="AZ402" s="14" t="str">
        <f>IF(ISBLANK(H402),"",POWER(H402,0.5))</f>
        <v/>
      </c>
      <c r="BA402" s="14" t="str">
        <f>IF(ISBLANK(I402),"",POWER(I402,0.5))</f>
        <v/>
      </c>
      <c r="BB402" s="14" t="str">
        <f>IF(ISBLANK(J402),"",POWER(J402,0.5))</f>
        <v/>
      </c>
      <c r="BC402" s="14" t="str">
        <f>IF(ISBLANK(K402),"",POWER(K402,0.5))</f>
        <v/>
      </c>
      <c r="BD402" s="14" t="str">
        <f>IF(ISBLANK(L402),"",POWER(L402,0.5))</f>
        <v/>
      </c>
      <c r="BF402" s="14" t="str">
        <f>IF(ISBLANK(C402),"",1/POWER(C402,0.5))</f>
        <v/>
      </c>
      <c r="BG402" s="14" t="str">
        <f>IF(ISBLANK(D402),"",1/POWER(D402,0.5))</f>
        <v/>
      </c>
      <c r="BH402" s="14" t="str">
        <f>IF(ISBLANK(E402),"",1/POWER(E402,0.5))</f>
        <v/>
      </c>
      <c r="BI402" s="14" t="str">
        <f>IF(ISBLANK(F402),"",1/POWER(F402,0.5))</f>
        <v/>
      </c>
      <c r="BJ402" s="14" t="str">
        <f>IF(ISBLANK(G402),"",1/POWER(G402,0.5))</f>
        <v/>
      </c>
      <c r="BK402" s="14" t="str">
        <f>IF(ISBLANK(H402),"",1/POWER(H402,0.5))</f>
        <v/>
      </c>
      <c r="BL402" s="14" t="str">
        <f>IF(ISBLANK(I402),"",1/POWER(I402,0.5))</f>
        <v/>
      </c>
      <c r="BM402" s="14" t="str">
        <f>IF(ISBLANK(J402),"",1/POWER(J402,0.5))</f>
        <v/>
      </c>
      <c r="BN402" s="14" t="str">
        <f>IF(ISBLANK(K402),"",1/POWER(K402,0.5))</f>
        <v/>
      </c>
      <c r="BO402" s="14" t="str">
        <f>IF(ISBLANK(L402),"",1/POWER(L402,0.5))</f>
        <v/>
      </c>
      <c r="BQ402" s="14" t="e">
        <f ca="1">IF(ISBLANK(INDIRECT('Data Exploration'!$B$6&amp;ROW(BQ402))),"",IF(ISBLANK(INDIRECT('Data Exploration'!$B$6&amp;ROW(BQ402)-1)),"",INDIRECT('Data Exploration'!$B$6&amp;ROW(BQ402)-1)))</f>
        <v>#REF!</v>
      </c>
      <c r="BR402" s="188"/>
      <c r="BS402" s="188"/>
      <c r="BT402" s="188"/>
      <c r="BU402" s="188"/>
      <c r="BV402" s="188"/>
      <c r="BW402" s="188"/>
      <c r="BX402" s="188"/>
      <c r="BY402" s="188"/>
    </row>
    <row r="403" spans="1:77">
      <c r="A403" s="141"/>
      <c r="B403" s="210"/>
      <c r="C403" s="19"/>
      <c r="D403" s="20"/>
      <c r="E403" s="20"/>
      <c r="F403" s="20"/>
      <c r="G403" s="150"/>
      <c r="H403" s="20"/>
      <c r="I403" s="20"/>
      <c r="J403" s="20"/>
      <c r="K403" s="20"/>
      <c r="L403" s="101"/>
      <c r="N403" s="14" t="str">
        <f>IF(ISBLANK(C403),"",LOG(C403))</f>
        <v/>
      </c>
      <c r="O403" s="14" t="str">
        <f>IF(ISBLANK(D403),"",LOG(D403))</f>
        <v/>
      </c>
      <c r="P403" s="14" t="str">
        <f>IF(ISBLANK(E403),"",LOG(E403))</f>
        <v/>
      </c>
      <c r="Q403" s="14" t="str">
        <f>IF(ISBLANK(F403),"",LOG(F403))</f>
        <v/>
      </c>
      <c r="R403" s="14" t="str">
        <f>IF(ISBLANK(G403),"",LOG(G403))</f>
        <v/>
      </c>
      <c r="S403" s="14" t="str">
        <f>IF(ISBLANK(H403),"",LOG(H403))</f>
        <v/>
      </c>
      <c r="T403" s="14" t="str">
        <f>IF(ISBLANK(I403),"",LOG(I403))</f>
        <v/>
      </c>
      <c r="U403" s="14" t="str">
        <f>IF(ISBLANK(J403),"",LOG(J403))</f>
        <v/>
      </c>
      <c r="V403" s="14" t="str">
        <f>IF(ISBLANK(K403),"",LOG(K403))</f>
        <v/>
      </c>
      <c r="W403" s="14" t="str">
        <f>IF(ISBLANK(L403),"",LOG(L403))</f>
        <v/>
      </c>
      <c r="Y403" s="14" t="str">
        <f>IF(ISBLANK(C403),"",LOG(C403+1))</f>
        <v/>
      </c>
      <c r="Z403" s="14" t="str">
        <f>IF(ISBLANK(D403),"",LOG(D403+1))</f>
        <v/>
      </c>
      <c r="AA403" s="14" t="str">
        <f>IF(ISBLANK(E403),"",LOG(E403+1))</f>
        <v/>
      </c>
      <c r="AB403" s="14" t="str">
        <f>IF(ISBLANK(F403),"",LOG(F403+1))</f>
        <v/>
      </c>
      <c r="AC403" s="14" t="str">
        <f>IF(ISBLANK(G403),"",LOG(G403+1))</f>
        <v/>
      </c>
      <c r="AD403" s="14" t="str">
        <f>IF(ISBLANK(H403),"",LOG(H403+1))</f>
        <v/>
      </c>
      <c r="AE403" s="14" t="str">
        <f>IF(ISBLANK(I403),"",LOG(I403+1))</f>
        <v/>
      </c>
      <c r="AF403" s="14" t="str">
        <f>IF(ISBLANK(J403),"",LOG(J403+1))</f>
        <v/>
      </c>
      <c r="AG403" s="14" t="str">
        <f>IF(ISBLANK(K403),"",LOG(K403+1))</f>
        <v/>
      </c>
      <c r="AH403" s="14" t="str">
        <f>IF(ISBLANK(L403),"",LOG(L403+1))</f>
        <v/>
      </c>
      <c r="AJ403" s="14" t="str">
        <f>IF(ISBLANK(C403),"",POWER(C403,2))</f>
        <v/>
      </c>
      <c r="AK403" s="14" t="str">
        <f>IF(ISBLANK(D403),"",POWER(D403,2))</f>
        <v/>
      </c>
      <c r="AL403" s="14" t="str">
        <f>IF(ISBLANK(E403),"",POWER(E403,2))</f>
        <v/>
      </c>
      <c r="AM403" s="14" t="str">
        <f>IF(ISBLANK(F403),"",POWER(F403,2))</f>
        <v/>
      </c>
      <c r="AN403" s="14" t="str">
        <f>IF(ISBLANK(G403),"",POWER(G403,2))</f>
        <v/>
      </c>
      <c r="AO403" s="14" t="str">
        <f>IF(ISBLANK(H403),"",POWER(H403,2))</f>
        <v/>
      </c>
      <c r="AP403" s="14" t="str">
        <f>IF(ISBLANK(I403),"",POWER(I403,2))</f>
        <v/>
      </c>
      <c r="AQ403" s="14" t="str">
        <f>IF(ISBLANK(J403),"",POWER(J403,2))</f>
        <v/>
      </c>
      <c r="AR403" s="14" t="str">
        <f>IF(ISBLANK(K403),"",POWER(K403,2))</f>
        <v/>
      </c>
      <c r="AS403" s="14" t="str">
        <f>IF(ISBLANK(L403),"",POWER(L403,2))</f>
        <v/>
      </c>
      <c r="AU403" s="14" t="str">
        <f>IF(ISBLANK(C403),"",POWER(C403,0.5))</f>
        <v/>
      </c>
      <c r="AV403" s="14" t="str">
        <f>IF(ISBLANK(D403),"",POWER(D403,0.5))</f>
        <v/>
      </c>
      <c r="AW403" s="14" t="str">
        <f>IF(ISBLANK(E403),"",POWER(E403,0.5))</f>
        <v/>
      </c>
      <c r="AX403" s="14" t="str">
        <f>IF(ISBLANK(F403),"",POWER(F403,0.5))</f>
        <v/>
      </c>
      <c r="AY403" s="14" t="str">
        <f>IF(ISBLANK(G403),"",POWER(G403,0.5))</f>
        <v/>
      </c>
      <c r="AZ403" s="14" t="str">
        <f>IF(ISBLANK(H403),"",POWER(H403,0.5))</f>
        <v/>
      </c>
      <c r="BA403" s="14" t="str">
        <f>IF(ISBLANK(I403),"",POWER(I403,0.5))</f>
        <v/>
      </c>
      <c r="BB403" s="14" t="str">
        <f>IF(ISBLANK(J403),"",POWER(J403,0.5))</f>
        <v/>
      </c>
      <c r="BC403" s="14" t="str">
        <f>IF(ISBLANK(K403),"",POWER(K403,0.5))</f>
        <v/>
      </c>
      <c r="BD403" s="14" t="str">
        <f>IF(ISBLANK(L403),"",POWER(L403,0.5))</f>
        <v/>
      </c>
      <c r="BF403" s="14" t="str">
        <f>IF(ISBLANK(C403),"",1/POWER(C403,0.5))</f>
        <v/>
      </c>
      <c r="BG403" s="14" t="str">
        <f>IF(ISBLANK(D403),"",1/POWER(D403,0.5))</f>
        <v/>
      </c>
      <c r="BH403" s="14" t="str">
        <f>IF(ISBLANK(E403),"",1/POWER(E403,0.5))</f>
        <v/>
      </c>
      <c r="BI403" s="14" t="str">
        <f>IF(ISBLANK(F403),"",1/POWER(F403,0.5))</f>
        <v/>
      </c>
      <c r="BJ403" s="14" t="str">
        <f>IF(ISBLANK(G403),"",1/POWER(G403,0.5))</f>
        <v/>
      </c>
      <c r="BK403" s="14" t="str">
        <f>IF(ISBLANK(H403),"",1/POWER(H403,0.5))</f>
        <v/>
      </c>
      <c r="BL403" s="14" t="str">
        <f>IF(ISBLANK(I403),"",1/POWER(I403,0.5))</f>
        <v/>
      </c>
      <c r="BM403" s="14" t="str">
        <f>IF(ISBLANK(J403),"",1/POWER(J403,0.5))</f>
        <v/>
      </c>
      <c r="BN403" s="14" t="str">
        <f>IF(ISBLANK(K403),"",1/POWER(K403,0.5))</f>
        <v/>
      </c>
      <c r="BO403" s="14" t="str">
        <f>IF(ISBLANK(L403),"",1/POWER(L403,0.5))</f>
        <v/>
      </c>
      <c r="BQ403" s="14" t="e">
        <f ca="1">IF(ISBLANK(INDIRECT('Data Exploration'!$B$6&amp;ROW(BQ403))),"",IF(ISBLANK(INDIRECT('Data Exploration'!$B$6&amp;ROW(BQ403)-1)),"",INDIRECT('Data Exploration'!$B$6&amp;ROW(BQ403)-1)))</f>
        <v>#REF!</v>
      </c>
      <c r="BR403" s="188"/>
      <c r="BS403" s="188"/>
      <c r="BT403" s="188"/>
      <c r="BU403" s="188"/>
      <c r="BV403" s="188"/>
      <c r="BW403" s="188"/>
      <c r="BX403" s="188"/>
      <c r="BY403" s="188"/>
    </row>
    <row r="404" spans="1:77">
      <c r="A404" s="141"/>
      <c r="B404" s="210"/>
      <c r="C404" s="19"/>
      <c r="D404" s="20"/>
      <c r="E404" s="20"/>
      <c r="F404" s="20"/>
      <c r="G404" s="150"/>
      <c r="H404" s="20"/>
      <c r="I404" s="20"/>
      <c r="J404" s="20"/>
      <c r="K404" s="20"/>
      <c r="L404" s="101"/>
      <c r="N404" s="14" t="str">
        <f>IF(ISBLANK(C404),"",LOG(C404))</f>
        <v/>
      </c>
      <c r="O404" s="14" t="str">
        <f>IF(ISBLANK(D404),"",LOG(D404))</f>
        <v/>
      </c>
      <c r="P404" s="14" t="str">
        <f>IF(ISBLANK(E404),"",LOG(E404))</f>
        <v/>
      </c>
      <c r="Q404" s="14" t="str">
        <f>IF(ISBLANK(F404),"",LOG(F404))</f>
        <v/>
      </c>
      <c r="R404" s="14" t="str">
        <f>IF(ISBLANK(G404),"",LOG(G404))</f>
        <v/>
      </c>
      <c r="S404" s="14" t="str">
        <f>IF(ISBLANK(H404),"",LOG(H404))</f>
        <v/>
      </c>
      <c r="T404" s="14" t="str">
        <f>IF(ISBLANK(I404),"",LOG(I404))</f>
        <v/>
      </c>
      <c r="U404" s="14" t="str">
        <f>IF(ISBLANK(J404),"",LOG(J404))</f>
        <v/>
      </c>
      <c r="V404" s="14" t="str">
        <f>IF(ISBLANK(K404),"",LOG(K404))</f>
        <v/>
      </c>
      <c r="W404" s="14" t="str">
        <f>IF(ISBLANK(L404),"",LOG(L404))</f>
        <v/>
      </c>
      <c r="Y404" s="14" t="str">
        <f>IF(ISBLANK(C404),"",LOG(C404+1))</f>
        <v/>
      </c>
      <c r="Z404" s="14" t="str">
        <f>IF(ISBLANK(D404),"",LOG(D404+1))</f>
        <v/>
      </c>
      <c r="AA404" s="14" t="str">
        <f>IF(ISBLANK(E404),"",LOG(E404+1))</f>
        <v/>
      </c>
      <c r="AB404" s="14" t="str">
        <f>IF(ISBLANK(F404),"",LOG(F404+1))</f>
        <v/>
      </c>
      <c r="AC404" s="14" t="str">
        <f>IF(ISBLANK(G404),"",LOG(G404+1))</f>
        <v/>
      </c>
      <c r="AD404" s="14" t="str">
        <f>IF(ISBLANK(H404),"",LOG(H404+1))</f>
        <v/>
      </c>
      <c r="AE404" s="14" t="str">
        <f>IF(ISBLANK(I404),"",LOG(I404+1))</f>
        <v/>
      </c>
      <c r="AF404" s="14" t="str">
        <f>IF(ISBLANK(J404),"",LOG(J404+1))</f>
        <v/>
      </c>
      <c r="AG404" s="14" t="str">
        <f>IF(ISBLANK(K404),"",LOG(K404+1))</f>
        <v/>
      </c>
      <c r="AH404" s="14" t="str">
        <f>IF(ISBLANK(L404),"",LOG(L404+1))</f>
        <v/>
      </c>
      <c r="AJ404" s="14" t="str">
        <f>IF(ISBLANK(C404),"",POWER(C404,2))</f>
        <v/>
      </c>
      <c r="AK404" s="14" t="str">
        <f>IF(ISBLANK(D404),"",POWER(D404,2))</f>
        <v/>
      </c>
      <c r="AL404" s="14" t="str">
        <f>IF(ISBLANK(E404),"",POWER(E404,2))</f>
        <v/>
      </c>
      <c r="AM404" s="14" t="str">
        <f>IF(ISBLANK(F404),"",POWER(F404,2))</f>
        <v/>
      </c>
      <c r="AN404" s="14" t="str">
        <f>IF(ISBLANK(G404),"",POWER(G404,2))</f>
        <v/>
      </c>
      <c r="AO404" s="14" t="str">
        <f>IF(ISBLANK(H404),"",POWER(H404,2))</f>
        <v/>
      </c>
      <c r="AP404" s="14" t="str">
        <f>IF(ISBLANK(I404),"",POWER(I404,2))</f>
        <v/>
      </c>
      <c r="AQ404" s="14" t="str">
        <f>IF(ISBLANK(J404),"",POWER(J404,2))</f>
        <v/>
      </c>
      <c r="AR404" s="14" t="str">
        <f>IF(ISBLANK(K404),"",POWER(K404,2))</f>
        <v/>
      </c>
      <c r="AS404" s="14" t="str">
        <f>IF(ISBLANK(L404),"",POWER(L404,2))</f>
        <v/>
      </c>
      <c r="AU404" s="14" t="str">
        <f>IF(ISBLANK(C404),"",POWER(C404,0.5))</f>
        <v/>
      </c>
      <c r="AV404" s="14" t="str">
        <f>IF(ISBLANK(D404),"",POWER(D404,0.5))</f>
        <v/>
      </c>
      <c r="AW404" s="14" t="str">
        <f>IF(ISBLANK(E404),"",POWER(E404,0.5))</f>
        <v/>
      </c>
      <c r="AX404" s="14" t="str">
        <f>IF(ISBLANK(F404),"",POWER(F404,0.5))</f>
        <v/>
      </c>
      <c r="AY404" s="14" t="str">
        <f>IF(ISBLANK(G404),"",POWER(G404,0.5))</f>
        <v/>
      </c>
      <c r="AZ404" s="14" t="str">
        <f>IF(ISBLANK(H404),"",POWER(H404,0.5))</f>
        <v/>
      </c>
      <c r="BA404" s="14" t="str">
        <f>IF(ISBLANK(I404),"",POWER(I404,0.5))</f>
        <v/>
      </c>
      <c r="BB404" s="14" t="str">
        <f>IF(ISBLANK(J404),"",POWER(J404,0.5))</f>
        <v/>
      </c>
      <c r="BC404" s="14" t="str">
        <f>IF(ISBLANK(K404),"",POWER(K404,0.5))</f>
        <v/>
      </c>
      <c r="BD404" s="14" t="str">
        <f>IF(ISBLANK(L404),"",POWER(L404,0.5))</f>
        <v/>
      </c>
      <c r="BF404" s="14" t="str">
        <f>IF(ISBLANK(C404),"",1/POWER(C404,0.5))</f>
        <v/>
      </c>
      <c r="BG404" s="14" t="str">
        <f>IF(ISBLANK(D404),"",1/POWER(D404,0.5))</f>
        <v/>
      </c>
      <c r="BH404" s="14" t="str">
        <f>IF(ISBLANK(E404),"",1/POWER(E404,0.5))</f>
        <v/>
      </c>
      <c r="BI404" s="14" t="str">
        <f>IF(ISBLANK(F404),"",1/POWER(F404,0.5))</f>
        <v/>
      </c>
      <c r="BJ404" s="14" t="str">
        <f>IF(ISBLANK(G404),"",1/POWER(G404,0.5))</f>
        <v/>
      </c>
      <c r="BK404" s="14" t="str">
        <f>IF(ISBLANK(H404),"",1/POWER(H404,0.5))</f>
        <v/>
      </c>
      <c r="BL404" s="14" t="str">
        <f>IF(ISBLANK(I404),"",1/POWER(I404,0.5))</f>
        <v/>
      </c>
      <c r="BM404" s="14" t="str">
        <f>IF(ISBLANK(J404),"",1/POWER(J404,0.5))</f>
        <v/>
      </c>
      <c r="BN404" s="14" t="str">
        <f>IF(ISBLANK(K404),"",1/POWER(K404,0.5))</f>
        <v/>
      </c>
      <c r="BO404" s="14" t="str">
        <f>IF(ISBLANK(L404),"",1/POWER(L404,0.5))</f>
        <v/>
      </c>
      <c r="BQ404" s="14" t="e">
        <f ca="1">IF(ISBLANK(INDIRECT('Data Exploration'!$B$6&amp;ROW(BQ404))),"",IF(ISBLANK(INDIRECT('Data Exploration'!$B$6&amp;ROW(BQ404)-1)),"",INDIRECT('Data Exploration'!$B$6&amp;ROW(BQ404)-1)))</f>
        <v>#REF!</v>
      </c>
      <c r="BR404" s="188"/>
      <c r="BS404" s="188"/>
      <c r="BT404" s="188"/>
      <c r="BU404" s="188"/>
      <c r="BV404" s="188"/>
      <c r="BW404" s="188"/>
      <c r="BX404" s="188"/>
      <c r="BY404" s="188"/>
    </row>
    <row r="405" spans="1:77">
      <c r="A405" s="141"/>
      <c r="B405" s="210"/>
      <c r="C405" s="19"/>
      <c r="D405" s="20"/>
      <c r="E405" s="20"/>
      <c r="F405" s="20"/>
      <c r="G405" s="150"/>
      <c r="H405" s="20"/>
      <c r="I405" s="20"/>
      <c r="J405" s="20"/>
      <c r="K405" s="20"/>
      <c r="L405" s="101"/>
      <c r="N405" s="14" t="str">
        <f>IF(ISBLANK(C405),"",LOG(C405))</f>
        <v/>
      </c>
      <c r="O405" s="14" t="str">
        <f>IF(ISBLANK(D405),"",LOG(D405))</f>
        <v/>
      </c>
      <c r="P405" s="14" t="str">
        <f>IF(ISBLANK(E405),"",LOG(E405))</f>
        <v/>
      </c>
      <c r="Q405" s="14" t="str">
        <f>IF(ISBLANK(F405),"",LOG(F405))</f>
        <v/>
      </c>
      <c r="R405" s="14" t="str">
        <f>IF(ISBLANK(G405),"",LOG(G405))</f>
        <v/>
      </c>
      <c r="S405" s="14" t="str">
        <f>IF(ISBLANK(H405),"",LOG(H405))</f>
        <v/>
      </c>
      <c r="T405" s="14" t="str">
        <f>IF(ISBLANK(I405),"",LOG(I405))</f>
        <v/>
      </c>
      <c r="U405" s="14" t="str">
        <f>IF(ISBLANK(J405),"",LOG(J405))</f>
        <v/>
      </c>
      <c r="V405" s="14" t="str">
        <f>IF(ISBLANK(K405),"",LOG(K405))</f>
        <v/>
      </c>
      <c r="W405" s="14" t="str">
        <f>IF(ISBLANK(L405),"",LOG(L405))</f>
        <v/>
      </c>
      <c r="Y405" s="14" t="str">
        <f>IF(ISBLANK(C405),"",LOG(C405+1))</f>
        <v/>
      </c>
      <c r="Z405" s="14" t="str">
        <f>IF(ISBLANK(D405),"",LOG(D405+1))</f>
        <v/>
      </c>
      <c r="AA405" s="14" t="str">
        <f>IF(ISBLANK(E405),"",LOG(E405+1))</f>
        <v/>
      </c>
      <c r="AB405" s="14" t="str">
        <f>IF(ISBLANK(F405),"",LOG(F405+1))</f>
        <v/>
      </c>
      <c r="AC405" s="14" t="str">
        <f>IF(ISBLANK(G405),"",LOG(G405+1))</f>
        <v/>
      </c>
      <c r="AD405" s="14" t="str">
        <f>IF(ISBLANK(H405),"",LOG(H405+1))</f>
        <v/>
      </c>
      <c r="AE405" s="14" t="str">
        <f>IF(ISBLANK(I405),"",LOG(I405+1))</f>
        <v/>
      </c>
      <c r="AF405" s="14" t="str">
        <f>IF(ISBLANK(J405),"",LOG(J405+1))</f>
        <v/>
      </c>
      <c r="AG405" s="14" t="str">
        <f>IF(ISBLANK(K405),"",LOG(K405+1))</f>
        <v/>
      </c>
      <c r="AH405" s="14" t="str">
        <f>IF(ISBLANK(L405),"",LOG(L405+1))</f>
        <v/>
      </c>
      <c r="AJ405" s="14" t="str">
        <f>IF(ISBLANK(C405),"",POWER(C405,2))</f>
        <v/>
      </c>
      <c r="AK405" s="14" t="str">
        <f>IF(ISBLANK(D405),"",POWER(D405,2))</f>
        <v/>
      </c>
      <c r="AL405" s="14" t="str">
        <f>IF(ISBLANK(E405),"",POWER(E405,2))</f>
        <v/>
      </c>
      <c r="AM405" s="14" t="str">
        <f>IF(ISBLANK(F405),"",POWER(F405,2))</f>
        <v/>
      </c>
      <c r="AN405" s="14" t="str">
        <f>IF(ISBLANK(G405),"",POWER(G405,2))</f>
        <v/>
      </c>
      <c r="AO405" s="14" t="str">
        <f>IF(ISBLANK(H405),"",POWER(H405,2))</f>
        <v/>
      </c>
      <c r="AP405" s="14" t="str">
        <f>IF(ISBLANK(I405),"",POWER(I405,2))</f>
        <v/>
      </c>
      <c r="AQ405" s="14" t="str">
        <f>IF(ISBLANK(J405),"",POWER(J405,2))</f>
        <v/>
      </c>
      <c r="AR405" s="14" t="str">
        <f>IF(ISBLANK(K405),"",POWER(K405,2))</f>
        <v/>
      </c>
      <c r="AS405" s="14" t="str">
        <f>IF(ISBLANK(L405),"",POWER(L405,2))</f>
        <v/>
      </c>
      <c r="AU405" s="14" t="str">
        <f>IF(ISBLANK(C405),"",POWER(C405,0.5))</f>
        <v/>
      </c>
      <c r="AV405" s="14" t="str">
        <f>IF(ISBLANK(D405),"",POWER(D405,0.5))</f>
        <v/>
      </c>
      <c r="AW405" s="14" t="str">
        <f>IF(ISBLANK(E405),"",POWER(E405,0.5))</f>
        <v/>
      </c>
      <c r="AX405" s="14" t="str">
        <f>IF(ISBLANK(F405),"",POWER(F405,0.5))</f>
        <v/>
      </c>
      <c r="AY405" s="14" t="str">
        <f>IF(ISBLANK(G405),"",POWER(G405,0.5))</f>
        <v/>
      </c>
      <c r="AZ405" s="14" t="str">
        <f>IF(ISBLANK(H405),"",POWER(H405,0.5))</f>
        <v/>
      </c>
      <c r="BA405" s="14" t="str">
        <f>IF(ISBLANK(I405),"",POWER(I405,0.5))</f>
        <v/>
      </c>
      <c r="BB405" s="14" t="str">
        <f>IF(ISBLANK(J405),"",POWER(J405,0.5))</f>
        <v/>
      </c>
      <c r="BC405" s="14" t="str">
        <f>IF(ISBLANK(K405),"",POWER(K405,0.5))</f>
        <v/>
      </c>
      <c r="BD405" s="14" t="str">
        <f>IF(ISBLANK(L405),"",POWER(L405,0.5))</f>
        <v/>
      </c>
      <c r="BF405" s="14" t="str">
        <f>IF(ISBLANK(C405),"",1/POWER(C405,0.5))</f>
        <v/>
      </c>
      <c r="BG405" s="14" t="str">
        <f>IF(ISBLANK(D405),"",1/POWER(D405,0.5))</f>
        <v/>
      </c>
      <c r="BH405" s="14" t="str">
        <f>IF(ISBLANK(E405),"",1/POWER(E405,0.5))</f>
        <v/>
      </c>
      <c r="BI405" s="14" t="str">
        <f>IF(ISBLANK(F405),"",1/POWER(F405,0.5))</f>
        <v/>
      </c>
      <c r="BJ405" s="14" t="str">
        <f>IF(ISBLANK(G405),"",1/POWER(G405,0.5))</f>
        <v/>
      </c>
      <c r="BK405" s="14" t="str">
        <f>IF(ISBLANK(H405),"",1/POWER(H405,0.5))</f>
        <v/>
      </c>
      <c r="BL405" s="14" t="str">
        <f>IF(ISBLANK(I405),"",1/POWER(I405,0.5))</f>
        <v/>
      </c>
      <c r="BM405" s="14" t="str">
        <f>IF(ISBLANK(J405),"",1/POWER(J405,0.5))</f>
        <v/>
      </c>
      <c r="BN405" s="14" t="str">
        <f>IF(ISBLANK(K405),"",1/POWER(K405,0.5))</f>
        <v/>
      </c>
      <c r="BO405" s="14" t="str">
        <f>IF(ISBLANK(L405),"",1/POWER(L405,0.5))</f>
        <v/>
      </c>
      <c r="BQ405" s="14" t="e">
        <f ca="1">IF(ISBLANK(INDIRECT('Data Exploration'!$B$6&amp;ROW(BQ405))),"",IF(ISBLANK(INDIRECT('Data Exploration'!$B$6&amp;ROW(BQ405)-1)),"",INDIRECT('Data Exploration'!$B$6&amp;ROW(BQ405)-1)))</f>
        <v>#REF!</v>
      </c>
      <c r="BR405" s="188"/>
      <c r="BS405" s="188"/>
      <c r="BT405" s="188"/>
      <c r="BU405" s="188"/>
      <c r="BV405" s="188"/>
      <c r="BW405" s="188"/>
      <c r="BX405" s="188"/>
      <c r="BY405" s="188"/>
    </row>
    <row r="406" spans="1:77">
      <c r="A406" s="141"/>
      <c r="B406" s="210"/>
      <c r="C406" s="19"/>
      <c r="D406" s="20"/>
      <c r="E406" s="20"/>
      <c r="F406" s="20"/>
      <c r="G406" s="150"/>
      <c r="H406" s="20"/>
      <c r="I406" s="20"/>
      <c r="J406" s="20"/>
      <c r="K406" s="20"/>
      <c r="L406" s="101"/>
      <c r="N406" s="14" t="str">
        <f>IF(ISBLANK(C406),"",LOG(C406))</f>
        <v/>
      </c>
      <c r="O406" s="14" t="str">
        <f>IF(ISBLANK(D406),"",LOG(D406))</f>
        <v/>
      </c>
      <c r="P406" s="14" t="str">
        <f>IF(ISBLANK(E406),"",LOG(E406))</f>
        <v/>
      </c>
      <c r="Q406" s="14" t="str">
        <f>IF(ISBLANK(F406),"",LOG(F406))</f>
        <v/>
      </c>
      <c r="R406" s="14" t="str">
        <f>IF(ISBLANK(G406),"",LOG(G406))</f>
        <v/>
      </c>
      <c r="S406" s="14" t="str">
        <f>IF(ISBLANK(H406),"",LOG(H406))</f>
        <v/>
      </c>
      <c r="T406" s="14" t="str">
        <f>IF(ISBLANK(I406),"",LOG(I406))</f>
        <v/>
      </c>
      <c r="U406" s="14" t="str">
        <f>IF(ISBLANK(J406),"",LOG(J406))</f>
        <v/>
      </c>
      <c r="V406" s="14" t="str">
        <f>IF(ISBLANK(K406),"",LOG(K406))</f>
        <v/>
      </c>
      <c r="W406" s="14" t="str">
        <f>IF(ISBLANK(L406),"",LOG(L406))</f>
        <v/>
      </c>
      <c r="Y406" s="14" t="str">
        <f>IF(ISBLANK(C406),"",LOG(C406+1))</f>
        <v/>
      </c>
      <c r="Z406" s="14" t="str">
        <f>IF(ISBLANK(D406),"",LOG(D406+1))</f>
        <v/>
      </c>
      <c r="AA406" s="14" t="str">
        <f>IF(ISBLANK(E406),"",LOG(E406+1))</f>
        <v/>
      </c>
      <c r="AB406" s="14" t="str">
        <f>IF(ISBLANK(F406),"",LOG(F406+1))</f>
        <v/>
      </c>
      <c r="AC406" s="14" t="str">
        <f>IF(ISBLANK(G406),"",LOG(G406+1))</f>
        <v/>
      </c>
      <c r="AD406" s="14" t="str">
        <f>IF(ISBLANK(H406),"",LOG(H406+1))</f>
        <v/>
      </c>
      <c r="AE406" s="14" t="str">
        <f>IF(ISBLANK(I406),"",LOG(I406+1))</f>
        <v/>
      </c>
      <c r="AF406" s="14" t="str">
        <f>IF(ISBLANK(J406),"",LOG(J406+1))</f>
        <v/>
      </c>
      <c r="AG406" s="14" t="str">
        <f>IF(ISBLANK(K406),"",LOG(K406+1))</f>
        <v/>
      </c>
      <c r="AH406" s="14" t="str">
        <f>IF(ISBLANK(L406),"",LOG(L406+1))</f>
        <v/>
      </c>
      <c r="AJ406" s="14" t="str">
        <f>IF(ISBLANK(C406),"",POWER(C406,2))</f>
        <v/>
      </c>
      <c r="AK406" s="14" t="str">
        <f>IF(ISBLANK(D406),"",POWER(D406,2))</f>
        <v/>
      </c>
      <c r="AL406" s="14" t="str">
        <f>IF(ISBLANK(E406),"",POWER(E406,2))</f>
        <v/>
      </c>
      <c r="AM406" s="14" t="str">
        <f>IF(ISBLANK(F406),"",POWER(F406,2))</f>
        <v/>
      </c>
      <c r="AN406" s="14" t="str">
        <f>IF(ISBLANK(G406),"",POWER(G406,2))</f>
        <v/>
      </c>
      <c r="AO406" s="14" t="str">
        <f>IF(ISBLANK(H406),"",POWER(H406,2))</f>
        <v/>
      </c>
      <c r="AP406" s="14" t="str">
        <f>IF(ISBLANK(I406),"",POWER(I406,2))</f>
        <v/>
      </c>
      <c r="AQ406" s="14" t="str">
        <f>IF(ISBLANK(J406),"",POWER(J406,2))</f>
        <v/>
      </c>
      <c r="AR406" s="14" t="str">
        <f>IF(ISBLANK(K406),"",POWER(K406,2))</f>
        <v/>
      </c>
      <c r="AS406" s="14" t="str">
        <f>IF(ISBLANK(L406),"",POWER(L406,2))</f>
        <v/>
      </c>
      <c r="AU406" s="14" t="str">
        <f>IF(ISBLANK(C406),"",POWER(C406,0.5))</f>
        <v/>
      </c>
      <c r="AV406" s="14" t="str">
        <f>IF(ISBLANK(D406),"",POWER(D406,0.5))</f>
        <v/>
      </c>
      <c r="AW406" s="14" t="str">
        <f>IF(ISBLANK(E406),"",POWER(E406,0.5))</f>
        <v/>
      </c>
      <c r="AX406" s="14" t="str">
        <f>IF(ISBLANK(F406),"",POWER(F406,0.5))</f>
        <v/>
      </c>
      <c r="AY406" s="14" t="str">
        <f>IF(ISBLANK(G406),"",POWER(G406,0.5))</f>
        <v/>
      </c>
      <c r="AZ406" s="14" t="str">
        <f>IF(ISBLANK(H406),"",POWER(H406,0.5))</f>
        <v/>
      </c>
      <c r="BA406" s="14" t="str">
        <f>IF(ISBLANK(I406),"",POWER(I406,0.5))</f>
        <v/>
      </c>
      <c r="BB406" s="14" t="str">
        <f>IF(ISBLANK(J406),"",POWER(J406,0.5))</f>
        <v/>
      </c>
      <c r="BC406" s="14" t="str">
        <f>IF(ISBLANK(K406),"",POWER(K406,0.5))</f>
        <v/>
      </c>
      <c r="BD406" s="14" t="str">
        <f>IF(ISBLANK(L406),"",POWER(L406,0.5))</f>
        <v/>
      </c>
      <c r="BF406" s="14" t="str">
        <f>IF(ISBLANK(C406),"",1/POWER(C406,0.5))</f>
        <v/>
      </c>
      <c r="BG406" s="14" t="str">
        <f>IF(ISBLANK(D406),"",1/POWER(D406,0.5))</f>
        <v/>
      </c>
      <c r="BH406" s="14" t="str">
        <f>IF(ISBLANK(E406),"",1/POWER(E406,0.5))</f>
        <v/>
      </c>
      <c r="BI406" s="14" t="str">
        <f>IF(ISBLANK(F406),"",1/POWER(F406,0.5))</f>
        <v/>
      </c>
      <c r="BJ406" s="14" t="str">
        <f>IF(ISBLANK(G406),"",1/POWER(G406,0.5))</f>
        <v/>
      </c>
      <c r="BK406" s="14" t="str">
        <f>IF(ISBLANK(H406),"",1/POWER(H406,0.5))</f>
        <v/>
      </c>
      <c r="BL406" s="14" t="str">
        <f>IF(ISBLANK(I406),"",1/POWER(I406,0.5))</f>
        <v/>
      </c>
      <c r="BM406" s="14" t="str">
        <f>IF(ISBLANK(J406),"",1/POWER(J406,0.5))</f>
        <v/>
      </c>
      <c r="BN406" s="14" t="str">
        <f>IF(ISBLANK(K406),"",1/POWER(K406,0.5))</f>
        <v/>
      </c>
      <c r="BO406" s="14" t="str">
        <f>IF(ISBLANK(L406),"",1/POWER(L406,0.5))</f>
        <v/>
      </c>
      <c r="BQ406" s="14" t="e">
        <f ca="1">IF(ISBLANK(INDIRECT('Data Exploration'!$B$6&amp;ROW(BQ406))),"",IF(ISBLANK(INDIRECT('Data Exploration'!$B$6&amp;ROW(BQ406)-1)),"",INDIRECT('Data Exploration'!$B$6&amp;ROW(BQ406)-1)))</f>
        <v>#REF!</v>
      </c>
      <c r="BR406" s="188"/>
      <c r="BS406" s="188"/>
      <c r="BT406" s="188"/>
      <c r="BU406" s="188"/>
      <c r="BV406" s="188"/>
      <c r="BW406" s="188"/>
      <c r="BX406" s="188"/>
      <c r="BY406" s="188"/>
    </row>
    <row r="407" spans="1:77">
      <c r="A407" s="141"/>
      <c r="B407" s="210"/>
      <c r="C407" s="19"/>
      <c r="D407" s="20"/>
      <c r="E407" s="20"/>
      <c r="F407" s="20"/>
      <c r="G407" s="150"/>
      <c r="H407" s="20"/>
      <c r="I407" s="20"/>
      <c r="J407" s="20"/>
      <c r="K407" s="20"/>
      <c r="L407" s="101"/>
      <c r="N407" s="14" t="str">
        <f>IF(ISBLANK(C407),"",LOG(C407))</f>
        <v/>
      </c>
      <c r="O407" s="14" t="str">
        <f>IF(ISBLANK(D407),"",LOG(D407))</f>
        <v/>
      </c>
      <c r="P407" s="14" t="str">
        <f>IF(ISBLANK(E407),"",LOG(E407))</f>
        <v/>
      </c>
      <c r="Q407" s="14" t="str">
        <f>IF(ISBLANK(F407),"",LOG(F407))</f>
        <v/>
      </c>
      <c r="R407" s="14" t="str">
        <f>IF(ISBLANK(G407),"",LOG(G407))</f>
        <v/>
      </c>
      <c r="S407" s="14" t="str">
        <f>IF(ISBLANK(H407),"",LOG(H407))</f>
        <v/>
      </c>
      <c r="T407" s="14" t="str">
        <f>IF(ISBLANK(I407),"",LOG(I407))</f>
        <v/>
      </c>
      <c r="U407" s="14" t="str">
        <f>IF(ISBLANK(J407),"",LOG(J407))</f>
        <v/>
      </c>
      <c r="V407" s="14" t="str">
        <f>IF(ISBLANK(K407),"",LOG(K407))</f>
        <v/>
      </c>
      <c r="W407" s="14" t="str">
        <f>IF(ISBLANK(L407),"",LOG(L407))</f>
        <v/>
      </c>
      <c r="Y407" s="14" t="str">
        <f>IF(ISBLANK(C407),"",LOG(C407+1))</f>
        <v/>
      </c>
      <c r="Z407" s="14" t="str">
        <f>IF(ISBLANK(D407),"",LOG(D407+1))</f>
        <v/>
      </c>
      <c r="AA407" s="14" t="str">
        <f>IF(ISBLANK(E407),"",LOG(E407+1))</f>
        <v/>
      </c>
      <c r="AB407" s="14" t="str">
        <f>IF(ISBLANK(F407),"",LOG(F407+1))</f>
        <v/>
      </c>
      <c r="AC407" s="14" t="str">
        <f>IF(ISBLANK(G407),"",LOG(G407+1))</f>
        <v/>
      </c>
      <c r="AD407" s="14" t="str">
        <f>IF(ISBLANK(H407),"",LOG(H407+1))</f>
        <v/>
      </c>
      <c r="AE407" s="14" t="str">
        <f>IF(ISBLANK(I407),"",LOG(I407+1))</f>
        <v/>
      </c>
      <c r="AF407" s="14" t="str">
        <f>IF(ISBLANK(J407),"",LOG(J407+1))</f>
        <v/>
      </c>
      <c r="AG407" s="14" t="str">
        <f>IF(ISBLANK(K407),"",LOG(K407+1))</f>
        <v/>
      </c>
      <c r="AH407" s="14" t="str">
        <f>IF(ISBLANK(L407),"",LOG(L407+1))</f>
        <v/>
      </c>
      <c r="AJ407" s="14" t="str">
        <f>IF(ISBLANK(C407),"",POWER(C407,2))</f>
        <v/>
      </c>
      <c r="AK407" s="14" t="str">
        <f>IF(ISBLANK(D407),"",POWER(D407,2))</f>
        <v/>
      </c>
      <c r="AL407" s="14" t="str">
        <f>IF(ISBLANK(E407),"",POWER(E407,2))</f>
        <v/>
      </c>
      <c r="AM407" s="14" t="str">
        <f>IF(ISBLANK(F407),"",POWER(F407,2))</f>
        <v/>
      </c>
      <c r="AN407" s="14" t="str">
        <f>IF(ISBLANK(G407),"",POWER(G407,2))</f>
        <v/>
      </c>
      <c r="AO407" s="14" t="str">
        <f>IF(ISBLANK(H407),"",POWER(H407,2))</f>
        <v/>
      </c>
      <c r="AP407" s="14" t="str">
        <f>IF(ISBLANK(I407),"",POWER(I407,2))</f>
        <v/>
      </c>
      <c r="AQ407" s="14" t="str">
        <f>IF(ISBLANK(J407),"",POWER(J407,2))</f>
        <v/>
      </c>
      <c r="AR407" s="14" t="str">
        <f>IF(ISBLANK(K407),"",POWER(K407,2))</f>
        <v/>
      </c>
      <c r="AS407" s="14" t="str">
        <f>IF(ISBLANK(L407),"",POWER(L407,2))</f>
        <v/>
      </c>
      <c r="AU407" s="14" t="str">
        <f>IF(ISBLANK(C407),"",POWER(C407,0.5))</f>
        <v/>
      </c>
      <c r="AV407" s="14" t="str">
        <f>IF(ISBLANK(D407),"",POWER(D407,0.5))</f>
        <v/>
      </c>
      <c r="AW407" s="14" t="str">
        <f>IF(ISBLANK(E407),"",POWER(E407,0.5))</f>
        <v/>
      </c>
      <c r="AX407" s="14" t="str">
        <f>IF(ISBLANK(F407),"",POWER(F407,0.5))</f>
        <v/>
      </c>
      <c r="AY407" s="14" t="str">
        <f>IF(ISBLANK(G407),"",POWER(G407,0.5))</f>
        <v/>
      </c>
      <c r="AZ407" s="14" t="str">
        <f>IF(ISBLANK(H407),"",POWER(H407,0.5))</f>
        <v/>
      </c>
      <c r="BA407" s="14" t="str">
        <f>IF(ISBLANK(I407),"",POWER(I407,0.5))</f>
        <v/>
      </c>
      <c r="BB407" s="14" t="str">
        <f>IF(ISBLANK(J407),"",POWER(J407,0.5))</f>
        <v/>
      </c>
      <c r="BC407" s="14" t="str">
        <f>IF(ISBLANK(K407),"",POWER(K407,0.5))</f>
        <v/>
      </c>
      <c r="BD407" s="14" t="str">
        <f>IF(ISBLANK(L407),"",POWER(L407,0.5))</f>
        <v/>
      </c>
      <c r="BF407" s="14" t="str">
        <f>IF(ISBLANK(C407),"",1/POWER(C407,0.5))</f>
        <v/>
      </c>
      <c r="BG407" s="14" t="str">
        <f>IF(ISBLANK(D407),"",1/POWER(D407,0.5))</f>
        <v/>
      </c>
      <c r="BH407" s="14" t="str">
        <f>IF(ISBLANK(E407),"",1/POWER(E407,0.5))</f>
        <v/>
      </c>
      <c r="BI407" s="14" t="str">
        <f>IF(ISBLANK(F407),"",1/POWER(F407,0.5))</f>
        <v/>
      </c>
      <c r="BJ407" s="14" t="str">
        <f>IF(ISBLANK(G407),"",1/POWER(G407,0.5))</f>
        <v/>
      </c>
      <c r="BK407" s="14" t="str">
        <f>IF(ISBLANK(H407),"",1/POWER(H407,0.5))</f>
        <v/>
      </c>
      <c r="BL407" s="14" t="str">
        <f>IF(ISBLANK(I407),"",1/POWER(I407,0.5))</f>
        <v/>
      </c>
      <c r="BM407" s="14" t="str">
        <f>IF(ISBLANK(J407),"",1/POWER(J407,0.5))</f>
        <v/>
      </c>
      <c r="BN407" s="14" t="str">
        <f>IF(ISBLANK(K407),"",1/POWER(K407,0.5))</f>
        <v/>
      </c>
      <c r="BO407" s="14" t="str">
        <f>IF(ISBLANK(L407),"",1/POWER(L407,0.5))</f>
        <v/>
      </c>
      <c r="BQ407" s="14" t="e">
        <f ca="1">IF(ISBLANK(INDIRECT('Data Exploration'!$B$6&amp;ROW(BQ407))),"",IF(ISBLANK(INDIRECT('Data Exploration'!$B$6&amp;ROW(BQ407)-1)),"",INDIRECT('Data Exploration'!$B$6&amp;ROW(BQ407)-1)))</f>
        <v>#REF!</v>
      </c>
      <c r="BR407" s="188"/>
      <c r="BS407" s="188"/>
      <c r="BT407" s="188"/>
      <c r="BU407" s="188"/>
      <c r="BV407" s="188"/>
      <c r="BW407" s="188"/>
      <c r="BX407" s="188"/>
      <c r="BY407" s="188"/>
    </row>
    <row r="408" spans="1:77">
      <c r="A408" s="141"/>
      <c r="B408" s="210"/>
      <c r="C408" s="19"/>
      <c r="D408" s="20"/>
      <c r="E408" s="20"/>
      <c r="F408" s="20"/>
      <c r="G408" s="150"/>
      <c r="H408" s="20"/>
      <c r="I408" s="20"/>
      <c r="J408" s="20"/>
      <c r="K408" s="20"/>
      <c r="L408" s="101"/>
      <c r="N408" s="14" t="str">
        <f>IF(ISBLANK(C408),"",LOG(C408))</f>
        <v/>
      </c>
      <c r="O408" s="14" t="str">
        <f>IF(ISBLANK(D408),"",LOG(D408))</f>
        <v/>
      </c>
      <c r="P408" s="14" t="str">
        <f>IF(ISBLANK(E408),"",LOG(E408))</f>
        <v/>
      </c>
      <c r="Q408" s="14" t="str">
        <f>IF(ISBLANK(F408),"",LOG(F408))</f>
        <v/>
      </c>
      <c r="R408" s="14" t="str">
        <f>IF(ISBLANK(G408),"",LOG(G408))</f>
        <v/>
      </c>
      <c r="S408" s="14" t="str">
        <f>IF(ISBLANK(H408),"",LOG(H408))</f>
        <v/>
      </c>
      <c r="T408" s="14" t="str">
        <f>IF(ISBLANK(I408),"",LOG(I408))</f>
        <v/>
      </c>
      <c r="U408" s="14" t="str">
        <f>IF(ISBLANK(J408),"",LOG(J408))</f>
        <v/>
      </c>
      <c r="V408" s="14" t="str">
        <f>IF(ISBLANK(K408),"",LOG(K408))</f>
        <v/>
      </c>
      <c r="W408" s="14" t="str">
        <f>IF(ISBLANK(L408),"",LOG(L408))</f>
        <v/>
      </c>
      <c r="Y408" s="14" t="str">
        <f>IF(ISBLANK(C408),"",LOG(C408+1))</f>
        <v/>
      </c>
      <c r="Z408" s="14" t="str">
        <f>IF(ISBLANK(D408),"",LOG(D408+1))</f>
        <v/>
      </c>
      <c r="AA408" s="14" t="str">
        <f>IF(ISBLANK(E408),"",LOG(E408+1))</f>
        <v/>
      </c>
      <c r="AB408" s="14" t="str">
        <f>IF(ISBLANK(F408),"",LOG(F408+1))</f>
        <v/>
      </c>
      <c r="AC408" s="14" t="str">
        <f>IF(ISBLANK(G408),"",LOG(G408+1))</f>
        <v/>
      </c>
      <c r="AD408" s="14" t="str">
        <f>IF(ISBLANK(H408),"",LOG(H408+1))</f>
        <v/>
      </c>
      <c r="AE408" s="14" t="str">
        <f>IF(ISBLANK(I408),"",LOG(I408+1))</f>
        <v/>
      </c>
      <c r="AF408" s="14" t="str">
        <f>IF(ISBLANK(J408),"",LOG(J408+1))</f>
        <v/>
      </c>
      <c r="AG408" s="14" t="str">
        <f>IF(ISBLANK(K408),"",LOG(K408+1))</f>
        <v/>
      </c>
      <c r="AH408" s="14" t="str">
        <f>IF(ISBLANK(L408),"",LOG(L408+1))</f>
        <v/>
      </c>
      <c r="AJ408" s="14" t="str">
        <f>IF(ISBLANK(C408),"",POWER(C408,2))</f>
        <v/>
      </c>
      <c r="AK408" s="14" t="str">
        <f>IF(ISBLANK(D408),"",POWER(D408,2))</f>
        <v/>
      </c>
      <c r="AL408" s="14" t="str">
        <f>IF(ISBLANK(E408),"",POWER(E408,2))</f>
        <v/>
      </c>
      <c r="AM408" s="14" t="str">
        <f>IF(ISBLANK(F408),"",POWER(F408,2))</f>
        <v/>
      </c>
      <c r="AN408" s="14" t="str">
        <f>IF(ISBLANK(G408),"",POWER(G408,2))</f>
        <v/>
      </c>
      <c r="AO408" s="14" t="str">
        <f>IF(ISBLANK(H408),"",POWER(H408,2))</f>
        <v/>
      </c>
      <c r="AP408" s="14" t="str">
        <f>IF(ISBLANK(I408),"",POWER(I408,2))</f>
        <v/>
      </c>
      <c r="AQ408" s="14" t="str">
        <f>IF(ISBLANK(J408),"",POWER(J408,2))</f>
        <v/>
      </c>
      <c r="AR408" s="14" t="str">
        <f>IF(ISBLANK(K408),"",POWER(K408,2))</f>
        <v/>
      </c>
      <c r="AS408" s="14" t="str">
        <f>IF(ISBLANK(L408),"",POWER(L408,2))</f>
        <v/>
      </c>
      <c r="AU408" s="14" t="str">
        <f>IF(ISBLANK(C408),"",POWER(C408,0.5))</f>
        <v/>
      </c>
      <c r="AV408" s="14" t="str">
        <f>IF(ISBLANK(D408),"",POWER(D408,0.5))</f>
        <v/>
      </c>
      <c r="AW408" s="14" t="str">
        <f>IF(ISBLANK(E408),"",POWER(E408,0.5))</f>
        <v/>
      </c>
      <c r="AX408" s="14" t="str">
        <f>IF(ISBLANK(F408),"",POWER(F408,0.5))</f>
        <v/>
      </c>
      <c r="AY408" s="14" t="str">
        <f>IF(ISBLANK(G408),"",POWER(G408,0.5))</f>
        <v/>
      </c>
      <c r="AZ408" s="14" t="str">
        <f>IF(ISBLANK(H408),"",POWER(H408,0.5))</f>
        <v/>
      </c>
      <c r="BA408" s="14" t="str">
        <f>IF(ISBLANK(I408),"",POWER(I408,0.5))</f>
        <v/>
      </c>
      <c r="BB408" s="14" t="str">
        <f>IF(ISBLANK(J408),"",POWER(J408,0.5))</f>
        <v/>
      </c>
      <c r="BC408" s="14" t="str">
        <f>IF(ISBLANK(K408),"",POWER(K408,0.5))</f>
        <v/>
      </c>
      <c r="BD408" s="14" t="str">
        <f>IF(ISBLANK(L408),"",POWER(L408,0.5))</f>
        <v/>
      </c>
      <c r="BF408" s="14" t="str">
        <f>IF(ISBLANK(C408),"",1/POWER(C408,0.5))</f>
        <v/>
      </c>
      <c r="BG408" s="14" t="str">
        <f>IF(ISBLANK(D408),"",1/POWER(D408,0.5))</f>
        <v/>
      </c>
      <c r="BH408" s="14" t="str">
        <f>IF(ISBLANK(E408),"",1/POWER(E408,0.5))</f>
        <v/>
      </c>
      <c r="BI408" s="14" t="str">
        <f>IF(ISBLANK(F408),"",1/POWER(F408,0.5))</f>
        <v/>
      </c>
      <c r="BJ408" s="14" t="str">
        <f>IF(ISBLANK(G408),"",1/POWER(G408,0.5))</f>
        <v/>
      </c>
      <c r="BK408" s="14" t="str">
        <f>IF(ISBLANK(H408),"",1/POWER(H408,0.5))</f>
        <v/>
      </c>
      <c r="BL408" s="14" t="str">
        <f>IF(ISBLANK(I408),"",1/POWER(I408,0.5))</f>
        <v/>
      </c>
      <c r="BM408" s="14" t="str">
        <f>IF(ISBLANK(J408),"",1/POWER(J408,0.5))</f>
        <v/>
      </c>
      <c r="BN408" s="14" t="str">
        <f>IF(ISBLANK(K408),"",1/POWER(K408,0.5))</f>
        <v/>
      </c>
      <c r="BO408" s="14" t="str">
        <f>IF(ISBLANK(L408),"",1/POWER(L408,0.5))</f>
        <v/>
      </c>
      <c r="BQ408" s="14" t="e">
        <f ca="1">IF(ISBLANK(INDIRECT('Data Exploration'!$B$6&amp;ROW(BQ408))),"",IF(ISBLANK(INDIRECT('Data Exploration'!$B$6&amp;ROW(BQ408)-1)),"",INDIRECT('Data Exploration'!$B$6&amp;ROW(BQ408)-1)))</f>
        <v>#REF!</v>
      </c>
      <c r="BR408" s="188"/>
      <c r="BS408" s="188"/>
      <c r="BT408" s="188"/>
      <c r="BU408" s="188"/>
      <c r="BV408" s="188"/>
      <c r="BW408" s="188"/>
      <c r="BX408" s="188"/>
      <c r="BY408" s="188"/>
    </row>
    <row r="409" spans="1:77">
      <c r="A409" s="141"/>
      <c r="B409" s="210"/>
      <c r="C409" s="19"/>
      <c r="D409" s="20"/>
      <c r="E409" s="20"/>
      <c r="F409" s="20"/>
      <c r="G409" s="150"/>
      <c r="H409" s="20"/>
      <c r="I409" s="20"/>
      <c r="J409" s="20"/>
      <c r="K409" s="20"/>
      <c r="L409" s="101"/>
      <c r="N409" s="14" t="str">
        <f>IF(ISBLANK(C409),"",LOG(C409))</f>
        <v/>
      </c>
      <c r="O409" s="14" t="str">
        <f>IF(ISBLANK(D409),"",LOG(D409))</f>
        <v/>
      </c>
      <c r="P409" s="14" t="str">
        <f>IF(ISBLANK(E409),"",LOG(E409))</f>
        <v/>
      </c>
      <c r="Q409" s="14" t="str">
        <f>IF(ISBLANK(F409),"",LOG(F409))</f>
        <v/>
      </c>
      <c r="R409" s="14" t="str">
        <f>IF(ISBLANK(G409),"",LOG(G409))</f>
        <v/>
      </c>
      <c r="S409" s="14" t="str">
        <f>IF(ISBLANK(H409),"",LOG(H409))</f>
        <v/>
      </c>
      <c r="T409" s="14" t="str">
        <f>IF(ISBLANK(I409),"",LOG(I409))</f>
        <v/>
      </c>
      <c r="U409" s="14" t="str">
        <f>IF(ISBLANK(J409),"",LOG(J409))</f>
        <v/>
      </c>
      <c r="V409" s="14" t="str">
        <f>IF(ISBLANK(K409),"",LOG(K409))</f>
        <v/>
      </c>
      <c r="W409" s="14" t="str">
        <f>IF(ISBLANK(L409),"",LOG(L409))</f>
        <v/>
      </c>
      <c r="Y409" s="14" t="str">
        <f>IF(ISBLANK(C409),"",LOG(C409+1))</f>
        <v/>
      </c>
      <c r="Z409" s="14" t="str">
        <f>IF(ISBLANK(D409),"",LOG(D409+1))</f>
        <v/>
      </c>
      <c r="AA409" s="14" t="str">
        <f>IF(ISBLANK(E409),"",LOG(E409+1))</f>
        <v/>
      </c>
      <c r="AB409" s="14" t="str">
        <f>IF(ISBLANK(F409),"",LOG(F409+1))</f>
        <v/>
      </c>
      <c r="AC409" s="14" t="str">
        <f>IF(ISBLANK(G409),"",LOG(G409+1))</f>
        <v/>
      </c>
      <c r="AD409" s="14" t="str">
        <f>IF(ISBLANK(H409),"",LOG(H409+1))</f>
        <v/>
      </c>
      <c r="AE409" s="14" t="str">
        <f>IF(ISBLANK(I409),"",LOG(I409+1))</f>
        <v/>
      </c>
      <c r="AF409" s="14" t="str">
        <f>IF(ISBLANK(J409),"",LOG(J409+1))</f>
        <v/>
      </c>
      <c r="AG409" s="14" t="str">
        <f>IF(ISBLANK(K409),"",LOG(K409+1))</f>
        <v/>
      </c>
      <c r="AH409" s="14" t="str">
        <f>IF(ISBLANK(L409),"",LOG(L409+1))</f>
        <v/>
      </c>
      <c r="AJ409" s="14" t="str">
        <f>IF(ISBLANK(C409),"",POWER(C409,2))</f>
        <v/>
      </c>
      <c r="AK409" s="14" t="str">
        <f>IF(ISBLANK(D409),"",POWER(D409,2))</f>
        <v/>
      </c>
      <c r="AL409" s="14" t="str">
        <f>IF(ISBLANK(E409),"",POWER(E409,2))</f>
        <v/>
      </c>
      <c r="AM409" s="14" t="str">
        <f>IF(ISBLANK(F409),"",POWER(F409,2))</f>
        <v/>
      </c>
      <c r="AN409" s="14" t="str">
        <f>IF(ISBLANK(G409),"",POWER(G409,2))</f>
        <v/>
      </c>
      <c r="AO409" s="14" t="str">
        <f>IF(ISBLANK(H409),"",POWER(H409,2))</f>
        <v/>
      </c>
      <c r="AP409" s="14" t="str">
        <f>IF(ISBLANK(I409),"",POWER(I409,2))</f>
        <v/>
      </c>
      <c r="AQ409" s="14" t="str">
        <f>IF(ISBLANK(J409),"",POWER(J409,2))</f>
        <v/>
      </c>
      <c r="AR409" s="14" t="str">
        <f>IF(ISBLANK(K409),"",POWER(K409,2))</f>
        <v/>
      </c>
      <c r="AS409" s="14" t="str">
        <f>IF(ISBLANK(L409),"",POWER(L409,2))</f>
        <v/>
      </c>
      <c r="AU409" s="14" t="str">
        <f>IF(ISBLANK(C409),"",POWER(C409,0.5))</f>
        <v/>
      </c>
      <c r="AV409" s="14" t="str">
        <f>IF(ISBLANK(D409),"",POWER(D409,0.5))</f>
        <v/>
      </c>
      <c r="AW409" s="14" t="str">
        <f>IF(ISBLANK(E409),"",POWER(E409,0.5))</f>
        <v/>
      </c>
      <c r="AX409" s="14" t="str">
        <f>IF(ISBLANK(F409),"",POWER(F409,0.5))</f>
        <v/>
      </c>
      <c r="AY409" s="14" t="str">
        <f>IF(ISBLANK(G409),"",POWER(G409,0.5))</f>
        <v/>
      </c>
      <c r="AZ409" s="14" t="str">
        <f>IF(ISBLANK(H409),"",POWER(H409,0.5))</f>
        <v/>
      </c>
      <c r="BA409" s="14" t="str">
        <f>IF(ISBLANK(I409),"",POWER(I409,0.5))</f>
        <v/>
      </c>
      <c r="BB409" s="14" t="str">
        <f>IF(ISBLANK(J409),"",POWER(J409,0.5))</f>
        <v/>
      </c>
      <c r="BC409" s="14" t="str">
        <f>IF(ISBLANK(K409),"",POWER(K409,0.5))</f>
        <v/>
      </c>
      <c r="BD409" s="14" t="str">
        <f>IF(ISBLANK(L409),"",POWER(L409,0.5))</f>
        <v/>
      </c>
      <c r="BF409" s="14" t="str">
        <f>IF(ISBLANK(C409),"",1/POWER(C409,0.5))</f>
        <v/>
      </c>
      <c r="BG409" s="14" t="str">
        <f>IF(ISBLANK(D409),"",1/POWER(D409,0.5))</f>
        <v/>
      </c>
      <c r="BH409" s="14" t="str">
        <f>IF(ISBLANK(E409),"",1/POWER(E409,0.5))</f>
        <v/>
      </c>
      <c r="BI409" s="14" t="str">
        <f>IF(ISBLANK(F409),"",1/POWER(F409,0.5))</f>
        <v/>
      </c>
      <c r="BJ409" s="14" t="str">
        <f>IF(ISBLANK(G409),"",1/POWER(G409,0.5))</f>
        <v/>
      </c>
      <c r="BK409" s="14" t="str">
        <f>IF(ISBLANK(H409),"",1/POWER(H409,0.5))</f>
        <v/>
      </c>
      <c r="BL409" s="14" t="str">
        <f>IF(ISBLANK(I409),"",1/POWER(I409,0.5))</f>
        <v/>
      </c>
      <c r="BM409" s="14" t="str">
        <f>IF(ISBLANK(J409),"",1/POWER(J409,0.5))</f>
        <v/>
      </c>
      <c r="BN409" s="14" t="str">
        <f>IF(ISBLANK(K409),"",1/POWER(K409,0.5))</f>
        <v/>
      </c>
      <c r="BO409" s="14" t="str">
        <f>IF(ISBLANK(L409),"",1/POWER(L409,0.5))</f>
        <v/>
      </c>
      <c r="BQ409" s="14" t="e">
        <f ca="1">IF(ISBLANK(INDIRECT('Data Exploration'!$B$6&amp;ROW(BQ409))),"",IF(ISBLANK(INDIRECT('Data Exploration'!$B$6&amp;ROW(BQ409)-1)),"",INDIRECT('Data Exploration'!$B$6&amp;ROW(BQ409)-1)))</f>
        <v>#REF!</v>
      </c>
      <c r="BR409" s="188"/>
      <c r="BS409" s="188"/>
      <c r="BT409" s="188"/>
      <c r="BU409" s="188"/>
      <c r="BV409" s="188"/>
      <c r="BW409" s="188"/>
      <c r="BX409" s="188"/>
      <c r="BY409" s="188"/>
    </row>
    <row r="410" spans="1:77">
      <c r="A410" s="141"/>
      <c r="B410" s="210"/>
      <c r="C410" s="19"/>
      <c r="D410" s="20"/>
      <c r="E410" s="20"/>
      <c r="F410" s="20"/>
      <c r="G410" s="150"/>
      <c r="H410" s="20"/>
      <c r="I410" s="20"/>
      <c r="J410" s="20"/>
      <c r="K410" s="20"/>
      <c r="L410" s="101"/>
      <c r="N410" s="14" t="str">
        <f>IF(ISBLANK(C410),"",LOG(C410))</f>
        <v/>
      </c>
      <c r="O410" s="14" t="str">
        <f>IF(ISBLANK(D410),"",LOG(D410))</f>
        <v/>
      </c>
      <c r="P410" s="14" t="str">
        <f>IF(ISBLANK(E410),"",LOG(E410))</f>
        <v/>
      </c>
      <c r="Q410" s="14" t="str">
        <f>IF(ISBLANK(F410),"",LOG(F410))</f>
        <v/>
      </c>
      <c r="R410" s="14" t="str">
        <f>IF(ISBLANK(G410),"",LOG(G410))</f>
        <v/>
      </c>
      <c r="S410" s="14" t="str">
        <f>IF(ISBLANK(H410),"",LOG(H410))</f>
        <v/>
      </c>
      <c r="T410" s="14" t="str">
        <f>IF(ISBLANK(I410),"",LOG(I410))</f>
        <v/>
      </c>
      <c r="U410" s="14" t="str">
        <f>IF(ISBLANK(J410),"",LOG(J410))</f>
        <v/>
      </c>
      <c r="V410" s="14" t="str">
        <f>IF(ISBLANK(K410),"",LOG(K410))</f>
        <v/>
      </c>
      <c r="W410" s="14" t="str">
        <f>IF(ISBLANK(L410),"",LOG(L410))</f>
        <v/>
      </c>
      <c r="Y410" s="14" t="str">
        <f>IF(ISBLANK(C410),"",LOG(C410+1))</f>
        <v/>
      </c>
      <c r="Z410" s="14" t="str">
        <f>IF(ISBLANK(D410),"",LOG(D410+1))</f>
        <v/>
      </c>
      <c r="AA410" s="14" t="str">
        <f>IF(ISBLANK(E410),"",LOG(E410+1))</f>
        <v/>
      </c>
      <c r="AB410" s="14" t="str">
        <f>IF(ISBLANK(F410),"",LOG(F410+1))</f>
        <v/>
      </c>
      <c r="AC410" s="14" t="str">
        <f>IF(ISBLANK(G410),"",LOG(G410+1))</f>
        <v/>
      </c>
      <c r="AD410" s="14" t="str">
        <f>IF(ISBLANK(H410),"",LOG(H410+1))</f>
        <v/>
      </c>
      <c r="AE410" s="14" t="str">
        <f>IF(ISBLANK(I410),"",LOG(I410+1))</f>
        <v/>
      </c>
      <c r="AF410" s="14" t="str">
        <f>IF(ISBLANK(J410),"",LOG(J410+1))</f>
        <v/>
      </c>
      <c r="AG410" s="14" t="str">
        <f>IF(ISBLANK(K410),"",LOG(K410+1))</f>
        <v/>
      </c>
      <c r="AH410" s="14" t="str">
        <f>IF(ISBLANK(L410),"",LOG(L410+1))</f>
        <v/>
      </c>
      <c r="AJ410" s="14" t="str">
        <f>IF(ISBLANK(C410),"",POWER(C410,2))</f>
        <v/>
      </c>
      <c r="AK410" s="14" t="str">
        <f>IF(ISBLANK(D410),"",POWER(D410,2))</f>
        <v/>
      </c>
      <c r="AL410" s="14" t="str">
        <f>IF(ISBLANK(E410),"",POWER(E410,2))</f>
        <v/>
      </c>
      <c r="AM410" s="14" t="str">
        <f>IF(ISBLANK(F410),"",POWER(F410,2))</f>
        <v/>
      </c>
      <c r="AN410" s="14" t="str">
        <f>IF(ISBLANK(G410),"",POWER(G410,2))</f>
        <v/>
      </c>
      <c r="AO410" s="14" t="str">
        <f>IF(ISBLANK(H410),"",POWER(H410,2))</f>
        <v/>
      </c>
      <c r="AP410" s="14" t="str">
        <f>IF(ISBLANK(I410),"",POWER(I410,2))</f>
        <v/>
      </c>
      <c r="AQ410" s="14" t="str">
        <f>IF(ISBLANK(J410),"",POWER(J410,2))</f>
        <v/>
      </c>
      <c r="AR410" s="14" t="str">
        <f>IF(ISBLANK(K410),"",POWER(K410,2))</f>
        <v/>
      </c>
      <c r="AS410" s="14" t="str">
        <f>IF(ISBLANK(L410),"",POWER(L410,2))</f>
        <v/>
      </c>
      <c r="AU410" s="14" t="str">
        <f>IF(ISBLANK(C410),"",POWER(C410,0.5))</f>
        <v/>
      </c>
      <c r="AV410" s="14" t="str">
        <f>IF(ISBLANK(D410),"",POWER(D410,0.5))</f>
        <v/>
      </c>
      <c r="AW410" s="14" t="str">
        <f>IF(ISBLANK(E410),"",POWER(E410,0.5))</f>
        <v/>
      </c>
      <c r="AX410" s="14" t="str">
        <f>IF(ISBLANK(F410),"",POWER(F410,0.5))</f>
        <v/>
      </c>
      <c r="AY410" s="14" t="str">
        <f>IF(ISBLANK(G410),"",POWER(G410,0.5))</f>
        <v/>
      </c>
      <c r="AZ410" s="14" t="str">
        <f>IF(ISBLANK(H410),"",POWER(H410,0.5))</f>
        <v/>
      </c>
      <c r="BA410" s="14" t="str">
        <f>IF(ISBLANK(I410),"",POWER(I410,0.5))</f>
        <v/>
      </c>
      <c r="BB410" s="14" t="str">
        <f>IF(ISBLANK(J410),"",POWER(J410,0.5))</f>
        <v/>
      </c>
      <c r="BC410" s="14" t="str">
        <f>IF(ISBLANK(K410),"",POWER(K410,0.5))</f>
        <v/>
      </c>
      <c r="BD410" s="14" t="str">
        <f>IF(ISBLANK(L410),"",POWER(L410,0.5))</f>
        <v/>
      </c>
      <c r="BF410" s="14" t="str">
        <f>IF(ISBLANK(C410),"",1/POWER(C410,0.5))</f>
        <v/>
      </c>
      <c r="BG410" s="14" t="str">
        <f>IF(ISBLANK(D410),"",1/POWER(D410,0.5))</f>
        <v/>
      </c>
      <c r="BH410" s="14" t="str">
        <f>IF(ISBLANK(E410),"",1/POWER(E410,0.5))</f>
        <v/>
      </c>
      <c r="BI410" s="14" t="str">
        <f>IF(ISBLANK(F410),"",1/POWER(F410,0.5))</f>
        <v/>
      </c>
      <c r="BJ410" s="14" t="str">
        <f>IF(ISBLANK(G410),"",1/POWER(G410,0.5))</f>
        <v/>
      </c>
      <c r="BK410" s="14" t="str">
        <f>IF(ISBLANK(H410),"",1/POWER(H410,0.5))</f>
        <v/>
      </c>
      <c r="BL410" s="14" t="str">
        <f>IF(ISBLANK(I410),"",1/POWER(I410,0.5))</f>
        <v/>
      </c>
      <c r="BM410" s="14" t="str">
        <f>IF(ISBLANK(J410),"",1/POWER(J410,0.5))</f>
        <v/>
      </c>
      <c r="BN410" s="14" t="str">
        <f>IF(ISBLANK(K410),"",1/POWER(K410,0.5))</f>
        <v/>
      </c>
      <c r="BO410" s="14" t="str">
        <f>IF(ISBLANK(L410),"",1/POWER(L410,0.5))</f>
        <v/>
      </c>
      <c r="BQ410" s="14" t="e">
        <f ca="1">IF(ISBLANK(INDIRECT('Data Exploration'!$B$6&amp;ROW(BQ410))),"",IF(ISBLANK(INDIRECT('Data Exploration'!$B$6&amp;ROW(BQ410)-1)),"",INDIRECT('Data Exploration'!$B$6&amp;ROW(BQ410)-1)))</f>
        <v>#REF!</v>
      </c>
      <c r="BR410" s="188"/>
      <c r="BS410" s="188"/>
      <c r="BT410" s="188"/>
      <c r="BU410" s="188"/>
      <c r="BV410" s="188"/>
      <c r="BW410" s="188"/>
      <c r="BX410" s="188"/>
      <c r="BY410" s="188"/>
    </row>
    <row r="411" spans="1:77">
      <c r="A411" s="141"/>
      <c r="B411" s="210"/>
      <c r="C411" s="19"/>
      <c r="D411" s="20"/>
      <c r="E411" s="20"/>
      <c r="F411" s="20"/>
      <c r="G411" s="150"/>
      <c r="H411" s="20"/>
      <c r="I411" s="20"/>
      <c r="J411" s="20"/>
      <c r="K411" s="20"/>
      <c r="L411" s="101"/>
      <c r="N411" s="14" t="str">
        <f>IF(ISBLANK(C411),"",LOG(C411))</f>
        <v/>
      </c>
      <c r="O411" s="14" t="str">
        <f>IF(ISBLANK(D411),"",LOG(D411))</f>
        <v/>
      </c>
      <c r="P411" s="14" t="str">
        <f>IF(ISBLANK(E411),"",LOG(E411))</f>
        <v/>
      </c>
      <c r="Q411" s="14" t="str">
        <f>IF(ISBLANK(F411),"",LOG(F411))</f>
        <v/>
      </c>
      <c r="R411" s="14" t="str">
        <f>IF(ISBLANK(G411),"",LOG(G411))</f>
        <v/>
      </c>
      <c r="S411" s="14" t="str">
        <f>IF(ISBLANK(H411),"",LOG(H411))</f>
        <v/>
      </c>
      <c r="T411" s="14" t="str">
        <f>IF(ISBLANK(I411),"",LOG(I411))</f>
        <v/>
      </c>
      <c r="U411" s="14" t="str">
        <f>IF(ISBLANK(J411),"",LOG(J411))</f>
        <v/>
      </c>
      <c r="V411" s="14" t="str">
        <f>IF(ISBLANK(K411),"",LOG(K411))</f>
        <v/>
      </c>
      <c r="W411" s="14" t="str">
        <f>IF(ISBLANK(L411),"",LOG(L411))</f>
        <v/>
      </c>
      <c r="Y411" s="14" t="str">
        <f>IF(ISBLANK(C411),"",LOG(C411+1))</f>
        <v/>
      </c>
      <c r="Z411" s="14" t="str">
        <f>IF(ISBLANK(D411),"",LOG(D411+1))</f>
        <v/>
      </c>
      <c r="AA411" s="14" t="str">
        <f>IF(ISBLANK(E411),"",LOG(E411+1))</f>
        <v/>
      </c>
      <c r="AB411" s="14" t="str">
        <f>IF(ISBLANK(F411),"",LOG(F411+1))</f>
        <v/>
      </c>
      <c r="AC411" s="14" t="str">
        <f>IF(ISBLANK(G411),"",LOG(G411+1))</f>
        <v/>
      </c>
      <c r="AD411" s="14" t="str">
        <f>IF(ISBLANK(H411),"",LOG(H411+1))</f>
        <v/>
      </c>
      <c r="AE411" s="14" t="str">
        <f>IF(ISBLANK(I411),"",LOG(I411+1))</f>
        <v/>
      </c>
      <c r="AF411" s="14" t="str">
        <f>IF(ISBLANK(J411),"",LOG(J411+1))</f>
        <v/>
      </c>
      <c r="AG411" s="14" t="str">
        <f>IF(ISBLANK(K411),"",LOG(K411+1))</f>
        <v/>
      </c>
      <c r="AH411" s="14" t="str">
        <f>IF(ISBLANK(L411),"",LOG(L411+1))</f>
        <v/>
      </c>
      <c r="AJ411" s="14" t="str">
        <f>IF(ISBLANK(C411),"",POWER(C411,2))</f>
        <v/>
      </c>
      <c r="AK411" s="14" t="str">
        <f>IF(ISBLANK(D411),"",POWER(D411,2))</f>
        <v/>
      </c>
      <c r="AL411" s="14" t="str">
        <f>IF(ISBLANK(E411),"",POWER(E411,2))</f>
        <v/>
      </c>
      <c r="AM411" s="14" t="str">
        <f>IF(ISBLANK(F411),"",POWER(F411,2))</f>
        <v/>
      </c>
      <c r="AN411" s="14" t="str">
        <f>IF(ISBLANK(G411),"",POWER(G411,2))</f>
        <v/>
      </c>
      <c r="AO411" s="14" t="str">
        <f>IF(ISBLANK(H411),"",POWER(H411,2))</f>
        <v/>
      </c>
      <c r="AP411" s="14" t="str">
        <f>IF(ISBLANK(I411),"",POWER(I411,2))</f>
        <v/>
      </c>
      <c r="AQ411" s="14" t="str">
        <f>IF(ISBLANK(J411),"",POWER(J411,2))</f>
        <v/>
      </c>
      <c r="AR411" s="14" t="str">
        <f>IF(ISBLANK(K411),"",POWER(K411,2))</f>
        <v/>
      </c>
      <c r="AS411" s="14" t="str">
        <f>IF(ISBLANK(L411),"",POWER(L411,2))</f>
        <v/>
      </c>
      <c r="AU411" s="14" t="str">
        <f>IF(ISBLANK(C411),"",POWER(C411,0.5))</f>
        <v/>
      </c>
      <c r="AV411" s="14" t="str">
        <f>IF(ISBLANK(D411),"",POWER(D411,0.5))</f>
        <v/>
      </c>
      <c r="AW411" s="14" t="str">
        <f>IF(ISBLANK(E411),"",POWER(E411,0.5))</f>
        <v/>
      </c>
      <c r="AX411" s="14" t="str">
        <f>IF(ISBLANK(F411),"",POWER(F411,0.5))</f>
        <v/>
      </c>
      <c r="AY411" s="14" t="str">
        <f>IF(ISBLANK(G411),"",POWER(G411,0.5))</f>
        <v/>
      </c>
      <c r="AZ411" s="14" t="str">
        <f>IF(ISBLANK(H411),"",POWER(H411,0.5))</f>
        <v/>
      </c>
      <c r="BA411" s="14" t="str">
        <f>IF(ISBLANK(I411),"",POWER(I411,0.5))</f>
        <v/>
      </c>
      <c r="BB411" s="14" t="str">
        <f>IF(ISBLANK(J411),"",POWER(J411,0.5))</f>
        <v/>
      </c>
      <c r="BC411" s="14" t="str">
        <f>IF(ISBLANK(K411),"",POWER(K411,0.5))</f>
        <v/>
      </c>
      <c r="BD411" s="14" t="str">
        <f>IF(ISBLANK(L411),"",POWER(L411,0.5))</f>
        <v/>
      </c>
      <c r="BF411" s="14" t="str">
        <f>IF(ISBLANK(C411),"",1/POWER(C411,0.5))</f>
        <v/>
      </c>
      <c r="BG411" s="14" t="str">
        <f>IF(ISBLANK(D411),"",1/POWER(D411,0.5))</f>
        <v/>
      </c>
      <c r="BH411" s="14" t="str">
        <f>IF(ISBLANK(E411),"",1/POWER(E411,0.5))</f>
        <v/>
      </c>
      <c r="BI411" s="14" t="str">
        <f>IF(ISBLANK(F411),"",1/POWER(F411,0.5))</f>
        <v/>
      </c>
      <c r="BJ411" s="14" t="str">
        <f>IF(ISBLANK(G411),"",1/POWER(G411,0.5))</f>
        <v/>
      </c>
      <c r="BK411" s="14" t="str">
        <f>IF(ISBLANK(H411),"",1/POWER(H411,0.5))</f>
        <v/>
      </c>
      <c r="BL411" s="14" t="str">
        <f>IF(ISBLANK(I411),"",1/POWER(I411,0.5))</f>
        <v/>
      </c>
      <c r="BM411" s="14" t="str">
        <f>IF(ISBLANK(J411),"",1/POWER(J411,0.5))</f>
        <v/>
      </c>
      <c r="BN411" s="14" t="str">
        <f>IF(ISBLANK(K411),"",1/POWER(K411,0.5))</f>
        <v/>
      </c>
      <c r="BO411" s="14" t="str">
        <f>IF(ISBLANK(L411),"",1/POWER(L411,0.5))</f>
        <v/>
      </c>
      <c r="BQ411" s="14" t="e">
        <f ca="1">IF(ISBLANK(INDIRECT('Data Exploration'!$B$6&amp;ROW(BQ411))),"",IF(ISBLANK(INDIRECT('Data Exploration'!$B$6&amp;ROW(BQ411)-1)),"",INDIRECT('Data Exploration'!$B$6&amp;ROW(BQ411)-1)))</f>
        <v>#REF!</v>
      </c>
      <c r="BR411" s="188"/>
      <c r="BS411" s="188"/>
      <c r="BT411" s="188"/>
      <c r="BU411" s="188"/>
      <c r="BV411" s="188"/>
      <c r="BW411" s="188"/>
      <c r="BX411" s="188"/>
      <c r="BY411" s="188"/>
    </row>
    <row r="412" spans="1:77">
      <c r="A412" s="141"/>
      <c r="B412" s="210"/>
      <c r="C412" s="19"/>
      <c r="D412" s="20"/>
      <c r="E412" s="20"/>
      <c r="F412" s="20"/>
      <c r="G412" s="150"/>
      <c r="H412" s="20"/>
      <c r="I412" s="20"/>
      <c r="J412" s="20"/>
      <c r="K412" s="20"/>
      <c r="L412" s="101"/>
      <c r="N412" s="14" t="str">
        <f>IF(ISBLANK(C412),"",LOG(C412))</f>
        <v/>
      </c>
      <c r="O412" s="14" t="str">
        <f>IF(ISBLANK(D412),"",LOG(D412))</f>
        <v/>
      </c>
      <c r="P412" s="14" t="str">
        <f>IF(ISBLANK(E412),"",LOG(E412))</f>
        <v/>
      </c>
      <c r="Q412" s="14" t="str">
        <f>IF(ISBLANK(F412),"",LOG(F412))</f>
        <v/>
      </c>
      <c r="R412" s="14" t="str">
        <f>IF(ISBLANK(G412),"",LOG(G412))</f>
        <v/>
      </c>
      <c r="S412" s="14" t="str">
        <f>IF(ISBLANK(H412),"",LOG(H412))</f>
        <v/>
      </c>
      <c r="T412" s="14" t="str">
        <f>IF(ISBLANK(I412),"",LOG(I412))</f>
        <v/>
      </c>
      <c r="U412" s="14" t="str">
        <f>IF(ISBLANK(J412),"",LOG(J412))</f>
        <v/>
      </c>
      <c r="V412" s="14" t="str">
        <f>IF(ISBLANK(K412),"",LOG(K412))</f>
        <v/>
      </c>
      <c r="W412" s="14" t="str">
        <f>IF(ISBLANK(L412),"",LOG(L412))</f>
        <v/>
      </c>
      <c r="Y412" s="14" t="str">
        <f>IF(ISBLANK(C412),"",LOG(C412+1))</f>
        <v/>
      </c>
      <c r="Z412" s="14" t="str">
        <f>IF(ISBLANK(D412),"",LOG(D412+1))</f>
        <v/>
      </c>
      <c r="AA412" s="14" t="str">
        <f>IF(ISBLANK(E412),"",LOG(E412+1))</f>
        <v/>
      </c>
      <c r="AB412" s="14" t="str">
        <f>IF(ISBLANK(F412),"",LOG(F412+1))</f>
        <v/>
      </c>
      <c r="AC412" s="14" t="str">
        <f>IF(ISBLANK(G412),"",LOG(G412+1))</f>
        <v/>
      </c>
      <c r="AD412" s="14" t="str">
        <f>IF(ISBLANK(H412),"",LOG(H412+1))</f>
        <v/>
      </c>
      <c r="AE412" s="14" t="str">
        <f>IF(ISBLANK(I412),"",LOG(I412+1))</f>
        <v/>
      </c>
      <c r="AF412" s="14" t="str">
        <f>IF(ISBLANK(J412),"",LOG(J412+1))</f>
        <v/>
      </c>
      <c r="AG412" s="14" t="str">
        <f>IF(ISBLANK(K412),"",LOG(K412+1))</f>
        <v/>
      </c>
      <c r="AH412" s="14" t="str">
        <f>IF(ISBLANK(L412),"",LOG(L412+1))</f>
        <v/>
      </c>
      <c r="AJ412" s="14" t="str">
        <f>IF(ISBLANK(C412),"",POWER(C412,2))</f>
        <v/>
      </c>
      <c r="AK412" s="14" t="str">
        <f>IF(ISBLANK(D412),"",POWER(D412,2))</f>
        <v/>
      </c>
      <c r="AL412" s="14" t="str">
        <f>IF(ISBLANK(E412),"",POWER(E412,2))</f>
        <v/>
      </c>
      <c r="AM412" s="14" t="str">
        <f>IF(ISBLANK(F412),"",POWER(F412,2))</f>
        <v/>
      </c>
      <c r="AN412" s="14" t="str">
        <f>IF(ISBLANK(G412),"",POWER(G412,2))</f>
        <v/>
      </c>
      <c r="AO412" s="14" t="str">
        <f>IF(ISBLANK(H412),"",POWER(H412,2))</f>
        <v/>
      </c>
      <c r="AP412" s="14" t="str">
        <f>IF(ISBLANK(I412),"",POWER(I412,2))</f>
        <v/>
      </c>
      <c r="AQ412" s="14" t="str">
        <f>IF(ISBLANK(J412),"",POWER(J412,2))</f>
        <v/>
      </c>
      <c r="AR412" s="14" t="str">
        <f>IF(ISBLANK(K412),"",POWER(K412,2))</f>
        <v/>
      </c>
      <c r="AS412" s="14" t="str">
        <f>IF(ISBLANK(L412),"",POWER(L412,2))</f>
        <v/>
      </c>
      <c r="AU412" s="14" t="str">
        <f>IF(ISBLANK(C412),"",POWER(C412,0.5))</f>
        <v/>
      </c>
      <c r="AV412" s="14" t="str">
        <f>IF(ISBLANK(D412),"",POWER(D412,0.5))</f>
        <v/>
      </c>
      <c r="AW412" s="14" t="str">
        <f>IF(ISBLANK(E412),"",POWER(E412,0.5))</f>
        <v/>
      </c>
      <c r="AX412" s="14" t="str">
        <f>IF(ISBLANK(F412),"",POWER(F412,0.5))</f>
        <v/>
      </c>
      <c r="AY412" s="14" t="str">
        <f>IF(ISBLANK(G412),"",POWER(G412,0.5))</f>
        <v/>
      </c>
      <c r="AZ412" s="14" t="str">
        <f>IF(ISBLANK(H412),"",POWER(H412,0.5))</f>
        <v/>
      </c>
      <c r="BA412" s="14" t="str">
        <f>IF(ISBLANK(I412),"",POWER(I412,0.5))</f>
        <v/>
      </c>
      <c r="BB412" s="14" t="str">
        <f>IF(ISBLANK(J412),"",POWER(J412,0.5))</f>
        <v/>
      </c>
      <c r="BC412" s="14" t="str">
        <f>IF(ISBLANK(K412),"",POWER(K412,0.5))</f>
        <v/>
      </c>
      <c r="BD412" s="14" t="str">
        <f>IF(ISBLANK(L412),"",POWER(L412,0.5))</f>
        <v/>
      </c>
      <c r="BF412" s="14" t="str">
        <f>IF(ISBLANK(C412),"",1/POWER(C412,0.5))</f>
        <v/>
      </c>
      <c r="BG412" s="14" t="str">
        <f>IF(ISBLANK(D412),"",1/POWER(D412,0.5))</f>
        <v/>
      </c>
      <c r="BH412" s="14" t="str">
        <f>IF(ISBLANK(E412),"",1/POWER(E412,0.5))</f>
        <v/>
      </c>
      <c r="BI412" s="14" t="str">
        <f>IF(ISBLANK(F412),"",1/POWER(F412,0.5))</f>
        <v/>
      </c>
      <c r="BJ412" s="14" t="str">
        <f>IF(ISBLANK(G412),"",1/POWER(G412,0.5))</f>
        <v/>
      </c>
      <c r="BK412" s="14" t="str">
        <f>IF(ISBLANK(H412),"",1/POWER(H412,0.5))</f>
        <v/>
      </c>
      <c r="BL412" s="14" t="str">
        <f>IF(ISBLANK(I412),"",1/POWER(I412,0.5))</f>
        <v/>
      </c>
      <c r="BM412" s="14" t="str">
        <f>IF(ISBLANK(J412),"",1/POWER(J412,0.5))</f>
        <v/>
      </c>
      <c r="BN412" s="14" t="str">
        <f>IF(ISBLANK(K412),"",1/POWER(K412,0.5))</f>
        <v/>
      </c>
      <c r="BO412" s="14" t="str">
        <f>IF(ISBLANK(L412),"",1/POWER(L412,0.5))</f>
        <v/>
      </c>
      <c r="BQ412" s="14" t="e">
        <f ca="1">IF(ISBLANK(INDIRECT('Data Exploration'!$B$6&amp;ROW(BQ412))),"",IF(ISBLANK(INDIRECT('Data Exploration'!$B$6&amp;ROW(BQ412)-1)),"",INDIRECT('Data Exploration'!$B$6&amp;ROW(BQ412)-1)))</f>
        <v>#REF!</v>
      </c>
      <c r="BR412" s="188"/>
      <c r="BS412" s="188"/>
      <c r="BT412" s="188"/>
      <c r="BU412" s="188"/>
      <c r="BV412" s="188"/>
      <c r="BW412" s="188"/>
      <c r="BX412" s="188"/>
      <c r="BY412" s="188"/>
    </row>
    <row r="413" spans="1:77">
      <c r="A413" s="141"/>
      <c r="B413" s="210"/>
      <c r="C413" s="19"/>
      <c r="D413" s="20"/>
      <c r="E413" s="20"/>
      <c r="F413" s="20"/>
      <c r="G413" s="150"/>
      <c r="H413" s="20"/>
      <c r="I413" s="20"/>
      <c r="J413" s="20"/>
      <c r="K413" s="20"/>
      <c r="L413" s="101"/>
      <c r="N413" s="14" t="str">
        <f>IF(ISBLANK(C413),"",LOG(C413))</f>
        <v/>
      </c>
      <c r="O413" s="14" t="str">
        <f>IF(ISBLANK(D413),"",LOG(D413))</f>
        <v/>
      </c>
      <c r="P413" s="14" t="str">
        <f>IF(ISBLANK(E413),"",LOG(E413))</f>
        <v/>
      </c>
      <c r="Q413" s="14" t="str">
        <f>IF(ISBLANK(F413),"",LOG(F413))</f>
        <v/>
      </c>
      <c r="R413" s="14" t="str">
        <f>IF(ISBLANK(G413),"",LOG(G413))</f>
        <v/>
      </c>
      <c r="S413" s="14" t="str">
        <f>IF(ISBLANK(H413),"",LOG(H413))</f>
        <v/>
      </c>
      <c r="T413" s="14" t="str">
        <f>IF(ISBLANK(I413),"",LOG(I413))</f>
        <v/>
      </c>
      <c r="U413" s="14" t="str">
        <f>IF(ISBLANK(J413),"",LOG(J413))</f>
        <v/>
      </c>
      <c r="V413" s="14" t="str">
        <f>IF(ISBLANK(K413),"",LOG(K413))</f>
        <v/>
      </c>
      <c r="W413" s="14" t="str">
        <f>IF(ISBLANK(L413),"",LOG(L413))</f>
        <v/>
      </c>
      <c r="Y413" s="14" t="str">
        <f>IF(ISBLANK(C413),"",LOG(C413+1))</f>
        <v/>
      </c>
      <c r="Z413" s="14" t="str">
        <f>IF(ISBLANK(D413),"",LOG(D413+1))</f>
        <v/>
      </c>
      <c r="AA413" s="14" t="str">
        <f>IF(ISBLANK(E413),"",LOG(E413+1))</f>
        <v/>
      </c>
      <c r="AB413" s="14" t="str">
        <f>IF(ISBLANK(F413),"",LOG(F413+1))</f>
        <v/>
      </c>
      <c r="AC413" s="14" t="str">
        <f>IF(ISBLANK(G413),"",LOG(G413+1))</f>
        <v/>
      </c>
      <c r="AD413" s="14" t="str">
        <f>IF(ISBLANK(H413),"",LOG(H413+1))</f>
        <v/>
      </c>
      <c r="AE413" s="14" t="str">
        <f>IF(ISBLANK(I413),"",LOG(I413+1))</f>
        <v/>
      </c>
      <c r="AF413" s="14" t="str">
        <f>IF(ISBLANK(J413),"",LOG(J413+1))</f>
        <v/>
      </c>
      <c r="AG413" s="14" t="str">
        <f>IF(ISBLANK(K413),"",LOG(K413+1))</f>
        <v/>
      </c>
      <c r="AH413" s="14" t="str">
        <f>IF(ISBLANK(L413),"",LOG(L413+1))</f>
        <v/>
      </c>
      <c r="AJ413" s="14" t="str">
        <f>IF(ISBLANK(C413),"",POWER(C413,2))</f>
        <v/>
      </c>
      <c r="AK413" s="14" t="str">
        <f>IF(ISBLANK(D413),"",POWER(D413,2))</f>
        <v/>
      </c>
      <c r="AL413" s="14" t="str">
        <f>IF(ISBLANK(E413),"",POWER(E413,2))</f>
        <v/>
      </c>
      <c r="AM413" s="14" t="str">
        <f>IF(ISBLANK(F413),"",POWER(F413,2))</f>
        <v/>
      </c>
      <c r="AN413" s="14" t="str">
        <f>IF(ISBLANK(G413),"",POWER(G413,2))</f>
        <v/>
      </c>
      <c r="AO413" s="14" t="str">
        <f>IF(ISBLANK(H413),"",POWER(H413,2))</f>
        <v/>
      </c>
      <c r="AP413" s="14" t="str">
        <f>IF(ISBLANK(I413),"",POWER(I413,2))</f>
        <v/>
      </c>
      <c r="AQ413" s="14" t="str">
        <f>IF(ISBLANK(J413),"",POWER(J413,2))</f>
        <v/>
      </c>
      <c r="AR413" s="14" t="str">
        <f>IF(ISBLANK(K413),"",POWER(K413,2))</f>
        <v/>
      </c>
      <c r="AS413" s="14" t="str">
        <f>IF(ISBLANK(L413),"",POWER(L413,2))</f>
        <v/>
      </c>
      <c r="AU413" s="14" t="str">
        <f>IF(ISBLANK(C413),"",POWER(C413,0.5))</f>
        <v/>
      </c>
      <c r="AV413" s="14" t="str">
        <f>IF(ISBLANK(D413),"",POWER(D413,0.5))</f>
        <v/>
      </c>
      <c r="AW413" s="14" t="str">
        <f>IF(ISBLANK(E413),"",POWER(E413,0.5))</f>
        <v/>
      </c>
      <c r="AX413" s="14" t="str">
        <f>IF(ISBLANK(F413),"",POWER(F413,0.5))</f>
        <v/>
      </c>
      <c r="AY413" s="14" t="str">
        <f>IF(ISBLANK(G413),"",POWER(G413,0.5))</f>
        <v/>
      </c>
      <c r="AZ413" s="14" t="str">
        <f>IF(ISBLANK(H413),"",POWER(H413,0.5))</f>
        <v/>
      </c>
      <c r="BA413" s="14" t="str">
        <f>IF(ISBLANK(I413),"",POWER(I413,0.5))</f>
        <v/>
      </c>
      <c r="BB413" s="14" t="str">
        <f>IF(ISBLANK(J413),"",POWER(J413,0.5))</f>
        <v/>
      </c>
      <c r="BC413" s="14" t="str">
        <f>IF(ISBLANK(K413),"",POWER(K413,0.5))</f>
        <v/>
      </c>
      <c r="BD413" s="14" t="str">
        <f>IF(ISBLANK(L413),"",POWER(L413,0.5))</f>
        <v/>
      </c>
      <c r="BF413" s="14" t="str">
        <f>IF(ISBLANK(C413),"",1/POWER(C413,0.5))</f>
        <v/>
      </c>
      <c r="BG413" s="14" t="str">
        <f>IF(ISBLANK(D413),"",1/POWER(D413,0.5))</f>
        <v/>
      </c>
      <c r="BH413" s="14" t="str">
        <f>IF(ISBLANK(E413),"",1/POWER(E413,0.5))</f>
        <v/>
      </c>
      <c r="BI413" s="14" t="str">
        <f>IF(ISBLANK(F413),"",1/POWER(F413,0.5))</f>
        <v/>
      </c>
      <c r="BJ413" s="14" t="str">
        <f>IF(ISBLANK(G413),"",1/POWER(G413,0.5))</f>
        <v/>
      </c>
      <c r="BK413" s="14" t="str">
        <f>IF(ISBLANK(H413),"",1/POWER(H413,0.5))</f>
        <v/>
      </c>
      <c r="BL413" s="14" t="str">
        <f>IF(ISBLANK(I413),"",1/POWER(I413,0.5))</f>
        <v/>
      </c>
      <c r="BM413" s="14" t="str">
        <f>IF(ISBLANK(J413),"",1/POWER(J413,0.5))</f>
        <v/>
      </c>
      <c r="BN413" s="14" t="str">
        <f>IF(ISBLANK(K413),"",1/POWER(K413,0.5))</f>
        <v/>
      </c>
      <c r="BO413" s="14" t="str">
        <f>IF(ISBLANK(L413),"",1/POWER(L413,0.5))</f>
        <v/>
      </c>
      <c r="BQ413" s="14" t="e">
        <f ca="1">IF(ISBLANK(INDIRECT('Data Exploration'!$B$6&amp;ROW(BQ413))),"",IF(ISBLANK(INDIRECT('Data Exploration'!$B$6&amp;ROW(BQ413)-1)),"",INDIRECT('Data Exploration'!$B$6&amp;ROW(BQ413)-1)))</f>
        <v>#REF!</v>
      </c>
      <c r="BR413" s="188"/>
      <c r="BS413" s="188"/>
      <c r="BT413" s="188"/>
      <c r="BU413" s="188"/>
      <c r="BV413" s="188"/>
      <c r="BW413" s="188"/>
      <c r="BX413" s="188"/>
      <c r="BY413" s="188"/>
    </row>
    <row r="414" spans="1:77">
      <c r="A414" s="141"/>
      <c r="B414" s="210"/>
      <c r="C414" s="19"/>
      <c r="D414" s="20"/>
      <c r="E414" s="20"/>
      <c r="F414" s="20"/>
      <c r="G414" s="150"/>
      <c r="H414" s="20"/>
      <c r="I414" s="20"/>
      <c r="J414" s="20"/>
      <c r="K414" s="20"/>
      <c r="L414" s="101"/>
      <c r="N414" s="14" t="str">
        <f>IF(ISBLANK(C414),"",LOG(C414))</f>
        <v/>
      </c>
      <c r="O414" s="14" t="str">
        <f>IF(ISBLANK(D414),"",LOG(D414))</f>
        <v/>
      </c>
      <c r="P414" s="14" t="str">
        <f>IF(ISBLANK(E414),"",LOG(E414))</f>
        <v/>
      </c>
      <c r="Q414" s="14" t="str">
        <f>IF(ISBLANK(F414),"",LOG(F414))</f>
        <v/>
      </c>
      <c r="R414" s="14" t="str">
        <f>IF(ISBLANK(G414),"",LOG(G414))</f>
        <v/>
      </c>
      <c r="S414" s="14" t="str">
        <f>IF(ISBLANK(H414),"",LOG(H414))</f>
        <v/>
      </c>
      <c r="T414" s="14" t="str">
        <f>IF(ISBLANK(I414),"",LOG(I414))</f>
        <v/>
      </c>
      <c r="U414" s="14" t="str">
        <f>IF(ISBLANK(J414),"",LOG(J414))</f>
        <v/>
      </c>
      <c r="V414" s="14" t="str">
        <f>IF(ISBLANK(K414),"",LOG(K414))</f>
        <v/>
      </c>
      <c r="W414" s="14" t="str">
        <f>IF(ISBLANK(L414),"",LOG(L414))</f>
        <v/>
      </c>
      <c r="Y414" s="14" t="str">
        <f>IF(ISBLANK(C414),"",LOG(C414+1))</f>
        <v/>
      </c>
      <c r="Z414" s="14" t="str">
        <f>IF(ISBLANK(D414),"",LOG(D414+1))</f>
        <v/>
      </c>
      <c r="AA414" s="14" t="str">
        <f>IF(ISBLANK(E414),"",LOG(E414+1))</f>
        <v/>
      </c>
      <c r="AB414" s="14" t="str">
        <f>IF(ISBLANK(F414),"",LOG(F414+1))</f>
        <v/>
      </c>
      <c r="AC414" s="14" t="str">
        <f>IF(ISBLANK(G414),"",LOG(G414+1))</f>
        <v/>
      </c>
      <c r="AD414" s="14" t="str">
        <f>IF(ISBLANK(H414),"",LOG(H414+1))</f>
        <v/>
      </c>
      <c r="AE414" s="14" t="str">
        <f>IF(ISBLANK(I414),"",LOG(I414+1))</f>
        <v/>
      </c>
      <c r="AF414" s="14" t="str">
        <f>IF(ISBLANK(J414),"",LOG(J414+1))</f>
        <v/>
      </c>
      <c r="AG414" s="14" t="str">
        <f>IF(ISBLANK(K414),"",LOG(K414+1))</f>
        <v/>
      </c>
      <c r="AH414" s="14" t="str">
        <f>IF(ISBLANK(L414),"",LOG(L414+1))</f>
        <v/>
      </c>
      <c r="AJ414" s="14" t="str">
        <f>IF(ISBLANK(C414),"",POWER(C414,2))</f>
        <v/>
      </c>
      <c r="AK414" s="14" t="str">
        <f>IF(ISBLANK(D414),"",POWER(D414,2))</f>
        <v/>
      </c>
      <c r="AL414" s="14" t="str">
        <f>IF(ISBLANK(E414),"",POWER(E414,2))</f>
        <v/>
      </c>
      <c r="AM414" s="14" t="str">
        <f>IF(ISBLANK(F414),"",POWER(F414,2))</f>
        <v/>
      </c>
      <c r="AN414" s="14" t="str">
        <f>IF(ISBLANK(G414),"",POWER(G414,2))</f>
        <v/>
      </c>
      <c r="AO414" s="14" t="str">
        <f>IF(ISBLANK(H414),"",POWER(H414,2))</f>
        <v/>
      </c>
      <c r="AP414" s="14" t="str">
        <f>IF(ISBLANK(I414),"",POWER(I414,2))</f>
        <v/>
      </c>
      <c r="AQ414" s="14" t="str">
        <f>IF(ISBLANK(J414),"",POWER(J414,2))</f>
        <v/>
      </c>
      <c r="AR414" s="14" t="str">
        <f>IF(ISBLANK(K414),"",POWER(K414,2))</f>
        <v/>
      </c>
      <c r="AS414" s="14" t="str">
        <f>IF(ISBLANK(L414),"",POWER(L414,2))</f>
        <v/>
      </c>
      <c r="AU414" s="14" t="str">
        <f>IF(ISBLANK(C414),"",POWER(C414,0.5))</f>
        <v/>
      </c>
      <c r="AV414" s="14" t="str">
        <f>IF(ISBLANK(D414),"",POWER(D414,0.5))</f>
        <v/>
      </c>
      <c r="AW414" s="14" t="str">
        <f>IF(ISBLANK(E414),"",POWER(E414,0.5))</f>
        <v/>
      </c>
      <c r="AX414" s="14" t="str">
        <f>IF(ISBLANK(F414),"",POWER(F414,0.5))</f>
        <v/>
      </c>
      <c r="AY414" s="14" t="str">
        <f>IF(ISBLANK(G414),"",POWER(G414,0.5))</f>
        <v/>
      </c>
      <c r="AZ414" s="14" t="str">
        <f>IF(ISBLANK(H414),"",POWER(H414,0.5))</f>
        <v/>
      </c>
      <c r="BA414" s="14" t="str">
        <f>IF(ISBLANK(I414),"",POWER(I414,0.5))</f>
        <v/>
      </c>
      <c r="BB414" s="14" t="str">
        <f>IF(ISBLANK(J414),"",POWER(J414,0.5))</f>
        <v/>
      </c>
      <c r="BC414" s="14" t="str">
        <f>IF(ISBLANK(K414),"",POWER(K414,0.5))</f>
        <v/>
      </c>
      <c r="BD414" s="14" t="str">
        <f>IF(ISBLANK(L414),"",POWER(L414,0.5))</f>
        <v/>
      </c>
      <c r="BF414" s="14" t="str">
        <f>IF(ISBLANK(C414),"",1/POWER(C414,0.5))</f>
        <v/>
      </c>
      <c r="BG414" s="14" t="str">
        <f>IF(ISBLANK(D414),"",1/POWER(D414,0.5))</f>
        <v/>
      </c>
      <c r="BH414" s="14" t="str">
        <f>IF(ISBLANK(E414),"",1/POWER(E414,0.5))</f>
        <v/>
      </c>
      <c r="BI414" s="14" t="str">
        <f>IF(ISBLANK(F414),"",1/POWER(F414,0.5))</f>
        <v/>
      </c>
      <c r="BJ414" s="14" t="str">
        <f>IF(ISBLANK(G414),"",1/POWER(G414,0.5))</f>
        <v/>
      </c>
      <c r="BK414" s="14" t="str">
        <f>IF(ISBLANK(H414),"",1/POWER(H414,0.5))</f>
        <v/>
      </c>
      <c r="BL414" s="14" t="str">
        <f>IF(ISBLANK(I414),"",1/POWER(I414,0.5))</f>
        <v/>
      </c>
      <c r="BM414" s="14" t="str">
        <f>IF(ISBLANK(J414),"",1/POWER(J414,0.5))</f>
        <v/>
      </c>
      <c r="BN414" s="14" t="str">
        <f>IF(ISBLANK(K414),"",1/POWER(K414,0.5))</f>
        <v/>
      </c>
      <c r="BO414" s="14" t="str">
        <f>IF(ISBLANK(L414),"",1/POWER(L414,0.5))</f>
        <v/>
      </c>
      <c r="BQ414" s="14" t="e">
        <f ca="1">IF(ISBLANK(INDIRECT('Data Exploration'!$B$6&amp;ROW(BQ414))),"",IF(ISBLANK(INDIRECT('Data Exploration'!$B$6&amp;ROW(BQ414)-1)),"",INDIRECT('Data Exploration'!$B$6&amp;ROW(BQ414)-1)))</f>
        <v>#REF!</v>
      </c>
      <c r="BR414" s="188"/>
      <c r="BS414" s="188"/>
      <c r="BT414" s="188"/>
      <c r="BU414" s="188"/>
      <c r="BV414" s="188"/>
      <c r="BW414" s="188"/>
      <c r="BX414" s="188"/>
      <c r="BY414" s="188"/>
    </row>
    <row r="415" spans="1:77">
      <c r="A415" s="141"/>
      <c r="B415" s="210"/>
      <c r="C415" s="19"/>
      <c r="D415" s="20"/>
      <c r="E415" s="20"/>
      <c r="F415" s="20"/>
      <c r="G415" s="150"/>
      <c r="H415" s="20"/>
      <c r="I415" s="20"/>
      <c r="J415" s="20"/>
      <c r="K415" s="20"/>
      <c r="L415" s="101"/>
      <c r="N415" s="14" t="str">
        <f>IF(ISBLANK(C415),"",LOG(C415))</f>
        <v/>
      </c>
      <c r="O415" s="14" t="str">
        <f>IF(ISBLANK(D415),"",LOG(D415))</f>
        <v/>
      </c>
      <c r="P415" s="14" t="str">
        <f>IF(ISBLANK(E415),"",LOG(E415))</f>
        <v/>
      </c>
      <c r="Q415" s="14" t="str">
        <f>IF(ISBLANK(F415),"",LOG(F415))</f>
        <v/>
      </c>
      <c r="R415" s="14" t="str">
        <f>IF(ISBLANK(G415),"",LOG(G415))</f>
        <v/>
      </c>
      <c r="S415" s="14" t="str">
        <f>IF(ISBLANK(H415),"",LOG(H415))</f>
        <v/>
      </c>
      <c r="T415" s="14" t="str">
        <f>IF(ISBLANK(I415),"",LOG(I415))</f>
        <v/>
      </c>
      <c r="U415" s="14" t="str">
        <f>IF(ISBLANK(J415),"",LOG(J415))</f>
        <v/>
      </c>
      <c r="V415" s="14" t="str">
        <f>IF(ISBLANK(K415),"",LOG(K415))</f>
        <v/>
      </c>
      <c r="W415" s="14" t="str">
        <f>IF(ISBLANK(L415),"",LOG(L415))</f>
        <v/>
      </c>
      <c r="Y415" s="14" t="str">
        <f>IF(ISBLANK(C415),"",LOG(C415+1))</f>
        <v/>
      </c>
      <c r="Z415" s="14" t="str">
        <f>IF(ISBLANK(D415),"",LOG(D415+1))</f>
        <v/>
      </c>
      <c r="AA415" s="14" t="str">
        <f>IF(ISBLANK(E415),"",LOG(E415+1))</f>
        <v/>
      </c>
      <c r="AB415" s="14" t="str">
        <f>IF(ISBLANK(F415),"",LOG(F415+1))</f>
        <v/>
      </c>
      <c r="AC415" s="14" t="str">
        <f>IF(ISBLANK(G415),"",LOG(G415+1))</f>
        <v/>
      </c>
      <c r="AD415" s="14" t="str">
        <f>IF(ISBLANK(H415),"",LOG(H415+1))</f>
        <v/>
      </c>
      <c r="AE415" s="14" t="str">
        <f>IF(ISBLANK(I415),"",LOG(I415+1))</f>
        <v/>
      </c>
      <c r="AF415" s="14" t="str">
        <f>IF(ISBLANK(J415),"",LOG(J415+1))</f>
        <v/>
      </c>
      <c r="AG415" s="14" t="str">
        <f>IF(ISBLANK(K415),"",LOG(K415+1))</f>
        <v/>
      </c>
      <c r="AH415" s="14" t="str">
        <f>IF(ISBLANK(L415),"",LOG(L415+1))</f>
        <v/>
      </c>
      <c r="AJ415" s="14" t="str">
        <f>IF(ISBLANK(C415),"",POWER(C415,2))</f>
        <v/>
      </c>
      <c r="AK415" s="14" t="str">
        <f>IF(ISBLANK(D415),"",POWER(D415,2))</f>
        <v/>
      </c>
      <c r="AL415" s="14" t="str">
        <f>IF(ISBLANK(E415),"",POWER(E415,2))</f>
        <v/>
      </c>
      <c r="AM415" s="14" t="str">
        <f>IF(ISBLANK(F415),"",POWER(F415,2))</f>
        <v/>
      </c>
      <c r="AN415" s="14" t="str">
        <f>IF(ISBLANK(G415),"",POWER(G415,2))</f>
        <v/>
      </c>
      <c r="AO415" s="14" t="str">
        <f>IF(ISBLANK(H415),"",POWER(H415,2))</f>
        <v/>
      </c>
      <c r="AP415" s="14" t="str">
        <f>IF(ISBLANK(I415),"",POWER(I415,2))</f>
        <v/>
      </c>
      <c r="AQ415" s="14" t="str">
        <f>IF(ISBLANK(J415),"",POWER(J415,2))</f>
        <v/>
      </c>
      <c r="AR415" s="14" t="str">
        <f>IF(ISBLANK(K415),"",POWER(K415,2))</f>
        <v/>
      </c>
      <c r="AS415" s="14" t="str">
        <f>IF(ISBLANK(L415),"",POWER(L415,2))</f>
        <v/>
      </c>
      <c r="AU415" s="14" t="str">
        <f>IF(ISBLANK(C415),"",POWER(C415,0.5))</f>
        <v/>
      </c>
      <c r="AV415" s="14" t="str">
        <f>IF(ISBLANK(D415),"",POWER(D415,0.5))</f>
        <v/>
      </c>
      <c r="AW415" s="14" t="str">
        <f>IF(ISBLANK(E415),"",POWER(E415,0.5))</f>
        <v/>
      </c>
      <c r="AX415" s="14" t="str">
        <f>IF(ISBLANK(F415),"",POWER(F415,0.5))</f>
        <v/>
      </c>
      <c r="AY415" s="14" t="str">
        <f>IF(ISBLANK(G415),"",POWER(G415,0.5))</f>
        <v/>
      </c>
      <c r="AZ415" s="14" t="str">
        <f>IF(ISBLANK(H415),"",POWER(H415,0.5))</f>
        <v/>
      </c>
      <c r="BA415" s="14" t="str">
        <f>IF(ISBLANK(I415),"",POWER(I415,0.5))</f>
        <v/>
      </c>
      <c r="BB415" s="14" t="str">
        <f>IF(ISBLANK(J415),"",POWER(J415,0.5))</f>
        <v/>
      </c>
      <c r="BC415" s="14" t="str">
        <f>IF(ISBLANK(K415),"",POWER(K415,0.5))</f>
        <v/>
      </c>
      <c r="BD415" s="14" t="str">
        <f>IF(ISBLANK(L415),"",POWER(L415,0.5))</f>
        <v/>
      </c>
      <c r="BF415" s="14" t="str">
        <f>IF(ISBLANK(C415),"",1/POWER(C415,0.5))</f>
        <v/>
      </c>
      <c r="BG415" s="14" t="str">
        <f>IF(ISBLANK(D415),"",1/POWER(D415,0.5))</f>
        <v/>
      </c>
      <c r="BH415" s="14" t="str">
        <f>IF(ISBLANK(E415),"",1/POWER(E415,0.5))</f>
        <v/>
      </c>
      <c r="BI415" s="14" t="str">
        <f>IF(ISBLANK(F415),"",1/POWER(F415,0.5))</f>
        <v/>
      </c>
      <c r="BJ415" s="14" t="str">
        <f>IF(ISBLANK(G415),"",1/POWER(G415,0.5))</f>
        <v/>
      </c>
      <c r="BK415" s="14" t="str">
        <f>IF(ISBLANK(H415),"",1/POWER(H415,0.5))</f>
        <v/>
      </c>
      <c r="BL415" s="14" t="str">
        <f>IF(ISBLANK(I415),"",1/POWER(I415,0.5))</f>
        <v/>
      </c>
      <c r="BM415" s="14" t="str">
        <f>IF(ISBLANK(J415),"",1/POWER(J415,0.5))</f>
        <v/>
      </c>
      <c r="BN415" s="14" t="str">
        <f>IF(ISBLANK(K415),"",1/POWER(K415,0.5))</f>
        <v/>
      </c>
      <c r="BO415" s="14" t="str">
        <f>IF(ISBLANK(L415),"",1/POWER(L415,0.5))</f>
        <v/>
      </c>
      <c r="BQ415" s="14" t="e">
        <f ca="1">IF(ISBLANK(INDIRECT('Data Exploration'!$B$6&amp;ROW(BQ415))),"",IF(ISBLANK(INDIRECT('Data Exploration'!$B$6&amp;ROW(BQ415)-1)),"",INDIRECT('Data Exploration'!$B$6&amp;ROW(BQ415)-1)))</f>
        <v>#REF!</v>
      </c>
      <c r="BR415" s="188"/>
      <c r="BS415" s="188"/>
      <c r="BT415" s="188"/>
      <c r="BU415" s="188"/>
      <c r="BV415" s="188"/>
      <c r="BW415" s="188"/>
      <c r="BX415" s="188"/>
      <c r="BY415" s="188"/>
    </row>
    <row r="416" spans="1:77">
      <c r="A416" s="141"/>
      <c r="B416" s="210"/>
      <c r="C416" s="19"/>
      <c r="D416" s="20"/>
      <c r="E416" s="20"/>
      <c r="F416" s="20"/>
      <c r="G416" s="150"/>
      <c r="H416" s="20"/>
      <c r="I416" s="20"/>
      <c r="J416" s="20"/>
      <c r="K416" s="20"/>
      <c r="L416" s="101"/>
      <c r="N416" s="14" t="str">
        <f>IF(ISBLANK(C416),"",LOG(C416))</f>
        <v/>
      </c>
      <c r="O416" s="14" t="str">
        <f>IF(ISBLANK(D416),"",LOG(D416))</f>
        <v/>
      </c>
      <c r="P416" s="14" t="str">
        <f>IF(ISBLANK(E416),"",LOG(E416))</f>
        <v/>
      </c>
      <c r="Q416" s="14" t="str">
        <f>IF(ISBLANK(F416),"",LOG(F416))</f>
        <v/>
      </c>
      <c r="R416" s="14" t="str">
        <f>IF(ISBLANK(G416),"",LOG(G416))</f>
        <v/>
      </c>
      <c r="S416" s="14" t="str">
        <f>IF(ISBLANK(H416),"",LOG(H416))</f>
        <v/>
      </c>
      <c r="T416" s="14" t="str">
        <f>IF(ISBLANK(I416),"",LOG(I416))</f>
        <v/>
      </c>
      <c r="U416" s="14" t="str">
        <f>IF(ISBLANK(J416),"",LOG(J416))</f>
        <v/>
      </c>
      <c r="V416" s="14" t="str">
        <f>IF(ISBLANK(K416),"",LOG(K416))</f>
        <v/>
      </c>
      <c r="W416" s="14" t="str">
        <f>IF(ISBLANK(L416),"",LOG(L416))</f>
        <v/>
      </c>
      <c r="Y416" s="14" t="str">
        <f>IF(ISBLANK(C416),"",LOG(C416+1))</f>
        <v/>
      </c>
      <c r="Z416" s="14" t="str">
        <f>IF(ISBLANK(D416),"",LOG(D416+1))</f>
        <v/>
      </c>
      <c r="AA416" s="14" t="str">
        <f>IF(ISBLANK(E416),"",LOG(E416+1))</f>
        <v/>
      </c>
      <c r="AB416" s="14" t="str">
        <f>IF(ISBLANK(F416),"",LOG(F416+1))</f>
        <v/>
      </c>
      <c r="AC416" s="14" t="str">
        <f>IF(ISBLANK(G416),"",LOG(G416+1))</f>
        <v/>
      </c>
      <c r="AD416" s="14" t="str">
        <f>IF(ISBLANK(H416),"",LOG(H416+1))</f>
        <v/>
      </c>
      <c r="AE416" s="14" t="str">
        <f>IF(ISBLANK(I416),"",LOG(I416+1))</f>
        <v/>
      </c>
      <c r="AF416" s="14" t="str">
        <f>IF(ISBLANK(J416),"",LOG(J416+1))</f>
        <v/>
      </c>
      <c r="AG416" s="14" t="str">
        <f>IF(ISBLANK(K416),"",LOG(K416+1))</f>
        <v/>
      </c>
      <c r="AH416" s="14" t="str">
        <f>IF(ISBLANK(L416),"",LOG(L416+1))</f>
        <v/>
      </c>
      <c r="AJ416" s="14" t="str">
        <f>IF(ISBLANK(C416),"",POWER(C416,2))</f>
        <v/>
      </c>
      <c r="AK416" s="14" t="str">
        <f>IF(ISBLANK(D416),"",POWER(D416,2))</f>
        <v/>
      </c>
      <c r="AL416" s="14" t="str">
        <f>IF(ISBLANK(E416),"",POWER(E416,2))</f>
        <v/>
      </c>
      <c r="AM416" s="14" t="str">
        <f>IF(ISBLANK(F416),"",POWER(F416,2))</f>
        <v/>
      </c>
      <c r="AN416" s="14" t="str">
        <f>IF(ISBLANK(G416),"",POWER(G416,2))</f>
        <v/>
      </c>
      <c r="AO416" s="14" t="str">
        <f>IF(ISBLANK(H416),"",POWER(H416,2))</f>
        <v/>
      </c>
      <c r="AP416" s="14" t="str">
        <f>IF(ISBLANK(I416),"",POWER(I416,2))</f>
        <v/>
      </c>
      <c r="AQ416" s="14" t="str">
        <f>IF(ISBLANK(J416),"",POWER(J416,2))</f>
        <v/>
      </c>
      <c r="AR416" s="14" t="str">
        <f>IF(ISBLANK(K416),"",POWER(K416,2))</f>
        <v/>
      </c>
      <c r="AS416" s="14" t="str">
        <f>IF(ISBLANK(L416),"",POWER(L416,2))</f>
        <v/>
      </c>
      <c r="AU416" s="14" t="str">
        <f>IF(ISBLANK(C416),"",POWER(C416,0.5))</f>
        <v/>
      </c>
      <c r="AV416" s="14" t="str">
        <f>IF(ISBLANK(D416),"",POWER(D416,0.5))</f>
        <v/>
      </c>
      <c r="AW416" s="14" t="str">
        <f>IF(ISBLANK(E416),"",POWER(E416,0.5))</f>
        <v/>
      </c>
      <c r="AX416" s="14" t="str">
        <f>IF(ISBLANK(F416),"",POWER(F416,0.5))</f>
        <v/>
      </c>
      <c r="AY416" s="14" t="str">
        <f>IF(ISBLANK(G416),"",POWER(G416,0.5))</f>
        <v/>
      </c>
      <c r="AZ416" s="14" t="str">
        <f>IF(ISBLANK(H416),"",POWER(H416,0.5))</f>
        <v/>
      </c>
      <c r="BA416" s="14" t="str">
        <f>IF(ISBLANK(I416),"",POWER(I416,0.5))</f>
        <v/>
      </c>
      <c r="BB416" s="14" t="str">
        <f>IF(ISBLANK(J416),"",POWER(J416,0.5))</f>
        <v/>
      </c>
      <c r="BC416" s="14" t="str">
        <f>IF(ISBLANK(K416),"",POWER(K416,0.5))</f>
        <v/>
      </c>
      <c r="BD416" s="14" t="str">
        <f>IF(ISBLANK(L416),"",POWER(L416,0.5))</f>
        <v/>
      </c>
      <c r="BF416" s="14" t="str">
        <f>IF(ISBLANK(C416),"",1/POWER(C416,0.5))</f>
        <v/>
      </c>
      <c r="BG416" s="14" t="str">
        <f>IF(ISBLANK(D416),"",1/POWER(D416,0.5))</f>
        <v/>
      </c>
      <c r="BH416" s="14" t="str">
        <f>IF(ISBLANK(E416),"",1/POWER(E416,0.5))</f>
        <v/>
      </c>
      <c r="BI416" s="14" t="str">
        <f>IF(ISBLANK(F416),"",1/POWER(F416,0.5))</f>
        <v/>
      </c>
      <c r="BJ416" s="14" t="str">
        <f>IF(ISBLANK(G416),"",1/POWER(G416,0.5))</f>
        <v/>
      </c>
      <c r="BK416" s="14" t="str">
        <f>IF(ISBLANK(H416),"",1/POWER(H416,0.5))</f>
        <v/>
      </c>
      <c r="BL416" s="14" t="str">
        <f>IF(ISBLANK(I416),"",1/POWER(I416,0.5))</f>
        <v/>
      </c>
      <c r="BM416" s="14" t="str">
        <f>IF(ISBLANK(J416),"",1/POWER(J416,0.5))</f>
        <v/>
      </c>
      <c r="BN416" s="14" t="str">
        <f>IF(ISBLANK(K416),"",1/POWER(K416,0.5))</f>
        <v/>
      </c>
      <c r="BO416" s="14" t="str">
        <f>IF(ISBLANK(L416),"",1/POWER(L416,0.5))</f>
        <v/>
      </c>
      <c r="BQ416" s="14" t="e">
        <f ca="1">IF(ISBLANK(INDIRECT('Data Exploration'!$B$6&amp;ROW(BQ416))),"",IF(ISBLANK(INDIRECT('Data Exploration'!$B$6&amp;ROW(BQ416)-1)),"",INDIRECT('Data Exploration'!$B$6&amp;ROW(BQ416)-1)))</f>
        <v>#REF!</v>
      </c>
      <c r="BR416" s="188"/>
      <c r="BS416" s="188"/>
      <c r="BT416" s="188"/>
      <c r="BU416" s="188"/>
      <c r="BV416" s="188"/>
      <c r="BW416" s="188"/>
      <c r="BX416" s="188"/>
      <c r="BY416" s="188"/>
    </row>
    <row r="417" spans="1:77">
      <c r="A417" s="141"/>
      <c r="B417" s="210"/>
      <c r="C417" s="19"/>
      <c r="D417" s="20"/>
      <c r="E417" s="20"/>
      <c r="F417" s="20"/>
      <c r="G417" s="150"/>
      <c r="H417" s="20"/>
      <c r="I417" s="20"/>
      <c r="J417" s="20"/>
      <c r="K417" s="20"/>
      <c r="L417" s="101"/>
      <c r="N417" s="14" t="str">
        <f>IF(ISBLANK(C417),"",LOG(C417))</f>
        <v/>
      </c>
      <c r="O417" s="14" t="str">
        <f>IF(ISBLANK(D417),"",LOG(D417))</f>
        <v/>
      </c>
      <c r="P417" s="14" t="str">
        <f>IF(ISBLANK(E417),"",LOG(E417))</f>
        <v/>
      </c>
      <c r="Q417" s="14" t="str">
        <f>IF(ISBLANK(F417),"",LOG(F417))</f>
        <v/>
      </c>
      <c r="R417" s="14" t="str">
        <f>IF(ISBLANK(G417),"",LOG(G417))</f>
        <v/>
      </c>
      <c r="S417" s="14" t="str">
        <f>IF(ISBLANK(H417),"",LOG(H417))</f>
        <v/>
      </c>
      <c r="T417" s="14" t="str">
        <f>IF(ISBLANK(I417),"",LOG(I417))</f>
        <v/>
      </c>
      <c r="U417" s="14" t="str">
        <f>IF(ISBLANK(J417),"",LOG(J417))</f>
        <v/>
      </c>
      <c r="V417" s="14" t="str">
        <f>IF(ISBLANK(K417),"",LOG(K417))</f>
        <v/>
      </c>
      <c r="W417" s="14" t="str">
        <f>IF(ISBLANK(L417),"",LOG(L417))</f>
        <v/>
      </c>
      <c r="Y417" s="14" t="str">
        <f>IF(ISBLANK(C417),"",LOG(C417+1))</f>
        <v/>
      </c>
      <c r="Z417" s="14" t="str">
        <f>IF(ISBLANK(D417),"",LOG(D417+1))</f>
        <v/>
      </c>
      <c r="AA417" s="14" t="str">
        <f>IF(ISBLANK(E417),"",LOG(E417+1))</f>
        <v/>
      </c>
      <c r="AB417" s="14" t="str">
        <f>IF(ISBLANK(F417),"",LOG(F417+1))</f>
        <v/>
      </c>
      <c r="AC417" s="14" t="str">
        <f>IF(ISBLANK(G417),"",LOG(G417+1))</f>
        <v/>
      </c>
      <c r="AD417" s="14" t="str">
        <f>IF(ISBLANK(H417),"",LOG(H417+1))</f>
        <v/>
      </c>
      <c r="AE417" s="14" t="str">
        <f>IF(ISBLANK(I417),"",LOG(I417+1))</f>
        <v/>
      </c>
      <c r="AF417" s="14" t="str">
        <f>IF(ISBLANK(J417),"",LOG(J417+1))</f>
        <v/>
      </c>
      <c r="AG417" s="14" t="str">
        <f>IF(ISBLANK(K417),"",LOG(K417+1))</f>
        <v/>
      </c>
      <c r="AH417" s="14" t="str">
        <f>IF(ISBLANK(L417),"",LOG(L417+1))</f>
        <v/>
      </c>
      <c r="AJ417" s="14" t="str">
        <f>IF(ISBLANK(C417),"",POWER(C417,2))</f>
        <v/>
      </c>
      <c r="AK417" s="14" t="str">
        <f>IF(ISBLANK(D417),"",POWER(D417,2))</f>
        <v/>
      </c>
      <c r="AL417" s="14" t="str">
        <f>IF(ISBLANK(E417),"",POWER(E417,2))</f>
        <v/>
      </c>
      <c r="AM417" s="14" t="str">
        <f>IF(ISBLANK(F417),"",POWER(F417,2))</f>
        <v/>
      </c>
      <c r="AN417" s="14" t="str">
        <f>IF(ISBLANK(G417),"",POWER(G417,2))</f>
        <v/>
      </c>
      <c r="AO417" s="14" t="str">
        <f>IF(ISBLANK(H417),"",POWER(H417,2))</f>
        <v/>
      </c>
      <c r="AP417" s="14" t="str">
        <f>IF(ISBLANK(I417),"",POWER(I417,2))</f>
        <v/>
      </c>
      <c r="AQ417" s="14" t="str">
        <f>IF(ISBLANK(J417),"",POWER(J417,2))</f>
        <v/>
      </c>
      <c r="AR417" s="14" t="str">
        <f>IF(ISBLANK(K417),"",POWER(K417,2))</f>
        <v/>
      </c>
      <c r="AS417" s="14" t="str">
        <f>IF(ISBLANK(L417),"",POWER(L417,2))</f>
        <v/>
      </c>
      <c r="AU417" s="14" t="str">
        <f>IF(ISBLANK(C417),"",POWER(C417,0.5))</f>
        <v/>
      </c>
      <c r="AV417" s="14" t="str">
        <f>IF(ISBLANK(D417),"",POWER(D417,0.5))</f>
        <v/>
      </c>
      <c r="AW417" s="14" t="str">
        <f>IF(ISBLANK(E417),"",POWER(E417,0.5))</f>
        <v/>
      </c>
      <c r="AX417" s="14" t="str">
        <f>IF(ISBLANK(F417),"",POWER(F417,0.5))</f>
        <v/>
      </c>
      <c r="AY417" s="14" t="str">
        <f>IF(ISBLANK(G417),"",POWER(G417,0.5))</f>
        <v/>
      </c>
      <c r="AZ417" s="14" t="str">
        <f>IF(ISBLANK(H417),"",POWER(H417,0.5))</f>
        <v/>
      </c>
      <c r="BA417" s="14" t="str">
        <f>IF(ISBLANK(I417),"",POWER(I417,0.5))</f>
        <v/>
      </c>
      <c r="BB417" s="14" t="str">
        <f>IF(ISBLANK(J417),"",POWER(J417,0.5))</f>
        <v/>
      </c>
      <c r="BC417" s="14" t="str">
        <f>IF(ISBLANK(K417),"",POWER(K417,0.5))</f>
        <v/>
      </c>
      <c r="BD417" s="14" t="str">
        <f>IF(ISBLANK(L417),"",POWER(L417,0.5))</f>
        <v/>
      </c>
      <c r="BF417" s="14" t="str">
        <f>IF(ISBLANK(C417),"",1/POWER(C417,0.5))</f>
        <v/>
      </c>
      <c r="BG417" s="14" t="str">
        <f>IF(ISBLANK(D417),"",1/POWER(D417,0.5))</f>
        <v/>
      </c>
      <c r="BH417" s="14" t="str">
        <f>IF(ISBLANK(E417),"",1/POWER(E417,0.5))</f>
        <v/>
      </c>
      <c r="BI417" s="14" t="str">
        <f>IF(ISBLANK(F417),"",1/POWER(F417,0.5))</f>
        <v/>
      </c>
      <c r="BJ417" s="14" t="str">
        <f>IF(ISBLANK(G417),"",1/POWER(G417,0.5))</f>
        <v/>
      </c>
      <c r="BK417" s="14" t="str">
        <f>IF(ISBLANK(H417),"",1/POWER(H417,0.5))</f>
        <v/>
      </c>
      <c r="BL417" s="14" t="str">
        <f>IF(ISBLANK(I417),"",1/POWER(I417,0.5))</f>
        <v/>
      </c>
      <c r="BM417" s="14" t="str">
        <f>IF(ISBLANK(J417),"",1/POWER(J417,0.5))</f>
        <v/>
      </c>
      <c r="BN417" s="14" t="str">
        <f>IF(ISBLANK(K417),"",1/POWER(K417,0.5))</f>
        <v/>
      </c>
      <c r="BO417" s="14" t="str">
        <f>IF(ISBLANK(L417),"",1/POWER(L417,0.5))</f>
        <v/>
      </c>
      <c r="BQ417" s="14" t="e">
        <f ca="1">IF(ISBLANK(INDIRECT('Data Exploration'!$B$6&amp;ROW(BQ417))),"",IF(ISBLANK(INDIRECT('Data Exploration'!$B$6&amp;ROW(BQ417)-1)),"",INDIRECT('Data Exploration'!$B$6&amp;ROW(BQ417)-1)))</f>
        <v>#REF!</v>
      </c>
      <c r="BR417" s="188"/>
      <c r="BS417" s="188"/>
      <c r="BT417" s="188"/>
      <c r="BU417" s="188"/>
      <c r="BV417" s="188"/>
      <c r="BW417" s="188"/>
      <c r="BX417" s="188"/>
      <c r="BY417" s="188"/>
    </row>
    <row r="418" spans="1:77">
      <c r="A418" s="141"/>
      <c r="B418" s="210"/>
      <c r="C418" s="19"/>
      <c r="D418" s="20"/>
      <c r="E418" s="20"/>
      <c r="F418" s="20"/>
      <c r="G418" s="150"/>
      <c r="H418" s="20"/>
      <c r="I418" s="20"/>
      <c r="J418" s="20"/>
      <c r="K418" s="20"/>
      <c r="L418" s="101"/>
      <c r="N418" s="14" t="str">
        <f>IF(ISBLANK(C418),"",LOG(C418))</f>
        <v/>
      </c>
      <c r="O418" s="14" t="str">
        <f>IF(ISBLANK(D418),"",LOG(D418))</f>
        <v/>
      </c>
      <c r="P418" s="14" t="str">
        <f>IF(ISBLANK(E418),"",LOG(E418))</f>
        <v/>
      </c>
      <c r="Q418" s="14" t="str">
        <f>IF(ISBLANK(F418),"",LOG(F418))</f>
        <v/>
      </c>
      <c r="R418" s="14" t="str">
        <f>IF(ISBLANK(G418),"",LOG(G418))</f>
        <v/>
      </c>
      <c r="S418" s="14" t="str">
        <f>IF(ISBLANK(H418),"",LOG(H418))</f>
        <v/>
      </c>
      <c r="T418" s="14" t="str">
        <f>IF(ISBLANK(I418),"",LOG(I418))</f>
        <v/>
      </c>
      <c r="U418" s="14" t="str">
        <f>IF(ISBLANK(J418),"",LOG(J418))</f>
        <v/>
      </c>
      <c r="V418" s="14" t="str">
        <f>IF(ISBLANK(K418),"",LOG(K418))</f>
        <v/>
      </c>
      <c r="W418" s="14" t="str">
        <f>IF(ISBLANK(L418),"",LOG(L418))</f>
        <v/>
      </c>
      <c r="Y418" s="14" t="str">
        <f>IF(ISBLANK(C418),"",LOG(C418+1))</f>
        <v/>
      </c>
      <c r="Z418" s="14" t="str">
        <f>IF(ISBLANK(D418),"",LOG(D418+1))</f>
        <v/>
      </c>
      <c r="AA418" s="14" t="str">
        <f>IF(ISBLANK(E418),"",LOG(E418+1))</f>
        <v/>
      </c>
      <c r="AB418" s="14" t="str">
        <f>IF(ISBLANK(F418),"",LOG(F418+1))</f>
        <v/>
      </c>
      <c r="AC418" s="14" t="str">
        <f>IF(ISBLANK(G418),"",LOG(G418+1))</f>
        <v/>
      </c>
      <c r="AD418" s="14" t="str">
        <f>IF(ISBLANK(H418),"",LOG(H418+1))</f>
        <v/>
      </c>
      <c r="AE418" s="14" t="str">
        <f>IF(ISBLANK(I418),"",LOG(I418+1))</f>
        <v/>
      </c>
      <c r="AF418" s="14" t="str">
        <f>IF(ISBLANK(J418),"",LOG(J418+1))</f>
        <v/>
      </c>
      <c r="AG418" s="14" t="str">
        <f>IF(ISBLANK(K418),"",LOG(K418+1))</f>
        <v/>
      </c>
      <c r="AH418" s="14" t="str">
        <f>IF(ISBLANK(L418),"",LOG(L418+1))</f>
        <v/>
      </c>
      <c r="AJ418" s="14" t="str">
        <f>IF(ISBLANK(C418),"",POWER(C418,2))</f>
        <v/>
      </c>
      <c r="AK418" s="14" t="str">
        <f>IF(ISBLANK(D418),"",POWER(D418,2))</f>
        <v/>
      </c>
      <c r="AL418" s="14" t="str">
        <f>IF(ISBLANK(E418),"",POWER(E418,2))</f>
        <v/>
      </c>
      <c r="AM418" s="14" t="str">
        <f>IF(ISBLANK(F418),"",POWER(F418,2))</f>
        <v/>
      </c>
      <c r="AN418" s="14" t="str">
        <f>IF(ISBLANK(G418),"",POWER(G418,2))</f>
        <v/>
      </c>
      <c r="AO418" s="14" t="str">
        <f>IF(ISBLANK(H418),"",POWER(H418,2))</f>
        <v/>
      </c>
      <c r="AP418" s="14" t="str">
        <f>IF(ISBLANK(I418),"",POWER(I418,2))</f>
        <v/>
      </c>
      <c r="AQ418" s="14" t="str">
        <f>IF(ISBLANK(J418),"",POWER(J418,2))</f>
        <v/>
      </c>
      <c r="AR418" s="14" t="str">
        <f>IF(ISBLANK(K418),"",POWER(K418,2))</f>
        <v/>
      </c>
      <c r="AS418" s="14" t="str">
        <f>IF(ISBLANK(L418),"",POWER(L418,2))</f>
        <v/>
      </c>
      <c r="AU418" s="14" t="str">
        <f>IF(ISBLANK(C418),"",POWER(C418,0.5))</f>
        <v/>
      </c>
      <c r="AV418" s="14" t="str">
        <f>IF(ISBLANK(D418),"",POWER(D418,0.5))</f>
        <v/>
      </c>
      <c r="AW418" s="14" t="str">
        <f>IF(ISBLANK(E418),"",POWER(E418,0.5))</f>
        <v/>
      </c>
      <c r="AX418" s="14" t="str">
        <f>IF(ISBLANK(F418),"",POWER(F418,0.5))</f>
        <v/>
      </c>
      <c r="AY418" s="14" t="str">
        <f>IF(ISBLANK(G418),"",POWER(G418,0.5))</f>
        <v/>
      </c>
      <c r="AZ418" s="14" t="str">
        <f>IF(ISBLANK(H418),"",POWER(H418,0.5))</f>
        <v/>
      </c>
      <c r="BA418" s="14" t="str">
        <f>IF(ISBLANK(I418),"",POWER(I418,0.5))</f>
        <v/>
      </c>
      <c r="BB418" s="14" t="str">
        <f>IF(ISBLANK(J418),"",POWER(J418,0.5))</f>
        <v/>
      </c>
      <c r="BC418" s="14" t="str">
        <f>IF(ISBLANK(K418),"",POWER(K418,0.5))</f>
        <v/>
      </c>
      <c r="BD418" s="14" t="str">
        <f>IF(ISBLANK(L418),"",POWER(L418,0.5))</f>
        <v/>
      </c>
      <c r="BF418" s="14" t="str">
        <f>IF(ISBLANK(C418),"",1/POWER(C418,0.5))</f>
        <v/>
      </c>
      <c r="BG418" s="14" t="str">
        <f>IF(ISBLANK(D418),"",1/POWER(D418,0.5))</f>
        <v/>
      </c>
      <c r="BH418" s="14" t="str">
        <f>IF(ISBLANK(E418),"",1/POWER(E418,0.5))</f>
        <v/>
      </c>
      <c r="BI418" s="14" t="str">
        <f>IF(ISBLANK(F418),"",1/POWER(F418,0.5))</f>
        <v/>
      </c>
      <c r="BJ418" s="14" t="str">
        <f>IF(ISBLANK(G418),"",1/POWER(G418,0.5))</f>
        <v/>
      </c>
      <c r="BK418" s="14" t="str">
        <f>IF(ISBLANK(H418),"",1/POWER(H418,0.5))</f>
        <v/>
      </c>
      <c r="BL418" s="14" t="str">
        <f>IF(ISBLANK(I418),"",1/POWER(I418,0.5))</f>
        <v/>
      </c>
      <c r="BM418" s="14" t="str">
        <f>IF(ISBLANK(J418),"",1/POWER(J418,0.5))</f>
        <v/>
      </c>
      <c r="BN418" s="14" t="str">
        <f>IF(ISBLANK(K418),"",1/POWER(K418,0.5))</f>
        <v/>
      </c>
      <c r="BO418" s="14" t="str">
        <f>IF(ISBLANK(L418),"",1/POWER(L418,0.5))</f>
        <v/>
      </c>
      <c r="BQ418" s="14" t="e">
        <f ca="1">IF(ISBLANK(INDIRECT('Data Exploration'!$B$6&amp;ROW(BQ418))),"",IF(ISBLANK(INDIRECT('Data Exploration'!$B$6&amp;ROW(BQ418)-1)),"",INDIRECT('Data Exploration'!$B$6&amp;ROW(BQ418)-1)))</f>
        <v>#REF!</v>
      </c>
      <c r="BR418" s="188"/>
      <c r="BS418" s="188"/>
      <c r="BT418" s="188"/>
      <c r="BU418" s="188"/>
      <c r="BV418" s="188"/>
      <c r="BW418" s="188"/>
      <c r="BX418" s="188"/>
      <c r="BY418" s="188"/>
    </row>
    <row r="419" spans="1:77">
      <c r="A419" s="141"/>
      <c r="B419" s="210"/>
      <c r="C419" s="19"/>
      <c r="D419" s="20"/>
      <c r="E419" s="20"/>
      <c r="F419" s="20"/>
      <c r="G419" s="150"/>
      <c r="H419" s="20"/>
      <c r="I419" s="20"/>
      <c r="J419" s="20"/>
      <c r="K419" s="20"/>
      <c r="L419" s="101"/>
      <c r="N419" s="14" t="str">
        <f>IF(ISBLANK(C419),"",LOG(C419))</f>
        <v/>
      </c>
      <c r="O419" s="14" t="str">
        <f>IF(ISBLANK(D419),"",LOG(D419))</f>
        <v/>
      </c>
      <c r="P419" s="14" t="str">
        <f>IF(ISBLANK(E419),"",LOG(E419))</f>
        <v/>
      </c>
      <c r="Q419" s="14" t="str">
        <f>IF(ISBLANK(F419),"",LOG(F419))</f>
        <v/>
      </c>
      <c r="R419" s="14" t="str">
        <f>IF(ISBLANK(G419),"",LOG(G419))</f>
        <v/>
      </c>
      <c r="S419" s="14" t="str">
        <f>IF(ISBLANK(H419),"",LOG(H419))</f>
        <v/>
      </c>
      <c r="T419" s="14" t="str">
        <f>IF(ISBLANK(I419),"",LOG(I419))</f>
        <v/>
      </c>
      <c r="U419" s="14" t="str">
        <f>IF(ISBLANK(J419),"",LOG(J419))</f>
        <v/>
      </c>
      <c r="V419" s="14" t="str">
        <f>IF(ISBLANK(K419),"",LOG(K419))</f>
        <v/>
      </c>
      <c r="W419" s="14" t="str">
        <f>IF(ISBLANK(L419),"",LOG(L419))</f>
        <v/>
      </c>
      <c r="Y419" s="14" t="str">
        <f>IF(ISBLANK(C419),"",LOG(C419+1))</f>
        <v/>
      </c>
      <c r="Z419" s="14" t="str">
        <f>IF(ISBLANK(D419),"",LOG(D419+1))</f>
        <v/>
      </c>
      <c r="AA419" s="14" t="str">
        <f>IF(ISBLANK(E419),"",LOG(E419+1))</f>
        <v/>
      </c>
      <c r="AB419" s="14" t="str">
        <f>IF(ISBLANK(F419),"",LOG(F419+1))</f>
        <v/>
      </c>
      <c r="AC419" s="14" t="str">
        <f>IF(ISBLANK(G419),"",LOG(G419+1))</f>
        <v/>
      </c>
      <c r="AD419" s="14" t="str">
        <f>IF(ISBLANK(H419),"",LOG(H419+1))</f>
        <v/>
      </c>
      <c r="AE419" s="14" t="str">
        <f>IF(ISBLANK(I419),"",LOG(I419+1))</f>
        <v/>
      </c>
      <c r="AF419" s="14" t="str">
        <f>IF(ISBLANK(J419),"",LOG(J419+1))</f>
        <v/>
      </c>
      <c r="AG419" s="14" t="str">
        <f>IF(ISBLANK(K419),"",LOG(K419+1))</f>
        <v/>
      </c>
      <c r="AH419" s="14" t="str">
        <f>IF(ISBLANK(L419),"",LOG(L419+1))</f>
        <v/>
      </c>
      <c r="AJ419" s="14" t="str">
        <f>IF(ISBLANK(C419),"",POWER(C419,2))</f>
        <v/>
      </c>
      <c r="AK419" s="14" t="str">
        <f>IF(ISBLANK(D419),"",POWER(D419,2))</f>
        <v/>
      </c>
      <c r="AL419" s="14" t="str">
        <f>IF(ISBLANK(E419),"",POWER(E419,2))</f>
        <v/>
      </c>
      <c r="AM419" s="14" t="str">
        <f>IF(ISBLANK(F419),"",POWER(F419,2))</f>
        <v/>
      </c>
      <c r="AN419" s="14" t="str">
        <f>IF(ISBLANK(G419),"",POWER(G419,2))</f>
        <v/>
      </c>
      <c r="AO419" s="14" t="str">
        <f>IF(ISBLANK(H419),"",POWER(H419,2))</f>
        <v/>
      </c>
      <c r="AP419" s="14" t="str">
        <f>IF(ISBLANK(I419),"",POWER(I419,2))</f>
        <v/>
      </c>
      <c r="AQ419" s="14" t="str">
        <f>IF(ISBLANK(J419),"",POWER(J419,2))</f>
        <v/>
      </c>
      <c r="AR419" s="14" t="str">
        <f>IF(ISBLANK(K419),"",POWER(K419,2))</f>
        <v/>
      </c>
      <c r="AS419" s="14" t="str">
        <f>IF(ISBLANK(L419),"",POWER(L419,2))</f>
        <v/>
      </c>
      <c r="AU419" s="14" t="str">
        <f>IF(ISBLANK(C419),"",POWER(C419,0.5))</f>
        <v/>
      </c>
      <c r="AV419" s="14" t="str">
        <f>IF(ISBLANK(D419),"",POWER(D419,0.5))</f>
        <v/>
      </c>
      <c r="AW419" s="14" t="str">
        <f>IF(ISBLANK(E419),"",POWER(E419,0.5))</f>
        <v/>
      </c>
      <c r="AX419" s="14" t="str">
        <f>IF(ISBLANK(F419),"",POWER(F419,0.5))</f>
        <v/>
      </c>
      <c r="AY419" s="14" t="str">
        <f>IF(ISBLANK(G419),"",POWER(G419,0.5))</f>
        <v/>
      </c>
      <c r="AZ419" s="14" t="str">
        <f>IF(ISBLANK(H419),"",POWER(H419,0.5))</f>
        <v/>
      </c>
      <c r="BA419" s="14" t="str">
        <f>IF(ISBLANK(I419),"",POWER(I419,0.5))</f>
        <v/>
      </c>
      <c r="BB419" s="14" t="str">
        <f>IF(ISBLANK(J419),"",POWER(J419,0.5))</f>
        <v/>
      </c>
      <c r="BC419" s="14" t="str">
        <f>IF(ISBLANK(K419),"",POWER(K419,0.5))</f>
        <v/>
      </c>
      <c r="BD419" s="14" t="str">
        <f>IF(ISBLANK(L419),"",POWER(L419,0.5))</f>
        <v/>
      </c>
      <c r="BF419" s="14" t="str">
        <f>IF(ISBLANK(C419),"",1/POWER(C419,0.5))</f>
        <v/>
      </c>
      <c r="BG419" s="14" t="str">
        <f>IF(ISBLANK(D419),"",1/POWER(D419,0.5))</f>
        <v/>
      </c>
      <c r="BH419" s="14" t="str">
        <f>IF(ISBLANK(E419),"",1/POWER(E419,0.5))</f>
        <v/>
      </c>
      <c r="BI419" s="14" t="str">
        <f>IF(ISBLANK(F419),"",1/POWER(F419,0.5))</f>
        <v/>
      </c>
      <c r="BJ419" s="14" t="str">
        <f>IF(ISBLANK(G419),"",1/POWER(G419,0.5))</f>
        <v/>
      </c>
      <c r="BK419" s="14" t="str">
        <f>IF(ISBLANK(H419),"",1/POWER(H419,0.5))</f>
        <v/>
      </c>
      <c r="BL419" s="14" t="str">
        <f>IF(ISBLANK(I419),"",1/POWER(I419,0.5))</f>
        <v/>
      </c>
      <c r="BM419" s="14" t="str">
        <f>IF(ISBLANK(J419),"",1/POWER(J419,0.5))</f>
        <v/>
      </c>
      <c r="BN419" s="14" t="str">
        <f>IF(ISBLANK(K419),"",1/POWER(K419,0.5))</f>
        <v/>
      </c>
      <c r="BO419" s="14" t="str">
        <f>IF(ISBLANK(L419),"",1/POWER(L419,0.5))</f>
        <v/>
      </c>
      <c r="BQ419" s="14" t="e">
        <f ca="1">IF(ISBLANK(INDIRECT('Data Exploration'!$B$6&amp;ROW(BQ419))),"",IF(ISBLANK(INDIRECT('Data Exploration'!$B$6&amp;ROW(BQ419)-1)),"",INDIRECT('Data Exploration'!$B$6&amp;ROW(BQ419)-1)))</f>
        <v>#REF!</v>
      </c>
      <c r="BR419" s="188"/>
      <c r="BS419" s="188"/>
      <c r="BT419" s="188"/>
      <c r="BU419" s="188"/>
      <c r="BV419" s="188"/>
      <c r="BW419" s="188"/>
      <c r="BX419" s="188"/>
      <c r="BY419" s="188"/>
    </row>
    <row r="420" spans="1:77">
      <c r="A420" s="141"/>
      <c r="B420" s="210"/>
      <c r="C420" s="19"/>
      <c r="D420" s="20"/>
      <c r="E420" s="20"/>
      <c r="F420" s="20"/>
      <c r="G420" s="150"/>
      <c r="H420" s="20"/>
      <c r="I420" s="20"/>
      <c r="J420" s="20"/>
      <c r="K420" s="20"/>
      <c r="L420" s="101"/>
      <c r="N420" s="14" t="str">
        <f>IF(ISBLANK(C420),"",LOG(C420))</f>
        <v/>
      </c>
      <c r="O420" s="14" t="str">
        <f>IF(ISBLANK(D420),"",LOG(D420))</f>
        <v/>
      </c>
      <c r="P420" s="14" t="str">
        <f>IF(ISBLANK(E420),"",LOG(E420))</f>
        <v/>
      </c>
      <c r="Q420" s="14" t="str">
        <f>IF(ISBLANK(F420),"",LOG(F420))</f>
        <v/>
      </c>
      <c r="R420" s="14" t="str">
        <f>IF(ISBLANK(G420),"",LOG(G420))</f>
        <v/>
      </c>
      <c r="S420" s="14" t="str">
        <f>IF(ISBLANK(H420),"",LOG(H420))</f>
        <v/>
      </c>
      <c r="T420" s="14" t="str">
        <f>IF(ISBLANK(I420),"",LOG(I420))</f>
        <v/>
      </c>
      <c r="U420" s="14" t="str">
        <f>IF(ISBLANK(J420),"",LOG(J420))</f>
        <v/>
      </c>
      <c r="V420" s="14" t="str">
        <f>IF(ISBLANK(K420),"",LOG(K420))</f>
        <v/>
      </c>
      <c r="W420" s="14" t="str">
        <f>IF(ISBLANK(L420),"",LOG(L420))</f>
        <v/>
      </c>
      <c r="Y420" s="14" t="str">
        <f>IF(ISBLANK(C420),"",LOG(C420+1))</f>
        <v/>
      </c>
      <c r="Z420" s="14" t="str">
        <f>IF(ISBLANK(D420),"",LOG(D420+1))</f>
        <v/>
      </c>
      <c r="AA420" s="14" t="str">
        <f>IF(ISBLANK(E420),"",LOG(E420+1))</f>
        <v/>
      </c>
      <c r="AB420" s="14" t="str">
        <f>IF(ISBLANK(F420),"",LOG(F420+1))</f>
        <v/>
      </c>
      <c r="AC420" s="14" t="str">
        <f>IF(ISBLANK(G420),"",LOG(G420+1))</f>
        <v/>
      </c>
      <c r="AD420" s="14" t="str">
        <f>IF(ISBLANK(H420),"",LOG(H420+1))</f>
        <v/>
      </c>
      <c r="AE420" s="14" t="str">
        <f>IF(ISBLANK(I420),"",LOG(I420+1))</f>
        <v/>
      </c>
      <c r="AF420" s="14" t="str">
        <f>IF(ISBLANK(J420),"",LOG(J420+1))</f>
        <v/>
      </c>
      <c r="AG420" s="14" t="str">
        <f>IF(ISBLANK(K420),"",LOG(K420+1))</f>
        <v/>
      </c>
      <c r="AH420" s="14" t="str">
        <f>IF(ISBLANK(L420),"",LOG(L420+1))</f>
        <v/>
      </c>
      <c r="AJ420" s="14" t="str">
        <f>IF(ISBLANK(C420),"",POWER(C420,2))</f>
        <v/>
      </c>
      <c r="AK420" s="14" t="str">
        <f>IF(ISBLANK(D420),"",POWER(D420,2))</f>
        <v/>
      </c>
      <c r="AL420" s="14" t="str">
        <f>IF(ISBLANK(E420),"",POWER(E420,2))</f>
        <v/>
      </c>
      <c r="AM420" s="14" t="str">
        <f>IF(ISBLANK(F420),"",POWER(F420,2))</f>
        <v/>
      </c>
      <c r="AN420" s="14" t="str">
        <f>IF(ISBLANK(G420),"",POWER(G420,2))</f>
        <v/>
      </c>
      <c r="AO420" s="14" t="str">
        <f>IF(ISBLANK(H420),"",POWER(H420,2))</f>
        <v/>
      </c>
      <c r="AP420" s="14" t="str">
        <f>IF(ISBLANK(I420),"",POWER(I420,2))</f>
        <v/>
      </c>
      <c r="AQ420" s="14" t="str">
        <f>IF(ISBLANK(J420),"",POWER(J420,2))</f>
        <v/>
      </c>
      <c r="AR420" s="14" t="str">
        <f>IF(ISBLANK(K420),"",POWER(K420,2))</f>
        <v/>
      </c>
      <c r="AS420" s="14" t="str">
        <f>IF(ISBLANK(L420),"",POWER(L420,2))</f>
        <v/>
      </c>
      <c r="AU420" s="14" t="str">
        <f>IF(ISBLANK(C420),"",POWER(C420,0.5))</f>
        <v/>
      </c>
      <c r="AV420" s="14" t="str">
        <f>IF(ISBLANK(D420),"",POWER(D420,0.5))</f>
        <v/>
      </c>
      <c r="AW420" s="14" t="str">
        <f>IF(ISBLANK(E420),"",POWER(E420,0.5))</f>
        <v/>
      </c>
      <c r="AX420" s="14" t="str">
        <f>IF(ISBLANK(F420),"",POWER(F420,0.5))</f>
        <v/>
      </c>
      <c r="AY420" s="14" t="str">
        <f>IF(ISBLANK(G420),"",POWER(G420,0.5))</f>
        <v/>
      </c>
      <c r="AZ420" s="14" t="str">
        <f>IF(ISBLANK(H420),"",POWER(H420,0.5))</f>
        <v/>
      </c>
      <c r="BA420" s="14" t="str">
        <f>IF(ISBLANK(I420),"",POWER(I420,0.5))</f>
        <v/>
      </c>
      <c r="BB420" s="14" t="str">
        <f>IF(ISBLANK(J420),"",POWER(J420,0.5))</f>
        <v/>
      </c>
      <c r="BC420" s="14" t="str">
        <f>IF(ISBLANK(K420),"",POWER(K420,0.5))</f>
        <v/>
      </c>
      <c r="BD420" s="14" t="str">
        <f>IF(ISBLANK(L420),"",POWER(L420,0.5))</f>
        <v/>
      </c>
      <c r="BF420" s="14" t="str">
        <f>IF(ISBLANK(C420),"",1/POWER(C420,0.5))</f>
        <v/>
      </c>
      <c r="BG420" s="14" t="str">
        <f>IF(ISBLANK(D420),"",1/POWER(D420,0.5))</f>
        <v/>
      </c>
      <c r="BH420" s="14" t="str">
        <f>IF(ISBLANK(E420),"",1/POWER(E420,0.5))</f>
        <v/>
      </c>
      <c r="BI420" s="14" t="str">
        <f>IF(ISBLANK(F420),"",1/POWER(F420,0.5))</f>
        <v/>
      </c>
      <c r="BJ420" s="14" t="str">
        <f>IF(ISBLANK(G420),"",1/POWER(G420,0.5))</f>
        <v/>
      </c>
      <c r="BK420" s="14" t="str">
        <f>IF(ISBLANK(H420),"",1/POWER(H420,0.5))</f>
        <v/>
      </c>
      <c r="BL420" s="14" t="str">
        <f>IF(ISBLANK(I420),"",1/POWER(I420,0.5))</f>
        <v/>
      </c>
      <c r="BM420" s="14" t="str">
        <f>IF(ISBLANK(J420),"",1/POWER(J420,0.5))</f>
        <v/>
      </c>
      <c r="BN420" s="14" t="str">
        <f>IF(ISBLANK(K420),"",1/POWER(K420,0.5))</f>
        <v/>
      </c>
      <c r="BO420" s="14" t="str">
        <f>IF(ISBLANK(L420),"",1/POWER(L420,0.5))</f>
        <v/>
      </c>
      <c r="BQ420" s="14" t="e">
        <f ca="1">IF(ISBLANK(INDIRECT('Data Exploration'!$B$6&amp;ROW(BQ420))),"",IF(ISBLANK(INDIRECT('Data Exploration'!$B$6&amp;ROW(BQ420)-1)),"",INDIRECT('Data Exploration'!$B$6&amp;ROW(BQ420)-1)))</f>
        <v>#REF!</v>
      </c>
      <c r="BR420" s="188"/>
      <c r="BS420" s="188"/>
      <c r="BT420" s="188"/>
      <c r="BU420" s="188"/>
      <c r="BV420" s="188"/>
      <c r="BW420" s="188"/>
      <c r="BX420" s="188"/>
      <c r="BY420" s="188"/>
    </row>
    <row r="421" spans="1:77">
      <c r="A421" s="141"/>
      <c r="B421" s="210"/>
      <c r="C421" s="19"/>
      <c r="D421" s="20"/>
      <c r="E421" s="20"/>
      <c r="F421" s="20"/>
      <c r="G421" s="150"/>
      <c r="H421" s="20"/>
      <c r="I421" s="20"/>
      <c r="J421" s="20"/>
      <c r="K421" s="20"/>
      <c r="L421" s="101"/>
      <c r="N421" s="14" t="str">
        <f>IF(ISBLANK(C421),"",LOG(C421))</f>
        <v/>
      </c>
      <c r="O421" s="14" t="str">
        <f>IF(ISBLANK(D421),"",LOG(D421))</f>
        <v/>
      </c>
      <c r="P421" s="14" t="str">
        <f>IF(ISBLANK(E421),"",LOG(E421))</f>
        <v/>
      </c>
      <c r="Q421" s="14" t="str">
        <f>IF(ISBLANK(F421),"",LOG(F421))</f>
        <v/>
      </c>
      <c r="R421" s="14" t="str">
        <f>IF(ISBLANK(G421),"",LOG(G421))</f>
        <v/>
      </c>
      <c r="S421" s="14" t="str">
        <f>IF(ISBLANK(H421),"",LOG(H421))</f>
        <v/>
      </c>
      <c r="T421" s="14" t="str">
        <f>IF(ISBLANK(I421),"",LOG(I421))</f>
        <v/>
      </c>
      <c r="U421" s="14" t="str">
        <f>IF(ISBLANK(J421),"",LOG(J421))</f>
        <v/>
      </c>
      <c r="V421" s="14" t="str">
        <f>IF(ISBLANK(K421),"",LOG(K421))</f>
        <v/>
      </c>
      <c r="W421" s="14" t="str">
        <f>IF(ISBLANK(L421),"",LOG(L421))</f>
        <v/>
      </c>
      <c r="Y421" s="14" t="str">
        <f>IF(ISBLANK(C421),"",LOG(C421+1))</f>
        <v/>
      </c>
      <c r="Z421" s="14" t="str">
        <f>IF(ISBLANK(D421),"",LOG(D421+1))</f>
        <v/>
      </c>
      <c r="AA421" s="14" t="str">
        <f>IF(ISBLANK(E421),"",LOG(E421+1))</f>
        <v/>
      </c>
      <c r="AB421" s="14" t="str">
        <f>IF(ISBLANK(F421),"",LOG(F421+1))</f>
        <v/>
      </c>
      <c r="AC421" s="14" t="str">
        <f>IF(ISBLANK(G421),"",LOG(G421+1))</f>
        <v/>
      </c>
      <c r="AD421" s="14" t="str">
        <f>IF(ISBLANK(H421),"",LOG(H421+1))</f>
        <v/>
      </c>
      <c r="AE421" s="14" t="str">
        <f>IF(ISBLANK(I421),"",LOG(I421+1))</f>
        <v/>
      </c>
      <c r="AF421" s="14" t="str">
        <f>IF(ISBLANK(J421),"",LOG(J421+1))</f>
        <v/>
      </c>
      <c r="AG421" s="14" t="str">
        <f>IF(ISBLANK(K421),"",LOG(K421+1))</f>
        <v/>
      </c>
      <c r="AH421" s="14" t="str">
        <f>IF(ISBLANK(L421),"",LOG(L421+1))</f>
        <v/>
      </c>
      <c r="AJ421" s="14" t="str">
        <f>IF(ISBLANK(C421),"",POWER(C421,2))</f>
        <v/>
      </c>
      <c r="AK421" s="14" t="str">
        <f>IF(ISBLANK(D421),"",POWER(D421,2))</f>
        <v/>
      </c>
      <c r="AL421" s="14" t="str">
        <f>IF(ISBLANK(E421),"",POWER(E421,2))</f>
        <v/>
      </c>
      <c r="AM421" s="14" t="str">
        <f>IF(ISBLANK(F421),"",POWER(F421,2))</f>
        <v/>
      </c>
      <c r="AN421" s="14" t="str">
        <f>IF(ISBLANK(G421),"",POWER(G421,2))</f>
        <v/>
      </c>
      <c r="AO421" s="14" t="str">
        <f>IF(ISBLANK(H421),"",POWER(H421,2))</f>
        <v/>
      </c>
      <c r="AP421" s="14" t="str">
        <f>IF(ISBLANK(I421),"",POWER(I421,2))</f>
        <v/>
      </c>
      <c r="AQ421" s="14" t="str">
        <f>IF(ISBLANK(J421),"",POWER(J421,2))</f>
        <v/>
      </c>
      <c r="AR421" s="14" t="str">
        <f>IF(ISBLANK(K421),"",POWER(K421,2))</f>
        <v/>
      </c>
      <c r="AS421" s="14" t="str">
        <f>IF(ISBLANK(L421),"",POWER(L421,2))</f>
        <v/>
      </c>
      <c r="AU421" s="14" t="str">
        <f>IF(ISBLANK(C421),"",POWER(C421,0.5))</f>
        <v/>
      </c>
      <c r="AV421" s="14" t="str">
        <f>IF(ISBLANK(D421),"",POWER(D421,0.5))</f>
        <v/>
      </c>
      <c r="AW421" s="14" t="str">
        <f>IF(ISBLANK(E421),"",POWER(E421,0.5))</f>
        <v/>
      </c>
      <c r="AX421" s="14" t="str">
        <f>IF(ISBLANK(F421),"",POWER(F421,0.5))</f>
        <v/>
      </c>
      <c r="AY421" s="14" t="str">
        <f>IF(ISBLANK(G421),"",POWER(G421,0.5))</f>
        <v/>
      </c>
      <c r="AZ421" s="14" t="str">
        <f>IF(ISBLANK(H421),"",POWER(H421,0.5))</f>
        <v/>
      </c>
      <c r="BA421" s="14" t="str">
        <f>IF(ISBLANK(I421),"",POWER(I421,0.5))</f>
        <v/>
      </c>
      <c r="BB421" s="14" t="str">
        <f>IF(ISBLANK(J421),"",POWER(J421,0.5))</f>
        <v/>
      </c>
      <c r="BC421" s="14" t="str">
        <f>IF(ISBLANK(K421),"",POWER(K421,0.5))</f>
        <v/>
      </c>
      <c r="BD421" s="14" t="str">
        <f>IF(ISBLANK(L421),"",POWER(L421,0.5))</f>
        <v/>
      </c>
      <c r="BF421" s="14" t="str">
        <f>IF(ISBLANK(C421),"",1/POWER(C421,0.5))</f>
        <v/>
      </c>
      <c r="BG421" s="14" t="str">
        <f>IF(ISBLANK(D421),"",1/POWER(D421,0.5))</f>
        <v/>
      </c>
      <c r="BH421" s="14" t="str">
        <f>IF(ISBLANK(E421),"",1/POWER(E421,0.5))</f>
        <v/>
      </c>
      <c r="BI421" s="14" t="str">
        <f>IF(ISBLANK(F421),"",1/POWER(F421,0.5))</f>
        <v/>
      </c>
      <c r="BJ421" s="14" t="str">
        <f>IF(ISBLANK(G421),"",1/POWER(G421,0.5))</f>
        <v/>
      </c>
      <c r="BK421" s="14" t="str">
        <f>IF(ISBLANK(H421),"",1/POWER(H421,0.5))</f>
        <v/>
      </c>
      <c r="BL421" s="14" t="str">
        <f>IF(ISBLANK(I421),"",1/POWER(I421,0.5))</f>
        <v/>
      </c>
      <c r="BM421" s="14" t="str">
        <f>IF(ISBLANK(J421),"",1/POWER(J421,0.5))</f>
        <v/>
      </c>
      <c r="BN421" s="14" t="str">
        <f>IF(ISBLANK(K421),"",1/POWER(K421,0.5))</f>
        <v/>
      </c>
      <c r="BO421" s="14" t="str">
        <f>IF(ISBLANK(L421),"",1/POWER(L421,0.5))</f>
        <v/>
      </c>
      <c r="BQ421" s="14" t="e">
        <f ca="1">IF(ISBLANK(INDIRECT('Data Exploration'!$B$6&amp;ROW(BQ421))),"",IF(ISBLANK(INDIRECT('Data Exploration'!$B$6&amp;ROW(BQ421)-1)),"",INDIRECT('Data Exploration'!$B$6&amp;ROW(BQ421)-1)))</f>
        <v>#REF!</v>
      </c>
      <c r="BR421" s="188"/>
      <c r="BS421" s="188"/>
      <c r="BT421" s="188"/>
      <c r="BU421" s="188"/>
      <c r="BV421" s="188"/>
      <c r="BW421" s="188"/>
      <c r="BX421" s="188"/>
      <c r="BY421" s="188"/>
    </row>
    <row r="422" spans="1:77">
      <c r="A422" s="141"/>
      <c r="B422" s="210"/>
      <c r="C422" s="19"/>
      <c r="D422" s="20"/>
      <c r="E422" s="20"/>
      <c r="F422" s="20"/>
      <c r="G422" s="150"/>
      <c r="H422" s="20"/>
      <c r="I422" s="20"/>
      <c r="J422" s="20"/>
      <c r="K422" s="20"/>
      <c r="L422" s="101"/>
      <c r="N422" s="14" t="str">
        <f>IF(ISBLANK(C422),"",LOG(C422))</f>
        <v/>
      </c>
      <c r="O422" s="14" t="str">
        <f>IF(ISBLANK(D422),"",LOG(D422))</f>
        <v/>
      </c>
      <c r="P422" s="14" t="str">
        <f>IF(ISBLANK(E422),"",LOG(E422))</f>
        <v/>
      </c>
      <c r="Q422" s="14" t="str">
        <f>IF(ISBLANK(F422),"",LOG(F422))</f>
        <v/>
      </c>
      <c r="R422" s="14" t="str">
        <f>IF(ISBLANK(G422),"",LOG(G422))</f>
        <v/>
      </c>
      <c r="S422" s="14" t="str">
        <f>IF(ISBLANK(H422),"",LOG(H422))</f>
        <v/>
      </c>
      <c r="T422" s="14" t="str">
        <f>IF(ISBLANK(I422),"",LOG(I422))</f>
        <v/>
      </c>
      <c r="U422" s="14" t="str">
        <f>IF(ISBLANK(J422),"",LOG(J422))</f>
        <v/>
      </c>
      <c r="V422" s="14" t="str">
        <f>IF(ISBLANK(K422),"",LOG(K422))</f>
        <v/>
      </c>
      <c r="W422" s="14" t="str">
        <f>IF(ISBLANK(L422),"",LOG(L422))</f>
        <v/>
      </c>
      <c r="Y422" s="14" t="str">
        <f>IF(ISBLANK(C422),"",LOG(C422+1))</f>
        <v/>
      </c>
      <c r="Z422" s="14" t="str">
        <f>IF(ISBLANK(D422),"",LOG(D422+1))</f>
        <v/>
      </c>
      <c r="AA422" s="14" t="str">
        <f>IF(ISBLANK(E422),"",LOG(E422+1))</f>
        <v/>
      </c>
      <c r="AB422" s="14" t="str">
        <f>IF(ISBLANK(F422),"",LOG(F422+1))</f>
        <v/>
      </c>
      <c r="AC422" s="14" t="str">
        <f>IF(ISBLANK(G422),"",LOG(G422+1))</f>
        <v/>
      </c>
      <c r="AD422" s="14" t="str">
        <f>IF(ISBLANK(H422),"",LOG(H422+1))</f>
        <v/>
      </c>
      <c r="AE422" s="14" t="str">
        <f>IF(ISBLANK(I422),"",LOG(I422+1))</f>
        <v/>
      </c>
      <c r="AF422" s="14" t="str">
        <f>IF(ISBLANK(J422),"",LOG(J422+1))</f>
        <v/>
      </c>
      <c r="AG422" s="14" t="str">
        <f>IF(ISBLANK(K422),"",LOG(K422+1))</f>
        <v/>
      </c>
      <c r="AH422" s="14" t="str">
        <f>IF(ISBLANK(L422),"",LOG(L422+1))</f>
        <v/>
      </c>
      <c r="AJ422" s="14" t="str">
        <f>IF(ISBLANK(C422),"",POWER(C422,2))</f>
        <v/>
      </c>
      <c r="AK422" s="14" t="str">
        <f>IF(ISBLANK(D422),"",POWER(D422,2))</f>
        <v/>
      </c>
      <c r="AL422" s="14" t="str">
        <f>IF(ISBLANK(E422),"",POWER(E422,2))</f>
        <v/>
      </c>
      <c r="AM422" s="14" t="str">
        <f>IF(ISBLANK(F422),"",POWER(F422,2))</f>
        <v/>
      </c>
      <c r="AN422" s="14" t="str">
        <f>IF(ISBLANK(G422),"",POWER(G422,2))</f>
        <v/>
      </c>
      <c r="AO422" s="14" t="str">
        <f>IF(ISBLANK(H422),"",POWER(H422,2))</f>
        <v/>
      </c>
      <c r="AP422" s="14" t="str">
        <f>IF(ISBLANK(I422),"",POWER(I422,2))</f>
        <v/>
      </c>
      <c r="AQ422" s="14" t="str">
        <f>IF(ISBLANK(J422),"",POWER(J422,2))</f>
        <v/>
      </c>
      <c r="AR422" s="14" t="str">
        <f>IF(ISBLANK(K422),"",POWER(K422,2))</f>
        <v/>
      </c>
      <c r="AS422" s="14" t="str">
        <f>IF(ISBLANK(L422),"",POWER(L422,2))</f>
        <v/>
      </c>
      <c r="AU422" s="14" t="str">
        <f>IF(ISBLANK(C422),"",POWER(C422,0.5))</f>
        <v/>
      </c>
      <c r="AV422" s="14" t="str">
        <f>IF(ISBLANK(D422),"",POWER(D422,0.5))</f>
        <v/>
      </c>
      <c r="AW422" s="14" t="str">
        <f>IF(ISBLANK(E422),"",POWER(E422,0.5))</f>
        <v/>
      </c>
      <c r="AX422" s="14" t="str">
        <f>IF(ISBLANK(F422),"",POWER(F422,0.5))</f>
        <v/>
      </c>
      <c r="AY422" s="14" t="str">
        <f>IF(ISBLANK(G422),"",POWER(G422,0.5))</f>
        <v/>
      </c>
      <c r="AZ422" s="14" t="str">
        <f>IF(ISBLANK(H422),"",POWER(H422,0.5))</f>
        <v/>
      </c>
      <c r="BA422" s="14" t="str">
        <f>IF(ISBLANK(I422),"",POWER(I422,0.5))</f>
        <v/>
      </c>
      <c r="BB422" s="14" t="str">
        <f>IF(ISBLANK(J422),"",POWER(J422,0.5))</f>
        <v/>
      </c>
      <c r="BC422" s="14" t="str">
        <f>IF(ISBLANK(K422),"",POWER(K422,0.5))</f>
        <v/>
      </c>
      <c r="BD422" s="14" t="str">
        <f>IF(ISBLANK(L422),"",POWER(L422,0.5))</f>
        <v/>
      </c>
      <c r="BF422" s="14" t="str">
        <f>IF(ISBLANK(C422),"",1/POWER(C422,0.5))</f>
        <v/>
      </c>
      <c r="BG422" s="14" t="str">
        <f>IF(ISBLANK(D422),"",1/POWER(D422,0.5))</f>
        <v/>
      </c>
      <c r="BH422" s="14" t="str">
        <f>IF(ISBLANK(E422),"",1/POWER(E422,0.5))</f>
        <v/>
      </c>
      <c r="BI422" s="14" t="str">
        <f>IF(ISBLANK(F422),"",1/POWER(F422,0.5))</f>
        <v/>
      </c>
      <c r="BJ422" s="14" t="str">
        <f>IF(ISBLANK(G422),"",1/POWER(G422,0.5))</f>
        <v/>
      </c>
      <c r="BK422" s="14" t="str">
        <f>IF(ISBLANK(H422),"",1/POWER(H422,0.5))</f>
        <v/>
      </c>
      <c r="BL422" s="14" t="str">
        <f>IF(ISBLANK(I422),"",1/POWER(I422,0.5))</f>
        <v/>
      </c>
      <c r="BM422" s="14" t="str">
        <f>IF(ISBLANK(J422),"",1/POWER(J422,0.5))</f>
        <v/>
      </c>
      <c r="BN422" s="14" t="str">
        <f>IF(ISBLANK(K422),"",1/POWER(K422,0.5))</f>
        <v/>
      </c>
      <c r="BO422" s="14" t="str">
        <f>IF(ISBLANK(L422),"",1/POWER(L422,0.5))</f>
        <v/>
      </c>
      <c r="BQ422" s="14" t="e">
        <f ca="1">IF(ISBLANK(INDIRECT('Data Exploration'!$B$6&amp;ROW(BQ422))),"",IF(ISBLANK(INDIRECT('Data Exploration'!$B$6&amp;ROW(BQ422)-1)),"",INDIRECT('Data Exploration'!$B$6&amp;ROW(BQ422)-1)))</f>
        <v>#REF!</v>
      </c>
      <c r="BR422" s="188"/>
      <c r="BS422" s="188"/>
      <c r="BT422" s="188"/>
      <c r="BU422" s="188"/>
      <c r="BV422" s="188"/>
      <c r="BW422" s="188"/>
      <c r="BX422" s="188"/>
      <c r="BY422" s="188"/>
    </row>
    <row r="423" spans="1:77">
      <c r="A423" s="141"/>
      <c r="B423" s="210"/>
      <c r="C423" s="19"/>
      <c r="D423" s="20"/>
      <c r="E423" s="20"/>
      <c r="F423" s="20"/>
      <c r="G423" s="150"/>
      <c r="H423" s="20"/>
      <c r="I423" s="20"/>
      <c r="J423" s="20"/>
      <c r="K423" s="20"/>
      <c r="L423" s="101"/>
      <c r="N423" s="14" t="str">
        <f>IF(ISBLANK(C423),"",LOG(C423))</f>
        <v/>
      </c>
      <c r="O423" s="14" t="str">
        <f>IF(ISBLANK(D423),"",LOG(D423))</f>
        <v/>
      </c>
      <c r="P423" s="14" t="str">
        <f>IF(ISBLANK(E423),"",LOG(E423))</f>
        <v/>
      </c>
      <c r="Q423" s="14" t="str">
        <f>IF(ISBLANK(F423),"",LOG(F423))</f>
        <v/>
      </c>
      <c r="R423" s="14" t="str">
        <f>IF(ISBLANK(G423),"",LOG(G423))</f>
        <v/>
      </c>
      <c r="S423" s="14" t="str">
        <f>IF(ISBLANK(H423),"",LOG(H423))</f>
        <v/>
      </c>
      <c r="T423" s="14" t="str">
        <f>IF(ISBLANK(I423),"",LOG(I423))</f>
        <v/>
      </c>
      <c r="U423" s="14" t="str">
        <f>IF(ISBLANK(J423),"",LOG(J423))</f>
        <v/>
      </c>
      <c r="V423" s="14" t="str">
        <f>IF(ISBLANK(K423),"",LOG(K423))</f>
        <v/>
      </c>
      <c r="W423" s="14" t="str">
        <f>IF(ISBLANK(L423),"",LOG(L423))</f>
        <v/>
      </c>
      <c r="Y423" s="14" t="str">
        <f>IF(ISBLANK(C423),"",LOG(C423+1))</f>
        <v/>
      </c>
      <c r="Z423" s="14" t="str">
        <f>IF(ISBLANK(D423),"",LOG(D423+1))</f>
        <v/>
      </c>
      <c r="AA423" s="14" t="str">
        <f>IF(ISBLANK(E423),"",LOG(E423+1))</f>
        <v/>
      </c>
      <c r="AB423" s="14" t="str">
        <f>IF(ISBLANK(F423),"",LOG(F423+1))</f>
        <v/>
      </c>
      <c r="AC423" s="14" t="str">
        <f>IF(ISBLANK(G423),"",LOG(G423+1))</f>
        <v/>
      </c>
      <c r="AD423" s="14" t="str">
        <f>IF(ISBLANK(H423),"",LOG(H423+1))</f>
        <v/>
      </c>
      <c r="AE423" s="14" t="str">
        <f>IF(ISBLANK(I423),"",LOG(I423+1))</f>
        <v/>
      </c>
      <c r="AF423" s="14" t="str">
        <f>IF(ISBLANK(J423),"",LOG(J423+1))</f>
        <v/>
      </c>
      <c r="AG423" s="14" t="str">
        <f>IF(ISBLANK(K423),"",LOG(K423+1))</f>
        <v/>
      </c>
      <c r="AH423" s="14" t="str">
        <f>IF(ISBLANK(L423),"",LOG(L423+1))</f>
        <v/>
      </c>
      <c r="AJ423" s="14" t="str">
        <f>IF(ISBLANK(C423),"",POWER(C423,2))</f>
        <v/>
      </c>
      <c r="AK423" s="14" t="str">
        <f>IF(ISBLANK(D423),"",POWER(D423,2))</f>
        <v/>
      </c>
      <c r="AL423" s="14" t="str">
        <f>IF(ISBLANK(E423),"",POWER(E423,2))</f>
        <v/>
      </c>
      <c r="AM423" s="14" t="str">
        <f>IF(ISBLANK(F423),"",POWER(F423,2))</f>
        <v/>
      </c>
      <c r="AN423" s="14" t="str">
        <f>IF(ISBLANK(G423),"",POWER(G423,2))</f>
        <v/>
      </c>
      <c r="AO423" s="14" t="str">
        <f>IF(ISBLANK(H423),"",POWER(H423,2))</f>
        <v/>
      </c>
      <c r="AP423" s="14" t="str">
        <f>IF(ISBLANK(I423),"",POWER(I423,2))</f>
        <v/>
      </c>
      <c r="AQ423" s="14" t="str">
        <f>IF(ISBLANK(J423),"",POWER(J423,2))</f>
        <v/>
      </c>
      <c r="AR423" s="14" t="str">
        <f>IF(ISBLANK(K423),"",POWER(K423,2))</f>
        <v/>
      </c>
      <c r="AS423" s="14" t="str">
        <f>IF(ISBLANK(L423),"",POWER(L423,2))</f>
        <v/>
      </c>
      <c r="AU423" s="14" t="str">
        <f>IF(ISBLANK(C423),"",POWER(C423,0.5))</f>
        <v/>
      </c>
      <c r="AV423" s="14" t="str">
        <f>IF(ISBLANK(D423),"",POWER(D423,0.5))</f>
        <v/>
      </c>
      <c r="AW423" s="14" t="str">
        <f>IF(ISBLANK(E423),"",POWER(E423,0.5))</f>
        <v/>
      </c>
      <c r="AX423" s="14" t="str">
        <f>IF(ISBLANK(F423),"",POWER(F423,0.5))</f>
        <v/>
      </c>
      <c r="AY423" s="14" t="str">
        <f>IF(ISBLANK(G423),"",POWER(G423,0.5))</f>
        <v/>
      </c>
      <c r="AZ423" s="14" t="str">
        <f>IF(ISBLANK(H423),"",POWER(H423,0.5))</f>
        <v/>
      </c>
      <c r="BA423" s="14" t="str">
        <f>IF(ISBLANK(I423),"",POWER(I423,0.5))</f>
        <v/>
      </c>
      <c r="BB423" s="14" t="str">
        <f>IF(ISBLANK(J423),"",POWER(J423,0.5))</f>
        <v/>
      </c>
      <c r="BC423" s="14" t="str">
        <f>IF(ISBLANK(K423),"",POWER(K423,0.5))</f>
        <v/>
      </c>
      <c r="BD423" s="14" t="str">
        <f>IF(ISBLANK(L423),"",POWER(L423,0.5))</f>
        <v/>
      </c>
      <c r="BF423" s="14" t="str">
        <f>IF(ISBLANK(C423),"",1/POWER(C423,0.5))</f>
        <v/>
      </c>
      <c r="BG423" s="14" t="str">
        <f>IF(ISBLANK(D423),"",1/POWER(D423,0.5))</f>
        <v/>
      </c>
      <c r="BH423" s="14" t="str">
        <f>IF(ISBLANK(E423),"",1/POWER(E423,0.5))</f>
        <v/>
      </c>
      <c r="BI423" s="14" t="str">
        <f>IF(ISBLANK(F423),"",1/POWER(F423,0.5))</f>
        <v/>
      </c>
      <c r="BJ423" s="14" t="str">
        <f>IF(ISBLANK(G423),"",1/POWER(G423,0.5))</f>
        <v/>
      </c>
      <c r="BK423" s="14" t="str">
        <f>IF(ISBLANK(H423),"",1/POWER(H423,0.5))</f>
        <v/>
      </c>
      <c r="BL423" s="14" t="str">
        <f>IF(ISBLANK(I423),"",1/POWER(I423,0.5))</f>
        <v/>
      </c>
      <c r="BM423" s="14" t="str">
        <f>IF(ISBLANK(J423),"",1/POWER(J423,0.5))</f>
        <v/>
      </c>
      <c r="BN423" s="14" t="str">
        <f>IF(ISBLANK(K423),"",1/POWER(K423,0.5))</f>
        <v/>
      </c>
      <c r="BO423" s="14" t="str">
        <f>IF(ISBLANK(L423),"",1/POWER(L423,0.5))</f>
        <v/>
      </c>
      <c r="BQ423" s="14" t="e">
        <f ca="1">IF(ISBLANK(INDIRECT('Data Exploration'!$B$6&amp;ROW(BQ423))),"",IF(ISBLANK(INDIRECT('Data Exploration'!$B$6&amp;ROW(BQ423)-1)),"",INDIRECT('Data Exploration'!$B$6&amp;ROW(BQ423)-1)))</f>
        <v>#REF!</v>
      </c>
      <c r="BR423" s="188"/>
      <c r="BS423" s="188"/>
      <c r="BT423" s="188"/>
      <c r="BU423" s="188"/>
      <c r="BV423" s="188"/>
      <c r="BW423" s="188"/>
      <c r="BX423" s="188"/>
      <c r="BY423" s="188"/>
    </row>
    <row r="424" spans="1:77">
      <c r="A424" s="141"/>
      <c r="B424" s="210"/>
      <c r="C424" s="19"/>
      <c r="D424" s="20"/>
      <c r="E424" s="20"/>
      <c r="F424" s="20"/>
      <c r="G424" s="150"/>
      <c r="H424" s="20"/>
      <c r="I424" s="20"/>
      <c r="J424" s="20"/>
      <c r="K424" s="20"/>
      <c r="L424" s="101"/>
      <c r="N424" s="14" t="str">
        <f>IF(ISBLANK(C424),"",LOG(C424))</f>
        <v/>
      </c>
      <c r="O424" s="14" t="str">
        <f>IF(ISBLANK(D424),"",LOG(D424))</f>
        <v/>
      </c>
      <c r="P424" s="14" t="str">
        <f>IF(ISBLANK(E424),"",LOG(E424))</f>
        <v/>
      </c>
      <c r="Q424" s="14" t="str">
        <f>IF(ISBLANK(F424),"",LOG(F424))</f>
        <v/>
      </c>
      <c r="R424" s="14" t="str">
        <f>IF(ISBLANK(G424),"",LOG(G424))</f>
        <v/>
      </c>
      <c r="S424" s="14" t="str">
        <f>IF(ISBLANK(H424),"",LOG(H424))</f>
        <v/>
      </c>
      <c r="T424" s="14" t="str">
        <f>IF(ISBLANK(I424),"",LOG(I424))</f>
        <v/>
      </c>
      <c r="U424" s="14" t="str">
        <f>IF(ISBLANK(J424),"",LOG(J424))</f>
        <v/>
      </c>
      <c r="V424" s="14" t="str">
        <f>IF(ISBLANK(K424),"",LOG(K424))</f>
        <v/>
      </c>
      <c r="W424" s="14" t="str">
        <f>IF(ISBLANK(L424),"",LOG(L424))</f>
        <v/>
      </c>
      <c r="Y424" s="14" t="str">
        <f>IF(ISBLANK(C424),"",LOG(C424+1))</f>
        <v/>
      </c>
      <c r="Z424" s="14" t="str">
        <f>IF(ISBLANK(D424),"",LOG(D424+1))</f>
        <v/>
      </c>
      <c r="AA424" s="14" t="str">
        <f>IF(ISBLANK(E424),"",LOG(E424+1))</f>
        <v/>
      </c>
      <c r="AB424" s="14" t="str">
        <f>IF(ISBLANK(F424),"",LOG(F424+1))</f>
        <v/>
      </c>
      <c r="AC424" s="14" t="str">
        <f>IF(ISBLANK(G424),"",LOG(G424+1))</f>
        <v/>
      </c>
      <c r="AD424" s="14" t="str">
        <f>IF(ISBLANK(H424),"",LOG(H424+1))</f>
        <v/>
      </c>
      <c r="AE424" s="14" t="str">
        <f>IF(ISBLANK(I424),"",LOG(I424+1))</f>
        <v/>
      </c>
      <c r="AF424" s="14" t="str">
        <f>IF(ISBLANK(J424),"",LOG(J424+1))</f>
        <v/>
      </c>
      <c r="AG424" s="14" t="str">
        <f>IF(ISBLANK(K424),"",LOG(K424+1))</f>
        <v/>
      </c>
      <c r="AH424" s="14" t="str">
        <f>IF(ISBLANK(L424),"",LOG(L424+1))</f>
        <v/>
      </c>
      <c r="AJ424" s="14" t="str">
        <f>IF(ISBLANK(C424),"",POWER(C424,2))</f>
        <v/>
      </c>
      <c r="AK424" s="14" t="str">
        <f>IF(ISBLANK(D424),"",POWER(D424,2))</f>
        <v/>
      </c>
      <c r="AL424" s="14" t="str">
        <f>IF(ISBLANK(E424),"",POWER(E424,2))</f>
        <v/>
      </c>
      <c r="AM424" s="14" t="str">
        <f>IF(ISBLANK(F424),"",POWER(F424,2))</f>
        <v/>
      </c>
      <c r="AN424" s="14" t="str">
        <f>IF(ISBLANK(G424),"",POWER(G424,2))</f>
        <v/>
      </c>
      <c r="AO424" s="14" t="str">
        <f>IF(ISBLANK(H424),"",POWER(H424,2))</f>
        <v/>
      </c>
      <c r="AP424" s="14" t="str">
        <f>IF(ISBLANK(I424),"",POWER(I424,2))</f>
        <v/>
      </c>
      <c r="AQ424" s="14" t="str">
        <f>IF(ISBLANK(J424),"",POWER(J424,2))</f>
        <v/>
      </c>
      <c r="AR424" s="14" t="str">
        <f>IF(ISBLANK(K424),"",POWER(K424,2))</f>
        <v/>
      </c>
      <c r="AS424" s="14" t="str">
        <f>IF(ISBLANK(L424),"",POWER(L424,2))</f>
        <v/>
      </c>
      <c r="AU424" s="14" t="str">
        <f>IF(ISBLANK(C424),"",POWER(C424,0.5))</f>
        <v/>
      </c>
      <c r="AV424" s="14" t="str">
        <f>IF(ISBLANK(D424),"",POWER(D424,0.5))</f>
        <v/>
      </c>
      <c r="AW424" s="14" t="str">
        <f>IF(ISBLANK(E424),"",POWER(E424,0.5))</f>
        <v/>
      </c>
      <c r="AX424" s="14" t="str">
        <f>IF(ISBLANK(F424),"",POWER(F424,0.5))</f>
        <v/>
      </c>
      <c r="AY424" s="14" t="str">
        <f>IF(ISBLANK(G424),"",POWER(G424,0.5))</f>
        <v/>
      </c>
      <c r="AZ424" s="14" t="str">
        <f>IF(ISBLANK(H424),"",POWER(H424,0.5))</f>
        <v/>
      </c>
      <c r="BA424" s="14" t="str">
        <f>IF(ISBLANK(I424),"",POWER(I424,0.5))</f>
        <v/>
      </c>
      <c r="BB424" s="14" t="str">
        <f>IF(ISBLANK(J424),"",POWER(J424,0.5))</f>
        <v/>
      </c>
      <c r="BC424" s="14" t="str">
        <f>IF(ISBLANK(K424),"",POWER(K424,0.5))</f>
        <v/>
      </c>
      <c r="BD424" s="14" t="str">
        <f>IF(ISBLANK(L424),"",POWER(L424,0.5))</f>
        <v/>
      </c>
      <c r="BF424" s="14" t="str">
        <f>IF(ISBLANK(C424),"",1/POWER(C424,0.5))</f>
        <v/>
      </c>
      <c r="BG424" s="14" t="str">
        <f>IF(ISBLANK(D424),"",1/POWER(D424,0.5))</f>
        <v/>
      </c>
      <c r="BH424" s="14" t="str">
        <f>IF(ISBLANK(E424),"",1/POWER(E424,0.5))</f>
        <v/>
      </c>
      <c r="BI424" s="14" t="str">
        <f>IF(ISBLANK(F424),"",1/POWER(F424,0.5))</f>
        <v/>
      </c>
      <c r="BJ424" s="14" t="str">
        <f>IF(ISBLANK(G424),"",1/POWER(G424,0.5))</f>
        <v/>
      </c>
      <c r="BK424" s="14" t="str">
        <f>IF(ISBLANK(H424),"",1/POWER(H424,0.5))</f>
        <v/>
      </c>
      <c r="BL424" s="14" t="str">
        <f>IF(ISBLANK(I424),"",1/POWER(I424,0.5))</f>
        <v/>
      </c>
      <c r="BM424" s="14" t="str">
        <f>IF(ISBLANK(J424),"",1/POWER(J424,0.5))</f>
        <v/>
      </c>
      <c r="BN424" s="14" t="str">
        <f>IF(ISBLANK(K424),"",1/POWER(K424,0.5))</f>
        <v/>
      </c>
      <c r="BO424" s="14" t="str">
        <f>IF(ISBLANK(L424),"",1/POWER(L424,0.5))</f>
        <v/>
      </c>
      <c r="BQ424" s="14" t="e">
        <f ca="1">IF(ISBLANK(INDIRECT('Data Exploration'!$B$6&amp;ROW(BQ424))),"",IF(ISBLANK(INDIRECT('Data Exploration'!$B$6&amp;ROW(BQ424)-1)),"",INDIRECT('Data Exploration'!$B$6&amp;ROW(BQ424)-1)))</f>
        <v>#REF!</v>
      </c>
      <c r="BR424" s="188"/>
      <c r="BS424" s="188"/>
      <c r="BT424" s="188"/>
      <c r="BU424" s="188"/>
      <c r="BV424" s="188"/>
      <c r="BW424" s="188"/>
      <c r="BX424" s="188"/>
      <c r="BY424" s="188"/>
    </row>
    <row r="425" spans="1:77">
      <c r="A425" s="141"/>
      <c r="B425" s="210"/>
      <c r="C425" s="19"/>
      <c r="D425" s="20"/>
      <c r="E425" s="20"/>
      <c r="F425" s="20"/>
      <c r="G425" s="150"/>
      <c r="H425" s="20"/>
      <c r="I425" s="20"/>
      <c r="J425" s="20"/>
      <c r="K425" s="20"/>
      <c r="L425" s="101"/>
      <c r="N425" s="14" t="str">
        <f>IF(ISBLANK(C425),"",LOG(C425))</f>
        <v/>
      </c>
      <c r="O425" s="14" t="str">
        <f>IF(ISBLANK(D425),"",LOG(D425))</f>
        <v/>
      </c>
      <c r="P425" s="14" t="str">
        <f>IF(ISBLANK(E425),"",LOG(E425))</f>
        <v/>
      </c>
      <c r="Q425" s="14" t="str">
        <f>IF(ISBLANK(F425),"",LOG(F425))</f>
        <v/>
      </c>
      <c r="R425" s="14" t="str">
        <f>IF(ISBLANK(G425),"",LOG(G425))</f>
        <v/>
      </c>
      <c r="S425" s="14" t="str">
        <f>IF(ISBLANK(H425),"",LOG(H425))</f>
        <v/>
      </c>
      <c r="T425" s="14" t="str">
        <f>IF(ISBLANK(I425),"",LOG(I425))</f>
        <v/>
      </c>
      <c r="U425" s="14" t="str">
        <f>IF(ISBLANK(J425),"",LOG(J425))</f>
        <v/>
      </c>
      <c r="V425" s="14" t="str">
        <f>IF(ISBLANK(K425),"",LOG(K425))</f>
        <v/>
      </c>
      <c r="W425" s="14" t="str">
        <f>IF(ISBLANK(L425),"",LOG(L425))</f>
        <v/>
      </c>
      <c r="Y425" s="14" t="str">
        <f>IF(ISBLANK(C425),"",LOG(C425+1))</f>
        <v/>
      </c>
      <c r="Z425" s="14" t="str">
        <f>IF(ISBLANK(D425),"",LOG(D425+1))</f>
        <v/>
      </c>
      <c r="AA425" s="14" t="str">
        <f>IF(ISBLANK(E425),"",LOG(E425+1))</f>
        <v/>
      </c>
      <c r="AB425" s="14" t="str">
        <f>IF(ISBLANK(F425),"",LOG(F425+1))</f>
        <v/>
      </c>
      <c r="AC425" s="14" t="str">
        <f>IF(ISBLANK(G425),"",LOG(G425+1))</f>
        <v/>
      </c>
      <c r="AD425" s="14" t="str">
        <f>IF(ISBLANK(H425),"",LOG(H425+1))</f>
        <v/>
      </c>
      <c r="AE425" s="14" t="str">
        <f>IF(ISBLANK(I425),"",LOG(I425+1))</f>
        <v/>
      </c>
      <c r="AF425" s="14" t="str">
        <f>IF(ISBLANK(J425),"",LOG(J425+1))</f>
        <v/>
      </c>
      <c r="AG425" s="14" t="str">
        <f>IF(ISBLANK(K425),"",LOG(K425+1))</f>
        <v/>
      </c>
      <c r="AH425" s="14" t="str">
        <f>IF(ISBLANK(L425),"",LOG(L425+1))</f>
        <v/>
      </c>
      <c r="AJ425" s="14" t="str">
        <f>IF(ISBLANK(C425),"",POWER(C425,2))</f>
        <v/>
      </c>
      <c r="AK425" s="14" t="str">
        <f>IF(ISBLANK(D425),"",POWER(D425,2))</f>
        <v/>
      </c>
      <c r="AL425" s="14" t="str">
        <f>IF(ISBLANK(E425),"",POWER(E425,2))</f>
        <v/>
      </c>
      <c r="AM425" s="14" t="str">
        <f>IF(ISBLANK(F425),"",POWER(F425,2))</f>
        <v/>
      </c>
      <c r="AN425" s="14" t="str">
        <f>IF(ISBLANK(G425),"",POWER(G425,2))</f>
        <v/>
      </c>
      <c r="AO425" s="14" t="str">
        <f>IF(ISBLANK(H425),"",POWER(H425,2))</f>
        <v/>
      </c>
      <c r="AP425" s="14" t="str">
        <f>IF(ISBLANK(I425),"",POWER(I425,2))</f>
        <v/>
      </c>
      <c r="AQ425" s="14" t="str">
        <f>IF(ISBLANK(J425),"",POWER(J425,2))</f>
        <v/>
      </c>
      <c r="AR425" s="14" t="str">
        <f>IF(ISBLANK(K425),"",POWER(K425,2))</f>
        <v/>
      </c>
      <c r="AS425" s="14" t="str">
        <f>IF(ISBLANK(L425),"",POWER(L425,2))</f>
        <v/>
      </c>
      <c r="AU425" s="14" t="str">
        <f>IF(ISBLANK(C425),"",POWER(C425,0.5))</f>
        <v/>
      </c>
      <c r="AV425" s="14" t="str">
        <f>IF(ISBLANK(D425),"",POWER(D425,0.5))</f>
        <v/>
      </c>
      <c r="AW425" s="14" t="str">
        <f>IF(ISBLANK(E425),"",POWER(E425,0.5))</f>
        <v/>
      </c>
      <c r="AX425" s="14" t="str">
        <f>IF(ISBLANK(F425),"",POWER(F425,0.5))</f>
        <v/>
      </c>
      <c r="AY425" s="14" t="str">
        <f>IF(ISBLANK(G425),"",POWER(G425,0.5))</f>
        <v/>
      </c>
      <c r="AZ425" s="14" t="str">
        <f>IF(ISBLANK(H425),"",POWER(H425,0.5))</f>
        <v/>
      </c>
      <c r="BA425" s="14" t="str">
        <f>IF(ISBLANK(I425),"",POWER(I425,0.5))</f>
        <v/>
      </c>
      <c r="BB425" s="14" t="str">
        <f>IF(ISBLANK(J425),"",POWER(J425,0.5))</f>
        <v/>
      </c>
      <c r="BC425" s="14" t="str">
        <f>IF(ISBLANK(K425),"",POWER(K425,0.5))</f>
        <v/>
      </c>
      <c r="BD425" s="14" t="str">
        <f>IF(ISBLANK(L425),"",POWER(L425,0.5))</f>
        <v/>
      </c>
      <c r="BF425" s="14" t="str">
        <f>IF(ISBLANK(C425),"",1/POWER(C425,0.5))</f>
        <v/>
      </c>
      <c r="BG425" s="14" t="str">
        <f>IF(ISBLANK(D425),"",1/POWER(D425,0.5))</f>
        <v/>
      </c>
      <c r="BH425" s="14" t="str">
        <f>IF(ISBLANK(E425),"",1/POWER(E425,0.5))</f>
        <v/>
      </c>
      <c r="BI425" s="14" t="str">
        <f>IF(ISBLANK(F425),"",1/POWER(F425,0.5))</f>
        <v/>
      </c>
      <c r="BJ425" s="14" t="str">
        <f>IF(ISBLANK(G425),"",1/POWER(G425,0.5))</f>
        <v/>
      </c>
      <c r="BK425" s="14" t="str">
        <f>IF(ISBLANK(H425),"",1/POWER(H425,0.5))</f>
        <v/>
      </c>
      <c r="BL425" s="14" t="str">
        <f>IF(ISBLANK(I425),"",1/POWER(I425,0.5))</f>
        <v/>
      </c>
      <c r="BM425" s="14" t="str">
        <f>IF(ISBLANK(J425),"",1/POWER(J425,0.5))</f>
        <v/>
      </c>
      <c r="BN425" s="14" t="str">
        <f>IF(ISBLANK(K425),"",1/POWER(K425,0.5))</f>
        <v/>
      </c>
      <c r="BO425" s="14" t="str">
        <f>IF(ISBLANK(L425),"",1/POWER(L425,0.5))</f>
        <v/>
      </c>
      <c r="BQ425" s="14" t="e">
        <f ca="1">IF(ISBLANK(INDIRECT('Data Exploration'!$B$6&amp;ROW(BQ425))),"",IF(ISBLANK(INDIRECT('Data Exploration'!$B$6&amp;ROW(BQ425)-1)),"",INDIRECT('Data Exploration'!$B$6&amp;ROW(BQ425)-1)))</f>
        <v>#REF!</v>
      </c>
      <c r="BR425" s="188"/>
      <c r="BS425" s="188"/>
      <c r="BT425" s="188"/>
      <c r="BU425" s="188"/>
      <c r="BV425" s="188"/>
      <c r="BW425" s="188"/>
      <c r="BX425" s="188"/>
      <c r="BY425" s="188"/>
    </row>
    <row r="426" spans="1:77">
      <c r="A426" s="141"/>
      <c r="B426" s="210"/>
      <c r="C426" s="19"/>
      <c r="D426" s="20"/>
      <c r="E426" s="20"/>
      <c r="F426" s="20"/>
      <c r="G426" s="150"/>
      <c r="H426" s="20"/>
      <c r="I426" s="20"/>
      <c r="J426" s="20"/>
      <c r="K426" s="20"/>
      <c r="L426" s="101"/>
      <c r="N426" s="14" t="str">
        <f>IF(ISBLANK(C426),"",LOG(C426))</f>
        <v/>
      </c>
      <c r="O426" s="14" t="str">
        <f>IF(ISBLANK(D426),"",LOG(D426))</f>
        <v/>
      </c>
      <c r="P426" s="14" t="str">
        <f>IF(ISBLANK(E426),"",LOG(E426))</f>
        <v/>
      </c>
      <c r="Q426" s="14" t="str">
        <f>IF(ISBLANK(F426),"",LOG(F426))</f>
        <v/>
      </c>
      <c r="R426" s="14" t="str">
        <f>IF(ISBLANK(G426),"",LOG(G426))</f>
        <v/>
      </c>
      <c r="S426" s="14" t="str">
        <f>IF(ISBLANK(H426),"",LOG(H426))</f>
        <v/>
      </c>
      <c r="T426" s="14" t="str">
        <f>IF(ISBLANK(I426),"",LOG(I426))</f>
        <v/>
      </c>
      <c r="U426" s="14" t="str">
        <f>IF(ISBLANK(J426),"",LOG(J426))</f>
        <v/>
      </c>
      <c r="V426" s="14" t="str">
        <f>IF(ISBLANK(K426),"",LOG(K426))</f>
        <v/>
      </c>
      <c r="W426" s="14" t="str">
        <f>IF(ISBLANK(L426),"",LOG(L426))</f>
        <v/>
      </c>
      <c r="Y426" s="14" t="str">
        <f>IF(ISBLANK(C426),"",LOG(C426+1))</f>
        <v/>
      </c>
      <c r="Z426" s="14" t="str">
        <f>IF(ISBLANK(D426),"",LOG(D426+1))</f>
        <v/>
      </c>
      <c r="AA426" s="14" t="str">
        <f>IF(ISBLANK(E426),"",LOG(E426+1))</f>
        <v/>
      </c>
      <c r="AB426" s="14" t="str">
        <f>IF(ISBLANK(F426),"",LOG(F426+1))</f>
        <v/>
      </c>
      <c r="AC426" s="14" t="str">
        <f>IF(ISBLANK(G426),"",LOG(G426+1))</f>
        <v/>
      </c>
      <c r="AD426" s="14" t="str">
        <f>IF(ISBLANK(H426),"",LOG(H426+1))</f>
        <v/>
      </c>
      <c r="AE426" s="14" t="str">
        <f>IF(ISBLANK(I426),"",LOG(I426+1))</f>
        <v/>
      </c>
      <c r="AF426" s="14" t="str">
        <f>IF(ISBLANK(J426),"",LOG(J426+1))</f>
        <v/>
      </c>
      <c r="AG426" s="14" t="str">
        <f>IF(ISBLANK(K426),"",LOG(K426+1))</f>
        <v/>
      </c>
      <c r="AH426" s="14" t="str">
        <f>IF(ISBLANK(L426),"",LOG(L426+1))</f>
        <v/>
      </c>
      <c r="AJ426" s="14" t="str">
        <f>IF(ISBLANK(C426),"",POWER(C426,2))</f>
        <v/>
      </c>
      <c r="AK426" s="14" t="str">
        <f>IF(ISBLANK(D426),"",POWER(D426,2))</f>
        <v/>
      </c>
      <c r="AL426" s="14" t="str">
        <f>IF(ISBLANK(E426),"",POWER(E426,2))</f>
        <v/>
      </c>
      <c r="AM426" s="14" t="str">
        <f>IF(ISBLANK(F426),"",POWER(F426,2))</f>
        <v/>
      </c>
      <c r="AN426" s="14" t="str">
        <f>IF(ISBLANK(G426),"",POWER(G426,2))</f>
        <v/>
      </c>
      <c r="AO426" s="14" t="str">
        <f>IF(ISBLANK(H426),"",POWER(H426,2))</f>
        <v/>
      </c>
      <c r="AP426" s="14" t="str">
        <f>IF(ISBLANK(I426),"",POWER(I426,2))</f>
        <v/>
      </c>
      <c r="AQ426" s="14" t="str">
        <f>IF(ISBLANK(J426),"",POWER(J426,2))</f>
        <v/>
      </c>
      <c r="AR426" s="14" t="str">
        <f>IF(ISBLANK(K426),"",POWER(K426,2))</f>
        <v/>
      </c>
      <c r="AS426" s="14" t="str">
        <f>IF(ISBLANK(L426),"",POWER(L426,2))</f>
        <v/>
      </c>
      <c r="AU426" s="14" t="str">
        <f>IF(ISBLANK(C426),"",POWER(C426,0.5))</f>
        <v/>
      </c>
      <c r="AV426" s="14" t="str">
        <f>IF(ISBLANK(D426),"",POWER(D426,0.5))</f>
        <v/>
      </c>
      <c r="AW426" s="14" t="str">
        <f>IF(ISBLANK(E426),"",POWER(E426,0.5))</f>
        <v/>
      </c>
      <c r="AX426" s="14" t="str">
        <f>IF(ISBLANK(F426),"",POWER(F426,0.5))</f>
        <v/>
      </c>
      <c r="AY426" s="14" t="str">
        <f>IF(ISBLANK(G426),"",POWER(G426,0.5))</f>
        <v/>
      </c>
      <c r="AZ426" s="14" t="str">
        <f>IF(ISBLANK(H426),"",POWER(H426,0.5))</f>
        <v/>
      </c>
      <c r="BA426" s="14" t="str">
        <f>IF(ISBLANK(I426),"",POWER(I426,0.5))</f>
        <v/>
      </c>
      <c r="BB426" s="14" t="str">
        <f>IF(ISBLANK(J426),"",POWER(J426,0.5))</f>
        <v/>
      </c>
      <c r="BC426" s="14" t="str">
        <f>IF(ISBLANK(K426),"",POWER(K426,0.5))</f>
        <v/>
      </c>
      <c r="BD426" s="14" t="str">
        <f>IF(ISBLANK(L426),"",POWER(L426,0.5))</f>
        <v/>
      </c>
      <c r="BF426" s="14" t="str">
        <f>IF(ISBLANK(C426),"",1/POWER(C426,0.5))</f>
        <v/>
      </c>
      <c r="BG426" s="14" t="str">
        <f>IF(ISBLANK(D426),"",1/POWER(D426,0.5))</f>
        <v/>
      </c>
      <c r="BH426" s="14" t="str">
        <f>IF(ISBLANK(E426),"",1/POWER(E426,0.5))</f>
        <v/>
      </c>
      <c r="BI426" s="14" t="str">
        <f>IF(ISBLANK(F426),"",1/POWER(F426,0.5))</f>
        <v/>
      </c>
      <c r="BJ426" s="14" t="str">
        <f>IF(ISBLANK(G426),"",1/POWER(G426,0.5))</f>
        <v/>
      </c>
      <c r="BK426" s="14" t="str">
        <f>IF(ISBLANK(H426),"",1/POWER(H426,0.5))</f>
        <v/>
      </c>
      <c r="BL426" s="14" t="str">
        <f>IF(ISBLANK(I426),"",1/POWER(I426,0.5))</f>
        <v/>
      </c>
      <c r="BM426" s="14" t="str">
        <f>IF(ISBLANK(J426),"",1/POWER(J426,0.5))</f>
        <v/>
      </c>
      <c r="BN426" s="14" t="str">
        <f>IF(ISBLANK(K426),"",1/POWER(K426,0.5))</f>
        <v/>
      </c>
      <c r="BO426" s="14" t="str">
        <f>IF(ISBLANK(L426),"",1/POWER(L426,0.5))</f>
        <v/>
      </c>
      <c r="BQ426" s="14" t="e">
        <f ca="1">IF(ISBLANK(INDIRECT('Data Exploration'!$B$6&amp;ROW(BQ426))),"",IF(ISBLANK(INDIRECT('Data Exploration'!$B$6&amp;ROW(BQ426)-1)),"",INDIRECT('Data Exploration'!$B$6&amp;ROW(BQ426)-1)))</f>
        <v>#REF!</v>
      </c>
      <c r="BR426" s="188"/>
      <c r="BS426" s="188"/>
      <c r="BT426" s="188"/>
      <c r="BU426" s="188"/>
      <c r="BV426" s="188"/>
      <c r="BW426" s="188"/>
      <c r="BX426" s="188"/>
      <c r="BY426" s="188"/>
    </row>
    <row r="427" spans="1:77">
      <c r="A427" s="141"/>
      <c r="B427" s="210"/>
      <c r="C427" s="19"/>
      <c r="D427" s="20"/>
      <c r="E427" s="20"/>
      <c r="F427" s="20"/>
      <c r="G427" s="150"/>
      <c r="H427" s="20"/>
      <c r="I427" s="20"/>
      <c r="J427" s="20"/>
      <c r="K427" s="20"/>
      <c r="L427" s="101"/>
      <c r="N427" s="14" t="str">
        <f>IF(ISBLANK(C427),"",LOG(C427))</f>
        <v/>
      </c>
      <c r="O427" s="14" t="str">
        <f>IF(ISBLANK(D427),"",LOG(D427))</f>
        <v/>
      </c>
      <c r="P427" s="14" t="str">
        <f>IF(ISBLANK(E427),"",LOG(E427))</f>
        <v/>
      </c>
      <c r="Q427" s="14" t="str">
        <f>IF(ISBLANK(F427),"",LOG(F427))</f>
        <v/>
      </c>
      <c r="R427" s="14" t="str">
        <f>IF(ISBLANK(G427),"",LOG(G427))</f>
        <v/>
      </c>
      <c r="S427" s="14" t="str">
        <f>IF(ISBLANK(H427),"",LOG(H427))</f>
        <v/>
      </c>
      <c r="T427" s="14" t="str">
        <f>IF(ISBLANK(I427),"",LOG(I427))</f>
        <v/>
      </c>
      <c r="U427" s="14" t="str">
        <f>IF(ISBLANK(J427),"",LOG(J427))</f>
        <v/>
      </c>
      <c r="V427" s="14" t="str">
        <f>IF(ISBLANK(K427),"",LOG(K427))</f>
        <v/>
      </c>
      <c r="W427" s="14" t="str">
        <f>IF(ISBLANK(L427),"",LOG(L427))</f>
        <v/>
      </c>
      <c r="Y427" s="14" t="str">
        <f>IF(ISBLANK(C427),"",LOG(C427+1))</f>
        <v/>
      </c>
      <c r="Z427" s="14" t="str">
        <f>IF(ISBLANK(D427),"",LOG(D427+1))</f>
        <v/>
      </c>
      <c r="AA427" s="14" t="str">
        <f>IF(ISBLANK(E427),"",LOG(E427+1))</f>
        <v/>
      </c>
      <c r="AB427" s="14" t="str">
        <f>IF(ISBLANK(F427),"",LOG(F427+1))</f>
        <v/>
      </c>
      <c r="AC427" s="14" t="str">
        <f>IF(ISBLANK(G427),"",LOG(G427+1))</f>
        <v/>
      </c>
      <c r="AD427" s="14" t="str">
        <f>IF(ISBLANK(H427),"",LOG(H427+1))</f>
        <v/>
      </c>
      <c r="AE427" s="14" t="str">
        <f>IF(ISBLANK(I427),"",LOG(I427+1))</f>
        <v/>
      </c>
      <c r="AF427" s="14" t="str">
        <f>IF(ISBLANK(J427),"",LOG(J427+1))</f>
        <v/>
      </c>
      <c r="AG427" s="14" t="str">
        <f>IF(ISBLANK(K427),"",LOG(K427+1))</f>
        <v/>
      </c>
      <c r="AH427" s="14" t="str">
        <f>IF(ISBLANK(L427),"",LOG(L427+1))</f>
        <v/>
      </c>
      <c r="AJ427" s="14" t="str">
        <f>IF(ISBLANK(C427),"",POWER(C427,2))</f>
        <v/>
      </c>
      <c r="AK427" s="14" t="str">
        <f>IF(ISBLANK(D427),"",POWER(D427,2))</f>
        <v/>
      </c>
      <c r="AL427" s="14" t="str">
        <f>IF(ISBLANK(E427),"",POWER(E427,2))</f>
        <v/>
      </c>
      <c r="AM427" s="14" t="str">
        <f>IF(ISBLANK(F427),"",POWER(F427,2))</f>
        <v/>
      </c>
      <c r="AN427" s="14" t="str">
        <f>IF(ISBLANK(G427),"",POWER(G427,2))</f>
        <v/>
      </c>
      <c r="AO427" s="14" t="str">
        <f>IF(ISBLANK(H427),"",POWER(H427,2))</f>
        <v/>
      </c>
      <c r="AP427" s="14" t="str">
        <f>IF(ISBLANK(I427),"",POWER(I427,2))</f>
        <v/>
      </c>
      <c r="AQ427" s="14" t="str">
        <f>IF(ISBLANK(J427),"",POWER(J427,2))</f>
        <v/>
      </c>
      <c r="AR427" s="14" t="str">
        <f>IF(ISBLANK(K427),"",POWER(K427,2))</f>
        <v/>
      </c>
      <c r="AS427" s="14" t="str">
        <f>IF(ISBLANK(L427),"",POWER(L427,2))</f>
        <v/>
      </c>
      <c r="AU427" s="14" t="str">
        <f>IF(ISBLANK(C427),"",POWER(C427,0.5))</f>
        <v/>
      </c>
      <c r="AV427" s="14" t="str">
        <f>IF(ISBLANK(D427),"",POWER(D427,0.5))</f>
        <v/>
      </c>
      <c r="AW427" s="14" t="str">
        <f>IF(ISBLANK(E427),"",POWER(E427,0.5))</f>
        <v/>
      </c>
      <c r="AX427" s="14" t="str">
        <f>IF(ISBLANK(F427),"",POWER(F427,0.5))</f>
        <v/>
      </c>
      <c r="AY427" s="14" t="str">
        <f>IF(ISBLANK(G427),"",POWER(G427,0.5))</f>
        <v/>
      </c>
      <c r="AZ427" s="14" t="str">
        <f>IF(ISBLANK(H427),"",POWER(H427,0.5))</f>
        <v/>
      </c>
      <c r="BA427" s="14" t="str">
        <f>IF(ISBLANK(I427),"",POWER(I427,0.5))</f>
        <v/>
      </c>
      <c r="BB427" s="14" t="str">
        <f>IF(ISBLANK(J427),"",POWER(J427,0.5))</f>
        <v/>
      </c>
      <c r="BC427" s="14" t="str">
        <f>IF(ISBLANK(K427),"",POWER(K427,0.5))</f>
        <v/>
      </c>
      <c r="BD427" s="14" t="str">
        <f>IF(ISBLANK(L427),"",POWER(L427,0.5))</f>
        <v/>
      </c>
      <c r="BF427" s="14" t="str">
        <f>IF(ISBLANK(C427),"",1/POWER(C427,0.5))</f>
        <v/>
      </c>
      <c r="BG427" s="14" t="str">
        <f>IF(ISBLANK(D427),"",1/POWER(D427,0.5))</f>
        <v/>
      </c>
      <c r="BH427" s="14" t="str">
        <f>IF(ISBLANK(E427),"",1/POWER(E427,0.5))</f>
        <v/>
      </c>
      <c r="BI427" s="14" t="str">
        <f>IF(ISBLANK(F427),"",1/POWER(F427,0.5))</f>
        <v/>
      </c>
      <c r="BJ427" s="14" t="str">
        <f>IF(ISBLANK(G427),"",1/POWER(G427,0.5))</f>
        <v/>
      </c>
      <c r="BK427" s="14" t="str">
        <f>IF(ISBLANK(H427),"",1/POWER(H427,0.5))</f>
        <v/>
      </c>
      <c r="BL427" s="14" t="str">
        <f>IF(ISBLANK(I427),"",1/POWER(I427,0.5))</f>
        <v/>
      </c>
      <c r="BM427" s="14" t="str">
        <f>IF(ISBLANK(J427),"",1/POWER(J427,0.5))</f>
        <v/>
      </c>
      <c r="BN427" s="14" t="str">
        <f>IF(ISBLANK(K427),"",1/POWER(K427,0.5))</f>
        <v/>
      </c>
      <c r="BO427" s="14" t="str">
        <f>IF(ISBLANK(L427),"",1/POWER(L427,0.5))</f>
        <v/>
      </c>
      <c r="BQ427" s="14" t="e">
        <f ca="1">IF(ISBLANK(INDIRECT('Data Exploration'!$B$6&amp;ROW(BQ427))),"",IF(ISBLANK(INDIRECT('Data Exploration'!$B$6&amp;ROW(BQ427)-1)),"",INDIRECT('Data Exploration'!$B$6&amp;ROW(BQ427)-1)))</f>
        <v>#REF!</v>
      </c>
      <c r="BR427" s="188"/>
      <c r="BS427" s="188"/>
      <c r="BT427" s="188"/>
      <c r="BU427" s="188"/>
      <c r="BV427" s="188"/>
      <c r="BW427" s="188"/>
      <c r="BX427" s="188"/>
      <c r="BY427" s="188"/>
    </row>
    <row r="428" spans="1:77">
      <c r="A428" s="141"/>
      <c r="B428" s="210"/>
      <c r="C428" s="19"/>
      <c r="D428" s="20"/>
      <c r="E428" s="20"/>
      <c r="F428" s="20"/>
      <c r="G428" s="150"/>
      <c r="H428" s="20"/>
      <c r="I428" s="20"/>
      <c r="J428" s="20"/>
      <c r="K428" s="20"/>
      <c r="L428" s="101"/>
      <c r="N428" s="14" t="str">
        <f>IF(ISBLANK(C428),"",LOG(C428))</f>
        <v/>
      </c>
      <c r="O428" s="14" t="str">
        <f>IF(ISBLANK(D428),"",LOG(D428))</f>
        <v/>
      </c>
      <c r="P428" s="14" t="str">
        <f>IF(ISBLANK(E428),"",LOG(E428))</f>
        <v/>
      </c>
      <c r="Q428" s="14" t="str">
        <f>IF(ISBLANK(F428),"",LOG(F428))</f>
        <v/>
      </c>
      <c r="R428" s="14" t="str">
        <f>IF(ISBLANK(G428),"",LOG(G428))</f>
        <v/>
      </c>
      <c r="S428" s="14" t="str">
        <f>IF(ISBLANK(H428),"",LOG(H428))</f>
        <v/>
      </c>
      <c r="T428" s="14" t="str">
        <f>IF(ISBLANK(I428),"",LOG(I428))</f>
        <v/>
      </c>
      <c r="U428" s="14" t="str">
        <f>IF(ISBLANK(J428),"",LOG(J428))</f>
        <v/>
      </c>
      <c r="V428" s="14" t="str">
        <f>IF(ISBLANK(K428),"",LOG(K428))</f>
        <v/>
      </c>
      <c r="W428" s="14" t="str">
        <f>IF(ISBLANK(L428),"",LOG(L428))</f>
        <v/>
      </c>
      <c r="Y428" s="14" t="str">
        <f>IF(ISBLANK(C428),"",LOG(C428+1))</f>
        <v/>
      </c>
      <c r="Z428" s="14" t="str">
        <f>IF(ISBLANK(D428),"",LOG(D428+1))</f>
        <v/>
      </c>
      <c r="AA428" s="14" t="str">
        <f>IF(ISBLANK(E428),"",LOG(E428+1))</f>
        <v/>
      </c>
      <c r="AB428" s="14" t="str">
        <f>IF(ISBLANK(F428),"",LOG(F428+1))</f>
        <v/>
      </c>
      <c r="AC428" s="14" t="str">
        <f>IF(ISBLANK(G428),"",LOG(G428+1))</f>
        <v/>
      </c>
      <c r="AD428" s="14" t="str">
        <f>IF(ISBLANK(H428),"",LOG(H428+1))</f>
        <v/>
      </c>
      <c r="AE428" s="14" t="str">
        <f>IF(ISBLANK(I428),"",LOG(I428+1))</f>
        <v/>
      </c>
      <c r="AF428" s="14" t="str">
        <f>IF(ISBLANK(J428),"",LOG(J428+1))</f>
        <v/>
      </c>
      <c r="AG428" s="14" t="str">
        <f>IF(ISBLANK(K428),"",LOG(K428+1))</f>
        <v/>
      </c>
      <c r="AH428" s="14" t="str">
        <f>IF(ISBLANK(L428),"",LOG(L428+1))</f>
        <v/>
      </c>
      <c r="AJ428" s="14" t="str">
        <f>IF(ISBLANK(C428),"",POWER(C428,2))</f>
        <v/>
      </c>
      <c r="AK428" s="14" t="str">
        <f>IF(ISBLANK(D428),"",POWER(D428,2))</f>
        <v/>
      </c>
      <c r="AL428" s="14" t="str">
        <f>IF(ISBLANK(E428),"",POWER(E428,2))</f>
        <v/>
      </c>
      <c r="AM428" s="14" t="str">
        <f>IF(ISBLANK(F428),"",POWER(F428,2))</f>
        <v/>
      </c>
      <c r="AN428" s="14" t="str">
        <f>IF(ISBLANK(G428),"",POWER(G428,2))</f>
        <v/>
      </c>
      <c r="AO428" s="14" t="str">
        <f>IF(ISBLANK(H428),"",POWER(H428,2))</f>
        <v/>
      </c>
      <c r="AP428" s="14" t="str">
        <f>IF(ISBLANK(I428),"",POWER(I428,2))</f>
        <v/>
      </c>
      <c r="AQ428" s="14" t="str">
        <f>IF(ISBLANK(J428),"",POWER(J428,2))</f>
        <v/>
      </c>
      <c r="AR428" s="14" t="str">
        <f>IF(ISBLANK(K428),"",POWER(K428,2))</f>
        <v/>
      </c>
      <c r="AS428" s="14" t="str">
        <f>IF(ISBLANK(L428),"",POWER(L428,2))</f>
        <v/>
      </c>
      <c r="AU428" s="14" t="str">
        <f>IF(ISBLANK(C428),"",POWER(C428,0.5))</f>
        <v/>
      </c>
      <c r="AV428" s="14" t="str">
        <f>IF(ISBLANK(D428),"",POWER(D428,0.5))</f>
        <v/>
      </c>
      <c r="AW428" s="14" t="str">
        <f>IF(ISBLANK(E428),"",POWER(E428,0.5))</f>
        <v/>
      </c>
      <c r="AX428" s="14" t="str">
        <f>IF(ISBLANK(F428),"",POWER(F428,0.5))</f>
        <v/>
      </c>
      <c r="AY428" s="14" t="str">
        <f>IF(ISBLANK(G428),"",POWER(G428,0.5))</f>
        <v/>
      </c>
      <c r="AZ428" s="14" t="str">
        <f>IF(ISBLANK(H428),"",POWER(H428,0.5))</f>
        <v/>
      </c>
      <c r="BA428" s="14" t="str">
        <f>IF(ISBLANK(I428),"",POWER(I428,0.5))</f>
        <v/>
      </c>
      <c r="BB428" s="14" t="str">
        <f>IF(ISBLANK(J428),"",POWER(J428,0.5))</f>
        <v/>
      </c>
      <c r="BC428" s="14" t="str">
        <f>IF(ISBLANK(K428),"",POWER(K428,0.5))</f>
        <v/>
      </c>
      <c r="BD428" s="14" t="str">
        <f>IF(ISBLANK(L428),"",POWER(L428,0.5))</f>
        <v/>
      </c>
      <c r="BF428" s="14" t="str">
        <f>IF(ISBLANK(C428),"",1/POWER(C428,0.5))</f>
        <v/>
      </c>
      <c r="BG428" s="14" t="str">
        <f>IF(ISBLANK(D428),"",1/POWER(D428,0.5))</f>
        <v/>
      </c>
      <c r="BH428" s="14" t="str">
        <f>IF(ISBLANK(E428),"",1/POWER(E428,0.5))</f>
        <v/>
      </c>
      <c r="BI428" s="14" t="str">
        <f>IF(ISBLANK(F428),"",1/POWER(F428,0.5))</f>
        <v/>
      </c>
      <c r="BJ428" s="14" t="str">
        <f>IF(ISBLANK(G428),"",1/POWER(G428,0.5))</f>
        <v/>
      </c>
      <c r="BK428" s="14" t="str">
        <f>IF(ISBLANK(H428),"",1/POWER(H428,0.5))</f>
        <v/>
      </c>
      <c r="BL428" s="14" t="str">
        <f>IF(ISBLANK(I428),"",1/POWER(I428,0.5))</f>
        <v/>
      </c>
      <c r="BM428" s="14" t="str">
        <f>IF(ISBLANK(J428),"",1/POWER(J428,0.5))</f>
        <v/>
      </c>
      <c r="BN428" s="14" t="str">
        <f>IF(ISBLANK(K428),"",1/POWER(K428,0.5))</f>
        <v/>
      </c>
      <c r="BO428" s="14" t="str">
        <f>IF(ISBLANK(L428),"",1/POWER(L428,0.5))</f>
        <v/>
      </c>
      <c r="BQ428" s="14" t="e">
        <f ca="1">IF(ISBLANK(INDIRECT('Data Exploration'!$B$6&amp;ROW(BQ428))),"",IF(ISBLANK(INDIRECT('Data Exploration'!$B$6&amp;ROW(BQ428)-1)),"",INDIRECT('Data Exploration'!$B$6&amp;ROW(BQ428)-1)))</f>
        <v>#REF!</v>
      </c>
      <c r="BR428" s="188"/>
      <c r="BS428" s="188"/>
      <c r="BT428" s="188"/>
      <c r="BU428" s="188"/>
      <c r="BV428" s="188"/>
      <c r="BW428" s="188"/>
      <c r="BX428" s="188"/>
      <c r="BY428" s="188"/>
    </row>
    <row r="429" spans="1:77">
      <c r="A429" s="141"/>
      <c r="B429" s="210"/>
      <c r="C429" s="19"/>
      <c r="D429" s="20"/>
      <c r="E429" s="20"/>
      <c r="F429" s="20"/>
      <c r="G429" s="150"/>
      <c r="H429" s="20"/>
      <c r="I429" s="20"/>
      <c r="J429" s="20"/>
      <c r="K429" s="20"/>
      <c r="L429" s="101"/>
      <c r="N429" s="14" t="str">
        <f>IF(ISBLANK(C429),"",LOG(C429))</f>
        <v/>
      </c>
      <c r="O429" s="14" t="str">
        <f>IF(ISBLANK(D429),"",LOG(D429))</f>
        <v/>
      </c>
      <c r="P429" s="14" t="str">
        <f>IF(ISBLANK(E429),"",LOG(E429))</f>
        <v/>
      </c>
      <c r="Q429" s="14" t="str">
        <f>IF(ISBLANK(F429),"",LOG(F429))</f>
        <v/>
      </c>
      <c r="R429" s="14" t="str">
        <f>IF(ISBLANK(G429),"",LOG(G429))</f>
        <v/>
      </c>
      <c r="S429" s="14" t="str">
        <f>IF(ISBLANK(H429),"",LOG(H429))</f>
        <v/>
      </c>
      <c r="T429" s="14" t="str">
        <f>IF(ISBLANK(I429),"",LOG(I429))</f>
        <v/>
      </c>
      <c r="U429" s="14" t="str">
        <f>IF(ISBLANK(J429),"",LOG(J429))</f>
        <v/>
      </c>
      <c r="V429" s="14" t="str">
        <f>IF(ISBLANK(K429),"",LOG(K429))</f>
        <v/>
      </c>
      <c r="W429" s="14" t="str">
        <f>IF(ISBLANK(L429),"",LOG(L429))</f>
        <v/>
      </c>
      <c r="Y429" s="14" t="str">
        <f>IF(ISBLANK(C429),"",LOG(C429+1))</f>
        <v/>
      </c>
      <c r="Z429" s="14" t="str">
        <f>IF(ISBLANK(D429),"",LOG(D429+1))</f>
        <v/>
      </c>
      <c r="AA429" s="14" t="str">
        <f>IF(ISBLANK(E429),"",LOG(E429+1))</f>
        <v/>
      </c>
      <c r="AB429" s="14" t="str">
        <f>IF(ISBLANK(F429),"",LOG(F429+1))</f>
        <v/>
      </c>
      <c r="AC429" s="14" t="str">
        <f>IF(ISBLANK(G429),"",LOG(G429+1))</f>
        <v/>
      </c>
      <c r="AD429" s="14" t="str">
        <f>IF(ISBLANK(H429),"",LOG(H429+1))</f>
        <v/>
      </c>
      <c r="AE429" s="14" t="str">
        <f>IF(ISBLANK(I429),"",LOG(I429+1))</f>
        <v/>
      </c>
      <c r="AF429" s="14" t="str">
        <f>IF(ISBLANK(J429),"",LOG(J429+1))</f>
        <v/>
      </c>
      <c r="AG429" s="14" t="str">
        <f>IF(ISBLANK(K429),"",LOG(K429+1))</f>
        <v/>
      </c>
      <c r="AH429" s="14" t="str">
        <f>IF(ISBLANK(L429),"",LOG(L429+1))</f>
        <v/>
      </c>
      <c r="AJ429" s="14" t="str">
        <f>IF(ISBLANK(C429),"",POWER(C429,2))</f>
        <v/>
      </c>
      <c r="AK429" s="14" t="str">
        <f>IF(ISBLANK(D429),"",POWER(D429,2))</f>
        <v/>
      </c>
      <c r="AL429" s="14" t="str">
        <f>IF(ISBLANK(E429),"",POWER(E429,2))</f>
        <v/>
      </c>
      <c r="AM429" s="14" t="str">
        <f>IF(ISBLANK(F429),"",POWER(F429,2))</f>
        <v/>
      </c>
      <c r="AN429" s="14" t="str">
        <f>IF(ISBLANK(G429),"",POWER(G429,2))</f>
        <v/>
      </c>
      <c r="AO429" s="14" t="str">
        <f>IF(ISBLANK(H429),"",POWER(H429,2))</f>
        <v/>
      </c>
      <c r="AP429" s="14" t="str">
        <f>IF(ISBLANK(I429),"",POWER(I429,2))</f>
        <v/>
      </c>
      <c r="AQ429" s="14" t="str">
        <f>IF(ISBLANK(J429),"",POWER(J429,2))</f>
        <v/>
      </c>
      <c r="AR429" s="14" t="str">
        <f>IF(ISBLANK(K429),"",POWER(K429,2))</f>
        <v/>
      </c>
      <c r="AS429" s="14" t="str">
        <f>IF(ISBLANK(L429),"",POWER(L429,2))</f>
        <v/>
      </c>
      <c r="AU429" s="14" t="str">
        <f>IF(ISBLANK(C429),"",POWER(C429,0.5))</f>
        <v/>
      </c>
      <c r="AV429" s="14" t="str">
        <f>IF(ISBLANK(D429),"",POWER(D429,0.5))</f>
        <v/>
      </c>
      <c r="AW429" s="14" t="str">
        <f>IF(ISBLANK(E429),"",POWER(E429,0.5))</f>
        <v/>
      </c>
      <c r="AX429" s="14" t="str">
        <f>IF(ISBLANK(F429),"",POWER(F429,0.5))</f>
        <v/>
      </c>
      <c r="AY429" s="14" t="str">
        <f>IF(ISBLANK(G429),"",POWER(G429,0.5))</f>
        <v/>
      </c>
      <c r="AZ429" s="14" t="str">
        <f>IF(ISBLANK(H429),"",POWER(H429,0.5))</f>
        <v/>
      </c>
      <c r="BA429" s="14" t="str">
        <f>IF(ISBLANK(I429),"",POWER(I429,0.5))</f>
        <v/>
      </c>
      <c r="BB429" s="14" t="str">
        <f>IF(ISBLANK(J429),"",POWER(J429,0.5))</f>
        <v/>
      </c>
      <c r="BC429" s="14" t="str">
        <f>IF(ISBLANK(K429),"",POWER(K429,0.5))</f>
        <v/>
      </c>
      <c r="BD429" s="14" t="str">
        <f>IF(ISBLANK(L429),"",POWER(L429,0.5))</f>
        <v/>
      </c>
      <c r="BF429" s="14" t="str">
        <f>IF(ISBLANK(C429),"",1/POWER(C429,0.5))</f>
        <v/>
      </c>
      <c r="BG429" s="14" t="str">
        <f>IF(ISBLANK(D429),"",1/POWER(D429,0.5))</f>
        <v/>
      </c>
      <c r="BH429" s="14" t="str">
        <f>IF(ISBLANK(E429),"",1/POWER(E429,0.5))</f>
        <v/>
      </c>
      <c r="BI429" s="14" t="str">
        <f>IF(ISBLANK(F429),"",1/POWER(F429,0.5))</f>
        <v/>
      </c>
      <c r="BJ429" s="14" t="str">
        <f>IF(ISBLANK(G429),"",1/POWER(G429,0.5))</f>
        <v/>
      </c>
      <c r="BK429" s="14" t="str">
        <f>IF(ISBLANK(H429),"",1/POWER(H429,0.5))</f>
        <v/>
      </c>
      <c r="BL429" s="14" t="str">
        <f>IF(ISBLANK(I429),"",1/POWER(I429,0.5))</f>
        <v/>
      </c>
      <c r="BM429" s="14" t="str">
        <f>IF(ISBLANK(J429),"",1/POWER(J429,0.5))</f>
        <v/>
      </c>
      <c r="BN429" s="14" t="str">
        <f>IF(ISBLANK(K429),"",1/POWER(K429,0.5))</f>
        <v/>
      </c>
      <c r="BO429" s="14" t="str">
        <f>IF(ISBLANK(L429),"",1/POWER(L429,0.5))</f>
        <v/>
      </c>
      <c r="BQ429" s="14" t="e">
        <f ca="1">IF(ISBLANK(INDIRECT('Data Exploration'!$B$6&amp;ROW(BQ429))),"",IF(ISBLANK(INDIRECT('Data Exploration'!$B$6&amp;ROW(BQ429)-1)),"",INDIRECT('Data Exploration'!$B$6&amp;ROW(BQ429)-1)))</f>
        <v>#REF!</v>
      </c>
      <c r="BR429" s="188"/>
      <c r="BS429" s="188"/>
      <c r="BT429" s="188"/>
      <c r="BU429" s="188"/>
      <c r="BV429" s="188"/>
      <c r="BW429" s="188"/>
      <c r="BX429" s="188"/>
      <c r="BY429" s="188"/>
    </row>
    <row r="430" spans="1:77">
      <c r="A430" s="141"/>
      <c r="B430" s="210"/>
      <c r="C430" s="19"/>
      <c r="D430" s="20"/>
      <c r="E430" s="20"/>
      <c r="F430" s="20"/>
      <c r="G430" s="150"/>
      <c r="H430" s="20"/>
      <c r="I430" s="20"/>
      <c r="J430" s="20"/>
      <c r="K430" s="20"/>
      <c r="L430" s="101"/>
      <c r="N430" s="14" t="str">
        <f>IF(ISBLANK(C430),"",LOG(C430))</f>
        <v/>
      </c>
      <c r="O430" s="14" t="str">
        <f>IF(ISBLANK(D430),"",LOG(D430))</f>
        <v/>
      </c>
      <c r="P430" s="14" t="str">
        <f>IF(ISBLANK(E430),"",LOG(E430))</f>
        <v/>
      </c>
      <c r="Q430" s="14" t="str">
        <f>IF(ISBLANK(F430),"",LOG(F430))</f>
        <v/>
      </c>
      <c r="R430" s="14" t="str">
        <f>IF(ISBLANK(G430),"",LOG(G430))</f>
        <v/>
      </c>
      <c r="S430" s="14" t="str">
        <f>IF(ISBLANK(H430),"",LOG(H430))</f>
        <v/>
      </c>
      <c r="T430" s="14" t="str">
        <f>IF(ISBLANK(I430),"",LOG(I430))</f>
        <v/>
      </c>
      <c r="U430" s="14" t="str">
        <f>IF(ISBLANK(J430),"",LOG(J430))</f>
        <v/>
      </c>
      <c r="V430" s="14" t="str">
        <f>IF(ISBLANK(K430),"",LOG(K430))</f>
        <v/>
      </c>
      <c r="W430" s="14" t="str">
        <f>IF(ISBLANK(L430),"",LOG(L430))</f>
        <v/>
      </c>
      <c r="Y430" s="14" t="str">
        <f>IF(ISBLANK(C430),"",LOG(C430+1))</f>
        <v/>
      </c>
      <c r="Z430" s="14" t="str">
        <f>IF(ISBLANK(D430),"",LOG(D430+1))</f>
        <v/>
      </c>
      <c r="AA430" s="14" t="str">
        <f>IF(ISBLANK(E430),"",LOG(E430+1))</f>
        <v/>
      </c>
      <c r="AB430" s="14" t="str">
        <f>IF(ISBLANK(F430),"",LOG(F430+1))</f>
        <v/>
      </c>
      <c r="AC430" s="14" t="str">
        <f>IF(ISBLANK(G430),"",LOG(G430+1))</f>
        <v/>
      </c>
      <c r="AD430" s="14" t="str">
        <f>IF(ISBLANK(H430),"",LOG(H430+1))</f>
        <v/>
      </c>
      <c r="AE430" s="14" t="str">
        <f>IF(ISBLANK(I430),"",LOG(I430+1))</f>
        <v/>
      </c>
      <c r="AF430" s="14" t="str">
        <f>IF(ISBLANK(J430),"",LOG(J430+1))</f>
        <v/>
      </c>
      <c r="AG430" s="14" t="str">
        <f>IF(ISBLANK(K430),"",LOG(K430+1))</f>
        <v/>
      </c>
      <c r="AH430" s="14" t="str">
        <f>IF(ISBLANK(L430),"",LOG(L430+1))</f>
        <v/>
      </c>
      <c r="AJ430" s="14" t="str">
        <f>IF(ISBLANK(C430),"",POWER(C430,2))</f>
        <v/>
      </c>
      <c r="AK430" s="14" t="str">
        <f>IF(ISBLANK(D430),"",POWER(D430,2))</f>
        <v/>
      </c>
      <c r="AL430" s="14" t="str">
        <f>IF(ISBLANK(E430),"",POWER(E430,2))</f>
        <v/>
      </c>
      <c r="AM430" s="14" t="str">
        <f>IF(ISBLANK(F430),"",POWER(F430,2))</f>
        <v/>
      </c>
      <c r="AN430" s="14" t="str">
        <f>IF(ISBLANK(G430),"",POWER(G430,2))</f>
        <v/>
      </c>
      <c r="AO430" s="14" t="str">
        <f>IF(ISBLANK(H430),"",POWER(H430,2))</f>
        <v/>
      </c>
      <c r="AP430" s="14" t="str">
        <f>IF(ISBLANK(I430),"",POWER(I430,2))</f>
        <v/>
      </c>
      <c r="AQ430" s="14" t="str">
        <f>IF(ISBLANK(J430),"",POWER(J430,2))</f>
        <v/>
      </c>
      <c r="AR430" s="14" t="str">
        <f>IF(ISBLANK(K430),"",POWER(K430,2))</f>
        <v/>
      </c>
      <c r="AS430" s="14" t="str">
        <f>IF(ISBLANK(L430),"",POWER(L430,2))</f>
        <v/>
      </c>
      <c r="AU430" s="14" t="str">
        <f>IF(ISBLANK(C430),"",POWER(C430,0.5))</f>
        <v/>
      </c>
      <c r="AV430" s="14" t="str">
        <f>IF(ISBLANK(D430),"",POWER(D430,0.5))</f>
        <v/>
      </c>
      <c r="AW430" s="14" t="str">
        <f>IF(ISBLANK(E430),"",POWER(E430,0.5))</f>
        <v/>
      </c>
      <c r="AX430" s="14" t="str">
        <f>IF(ISBLANK(F430),"",POWER(F430,0.5))</f>
        <v/>
      </c>
      <c r="AY430" s="14" t="str">
        <f>IF(ISBLANK(G430),"",POWER(G430,0.5))</f>
        <v/>
      </c>
      <c r="AZ430" s="14" t="str">
        <f>IF(ISBLANK(H430),"",POWER(H430,0.5))</f>
        <v/>
      </c>
      <c r="BA430" s="14" t="str">
        <f>IF(ISBLANK(I430),"",POWER(I430,0.5))</f>
        <v/>
      </c>
      <c r="BB430" s="14" t="str">
        <f>IF(ISBLANK(J430),"",POWER(J430,0.5))</f>
        <v/>
      </c>
      <c r="BC430" s="14" t="str">
        <f>IF(ISBLANK(K430),"",POWER(K430,0.5))</f>
        <v/>
      </c>
      <c r="BD430" s="14" t="str">
        <f>IF(ISBLANK(L430),"",POWER(L430,0.5))</f>
        <v/>
      </c>
      <c r="BF430" s="14" t="str">
        <f>IF(ISBLANK(C430),"",1/POWER(C430,0.5))</f>
        <v/>
      </c>
      <c r="BG430" s="14" t="str">
        <f>IF(ISBLANK(D430),"",1/POWER(D430,0.5))</f>
        <v/>
      </c>
      <c r="BH430" s="14" t="str">
        <f>IF(ISBLANK(E430),"",1/POWER(E430,0.5))</f>
        <v/>
      </c>
      <c r="BI430" s="14" t="str">
        <f>IF(ISBLANK(F430),"",1/POWER(F430,0.5))</f>
        <v/>
      </c>
      <c r="BJ430" s="14" t="str">
        <f>IF(ISBLANK(G430),"",1/POWER(G430,0.5))</f>
        <v/>
      </c>
      <c r="BK430" s="14" t="str">
        <f>IF(ISBLANK(H430),"",1/POWER(H430,0.5))</f>
        <v/>
      </c>
      <c r="BL430" s="14" t="str">
        <f>IF(ISBLANK(I430),"",1/POWER(I430,0.5))</f>
        <v/>
      </c>
      <c r="BM430" s="14" t="str">
        <f>IF(ISBLANK(J430),"",1/POWER(J430,0.5))</f>
        <v/>
      </c>
      <c r="BN430" s="14" t="str">
        <f>IF(ISBLANK(K430),"",1/POWER(K430,0.5))</f>
        <v/>
      </c>
      <c r="BO430" s="14" t="str">
        <f>IF(ISBLANK(L430),"",1/POWER(L430,0.5))</f>
        <v/>
      </c>
      <c r="BQ430" s="14" t="e">
        <f ca="1">IF(ISBLANK(INDIRECT('Data Exploration'!$B$6&amp;ROW(BQ430))),"",IF(ISBLANK(INDIRECT('Data Exploration'!$B$6&amp;ROW(BQ430)-1)),"",INDIRECT('Data Exploration'!$B$6&amp;ROW(BQ430)-1)))</f>
        <v>#REF!</v>
      </c>
      <c r="BR430" s="188"/>
      <c r="BS430" s="188"/>
      <c r="BT430" s="188"/>
      <c r="BU430" s="188"/>
      <c r="BV430" s="188"/>
      <c r="BW430" s="188"/>
      <c r="BX430" s="188"/>
      <c r="BY430" s="188"/>
    </row>
    <row r="431" spans="1:77">
      <c r="A431" s="141"/>
      <c r="B431" s="210"/>
      <c r="C431" s="19"/>
      <c r="D431" s="20"/>
      <c r="E431" s="20"/>
      <c r="F431" s="20"/>
      <c r="G431" s="150"/>
      <c r="H431" s="20"/>
      <c r="I431" s="20"/>
      <c r="J431" s="20"/>
      <c r="K431" s="20"/>
      <c r="L431" s="101"/>
      <c r="N431" s="14" t="str">
        <f>IF(ISBLANK(C431),"",LOG(C431))</f>
        <v/>
      </c>
      <c r="O431" s="14" t="str">
        <f>IF(ISBLANK(D431),"",LOG(D431))</f>
        <v/>
      </c>
      <c r="P431" s="14" t="str">
        <f>IF(ISBLANK(E431),"",LOG(E431))</f>
        <v/>
      </c>
      <c r="Q431" s="14" t="str">
        <f>IF(ISBLANK(F431),"",LOG(F431))</f>
        <v/>
      </c>
      <c r="R431" s="14" t="str">
        <f>IF(ISBLANK(G431),"",LOG(G431))</f>
        <v/>
      </c>
      <c r="S431" s="14" t="str">
        <f>IF(ISBLANK(H431),"",LOG(H431))</f>
        <v/>
      </c>
      <c r="T431" s="14" t="str">
        <f>IF(ISBLANK(I431),"",LOG(I431))</f>
        <v/>
      </c>
      <c r="U431" s="14" t="str">
        <f>IF(ISBLANK(J431),"",LOG(J431))</f>
        <v/>
      </c>
      <c r="V431" s="14" t="str">
        <f>IF(ISBLANK(K431),"",LOG(K431))</f>
        <v/>
      </c>
      <c r="W431" s="14" t="str">
        <f>IF(ISBLANK(L431),"",LOG(L431))</f>
        <v/>
      </c>
      <c r="Y431" s="14" t="str">
        <f>IF(ISBLANK(C431),"",LOG(C431+1))</f>
        <v/>
      </c>
      <c r="Z431" s="14" t="str">
        <f>IF(ISBLANK(D431),"",LOG(D431+1))</f>
        <v/>
      </c>
      <c r="AA431" s="14" t="str">
        <f>IF(ISBLANK(E431),"",LOG(E431+1))</f>
        <v/>
      </c>
      <c r="AB431" s="14" t="str">
        <f>IF(ISBLANK(F431),"",LOG(F431+1))</f>
        <v/>
      </c>
      <c r="AC431" s="14" t="str">
        <f>IF(ISBLANK(G431),"",LOG(G431+1))</f>
        <v/>
      </c>
      <c r="AD431" s="14" t="str">
        <f>IF(ISBLANK(H431),"",LOG(H431+1))</f>
        <v/>
      </c>
      <c r="AE431" s="14" t="str">
        <f>IF(ISBLANK(I431),"",LOG(I431+1))</f>
        <v/>
      </c>
      <c r="AF431" s="14" t="str">
        <f>IF(ISBLANK(J431),"",LOG(J431+1))</f>
        <v/>
      </c>
      <c r="AG431" s="14" t="str">
        <f>IF(ISBLANK(K431),"",LOG(K431+1))</f>
        <v/>
      </c>
      <c r="AH431" s="14" t="str">
        <f>IF(ISBLANK(L431),"",LOG(L431+1))</f>
        <v/>
      </c>
      <c r="AJ431" s="14" t="str">
        <f>IF(ISBLANK(C431),"",POWER(C431,2))</f>
        <v/>
      </c>
      <c r="AK431" s="14" t="str">
        <f>IF(ISBLANK(D431),"",POWER(D431,2))</f>
        <v/>
      </c>
      <c r="AL431" s="14" t="str">
        <f>IF(ISBLANK(E431),"",POWER(E431,2))</f>
        <v/>
      </c>
      <c r="AM431" s="14" t="str">
        <f>IF(ISBLANK(F431),"",POWER(F431,2))</f>
        <v/>
      </c>
      <c r="AN431" s="14" t="str">
        <f>IF(ISBLANK(G431),"",POWER(G431,2))</f>
        <v/>
      </c>
      <c r="AO431" s="14" t="str">
        <f>IF(ISBLANK(H431),"",POWER(H431,2))</f>
        <v/>
      </c>
      <c r="AP431" s="14" t="str">
        <f>IF(ISBLANK(I431),"",POWER(I431,2))</f>
        <v/>
      </c>
      <c r="AQ431" s="14" t="str">
        <f>IF(ISBLANK(J431),"",POWER(J431,2))</f>
        <v/>
      </c>
      <c r="AR431" s="14" t="str">
        <f>IF(ISBLANK(K431),"",POWER(K431,2))</f>
        <v/>
      </c>
      <c r="AS431" s="14" t="str">
        <f>IF(ISBLANK(L431),"",POWER(L431,2))</f>
        <v/>
      </c>
      <c r="AU431" s="14" t="str">
        <f>IF(ISBLANK(C431),"",POWER(C431,0.5))</f>
        <v/>
      </c>
      <c r="AV431" s="14" t="str">
        <f>IF(ISBLANK(D431),"",POWER(D431,0.5))</f>
        <v/>
      </c>
      <c r="AW431" s="14" t="str">
        <f>IF(ISBLANK(E431),"",POWER(E431,0.5))</f>
        <v/>
      </c>
      <c r="AX431" s="14" t="str">
        <f>IF(ISBLANK(F431),"",POWER(F431,0.5))</f>
        <v/>
      </c>
      <c r="AY431" s="14" t="str">
        <f>IF(ISBLANK(G431),"",POWER(G431,0.5))</f>
        <v/>
      </c>
      <c r="AZ431" s="14" t="str">
        <f>IF(ISBLANK(H431),"",POWER(H431,0.5))</f>
        <v/>
      </c>
      <c r="BA431" s="14" t="str">
        <f>IF(ISBLANK(I431),"",POWER(I431,0.5))</f>
        <v/>
      </c>
      <c r="BB431" s="14" t="str">
        <f>IF(ISBLANK(J431),"",POWER(J431,0.5))</f>
        <v/>
      </c>
      <c r="BC431" s="14" t="str">
        <f>IF(ISBLANK(K431),"",POWER(K431,0.5))</f>
        <v/>
      </c>
      <c r="BD431" s="14" t="str">
        <f>IF(ISBLANK(L431),"",POWER(L431,0.5))</f>
        <v/>
      </c>
      <c r="BF431" s="14" t="str">
        <f>IF(ISBLANK(C431),"",1/POWER(C431,0.5))</f>
        <v/>
      </c>
      <c r="BG431" s="14" t="str">
        <f>IF(ISBLANK(D431),"",1/POWER(D431,0.5))</f>
        <v/>
      </c>
      <c r="BH431" s="14" t="str">
        <f>IF(ISBLANK(E431),"",1/POWER(E431,0.5))</f>
        <v/>
      </c>
      <c r="BI431" s="14" t="str">
        <f>IF(ISBLANK(F431),"",1/POWER(F431,0.5))</f>
        <v/>
      </c>
      <c r="BJ431" s="14" t="str">
        <f>IF(ISBLANK(G431),"",1/POWER(G431,0.5))</f>
        <v/>
      </c>
      <c r="BK431" s="14" t="str">
        <f>IF(ISBLANK(H431),"",1/POWER(H431,0.5))</f>
        <v/>
      </c>
      <c r="BL431" s="14" t="str">
        <f>IF(ISBLANK(I431),"",1/POWER(I431,0.5))</f>
        <v/>
      </c>
      <c r="BM431" s="14" t="str">
        <f>IF(ISBLANK(J431),"",1/POWER(J431,0.5))</f>
        <v/>
      </c>
      <c r="BN431" s="14" t="str">
        <f>IF(ISBLANK(K431),"",1/POWER(K431,0.5))</f>
        <v/>
      </c>
      <c r="BO431" s="14" t="str">
        <f>IF(ISBLANK(L431),"",1/POWER(L431,0.5))</f>
        <v/>
      </c>
      <c r="BQ431" s="14" t="e">
        <f ca="1">IF(ISBLANK(INDIRECT('Data Exploration'!$B$6&amp;ROW(BQ431))),"",IF(ISBLANK(INDIRECT('Data Exploration'!$B$6&amp;ROW(BQ431)-1)),"",INDIRECT('Data Exploration'!$B$6&amp;ROW(BQ431)-1)))</f>
        <v>#REF!</v>
      </c>
      <c r="BR431" s="188"/>
      <c r="BS431" s="188"/>
      <c r="BT431" s="188"/>
      <c r="BU431" s="188"/>
      <c r="BV431" s="188"/>
      <c r="BW431" s="188"/>
      <c r="BX431" s="188"/>
      <c r="BY431" s="188"/>
    </row>
    <row r="432" spans="1:77">
      <c r="A432" s="141"/>
      <c r="B432" s="210"/>
      <c r="C432" s="19"/>
      <c r="D432" s="20"/>
      <c r="E432" s="20"/>
      <c r="F432" s="20"/>
      <c r="G432" s="150"/>
      <c r="H432" s="20"/>
      <c r="I432" s="20"/>
      <c r="J432" s="20"/>
      <c r="K432" s="20"/>
      <c r="L432" s="101"/>
      <c r="N432" s="14" t="str">
        <f>IF(ISBLANK(C432),"",LOG(C432))</f>
        <v/>
      </c>
      <c r="O432" s="14" t="str">
        <f>IF(ISBLANK(D432),"",LOG(D432))</f>
        <v/>
      </c>
      <c r="P432" s="14" t="str">
        <f>IF(ISBLANK(E432),"",LOG(E432))</f>
        <v/>
      </c>
      <c r="Q432" s="14" t="str">
        <f>IF(ISBLANK(F432),"",LOG(F432))</f>
        <v/>
      </c>
      <c r="R432" s="14" t="str">
        <f>IF(ISBLANK(G432),"",LOG(G432))</f>
        <v/>
      </c>
      <c r="S432" s="14" t="str">
        <f>IF(ISBLANK(H432),"",LOG(H432))</f>
        <v/>
      </c>
      <c r="T432" s="14" t="str">
        <f>IF(ISBLANK(I432),"",LOG(I432))</f>
        <v/>
      </c>
      <c r="U432" s="14" t="str">
        <f>IF(ISBLANK(J432),"",LOG(J432))</f>
        <v/>
      </c>
      <c r="V432" s="14" t="str">
        <f>IF(ISBLANK(K432),"",LOG(K432))</f>
        <v/>
      </c>
      <c r="W432" s="14" t="str">
        <f>IF(ISBLANK(L432),"",LOG(L432))</f>
        <v/>
      </c>
      <c r="Y432" s="14" t="str">
        <f>IF(ISBLANK(C432),"",LOG(C432+1))</f>
        <v/>
      </c>
      <c r="Z432" s="14" t="str">
        <f>IF(ISBLANK(D432),"",LOG(D432+1))</f>
        <v/>
      </c>
      <c r="AA432" s="14" t="str">
        <f>IF(ISBLANK(E432),"",LOG(E432+1))</f>
        <v/>
      </c>
      <c r="AB432" s="14" t="str">
        <f>IF(ISBLANK(F432),"",LOG(F432+1))</f>
        <v/>
      </c>
      <c r="AC432" s="14" t="str">
        <f>IF(ISBLANK(G432),"",LOG(G432+1))</f>
        <v/>
      </c>
      <c r="AD432" s="14" t="str">
        <f>IF(ISBLANK(H432),"",LOG(H432+1))</f>
        <v/>
      </c>
      <c r="AE432" s="14" t="str">
        <f>IF(ISBLANK(I432),"",LOG(I432+1))</f>
        <v/>
      </c>
      <c r="AF432" s="14" t="str">
        <f>IF(ISBLANK(J432),"",LOG(J432+1))</f>
        <v/>
      </c>
      <c r="AG432" s="14" t="str">
        <f>IF(ISBLANK(K432),"",LOG(K432+1))</f>
        <v/>
      </c>
      <c r="AH432" s="14" t="str">
        <f>IF(ISBLANK(L432),"",LOG(L432+1))</f>
        <v/>
      </c>
      <c r="AJ432" s="14" t="str">
        <f>IF(ISBLANK(C432),"",POWER(C432,2))</f>
        <v/>
      </c>
      <c r="AK432" s="14" t="str">
        <f>IF(ISBLANK(D432),"",POWER(D432,2))</f>
        <v/>
      </c>
      <c r="AL432" s="14" t="str">
        <f>IF(ISBLANK(E432),"",POWER(E432,2))</f>
        <v/>
      </c>
      <c r="AM432" s="14" t="str">
        <f>IF(ISBLANK(F432),"",POWER(F432,2))</f>
        <v/>
      </c>
      <c r="AN432" s="14" t="str">
        <f>IF(ISBLANK(G432),"",POWER(G432,2))</f>
        <v/>
      </c>
      <c r="AO432" s="14" t="str">
        <f>IF(ISBLANK(H432),"",POWER(H432,2))</f>
        <v/>
      </c>
      <c r="AP432" s="14" t="str">
        <f>IF(ISBLANK(I432),"",POWER(I432,2))</f>
        <v/>
      </c>
      <c r="AQ432" s="14" t="str">
        <f>IF(ISBLANK(J432),"",POWER(J432,2))</f>
        <v/>
      </c>
      <c r="AR432" s="14" t="str">
        <f>IF(ISBLANK(K432),"",POWER(K432,2))</f>
        <v/>
      </c>
      <c r="AS432" s="14" t="str">
        <f>IF(ISBLANK(L432),"",POWER(L432,2))</f>
        <v/>
      </c>
      <c r="AU432" s="14" t="str">
        <f>IF(ISBLANK(C432),"",POWER(C432,0.5))</f>
        <v/>
      </c>
      <c r="AV432" s="14" t="str">
        <f>IF(ISBLANK(D432),"",POWER(D432,0.5))</f>
        <v/>
      </c>
      <c r="AW432" s="14" t="str">
        <f>IF(ISBLANK(E432),"",POWER(E432,0.5))</f>
        <v/>
      </c>
      <c r="AX432" s="14" t="str">
        <f>IF(ISBLANK(F432),"",POWER(F432,0.5))</f>
        <v/>
      </c>
      <c r="AY432" s="14" t="str">
        <f>IF(ISBLANK(G432),"",POWER(G432,0.5))</f>
        <v/>
      </c>
      <c r="AZ432" s="14" t="str">
        <f>IF(ISBLANK(H432),"",POWER(H432,0.5))</f>
        <v/>
      </c>
      <c r="BA432" s="14" t="str">
        <f>IF(ISBLANK(I432),"",POWER(I432,0.5))</f>
        <v/>
      </c>
      <c r="BB432" s="14" t="str">
        <f>IF(ISBLANK(J432),"",POWER(J432,0.5))</f>
        <v/>
      </c>
      <c r="BC432" s="14" t="str">
        <f>IF(ISBLANK(K432),"",POWER(K432,0.5))</f>
        <v/>
      </c>
      <c r="BD432" s="14" t="str">
        <f>IF(ISBLANK(L432),"",POWER(L432,0.5))</f>
        <v/>
      </c>
      <c r="BF432" s="14" t="str">
        <f>IF(ISBLANK(C432),"",1/POWER(C432,0.5))</f>
        <v/>
      </c>
      <c r="BG432" s="14" t="str">
        <f>IF(ISBLANK(D432),"",1/POWER(D432,0.5))</f>
        <v/>
      </c>
      <c r="BH432" s="14" t="str">
        <f>IF(ISBLANK(E432),"",1/POWER(E432,0.5))</f>
        <v/>
      </c>
      <c r="BI432" s="14" t="str">
        <f>IF(ISBLANK(F432),"",1/POWER(F432,0.5))</f>
        <v/>
      </c>
      <c r="BJ432" s="14" t="str">
        <f>IF(ISBLANK(G432),"",1/POWER(G432,0.5))</f>
        <v/>
      </c>
      <c r="BK432" s="14" t="str">
        <f>IF(ISBLANK(H432),"",1/POWER(H432,0.5))</f>
        <v/>
      </c>
      <c r="BL432" s="14" t="str">
        <f>IF(ISBLANK(I432),"",1/POWER(I432,0.5))</f>
        <v/>
      </c>
      <c r="BM432" s="14" t="str">
        <f>IF(ISBLANK(J432),"",1/POWER(J432,0.5))</f>
        <v/>
      </c>
      <c r="BN432" s="14" t="str">
        <f>IF(ISBLANK(K432),"",1/POWER(K432,0.5))</f>
        <v/>
      </c>
      <c r="BO432" s="14" t="str">
        <f>IF(ISBLANK(L432),"",1/POWER(L432,0.5))</f>
        <v/>
      </c>
      <c r="BQ432" s="14" t="e">
        <f ca="1">IF(ISBLANK(INDIRECT('Data Exploration'!$B$6&amp;ROW(BQ432))),"",IF(ISBLANK(INDIRECT('Data Exploration'!$B$6&amp;ROW(BQ432)-1)),"",INDIRECT('Data Exploration'!$B$6&amp;ROW(BQ432)-1)))</f>
        <v>#REF!</v>
      </c>
      <c r="BR432" s="188"/>
      <c r="BS432" s="188"/>
      <c r="BT432" s="188"/>
      <c r="BU432" s="188"/>
      <c r="BV432" s="188"/>
      <c r="BW432" s="188"/>
      <c r="BX432" s="188"/>
      <c r="BY432" s="188"/>
    </row>
    <row r="433" spans="1:77">
      <c r="A433" s="141"/>
      <c r="B433" s="210"/>
      <c r="C433" s="19"/>
      <c r="D433" s="20"/>
      <c r="E433" s="20"/>
      <c r="F433" s="20"/>
      <c r="G433" s="150"/>
      <c r="H433" s="20"/>
      <c r="I433" s="20"/>
      <c r="J433" s="20"/>
      <c r="K433" s="20"/>
      <c r="L433" s="101"/>
      <c r="N433" s="14" t="str">
        <f>IF(ISBLANK(C433),"",LOG(C433))</f>
        <v/>
      </c>
      <c r="O433" s="14" t="str">
        <f>IF(ISBLANK(D433),"",LOG(D433))</f>
        <v/>
      </c>
      <c r="P433" s="14" t="str">
        <f>IF(ISBLANK(E433),"",LOG(E433))</f>
        <v/>
      </c>
      <c r="Q433" s="14" t="str">
        <f>IF(ISBLANK(F433),"",LOG(F433))</f>
        <v/>
      </c>
      <c r="R433" s="14" t="str">
        <f>IF(ISBLANK(G433),"",LOG(G433))</f>
        <v/>
      </c>
      <c r="S433" s="14" t="str">
        <f>IF(ISBLANK(H433),"",LOG(H433))</f>
        <v/>
      </c>
      <c r="T433" s="14" t="str">
        <f>IF(ISBLANK(I433),"",LOG(I433))</f>
        <v/>
      </c>
      <c r="U433" s="14" t="str">
        <f>IF(ISBLANK(J433),"",LOG(J433))</f>
        <v/>
      </c>
      <c r="V433" s="14" t="str">
        <f>IF(ISBLANK(K433),"",LOG(K433))</f>
        <v/>
      </c>
      <c r="W433" s="14" t="str">
        <f>IF(ISBLANK(L433),"",LOG(L433))</f>
        <v/>
      </c>
      <c r="Y433" s="14" t="str">
        <f>IF(ISBLANK(C433),"",LOG(C433+1))</f>
        <v/>
      </c>
      <c r="Z433" s="14" t="str">
        <f>IF(ISBLANK(D433),"",LOG(D433+1))</f>
        <v/>
      </c>
      <c r="AA433" s="14" t="str">
        <f>IF(ISBLANK(E433),"",LOG(E433+1))</f>
        <v/>
      </c>
      <c r="AB433" s="14" t="str">
        <f>IF(ISBLANK(F433),"",LOG(F433+1))</f>
        <v/>
      </c>
      <c r="AC433" s="14" t="str">
        <f>IF(ISBLANK(G433),"",LOG(G433+1))</f>
        <v/>
      </c>
      <c r="AD433" s="14" t="str">
        <f>IF(ISBLANK(H433),"",LOG(H433+1))</f>
        <v/>
      </c>
      <c r="AE433" s="14" t="str">
        <f>IF(ISBLANK(I433),"",LOG(I433+1))</f>
        <v/>
      </c>
      <c r="AF433" s="14" t="str">
        <f>IF(ISBLANK(J433),"",LOG(J433+1))</f>
        <v/>
      </c>
      <c r="AG433" s="14" t="str">
        <f>IF(ISBLANK(K433),"",LOG(K433+1))</f>
        <v/>
      </c>
      <c r="AH433" s="14" t="str">
        <f>IF(ISBLANK(L433),"",LOG(L433+1))</f>
        <v/>
      </c>
      <c r="AJ433" s="14" t="str">
        <f>IF(ISBLANK(C433),"",POWER(C433,2))</f>
        <v/>
      </c>
      <c r="AK433" s="14" t="str">
        <f>IF(ISBLANK(D433),"",POWER(D433,2))</f>
        <v/>
      </c>
      <c r="AL433" s="14" t="str">
        <f>IF(ISBLANK(E433),"",POWER(E433,2))</f>
        <v/>
      </c>
      <c r="AM433" s="14" t="str">
        <f>IF(ISBLANK(F433),"",POWER(F433,2))</f>
        <v/>
      </c>
      <c r="AN433" s="14" t="str">
        <f>IF(ISBLANK(G433),"",POWER(G433,2))</f>
        <v/>
      </c>
      <c r="AO433" s="14" t="str">
        <f>IF(ISBLANK(H433),"",POWER(H433,2))</f>
        <v/>
      </c>
      <c r="AP433" s="14" t="str">
        <f>IF(ISBLANK(I433),"",POWER(I433,2))</f>
        <v/>
      </c>
      <c r="AQ433" s="14" t="str">
        <f>IF(ISBLANK(J433),"",POWER(J433,2))</f>
        <v/>
      </c>
      <c r="AR433" s="14" t="str">
        <f>IF(ISBLANK(K433),"",POWER(K433,2))</f>
        <v/>
      </c>
      <c r="AS433" s="14" t="str">
        <f>IF(ISBLANK(L433),"",POWER(L433,2))</f>
        <v/>
      </c>
      <c r="AU433" s="14" t="str">
        <f>IF(ISBLANK(C433),"",POWER(C433,0.5))</f>
        <v/>
      </c>
      <c r="AV433" s="14" t="str">
        <f>IF(ISBLANK(D433),"",POWER(D433,0.5))</f>
        <v/>
      </c>
      <c r="AW433" s="14" t="str">
        <f>IF(ISBLANK(E433),"",POWER(E433,0.5))</f>
        <v/>
      </c>
      <c r="AX433" s="14" t="str">
        <f>IF(ISBLANK(F433),"",POWER(F433,0.5))</f>
        <v/>
      </c>
      <c r="AY433" s="14" t="str">
        <f>IF(ISBLANK(G433),"",POWER(G433,0.5))</f>
        <v/>
      </c>
      <c r="AZ433" s="14" t="str">
        <f>IF(ISBLANK(H433),"",POWER(H433,0.5))</f>
        <v/>
      </c>
      <c r="BA433" s="14" t="str">
        <f>IF(ISBLANK(I433),"",POWER(I433,0.5))</f>
        <v/>
      </c>
      <c r="BB433" s="14" t="str">
        <f>IF(ISBLANK(J433),"",POWER(J433,0.5))</f>
        <v/>
      </c>
      <c r="BC433" s="14" t="str">
        <f>IF(ISBLANK(K433),"",POWER(K433,0.5))</f>
        <v/>
      </c>
      <c r="BD433" s="14" t="str">
        <f>IF(ISBLANK(L433),"",POWER(L433,0.5))</f>
        <v/>
      </c>
      <c r="BF433" s="14" t="str">
        <f>IF(ISBLANK(C433),"",1/POWER(C433,0.5))</f>
        <v/>
      </c>
      <c r="BG433" s="14" t="str">
        <f>IF(ISBLANK(D433),"",1/POWER(D433,0.5))</f>
        <v/>
      </c>
      <c r="BH433" s="14" t="str">
        <f>IF(ISBLANK(E433),"",1/POWER(E433,0.5))</f>
        <v/>
      </c>
      <c r="BI433" s="14" t="str">
        <f>IF(ISBLANK(F433),"",1/POWER(F433,0.5))</f>
        <v/>
      </c>
      <c r="BJ433" s="14" t="str">
        <f>IF(ISBLANK(G433),"",1/POWER(G433,0.5))</f>
        <v/>
      </c>
      <c r="BK433" s="14" t="str">
        <f>IF(ISBLANK(H433),"",1/POWER(H433,0.5))</f>
        <v/>
      </c>
      <c r="BL433" s="14" t="str">
        <f>IF(ISBLANK(I433),"",1/POWER(I433,0.5))</f>
        <v/>
      </c>
      <c r="BM433" s="14" t="str">
        <f>IF(ISBLANK(J433),"",1/POWER(J433,0.5))</f>
        <v/>
      </c>
      <c r="BN433" s="14" t="str">
        <f>IF(ISBLANK(K433),"",1/POWER(K433,0.5))</f>
        <v/>
      </c>
      <c r="BO433" s="14" t="str">
        <f>IF(ISBLANK(L433),"",1/POWER(L433,0.5))</f>
        <v/>
      </c>
      <c r="BQ433" s="14" t="e">
        <f ca="1">IF(ISBLANK(INDIRECT('Data Exploration'!$B$6&amp;ROW(BQ433))),"",IF(ISBLANK(INDIRECT('Data Exploration'!$B$6&amp;ROW(BQ433)-1)),"",INDIRECT('Data Exploration'!$B$6&amp;ROW(BQ433)-1)))</f>
        <v>#REF!</v>
      </c>
      <c r="BR433" s="188"/>
      <c r="BS433" s="188"/>
      <c r="BT433" s="188"/>
      <c r="BU433" s="188"/>
      <c r="BV433" s="188"/>
      <c r="BW433" s="188"/>
      <c r="BX433" s="188"/>
      <c r="BY433" s="188"/>
    </row>
    <row r="434" spans="1:77">
      <c r="A434" s="141"/>
      <c r="B434" s="210"/>
      <c r="C434" s="19"/>
      <c r="D434" s="20"/>
      <c r="E434" s="20"/>
      <c r="F434" s="20"/>
      <c r="G434" s="150"/>
      <c r="H434" s="20"/>
      <c r="I434" s="20"/>
      <c r="J434" s="20"/>
      <c r="K434" s="20"/>
      <c r="L434" s="101"/>
      <c r="N434" s="14" t="str">
        <f>IF(ISBLANK(C434),"",LOG(C434))</f>
        <v/>
      </c>
      <c r="O434" s="14" t="str">
        <f>IF(ISBLANK(D434),"",LOG(D434))</f>
        <v/>
      </c>
      <c r="P434" s="14" t="str">
        <f>IF(ISBLANK(E434),"",LOG(E434))</f>
        <v/>
      </c>
      <c r="Q434" s="14" t="str">
        <f>IF(ISBLANK(F434),"",LOG(F434))</f>
        <v/>
      </c>
      <c r="R434" s="14" t="str">
        <f>IF(ISBLANK(G434),"",LOG(G434))</f>
        <v/>
      </c>
      <c r="S434" s="14" t="str">
        <f>IF(ISBLANK(H434),"",LOG(H434))</f>
        <v/>
      </c>
      <c r="T434" s="14" t="str">
        <f>IF(ISBLANK(I434),"",LOG(I434))</f>
        <v/>
      </c>
      <c r="U434" s="14" t="str">
        <f>IF(ISBLANK(J434),"",LOG(J434))</f>
        <v/>
      </c>
      <c r="V434" s="14" t="str">
        <f>IF(ISBLANK(K434),"",LOG(K434))</f>
        <v/>
      </c>
      <c r="W434" s="14" t="str">
        <f>IF(ISBLANK(L434),"",LOG(L434))</f>
        <v/>
      </c>
      <c r="Y434" s="14" t="str">
        <f>IF(ISBLANK(C434),"",LOG(C434+1))</f>
        <v/>
      </c>
      <c r="Z434" s="14" t="str">
        <f>IF(ISBLANK(D434),"",LOG(D434+1))</f>
        <v/>
      </c>
      <c r="AA434" s="14" t="str">
        <f>IF(ISBLANK(E434),"",LOG(E434+1))</f>
        <v/>
      </c>
      <c r="AB434" s="14" t="str">
        <f>IF(ISBLANK(F434),"",LOG(F434+1))</f>
        <v/>
      </c>
      <c r="AC434" s="14" t="str">
        <f>IF(ISBLANK(G434),"",LOG(G434+1))</f>
        <v/>
      </c>
      <c r="AD434" s="14" t="str">
        <f>IF(ISBLANK(H434),"",LOG(H434+1))</f>
        <v/>
      </c>
      <c r="AE434" s="14" t="str">
        <f>IF(ISBLANK(I434),"",LOG(I434+1))</f>
        <v/>
      </c>
      <c r="AF434" s="14" t="str">
        <f>IF(ISBLANK(J434),"",LOG(J434+1))</f>
        <v/>
      </c>
      <c r="AG434" s="14" t="str">
        <f>IF(ISBLANK(K434),"",LOG(K434+1))</f>
        <v/>
      </c>
      <c r="AH434" s="14" t="str">
        <f>IF(ISBLANK(L434),"",LOG(L434+1))</f>
        <v/>
      </c>
      <c r="AJ434" s="14" t="str">
        <f>IF(ISBLANK(C434),"",POWER(C434,2))</f>
        <v/>
      </c>
      <c r="AK434" s="14" t="str">
        <f>IF(ISBLANK(D434),"",POWER(D434,2))</f>
        <v/>
      </c>
      <c r="AL434" s="14" t="str">
        <f>IF(ISBLANK(E434),"",POWER(E434,2))</f>
        <v/>
      </c>
      <c r="AM434" s="14" t="str">
        <f>IF(ISBLANK(F434),"",POWER(F434,2))</f>
        <v/>
      </c>
      <c r="AN434" s="14" t="str">
        <f>IF(ISBLANK(G434),"",POWER(G434,2))</f>
        <v/>
      </c>
      <c r="AO434" s="14" t="str">
        <f>IF(ISBLANK(H434),"",POWER(H434,2))</f>
        <v/>
      </c>
      <c r="AP434" s="14" t="str">
        <f>IF(ISBLANK(I434),"",POWER(I434,2))</f>
        <v/>
      </c>
      <c r="AQ434" s="14" t="str">
        <f>IF(ISBLANK(J434),"",POWER(J434,2))</f>
        <v/>
      </c>
      <c r="AR434" s="14" t="str">
        <f>IF(ISBLANK(K434),"",POWER(K434,2))</f>
        <v/>
      </c>
      <c r="AS434" s="14" t="str">
        <f>IF(ISBLANK(L434),"",POWER(L434,2))</f>
        <v/>
      </c>
      <c r="AU434" s="14" t="str">
        <f>IF(ISBLANK(C434),"",POWER(C434,0.5))</f>
        <v/>
      </c>
      <c r="AV434" s="14" t="str">
        <f>IF(ISBLANK(D434),"",POWER(D434,0.5))</f>
        <v/>
      </c>
      <c r="AW434" s="14" t="str">
        <f>IF(ISBLANK(E434),"",POWER(E434,0.5))</f>
        <v/>
      </c>
      <c r="AX434" s="14" t="str">
        <f>IF(ISBLANK(F434),"",POWER(F434,0.5))</f>
        <v/>
      </c>
      <c r="AY434" s="14" t="str">
        <f>IF(ISBLANK(G434),"",POWER(G434,0.5))</f>
        <v/>
      </c>
      <c r="AZ434" s="14" t="str">
        <f>IF(ISBLANK(H434),"",POWER(H434,0.5))</f>
        <v/>
      </c>
      <c r="BA434" s="14" t="str">
        <f>IF(ISBLANK(I434),"",POWER(I434,0.5))</f>
        <v/>
      </c>
      <c r="BB434" s="14" t="str">
        <f>IF(ISBLANK(J434),"",POWER(J434,0.5))</f>
        <v/>
      </c>
      <c r="BC434" s="14" t="str">
        <f>IF(ISBLANK(K434),"",POWER(K434,0.5))</f>
        <v/>
      </c>
      <c r="BD434" s="14" t="str">
        <f>IF(ISBLANK(L434),"",POWER(L434,0.5))</f>
        <v/>
      </c>
      <c r="BF434" s="14" t="str">
        <f>IF(ISBLANK(C434),"",1/POWER(C434,0.5))</f>
        <v/>
      </c>
      <c r="BG434" s="14" t="str">
        <f>IF(ISBLANK(D434),"",1/POWER(D434,0.5))</f>
        <v/>
      </c>
      <c r="BH434" s="14" t="str">
        <f>IF(ISBLANK(E434),"",1/POWER(E434,0.5))</f>
        <v/>
      </c>
      <c r="BI434" s="14" t="str">
        <f>IF(ISBLANK(F434),"",1/POWER(F434,0.5))</f>
        <v/>
      </c>
      <c r="BJ434" s="14" t="str">
        <f>IF(ISBLANK(G434),"",1/POWER(G434,0.5))</f>
        <v/>
      </c>
      <c r="BK434" s="14" t="str">
        <f>IF(ISBLANK(H434),"",1/POWER(H434,0.5))</f>
        <v/>
      </c>
      <c r="BL434" s="14" t="str">
        <f>IF(ISBLANK(I434),"",1/POWER(I434,0.5))</f>
        <v/>
      </c>
      <c r="BM434" s="14" t="str">
        <f>IF(ISBLANK(J434),"",1/POWER(J434,0.5))</f>
        <v/>
      </c>
      <c r="BN434" s="14" t="str">
        <f>IF(ISBLANK(K434),"",1/POWER(K434,0.5))</f>
        <v/>
      </c>
      <c r="BO434" s="14" t="str">
        <f>IF(ISBLANK(L434),"",1/POWER(L434,0.5))</f>
        <v/>
      </c>
      <c r="BQ434" s="14" t="e">
        <f ca="1">IF(ISBLANK(INDIRECT('Data Exploration'!$B$6&amp;ROW(BQ434))),"",IF(ISBLANK(INDIRECT('Data Exploration'!$B$6&amp;ROW(BQ434)-1)),"",INDIRECT('Data Exploration'!$B$6&amp;ROW(BQ434)-1)))</f>
        <v>#REF!</v>
      </c>
      <c r="BR434" s="188"/>
      <c r="BS434" s="188"/>
      <c r="BT434" s="188"/>
      <c r="BU434" s="188"/>
      <c r="BV434" s="188"/>
      <c r="BW434" s="188"/>
      <c r="BX434" s="188"/>
      <c r="BY434" s="188"/>
    </row>
    <row r="435" spans="1:77">
      <c r="A435" s="141"/>
      <c r="B435" s="210"/>
      <c r="C435" s="19"/>
      <c r="D435" s="20"/>
      <c r="E435" s="20"/>
      <c r="F435" s="20"/>
      <c r="G435" s="150"/>
      <c r="H435" s="20"/>
      <c r="I435" s="20"/>
      <c r="J435" s="20"/>
      <c r="K435" s="20"/>
      <c r="L435" s="101"/>
      <c r="N435" s="14" t="str">
        <f>IF(ISBLANK(C435),"",LOG(C435))</f>
        <v/>
      </c>
      <c r="O435" s="14" t="str">
        <f>IF(ISBLANK(D435),"",LOG(D435))</f>
        <v/>
      </c>
      <c r="P435" s="14" t="str">
        <f>IF(ISBLANK(E435),"",LOG(E435))</f>
        <v/>
      </c>
      <c r="Q435" s="14" t="str">
        <f>IF(ISBLANK(F435),"",LOG(F435))</f>
        <v/>
      </c>
      <c r="R435" s="14" t="str">
        <f>IF(ISBLANK(G435),"",LOG(G435))</f>
        <v/>
      </c>
      <c r="S435" s="14" t="str">
        <f>IF(ISBLANK(H435),"",LOG(H435))</f>
        <v/>
      </c>
      <c r="T435" s="14" t="str">
        <f>IF(ISBLANK(I435),"",LOG(I435))</f>
        <v/>
      </c>
      <c r="U435" s="14" t="str">
        <f>IF(ISBLANK(J435),"",LOG(J435))</f>
        <v/>
      </c>
      <c r="V435" s="14" t="str">
        <f>IF(ISBLANK(K435),"",LOG(K435))</f>
        <v/>
      </c>
      <c r="W435" s="14" t="str">
        <f>IF(ISBLANK(L435),"",LOG(L435))</f>
        <v/>
      </c>
      <c r="Y435" s="14" t="str">
        <f>IF(ISBLANK(C435),"",LOG(C435+1))</f>
        <v/>
      </c>
      <c r="Z435" s="14" t="str">
        <f>IF(ISBLANK(D435),"",LOG(D435+1))</f>
        <v/>
      </c>
      <c r="AA435" s="14" t="str">
        <f>IF(ISBLANK(E435),"",LOG(E435+1))</f>
        <v/>
      </c>
      <c r="AB435" s="14" t="str">
        <f>IF(ISBLANK(F435),"",LOG(F435+1))</f>
        <v/>
      </c>
      <c r="AC435" s="14" t="str">
        <f>IF(ISBLANK(G435),"",LOG(G435+1))</f>
        <v/>
      </c>
      <c r="AD435" s="14" t="str">
        <f>IF(ISBLANK(H435),"",LOG(H435+1))</f>
        <v/>
      </c>
      <c r="AE435" s="14" t="str">
        <f>IF(ISBLANK(I435),"",LOG(I435+1))</f>
        <v/>
      </c>
      <c r="AF435" s="14" t="str">
        <f>IF(ISBLANK(J435),"",LOG(J435+1))</f>
        <v/>
      </c>
      <c r="AG435" s="14" t="str">
        <f>IF(ISBLANK(K435),"",LOG(K435+1))</f>
        <v/>
      </c>
      <c r="AH435" s="14" t="str">
        <f>IF(ISBLANK(L435),"",LOG(L435+1))</f>
        <v/>
      </c>
      <c r="AJ435" s="14" t="str">
        <f>IF(ISBLANK(C435),"",POWER(C435,2))</f>
        <v/>
      </c>
      <c r="AK435" s="14" t="str">
        <f>IF(ISBLANK(D435),"",POWER(D435,2))</f>
        <v/>
      </c>
      <c r="AL435" s="14" t="str">
        <f>IF(ISBLANK(E435),"",POWER(E435,2))</f>
        <v/>
      </c>
      <c r="AM435" s="14" t="str">
        <f>IF(ISBLANK(F435),"",POWER(F435,2))</f>
        <v/>
      </c>
      <c r="AN435" s="14" t="str">
        <f>IF(ISBLANK(G435),"",POWER(G435,2))</f>
        <v/>
      </c>
      <c r="AO435" s="14" t="str">
        <f>IF(ISBLANK(H435),"",POWER(H435,2))</f>
        <v/>
      </c>
      <c r="AP435" s="14" t="str">
        <f>IF(ISBLANK(I435),"",POWER(I435,2))</f>
        <v/>
      </c>
      <c r="AQ435" s="14" t="str">
        <f>IF(ISBLANK(J435),"",POWER(J435,2))</f>
        <v/>
      </c>
      <c r="AR435" s="14" t="str">
        <f>IF(ISBLANK(K435),"",POWER(K435,2))</f>
        <v/>
      </c>
      <c r="AS435" s="14" t="str">
        <f>IF(ISBLANK(L435),"",POWER(L435,2))</f>
        <v/>
      </c>
      <c r="AU435" s="14" t="str">
        <f>IF(ISBLANK(C435),"",POWER(C435,0.5))</f>
        <v/>
      </c>
      <c r="AV435" s="14" t="str">
        <f>IF(ISBLANK(D435),"",POWER(D435,0.5))</f>
        <v/>
      </c>
      <c r="AW435" s="14" t="str">
        <f>IF(ISBLANK(E435),"",POWER(E435,0.5))</f>
        <v/>
      </c>
      <c r="AX435" s="14" t="str">
        <f>IF(ISBLANK(F435),"",POWER(F435,0.5))</f>
        <v/>
      </c>
      <c r="AY435" s="14" t="str">
        <f>IF(ISBLANK(G435),"",POWER(G435,0.5))</f>
        <v/>
      </c>
      <c r="AZ435" s="14" t="str">
        <f>IF(ISBLANK(H435),"",POWER(H435,0.5))</f>
        <v/>
      </c>
      <c r="BA435" s="14" t="str">
        <f>IF(ISBLANK(I435),"",POWER(I435,0.5))</f>
        <v/>
      </c>
      <c r="BB435" s="14" t="str">
        <f>IF(ISBLANK(J435),"",POWER(J435,0.5))</f>
        <v/>
      </c>
      <c r="BC435" s="14" t="str">
        <f>IF(ISBLANK(K435),"",POWER(K435,0.5))</f>
        <v/>
      </c>
      <c r="BD435" s="14" t="str">
        <f>IF(ISBLANK(L435),"",POWER(L435,0.5))</f>
        <v/>
      </c>
      <c r="BF435" s="14" t="str">
        <f>IF(ISBLANK(C435),"",1/POWER(C435,0.5))</f>
        <v/>
      </c>
      <c r="BG435" s="14" t="str">
        <f>IF(ISBLANK(D435),"",1/POWER(D435,0.5))</f>
        <v/>
      </c>
      <c r="BH435" s="14" t="str">
        <f>IF(ISBLANK(E435),"",1/POWER(E435,0.5))</f>
        <v/>
      </c>
      <c r="BI435" s="14" t="str">
        <f>IF(ISBLANK(F435),"",1/POWER(F435,0.5))</f>
        <v/>
      </c>
      <c r="BJ435" s="14" t="str">
        <f>IF(ISBLANK(G435),"",1/POWER(G435,0.5))</f>
        <v/>
      </c>
      <c r="BK435" s="14" t="str">
        <f>IF(ISBLANK(H435),"",1/POWER(H435,0.5))</f>
        <v/>
      </c>
      <c r="BL435" s="14" t="str">
        <f>IF(ISBLANK(I435),"",1/POWER(I435,0.5))</f>
        <v/>
      </c>
      <c r="BM435" s="14" t="str">
        <f>IF(ISBLANK(J435),"",1/POWER(J435,0.5))</f>
        <v/>
      </c>
      <c r="BN435" s="14" t="str">
        <f>IF(ISBLANK(K435),"",1/POWER(K435,0.5))</f>
        <v/>
      </c>
      <c r="BO435" s="14" t="str">
        <f>IF(ISBLANK(L435),"",1/POWER(L435,0.5))</f>
        <v/>
      </c>
      <c r="BQ435" s="14" t="e">
        <f ca="1">IF(ISBLANK(INDIRECT('Data Exploration'!$B$6&amp;ROW(BQ435))),"",IF(ISBLANK(INDIRECT('Data Exploration'!$B$6&amp;ROW(BQ435)-1)),"",INDIRECT('Data Exploration'!$B$6&amp;ROW(BQ435)-1)))</f>
        <v>#REF!</v>
      </c>
      <c r="BR435" s="188"/>
      <c r="BS435" s="188"/>
      <c r="BT435" s="188"/>
      <c r="BU435" s="188"/>
      <c r="BV435" s="188"/>
      <c r="BW435" s="188"/>
      <c r="BX435" s="188"/>
      <c r="BY435" s="188"/>
    </row>
    <row r="436" spans="1:77">
      <c r="A436" s="141"/>
      <c r="B436" s="210"/>
      <c r="C436" s="19"/>
      <c r="D436" s="20"/>
      <c r="E436" s="20"/>
      <c r="F436" s="20"/>
      <c r="G436" s="150"/>
      <c r="H436" s="20"/>
      <c r="I436" s="20"/>
      <c r="J436" s="20"/>
      <c r="K436" s="20"/>
      <c r="L436" s="101"/>
      <c r="N436" s="14" t="str">
        <f>IF(ISBLANK(C436),"",LOG(C436))</f>
        <v/>
      </c>
      <c r="O436" s="14" t="str">
        <f>IF(ISBLANK(D436),"",LOG(D436))</f>
        <v/>
      </c>
      <c r="P436" s="14" t="str">
        <f>IF(ISBLANK(E436),"",LOG(E436))</f>
        <v/>
      </c>
      <c r="Q436" s="14" t="str">
        <f>IF(ISBLANK(F436),"",LOG(F436))</f>
        <v/>
      </c>
      <c r="R436" s="14" t="str">
        <f>IF(ISBLANK(G436),"",LOG(G436))</f>
        <v/>
      </c>
      <c r="S436" s="14" t="str">
        <f>IF(ISBLANK(H436),"",LOG(H436))</f>
        <v/>
      </c>
      <c r="T436" s="14" t="str">
        <f>IF(ISBLANK(I436),"",LOG(I436))</f>
        <v/>
      </c>
      <c r="U436" s="14" t="str">
        <f>IF(ISBLANK(J436),"",LOG(J436))</f>
        <v/>
      </c>
      <c r="V436" s="14" t="str">
        <f>IF(ISBLANK(K436),"",LOG(K436))</f>
        <v/>
      </c>
      <c r="W436" s="14" t="str">
        <f>IF(ISBLANK(L436),"",LOG(L436))</f>
        <v/>
      </c>
      <c r="Y436" s="14" t="str">
        <f>IF(ISBLANK(C436),"",LOG(C436+1))</f>
        <v/>
      </c>
      <c r="Z436" s="14" t="str">
        <f>IF(ISBLANK(D436),"",LOG(D436+1))</f>
        <v/>
      </c>
      <c r="AA436" s="14" t="str">
        <f>IF(ISBLANK(E436),"",LOG(E436+1))</f>
        <v/>
      </c>
      <c r="AB436" s="14" t="str">
        <f>IF(ISBLANK(F436),"",LOG(F436+1))</f>
        <v/>
      </c>
      <c r="AC436" s="14" t="str">
        <f>IF(ISBLANK(G436),"",LOG(G436+1))</f>
        <v/>
      </c>
      <c r="AD436" s="14" t="str">
        <f>IF(ISBLANK(H436),"",LOG(H436+1))</f>
        <v/>
      </c>
      <c r="AE436" s="14" t="str">
        <f>IF(ISBLANK(I436),"",LOG(I436+1))</f>
        <v/>
      </c>
      <c r="AF436" s="14" t="str">
        <f>IF(ISBLANK(J436),"",LOG(J436+1))</f>
        <v/>
      </c>
      <c r="AG436" s="14" t="str">
        <f>IF(ISBLANK(K436),"",LOG(K436+1))</f>
        <v/>
      </c>
      <c r="AH436" s="14" t="str">
        <f>IF(ISBLANK(L436),"",LOG(L436+1))</f>
        <v/>
      </c>
      <c r="AJ436" s="14" t="str">
        <f>IF(ISBLANK(C436),"",POWER(C436,2))</f>
        <v/>
      </c>
      <c r="AK436" s="14" t="str">
        <f>IF(ISBLANK(D436),"",POWER(D436,2))</f>
        <v/>
      </c>
      <c r="AL436" s="14" t="str">
        <f>IF(ISBLANK(E436),"",POWER(E436,2))</f>
        <v/>
      </c>
      <c r="AM436" s="14" t="str">
        <f>IF(ISBLANK(F436),"",POWER(F436,2))</f>
        <v/>
      </c>
      <c r="AN436" s="14" t="str">
        <f>IF(ISBLANK(G436),"",POWER(G436,2))</f>
        <v/>
      </c>
      <c r="AO436" s="14" t="str">
        <f>IF(ISBLANK(H436),"",POWER(H436,2))</f>
        <v/>
      </c>
      <c r="AP436" s="14" t="str">
        <f>IF(ISBLANK(I436),"",POWER(I436,2))</f>
        <v/>
      </c>
      <c r="AQ436" s="14" t="str">
        <f>IF(ISBLANK(J436),"",POWER(J436,2))</f>
        <v/>
      </c>
      <c r="AR436" s="14" t="str">
        <f>IF(ISBLANK(K436),"",POWER(K436,2))</f>
        <v/>
      </c>
      <c r="AS436" s="14" t="str">
        <f>IF(ISBLANK(L436),"",POWER(L436,2))</f>
        <v/>
      </c>
      <c r="AU436" s="14" t="str">
        <f>IF(ISBLANK(C436),"",POWER(C436,0.5))</f>
        <v/>
      </c>
      <c r="AV436" s="14" t="str">
        <f>IF(ISBLANK(D436),"",POWER(D436,0.5))</f>
        <v/>
      </c>
      <c r="AW436" s="14" t="str">
        <f>IF(ISBLANK(E436),"",POWER(E436,0.5))</f>
        <v/>
      </c>
      <c r="AX436" s="14" t="str">
        <f>IF(ISBLANK(F436),"",POWER(F436,0.5))</f>
        <v/>
      </c>
      <c r="AY436" s="14" t="str">
        <f>IF(ISBLANK(G436),"",POWER(G436,0.5))</f>
        <v/>
      </c>
      <c r="AZ436" s="14" t="str">
        <f>IF(ISBLANK(H436),"",POWER(H436,0.5))</f>
        <v/>
      </c>
      <c r="BA436" s="14" t="str">
        <f>IF(ISBLANK(I436),"",POWER(I436,0.5))</f>
        <v/>
      </c>
      <c r="BB436" s="14" t="str">
        <f>IF(ISBLANK(J436),"",POWER(J436,0.5))</f>
        <v/>
      </c>
      <c r="BC436" s="14" t="str">
        <f>IF(ISBLANK(K436),"",POWER(K436,0.5))</f>
        <v/>
      </c>
      <c r="BD436" s="14" t="str">
        <f>IF(ISBLANK(L436),"",POWER(L436,0.5))</f>
        <v/>
      </c>
      <c r="BF436" s="14" t="str">
        <f>IF(ISBLANK(C436),"",1/POWER(C436,0.5))</f>
        <v/>
      </c>
      <c r="BG436" s="14" t="str">
        <f>IF(ISBLANK(D436),"",1/POWER(D436,0.5))</f>
        <v/>
      </c>
      <c r="BH436" s="14" t="str">
        <f>IF(ISBLANK(E436),"",1/POWER(E436,0.5))</f>
        <v/>
      </c>
      <c r="BI436" s="14" t="str">
        <f>IF(ISBLANK(F436),"",1/POWER(F436,0.5))</f>
        <v/>
      </c>
      <c r="BJ436" s="14" t="str">
        <f>IF(ISBLANK(G436),"",1/POWER(G436,0.5))</f>
        <v/>
      </c>
      <c r="BK436" s="14" t="str">
        <f>IF(ISBLANK(H436),"",1/POWER(H436,0.5))</f>
        <v/>
      </c>
      <c r="BL436" s="14" t="str">
        <f>IF(ISBLANK(I436),"",1/POWER(I436,0.5))</f>
        <v/>
      </c>
      <c r="BM436" s="14" t="str">
        <f>IF(ISBLANK(J436),"",1/POWER(J436,0.5))</f>
        <v/>
      </c>
      <c r="BN436" s="14" t="str">
        <f>IF(ISBLANK(K436),"",1/POWER(K436,0.5))</f>
        <v/>
      </c>
      <c r="BO436" s="14" t="str">
        <f>IF(ISBLANK(L436),"",1/POWER(L436,0.5))</f>
        <v/>
      </c>
      <c r="BQ436" s="14" t="e">
        <f ca="1">IF(ISBLANK(INDIRECT('Data Exploration'!$B$6&amp;ROW(BQ436))),"",IF(ISBLANK(INDIRECT('Data Exploration'!$B$6&amp;ROW(BQ436)-1)),"",INDIRECT('Data Exploration'!$B$6&amp;ROW(BQ436)-1)))</f>
        <v>#REF!</v>
      </c>
      <c r="BR436" s="188"/>
      <c r="BS436" s="188"/>
      <c r="BT436" s="188"/>
      <c r="BU436" s="188"/>
      <c r="BV436" s="188"/>
      <c r="BW436" s="188"/>
      <c r="BX436" s="188"/>
      <c r="BY436" s="188"/>
    </row>
    <row r="437" spans="1:77">
      <c r="A437" s="141"/>
      <c r="B437" s="210"/>
      <c r="C437" s="19"/>
      <c r="D437" s="20"/>
      <c r="E437" s="20"/>
      <c r="F437" s="20"/>
      <c r="G437" s="150"/>
      <c r="H437" s="20"/>
      <c r="I437" s="20"/>
      <c r="J437" s="20"/>
      <c r="K437" s="20"/>
      <c r="L437" s="101"/>
      <c r="N437" s="14" t="str">
        <f>IF(ISBLANK(C437),"",LOG(C437))</f>
        <v/>
      </c>
      <c r="O437" s="14" t="str">
        <f>IF(ISBLANK(D437),"",LOG(D437))</f>
        <v/>
      </c>
      <c r="P437" s="14" t="str">
        <f>IF(ISBLANK(E437),"",LOG(E437))</f>
        <v/>
      </c>
      <c r="Q437" s="14" t="str">
        <f>IF(ISBLANK(F437),"",LOG(F437))</f>
        <v/>
      </c>
      <c r="R437" s="14" t="str">
        <f>IF(ISBLANK(G437),"",LOG(G437))</f>
        <v/>
      </c>
      <c r="S437" s="14" t="str">
        <f>IF(ISBLANK(H437),"",LOG(H437))</f>
        <v/>
      </c>
      <c r="T437" s="14" t="str">
        <f>IF(ISBLANK(I437),"",LOG(I437))</f>
        <v/>
      </c>
      <c r="U437" s="14" t="str">
        <f>IF(ISBLANK(J437),"",LOG(J437))</f>
        <v/>
      </c>
      <c r="V437" s="14" t="str">
        <f>IF(ISBLANK(K437),"",LOG(K437))</f>
        <v/>
      </c>
      <c r="W437" s="14" t="str">
        <f>IF(ISBLANK(L437),"",LOG(L437))</f>
        <v/>
      </c>
      <c r="Y437" s="14" t="str">
        <f>IF(ISBLANK(C437),"",LOG(C437+1))</f>
        <v/>
      </c>
      <c r="Z437" s="14" t="str">
        <f>IF(ISBLANK(D437),"",LOG(D437+1))</f>
        <v/>
      </c>
      <c r="AA437" s="14" t="str">
        <f>IF(ISBLANK(E437),"",LOG(E437+1))</f>
        <v/>
      </c>
      <c r="AB437" s="14" t="str">
        <f>IF(ISBLANK(F437),"",LOG(F437+1))</f>
        <v/>
      </c>
      <c r="AC437" s="14" t="str">
        <f>IF(ISBLANK(G437),"",LOG(G437+1))</f>
        <v/>
      </c>
      <c r="AD437" s="14" t="str">
        <f>IF(ISBLANK(H437),"",LOG(H437+1))</f>
        <v/>
      </c>
      <c r="AE437" s="14" t="str">
        <f>IF(ISBLANK(I437),"",LOG(I437+1))</f>
        <v/>
      </c>
      <c r="AF437" s="14" t="str">
        <f>IF(ISBLANK(J437),"",LOG(J437+1))</f>
        <v/>
      </c>
      <c r="AG437" s="14" t="str">
        <f>IF(ISBLANK(K437),"",LOG(K437+1))</f>
        <v/>
      </c>
      <c r="AH437" s="14" t="str">
        <f>IF(ISBLANK(L437),"",LOG(L437+1))</f>
        <v/>
      </c>
      <c r="AJ437" s="14" t="str">
        <f>IF(ISBLANK(C437),"",POWER(C437,2))</f>
        <v/>
      </c>
      <c r="AK437" s="14" t="str">
        <f>IF(ISBLANK(D437),"",POWER(D437,2))</f>
        <v/>
      </c>
      <c r="AL437" s="14" t="str">
        <f>IF(ISBLANK(E437),"",POWER(E437,2))</f>
        <v/>
      </c>
      <c r="AM437" s="14" t="str">
        <f>IF(ISBLANK(F437),"",POWER(F437,2))</f>
        <v/>
      </c>
      <c r="AN437" s="14" t="str">
        <f>IF(ISBLANK(G437),"",POWER(G437,2))</f>
        <v/>
      </c>
      <c r="AO437" s="14" t="str">
        <f>IF(ISBLANK(H437),"",POWER(H437,2))</f>
        <v/>
      </c>
      <c r="AP437" s="14" t="str">
        <f>IF(ISBLANK(I437),"",POWER(I437,2))</f>
        <v/>
      </c>
      <c r="AQ437" s="14" t="str">
        <f>IF(ISBLANK(J437),"",POWER(J437,2))</f>
        <v/>
      </c>
      <c r="AR437" s="14" t="str">
        <f>IF(ISBLANK(K437),"",POWER(K437,2))</f>
        <v/>
      </c>
      <c r="AS437" s="14" t="str">
        <f>IF(ISBLANK(L437),"",POWER(L437,2))</f>
        <v/>
      </c>
      <c r="AU437" s="14" t="str">
        <f>IF(ISBLANK(C437),"",POWER(C437,0.5))</f>
        <v/>
      </c>
      <c r="AV437" s="14" t="str">
        <f>IF(ISBLANK(D437),"",POWER(D437,0.5))</f>
        <v/>
      </c>
      <c r="AW437" s="14" t="str">
        <f>IF(ISBLANK(E437),"",POWER(E437,0.5))</f>
        <v/>
      </c>
      <c r="AX437" s="14" t="str">
        <f>IF(ISBLANK(F437),"",POWER(F437,0.5))</f>
        <v/>
      </c>
      <c r="AY437" s="14" t="str">
        <f>IF(ISBLANK(G437),"",POWER(G437,0.5))</f>
        <v/>
      </c>
      <c r="AZ437" s="14" t="str">
        <f>IF(ISBLANK(H437),"",POWER(H437,0.5))</f>
        <v/>
      </c>
      <c r="BA437" s="14" t="str">
        <f>IF(ISBLANK(I437),"",POWER(I437,0.5))</f>
        <v/>
      </c>
      <c r="BB437" s="14" t="str">
        <f>IF(ISBLANK(J437),"",POWER(J437,0.5))</f>
        <v/>
      </c>
      <c r="BC437" s="14" t="str">
        <f>IF(ISBLANK(K437),"",POWER(K437,0.5))</f>
        <v/>
      </c>
      <c r="BD437" s="14" t="str">
        <f>IF(ISBLANK(L437),"",POWER(L437,0.5))</f>
        <v/>
      </c>
      <c r="BF437" s="14" t="str">
        <f>IF(ISBLANK(C437),"",1/POWER(C437,0.5))</f>
        <v/>
      </c>
      <c r="BG437" s="14" t="str">
        <f>IF(ISBLANK(D437),"",1/POWER(D437,0.5))</f>
        <v/>
      </c>
      <c r="BH437" s="14" t="str">
        <f>IF(ISBLANK(E437),"",1/POWER(E437,0.5))</f>
        <v/>
      </c>
      <c r="BI437" s="14" t="str">
        <f>IF(ISBLANK(F437),"",1/POWER(F437,0.5))</f>
        <v/>
      </c>
      <c r="BJ437" s="14" t="str">
        <f>IF(ISBLANK(G437),"",1/POWER(G437,0.5))</f>
        <v/>
      </c>
      <c r="BK437" s="14" t="str">
        <f>IF(ISBLANK(H437),"",1/POWER(H437,0.5))</f>
        <v/>
      </c>
      <c r="BL437" s="14" t="str">
        <f>IF(ISBLANK(I437),"",1/POWER(I437,0.5))</f>
        <v/>
      </c>
      <c r="BM437" s="14" t="str">
        <f>IF(ISBLANK(J437),"",1/POWER(J437,0.5))</f>
        <v/>
      </c>
      <c r="BN437" s="14" t="str">
        <f>IF(ISBLANK(K437),"",1/POWER(K437,0.5))</f>
        <v/>
      </c>
      <c r="BO437" s="14" t="str">
        <f>IF(ISBLANK(L437),"",1/POWER(L437,0.5))</f>
        <v/>
      </c>
      <c r="BQ437" s="14" t="e">
        <f ca="1">IF(ISBLANK(INDIRECT('Data Exploration'!$B$6&amp;ROW(BQ437))),"",IF(ISBLANK(INDIRECT('Data Exploration'!$B$6&amp;ROW(BQ437)-1)),"",INDIRECT('Data Exploration'!$B$6&amp;ROW(BQ437)-1)))</f>
        <v>#REF!</v>
      </c>
      <c r="BR437" s="188"/>
      <c r="BS437" s="188"/>
      <c r="BT437" s="188"/>
      <c r="BU437" s="188"/>
      <c r="BV437" s="188"/>
      <c r="BW437" s="188"/>
      <c r="BX437" s="188"/>
      <c r="BY437" s="188"/>
    </row>
    <row r="438" spans="1:77">
      <c r="A438" s="141"/>
      <c r="B438" s="210"/>
      <c r="C438" s="19"/>
      <c r="D438" s="20"/>
      <c r="E438" s="20"/>
      <c r="F438" s="20"/>
      <c r="G438" s="150"/>
      <c r="H438" s="20"/>
      <c r="I438" s="20"/>
      <c r="J438" s="20"/>
      <c r="K438" s="20"/>
      <c r="L438" s="101"/>
      <c r="N438" s="14" t="str">
        <f>IF(ISBLANK(C438),"",LOG(C438))</f>
        <v/>
      </c>
      <c r="O438" s="14" t="str">
        <f>IF(ISBLANK(D438),"",LOG(D438))</f>
        <v/>
      </c>
      <c r="P438" s="14" t="str">
        <f>IF(ISBLANK(E438),"",LOG(E438))</f>
        <v/>
      </c>
      <c r="Q438" s="14" t="str">
        <f>IF(ISBLANK(F438),"",LOG(F438))</f>
        <v/>
      </c>
      <c r="R438" s="14" t="str">
        <f>IF(ISBLANK(G438),"",LOG(G438))</f>
        <v/>
      </c>
      <c r="S438" s="14" t="str">
        <f>IF(ISBLANK(H438),"",LOG(H438))</f>
        <v/>
      </c>
      <c r="T438" s="14" t="str">
        <f>IF(ISBLANK(I438),"",LOG(I438))</f>
        <v/>
      </c>
      <c r="U438" s="14" t="str">
        <f>IF(ISBLANK(J438),"",LOG(J438))</f>
        <v/>
      </c>
      <c r="V438" s="14" t="str">
        <f>IF(ISBLANK(K438),"",LOG(K438))</f>
        <v/>
      </c>
      <c r="W438" s="14" t="str">
        <f>IF(ISBLANK(L438),"",LOG(L438))</f>
        <v/>
      </c>
      <c r="Y438" s="14" t="str">
        <f>IF(ISBLANK(C438),"",LOG(C438+1))</f>
        <v/>
      </c>
      <c r="Z438" s="14" t="str">
        <f>IF(ISBLANK(D438),"",LOG(D438+1))</f>
        <v/>
      </c>
      <c r="AA438" s="14" t="str">
        <f>IF(ISBLANK(E438),"",LOG(E438+1))</f>
        <v/>
      </c>
      <c r="AB438" s="14" t="str">
        <f>IF(ISBLANK(F438),"",LOG(F438+1))</f>
        <v/>
      </c>
      <c r="AC438" s="14" t="str">
        <f>IF(ISBLANK(G438),"",LOG(G438+1))</f>
        <v/>
      </c>
      <c r="AD438" s="14" t="str">
        <f>IF(ISBLANK(H438),"",LOG(H438+1))</f>
        <v/>
      </c>
      <c r="AE438" s="14" t="str">
        <f>IF(ISBLANK(I438),"",LOG(I438+1))</f>
        <v/>
      </c>
      <c r="AF438" s="14" t="str">
        <f>IF(ISBLANK(J438),"",LOG(J438+1))</f>
        <v/>
      </c>
      <c r="AG438" s="14" t="str">
        <f>IF(ISBLANK(K438),"",LOG(K438+1))</f>
        <v/>
      </c>
      <c r="AH438" s="14" t="str">
        <f>IF(ISBLANK(L438),"",LOG(L438+1))</f>
        <v/>
      </c>
      <c r="AJ438" s="14" t="str">
        <f>IF(ISBLANK(C438),"",POWER(C438,2))</f>
        <v/>
      </c>
      <c r="AK438" s="14" t="str">
        <f>IF(ISBLANK(D438),"",POWER(D438,2))</f>
        <v/>
      </c>
      <c r="AL438" s="14" t="str">
        <f>IF(ISBLANK(E438),"",POWER(E438,2))</f>
        <v/>
      </c>
      <c r="AM438" s="14" t="str">
        <f>IF(ISBLANK(F438),"",POWER(F438,2))</f>
        <v/>
      </c>
      <c r="AN438" s="14" t="str">
        <f>IF(ISBLANK(G438),"",POWER(G438,2))</f>
        <v/>
      </c>
      <c r="AO438" s="14" t="str">
        <f>IF(ISBLANK(H438),"",POWER(H438,2))</f>
        <v/>
      </c>
      <c r="AP438" s="14" t="str">
        <f>IF(ISBLANK(I438),"",POWER(I438,2))</f>
        <v/>
      </c>
      <c r="AQ438" s="14" t="str">
        <f>IF(ISBLANK(J438),"",POWER(J438,2))</f>
        <v/>
      </c>
      <c r="AR438" s="14" t="str">
        <f>IF(ISBLANK(K438),"",POWER(K438,2))</f>
        <v/>
      </c>
      <c r="AS438" s="14" t="str">
        <f>IF(ISBLANK(L438),"",POWER(L438,2))</f>
        <v/>
      </c>
      <c r="AU438" s="14" t="str">
        <f>IF(ISBLANK(C438),"",POWER(C438,0.5))</f>
        <v/>
      </c>
      <c r="AV438" s="14" t="str">
        <f>IF(ISBLANK(D438),"",POWER(D438,0.5))</f>
        <v/>
      </c>
      <c r="AW438" s="14" t="str">
        <f>IF(ISBLANK(E438),"",POWER(E438,0.5))</f>
        <v/>
      </c>
      <c r="AX438" s="14" t="str">
        <f>IF(ISBLANK(F438),"",POWER(F438,0.5))</f>
        <v/>
      </c>
      <c r="AY438" s="14" t="str">
        <f>IF(ISBLANK(G438),"",POWER(G438,0.5))</f>
        <v/>
      </c>
      <c r="AZ438" s="14" t="str">
        <f>IF(ISBLANK(H438),"",POWER(H438,0.5))</f>
        <v/>
      </c>
      <c r="BA438" s="14" t="str">
        <f>IF(ISBLANK(I438),"",POWER(I438,0.5))</f>
        <v/>
      </c>
      <c r="BB438" s="14" t="str">
        <f>IF(ISBLANK(J438),"",POWER(J438,0.5))</f>
        <v/>
      </c>
      <c r="BC438" s="14" t="str">
        <f>IF(ISBLANK(K438),"",POWER(K438,0.5))</f>
        <v/>
      </c>
      <c r="BD438" s="14" t="str">
        <f>IF(ISBLANK(L438),"",POWER(L438,0.5))</f>
        <v/>
      </c>
      <c r="BF438" s="14" t="str">
        <f>IF(ISBLANK(C438),"",1/POWER(C438,0.5))</f>
        <v/>
      </c>
      <c r="BG438" s="14" t="str">
        <f>IF(ISBLANK(D438),"",1/POWER(D438,0.5))</f>
        <v/>
      </c>
      <c r="BH438" s="14" t="str">
        <f>IF(ISBLANK(E438),"",1/POWER(E438,0.5))</f>
        <v/>
      </c>
      <c r="BI438" s="14" t="str">
        <f>IF(ISBLANK(F438),"",1/POWER(F438,0.5))</f>
        <v/>
      </c>
      <c r="BJ438" s="14" t="str">
        <f>IF(ISBLANK(G438),"",1/POWER(G438,0.5))</f>
        <v/>
      </c>
      <c r="BK438" s="14" t="str">
        <f>IF(ISBLANK(H438),"",1/POWER(H438,0.5))</f>
        <v/>
      </c>
      <c r="BL438" s="14" t="str">
        <f>IF(ISBLANK(I438),"",1/POWER(I438,0.5))</f>
        <v/>
      </c>
      <c r="BM438" s="14" t="str">
        <f>IF(ISBLANK(J438),"",1/POWER(J438,0.5))</f>
        <v/>
      </c>
      <c r="BN438" s="14" t="str">
        <f>IF(ISBLANK(K438),"",1/POWER(K438,0.5))</f>
        <v/>
      </c>
      <c r="BO438" s="14" t="str">
        <f>IF(ISBLANK(L438),"",1/POWER(L438,0.5))</f>
        <v/>
      </c>
      <c r="BQ438" s="14" t="e">
        <f ca="1">IF(ISBLANK(INDIRECT('Data Exploration'!$B$6&amp;ROW(BQ438))),"",IF(ISBLANK(INDIRECT('Data Exploration'!$B$6&amp;ROW(BQ438)-1)),"",INDIRECT('Data Exploration'!$B$6&amp;ROW(BQ438)-1)))</f>
        <v>#REF!</v>
      </c>
      <c r="BR438" s="188"/>
      <c r="BS438" s="188"/>
      <c r="BT438" s="188"/>
      <c r="BU438" s="188"/>
      <c r="BV438" s="188"/>
      <c r="BW438" s="188"/>
      <c r="BX438" s="188"/>
      <c r="BY438" s="188"/>
    </row>
    <row r="439" spans="1:77">
      <c r="A439" s="141"/>
      <c r="B439" s="210"/>
      <c r="C439" s="19"/>
      <c r="D439" s="20"/>
      <c r="E439" s="20"/>
      <c r="F439" s="20"/>
      <c r="G439" s="150"/>
      <c r="H439" s="20"/>
      <c r="I439" s="20"/>
      <c r="J439" s="20"/>
      <c r="K439" s="20"/>
      <c r="L439" s="101"/>
      <c r="N439" s="14" t="str">
        <f>IF(ISBLANK(C439),"",LOG(C439))</f>
        <v/>
      </c>
      <c r="O439" s="14" t="str">
        <f>IF(ISBLANK(D439),"",LOG(D439))</f>
        <v/>
      </c>
      <c r="P439" s="14" t="str">
        <f>IF(ISBLANK(E439),"",LOG(E439))</f>
        <v/>
      </c>
      <c r="Q439" s="14" t="str">
        <f>IF(ISBLANK(F439),"",LOG(F439))</f>
        <v/>
      </c>
      <c r="R439" s="14" t="str">
        <f>IF(ISBLANK(G439),"",LOG(G439))</f>
        <v/>
      </c>
      <c r="S439" s="14" t="str">
        <f>IF(ISBLANK(H439),"",LOG(H439))</f>
        <v/>
      </c>
      <c r="T439" s="14" t="str">
        <f>IF(ISBLANK(I439),"",LOG(I439))</f>
        <v/>
      </c>
      <c r="U439" s="14" t="str">
        <f>IF(ISBLANK(J439),"",LOG(J439))</f>
        <v/>
      </c>
      <c r="V439" s="14" t="str">
        <f>IF(ISBLANK(K439),"",LOG(K439))</f>
        <v/>
      </c>
      <c r="W439" s="14" t="str">
        <f>IF(ISBLANK(L439),"",LOG(L439))</f>
        <v/>
      </c>
      <c r="Y439" s="14" t="str">
        <f>IF(ISBLANK(C439),"",LOG(C439+1))</f>
        <v/>
      </c>
      <c r="Z439" s="14" t="str">
        <f>IF(ISBLANK(D439),"",LOG(D439+1))</f>
        <v/>
      </c>
      <c r="AA439" s="14" t="str">
        <f>IF(ISBLANK(E439),"",LOG(E439+1))</f>
        <v/>
      </c>
      <c r="AB439" s="14" t="str">
        <f>IF(ISBLANK(F439),"",LOG(F439+1))</f>
        <v/>
      </c>
      <c r="AC439" s="14" t="str">
        <f>IF(ISBLANK(G439),"",LOG(G439+1))</f>
        <v/>
      </c>
      <c r="AD439" s="14" t="str">
        <f>IF(ISBLANK(H439),"",LOG(H439+1))</f>
        <v/>
      </c>
      <c r="AE439" s="14" t="str">
        <f>IF(ISBLANK(I439),"",LOG(I439+1))</f>
        <v/>
      </c>
      <c r="AF439" s="14" t="str">
        <f>IF(ISBLANK(J439),"",LOG(J439+1))</f>
        <v/>
      </c>
      <c r="AG439" s="14" t="str">
        <f>IF(ISBLANK(K439),"",LOG(K439+1))</f>
        <v/>
      </c>
      <c r="AH439" s="14" t="str">
        <f>IF(ISBLANK(L439),"",LOG(L439+1))</f>
        <v/>
      </c>
      <c r="AJ439" s="14" t="str">
        <f>IF(ISBLANK(C439),"",POWER(C439,2))</f>
        <v/>
      </c>
      <c r="AK439" s="14" t="str">
        <f>IF(ISBLANK(D439),"",POWER(D439,2))</f>
        <v/>
      </c>
      <c r="AL439" s="14" t="str">
        <f>IF(ISBLANK(E439),"",POWER(E439,2))</f>
        <v/>
      </c>
      <c r="AM439" s="14" t="str">
        <f>IF(ISBLANK(F439),"",POWER(F439,2))</f>
        <v/>
      </c>
      <c r="AN439" s="14" t="str">
        <f>IF(ISBLANK(G439),"",POWER(G439,2))</f>
        <v/>
      </c>
      <c r="AO439" s="14" t="str">
        <f>IF(ISBLANK(H439),"",POWER(H439,2))</f>
        <v/>
      </c>
      <c r="AP439" s="14" t="str">
        <f>IF(ISBLANK(I439),"",POWER(I439,2))</f>
        <v/>
      </c>
      <c r="AQ439" s="14" t="str">
        <f>IF(ISBLANK(J439),"",POWER(J439,2))</f>
        <v/>
      </c>
      <c r="AR439" s="14" t="str">
        <f>IF(ISBLANK(K439),"",POWER(K439,2))</f>
        <v/>
      </c>
      <c r="AS439" s="14" t="str">
        <f>IF(ISBLANK(L439),"",POWER(L439,2))</f>
        <v/>
      </c>
      <c r="AU439" s="14" t="str">
        <f>IF(ISBLANK(C439),"",POWER(C439,0.5))</f>
        <v/>
      </c>
      <c r="AV439" s="14" t="str">
        <f>IF(ISBLANK(D439),"",POWER(D439,0.5))</f>
        <v/>
      </c>
      <c r="AW439" s="14" t="str">
        <f>IF(ISBLANK(E439),"",POWER(E439,0.5))</f>
        <v/>
      </c>
      <c r="AX439" s="14" t="str">
        <f>IF(ISBLANK(F439),"",POWER(F439,0.5))</f>
        <v/>
      </c>
      <c r="AY439" s="14" t="str">
        <f>IF(ISBLANK(G439),"",POWER(G439,0.5))</f>
        <v/>
      </c>
      <c r="AZ439" s="14" t="str">
        <f>IF(ISBLANK(H439),"",POWER(H439,0.5))</f>
        <v/>
      </c>
      <c r="BA439" s="14" t="str">
        <f>IF(ISBLANK(I439),"",POWER(I439,0.5))</f>
        <v/>
      </c>
      <c r="BB439" s="14" t="str">
        <f>IF(ISBLANK(J439),"",POWER(J439,0.5))</f>
        <v/>
      </c>
      <c r="BC439" s="14" t="str">
        <f>IF(ISBLANK(K439),"",POWER(K439,0.5))</f>
        <v/>
      </c>
      <c r="BD439" s="14" t="str">
        <f>IF(ISBLANK(L439),"",POWER(L439,0.5))</f>
        <v/>
      </c>
      <c r="BF439" s="14" t="str">
        <f>IF(ISBLANK(C439),"",1/POWER(C439,0.5))</f>
        <v/>
      </c>
      <c r="BG439" s="14" t="str">
        <f>IF(ISBLANK(D439),"",1/POWER(D439,0.5))</f>
        <v/>
      </c>
      <c r="BH439" s="14" t="str">
        <f>IF(ISBLANK(E439),"",1/POWER(E439,0.5))</f>
        <v/>
      </c>
      <c r="BI439" s="14" t="str">
        <f>IF(ISBLANK(F439),"",1/POWER(F439,0.5))</f>
        <v/>
      </c>
      <c r="BJ439" s="14" t="str">
        <f>IF(ISBLANK(G439),"",1/POWER(G439,0.5))</f>
        <v/>
      </c>
      <c r="BK439" s="14" t="str">
        <f>IF(ISBLANK(H439),"",1/POWER(H439,0.5))</f>
        <v/>
      </c>
      <c r="BL439" s="14" t="str">
        <f>IF(ISBLANK(I439),"",1/POWER(I439,0.5))</f>
        <v/>
      </c>
      <c r="BM439" s="14" t="str">
        <f>IF(ISBLANK(J439),"",1/POWER(J439,0.5))</f>
        <v/>
      </c>
      <c r="BN439" s="14" t="str">
        <f>IF(ISBLANK(K439),"",1/POWER(K439,0.5))</f>
        <v/>
      </c>
      <c r="BO439" s="14" t="str">
        <f>IF(ISBLANK(L439),"",1/POWER(L439,0.5))</f>
        <v/>
      </c>
      <c r="BQ439" s="14" t="e">
        <f ca="1">IF(ISBLANK(INDIRECT('Data Exploration'!$B$6&amp;ROW(BQ439))),"",IF(ISBLANK(INDIRECT('Data Exploration'!$B$6&amp;ROW(BQ439)-1)),"",INDIRECT('Data Exploration'!$B$6&amp;ROW(BQ439)-1)))</f>
        <v>#REF!</v>
      </c>
      <c r="BR439" s="188"/>
      <c r="BS439" s="188"/>
      <c r="BT439" s="188"/>
      <c r="BU439" s="188"/>
      <c r="BV439" s="188"/>
      <c r="BW439" s="188"/>
      <c r="BX439" s="188"/>
      <c r="BY439" s="188"/>
    </row>
    <row r="440" spans="1:77">
      <c r="A440" s="141"/>
      <c r="B440" s="210"/>
      <c r="C440" s="19"/>
      <c r="D440" s="20"/>
      <c r="E440" s="20"/>
      <c r="F440" s="20"/>
      <c r="G440" s="150"/>
      <c r="H440" s="20"/>
      <c r="I440" s="20"/>
      <c r="J440" s="20"/>
      <c r="K440" s="20"/>
      <c r="L440" s="101"/>
      <c r="N440" s="14" t="str">
        <f>IF(ISBLANK(C440),"",LOG(C440))</f>
        <v/>
      </c>
      <c r="O440" s="14" t="str">
        <f>IF(ISBLANK(D440),"",LOG(D440))</f>
        <v/>
      </c>
      <c r="P440" s="14" t="str">
        <f>IF(ISBLANK(E440),"",LOG(E440))</f>
        <v/>
      </c>
      <c r="Q440" s="14" t="str">
        <f>IF(ISBLANK(F440),"",LOG(F440))</f>
        <v/>
      </c>
      <c r="R440" s="14" t="str">
        <f>IF(ISBLANK(G440),"",LOG(G440))</f>
        <v/>
      </c>
      <c r="S440" s="14" t="str">
        <f>IF(ISBLANK(H440),"",LOG(H440))</f>
        <v/>
      </c>
      <c r="T440" s="14" t="str">
        <f>IF(ISBLANK(I440),"",LOG(I440))</f>
        <v/>
      </c>
      <c r="U440" s="14" t="str">
        <f>IF(ISBLANK(J440),"",LOG(J440))</f>
        <v/>
      </c>
      <c r="V440" s="14" t="str">
        <f>IF(ISBLANK(K440),"",LOG(K440))</f>
        <v/>
      </c>
      <c r="W440" s="14" t="str">
        <f>IF(ISBLANK(L440),"",LOG(L440))</f>
        <v/>
      </c>
      <c r="Y440" s="14" t="str">
        <f>IF(ISBLANK(C440),"",LOG(C440+1))</f>
        <v/>
      </c>
      <c r="Z440" s="14" t="str">
        <f>IF(ISBLANK(D440),"",LOG(D440+1))</f>
        <v/>
      </c>
      <c r="AA440" s="14" t="str">
        <f>IF(ISBLANK(E440),"",LOG(E440+1))</f>
        <v/>
      </c>
      <c r="AB440" s="14" t="str">
        <f>IF(ISBLANK(F440),"",LOG(F440+1))</f>
        <v/>
      </c>
      <c r="AC440" s="14" t="str">
        <f>IF(ISBLANK(G440),"",LOG(G440+1))</f>
        <v/>
      </c>
      <c r="AD440" s="14" t="str">
        <f>IF(ISBLANK(H440),"",LOG(H440+1))</f>
        <v/>
      </c>
      <c r="AE440" s="14" t="str">
        <f>IF(ISBLANK(I440),"",LOG(I440+1))</f>
        <v/>
      </c>
      <c r="AF440" s="14" t="str">
        <f>IF(ISBLANK(J440),"",LOG(J440+1))</f>
        <v/>
      </c>
      <c r="AG440" s="14" t="str">
        <f>IF(ISBLANK(K440),"",LOG(K440+1))</f>
        <v/>
      </c>
      <c r="AH440" s="14" t="str">
        <f>IF(ISBLANK(L440),"",LOG(L440+1))</f>
        <v/>
      </c>
      <c r="AJ440" s="14" t="str">
        <f>IF(ISBLANK(C440),"",POWER(C440,2))</f>
        <v/>
      </c>
      <c r="AK440" s="14" t="str">
        <f>IF(ISBLANK(D440),"",POWER(D440,2))</f>
        <v/>
      </c>
      <c r="AL440" s="14" t="str">
        <f>IF(ISBLANK(E440),"",POWER(E440,2))</f>
        <v/>
      </c>
      <c r="AM440" s="14" t="str">
        <f>IF(ISBLANK(F440),"",POWER(F440,2))</f>
        <v/>
      </c>
      <c r="AN440" s="14" t="str">
        <f>IF(ISBLANK(G440),"",POWER(G440,2))</f>
        <v/>
      </c>
      <c r="AO440" s="14" t="str">
        <f>IF(ISBLANK(H440),"",POWER(H440,2))</f>
        <v/>
      </c>
      <c r="AP440" s="14" t="str">
        <f>IF(ISBLANK(I440),"",POWER(I440,2))</f>
        <v/>
      </c>
      <c r="AQ440" s="14" t="str">
        <f>IF(ISBLANK(J440),"",POWER(J440,2))</f>
        <v/>
      </c>
      <c r="AR440" s="14" t="str">
        <f>IF(ISBLANK(K440),"",POWER(K440,2))</f>
        <v/>
      </c>
      <c r="AS440" s="14" t="str">
        <f>IF(ISBLANK(L440),"",POWER(L440,2))</f>
        <v/>
      </c>
      <c r="AU440" s="14" t="str">
        <f>IF(ISBLANK(C440),"",POWER(C440,0.5))</f>
        <v/>
      </c>
      <c r="AV440" s="14" t="str">
        <f>IF(ISBLANK(D440),"",POWER(D440,0.5))</f>
        <v/>
      </c>
      <c r="AW440" s="14" t="str">
        <f>IF(ISBLANK(E440),"",POWER(E440,0.5))</f>
        <v/>
      </c>
      <c r="AX440" s="14" t="str">
        <f>IF(ISBLANK(F440),"",POWER(F440,0.5))</f>
        <v/>
      </c>
      <c r="AY440" s="14" t="str">
        <f>IF(ISBLANK(G440),"",POWER(G440,0.5))</f>
        <v/>
      </c>
      <c r="AZ440" s="14" t="str">
        <f>IF(ISBLANK(H440),"",POWER(H440,0.5))</f>
        <v/>
      </c>
      <c r="BA440" s="14" t="str">
        <f>IF(ISBLANK(I440),"",POWER(I440,0.5))</f>
        <v/>
      </c>
      <c r="BB440" s="14" t="str">
        <f>IF(ISBLANK(J440),"",POWER(J440,0.5))</f>
        <v/>
      </c>
      <c r="BC440" s="14" t="str">
        <f>IF(ISBLANK(K440),"",POWER(K440,0.5))</f>
        <v/>
      </c>
      <c r="BD440" s="14" t="str">
        <f>IF(ISBLANK(L440),"",POWER(L440,0.5))</f>
        <v/>
      </c>
      <c r="BF440" s="14" t="str">
        <f>IF(ISBLANK(C440),"",1/POWER(C440,0.5))</f>
        <v/>
      </c>
      <c r="BG440" s="14" t="str">
        <f>IF(ISBLANK(D440),"",1/POWER(D440,0.5))</f>
        <v/>
      </c>
      <c r="BH440" s="14" t="str">
        <f>IF(ISBLANK(E440),"",1/POWER(E440,0.5))</f>
        <v/>
      </c>
      <c r="BI440" s="14" t="str">
        <f>IF(ISBLANK(F440),"",1/POWER(F440,0.5))</f>
        <v/>
      </c>
      <c r="BJ440" s="14" t="str">
        <f>IF(ISBLANK(G440),"",1/POWER(G440,0.5))</f>
        <v/>
      </c>
      <c r="BK440" s="14" t="str">
        <f>IF(ISBLANK(H440),"",1/POWER(H440,0.5))</f>
        <v/>
      </c>
      <c r="BL440" s="14" t="str">
        <f>IF(ISBLANK(I440),"",1/POWER(I440,0.5))</f>
        <v/>
      </c>
      <c r="BM440" s="14" t="str">
        <f>IF(ISBLANK(J440),"",1/POWER(J440,0.5))</f>
        <v/>
      </c>
      <c r="BN440" s="14" t="str">
        <f>IF(ISBLANK(K440),"",1/POWER(K440,0.5))</f>
        <v/>
      </c>
      <c r="BO440" s="14" t="str">
        <f>IF(ISBLANK(L440),"",1/POWER(L440,0.5))</f>
        <v/>
      </c>
      <c r="BQ440" s="14" t="e">
        <f ca="1">IF(ISBLANK(INDIRECT('Data Exploration'!$B$6&amp;ROW(BQ440))),"",IF(ISBLANK(INDIRECT('Data Exploration'!$B$6&amp;ROW(BQ440)-1)),"",INDIRECT('Data Exploration'!$B$6&amp;ROW(BQ440)-1)))</f>
        <v>#REF!</v>
      </c>
      <c r="BR440" s="188"/>
      <c r="BS440" s="188"/>
      <c r="BT440" s="188"/>
      <c r="BU440" s="188"/>
      <c r="BV440" s="188"/>
      <c r="BW440" s="188"/>
      <c r="BX440" s="188"/>
      <c r="BY440" s="188"/>
    </row>
    <row r="441" spans="1:77">
      <c r="A441" s="141"/>
      <c r="B441" s="210"/>
      <c r="C441" s="19"/>
      <c r="D441" s="20"/>
      <c r="E441" s="20"/>
      <c r="F441" s="20"/>
      <c r="G441" s="150"/>
      <c r="H441" s="20"/>
      <c r="I441" s="20"/>
      <c r="J441" s="20"/>
      <c r="K441" s="20"/>
      <c r="L441" s="101"/>
      <c r="N441" s="14" t="str">
        <f>IF(ISBLANK(C441),"",LOG(C441))</f>
        <v/>
      </c>
      <c r="O441" s="14" t="str">
        <f>IF(ISBLANK(D441),"",LOG(D441))</f>
        <v/>
      </c>
      <c r="P441" s="14" t="str">
        <f>IF(ISBLANK(E441),"",LOG(E441))</f>
        <v/>
      </c>
      <c r="Q441" s="14" t="str">
        <f>IF(ISBLANK(F441),"",LOG(F441))</f>
        <v/>
      </c>
      <c r="R441" s="14" t="str">
        <f>IF(ISBLANK(G441),"",LOG(G441))</f>
        <v/>
      </c>
      <c r="S441" s="14" t="str">
        <f>IF(ISBLANK(H441),"",LOG(H441))</f>
        <v/>
      </c>
      <c r="T441" s="14" t="str">
        <f>IF(ISBLANK(I441),"",LOG(I441))</f>
        <v/>
      </c>
      <c r="U441" s="14" t="str">
        <f>IF(ISBLANK(J441),"",LOG(J441))</f>
        <v/>
      </c>
      <c r="V441" s="14" t="str">
        <f>IF(ISBLANK(K441),"",LOG(K441))</f>
        <v/>
      </c>
      <c r="W441" s="14" t="str">
        <f>IF(ISBLANK(L441),"",LOG(L441))</f>
        <v/>
      </c>
      <c r="Y441" s="14" t="str">
        <f>IF(ISBLANK(C441),"",LOG(C441+1))</f>
        <v/>
      </c>
      <c r="Z441" s="14" t="str">
        <f>IF(ISBLANK(D441),"",LOG(D441+1))</f>
        <v/>
      </c>
      <c r="AA441" s="14" t="str">
        <f>IF(ISBLANK(E441),"",LOG(E441+1))</f>
        <v/>
      </c>
      <c r="AB441" s="14" t="str">
        <f>IF(ISBLANK(F441),"",LOG(F441+1))</f>
        <v/>
      </c>
      <c r="AC441" s="14" t="str">
        <f>IF(ISBLANK(G441),"",LOG(G441+1))</f>
        <v/>
      </c>
      <c r="AD441" s="14" t="str">
        <f>IF(ISBLANK(H441),"",LOG(H441+1))</f>
        <v/>
      </c>
      <c r="AE441" s="14" t="str">
        <f>IF(ISBLANK(I441),"",LOG(I441+1))</f>
        <v/>
      </c>
      <c r="AF441" s="14" t="str">
        <f>IF(ISBLANK(J441),"",LOG(J441+1))</f>
        <v/>
      </c>
      <c r="AG441" s="14" t="str">
        <f>IF(ISBLANK(K441),"",LOG(K441+1))</f>
        <v/>
      </c>
      <c r="AH441" s="14" t="str">
        <f>IF(ISBLANK(L441),"",LOG(L441+1))</f>
        <v/>
      </c>
      <c r="AJ441" s="14" t="str">
        <f>IF(ISBLANK(C441),"",POWER(C441,2))</f>
        <v/>
      </c>
      <c r="AK441" s="14" t="str">
        <f>IF(ISBLANK(D441),"",POWER(D441,2))</f>
        <v/>
      </c>
      <c r="AL441" s="14" t="str">
        <f>IF(ISBLANK(E441),"",POWER(E441,2))</f>
        <v/>
      </c>
      <c r="AM441" s="14" t="str">
        <f>IF(ISBLANK(F441),"",POWER(F441,2))</f>
        <v/>
      </c>
      <c r="AN441" s="14" t="str">
        <f>IF(ISBLANK(G441),"",POWER(G441,2))</f>
        <v/>
      </c>
      <c r="AO441" s="14" t="str">
        <f>IF(ISBLANK(H441),"",POWER(H441,2))</f>
        <v/>
      </c>
      <c r="AP441" s="14" t="str">
        <f>IF(ISBLANK(I441),"",POWER(I441,2))</f>
        <v/>
      </c>
      <c r="AQ441" s="14" t="str">
        <f>IF(ISBLANK(J441),"",POWER(J441,2))</f>
        <v/>
      </c>
      <c r="AR441" s="14" t="str">
        <f>IF(ISBLANK(K441),"",POWER(K441,2))</f>
        <v/>
      </c>
      <c r="AS441" s="14" t="str">
        <f>IF(ISBLANK(L441),"",POWER(L441,2))</f>
        <v/>
      </c>
      <c r="AU441" s="14" t="str">
        <f>IF(ISBLANK(C441),"",POWER(C441,0.5))</f>
        <v/>
      </c>
      <c r="AV441" s="14" t="str">
        <f>IF(ISBLANK(D441),"",POWER(D441,0.5))</f>
        <v/>
      </c>
      <c r="AW441" s="14" t="str">
        <f>IF(ISBLANK(E441),"",POWER(E441,0.5))</f>
        <v/>
      </c>
      <c r="AX441" s="14" t="str">
        <f>IF(ISBLANK(F441),"",POWER(F441,0.5))</f>
        <v/>
      </c>
      <c r="AY441" s="14" t="str">
        <f>IF(ISBLANK(G441),"",POWER(G441,0.5))</f>
        <v/>
      </c>
      <c r="AZ441" s="14" t="str">
        <f>IF(ISBLANK(H441),"",POWER(H441,0.5))</f>
        <v/>
      </c>
      <c r="BA441" s="14" t="str">
        <f>IF(ISBLANK(I441),"",POWER(I441,0.5))</f>
        <v/>
      </c>
      <c r="BB441" s="14" t="str">
        <f>IF(ISBLANK(J441),"",POWER(J441,0.5))</f>
        <v/>
      </c>
      <c r="BC441" s="14" t="str">
        <f>IF(ISBLANK(K441),"",POWER(K441,0.5))</f>
        <v/>
      </c>
      <c r="BD441" s="14" t="str">
        <f>IF(ISBLANK(L441),"",POWER(L441,0.5))</f>
        <v/>
      </c>
      <c r="BF441" s="14" t="str">
        <f>IF(ISBLANK(C441),"",1/POWER(C441,0.5))</f>
        <v/>
      </c>
      <c r="BG441" s="14" t="str">
        <f>IF(ISBLANK(D441),"",1/POWER(D441,0.5))</f>
        <v/>
      </c>
      <c r="BH441" s="14" t="str">
        <f>IF(ISBLANK(E441),"",1/POWER(E441,0.5))</f>
        <v/>
      </c>
      <c r="BI441" s="14" t="str">
        <f>IF(ISBLANK(F441),"",1/POWER(F441,0.5))</f>
        <v/>
      </c>
      <c r="BJ441" s="14" t="str">
        <f>IF(ISBLANK(G441),"",1/POWER(G441,0.5))</f>
        <v/>
      </c>
      <c r="BK441" s="14" t="str">
        <f>IF(ISBLANK(H441),"",1/POWER(H441,0.5))</f>
        <v/>
      </c>
      <c r="BL441" s="14" t="str">
        <f>IF(ISBLANK(I441),"",1/POWER(I441,0.5))</f>
        <v/>
      </c>
      <c r="BM441" s="14" t="str">
        <f>IF(ISBLANK(J441),"",1/POWER(J441,0.5))</f>
        <v/>
      </c>
      <c r="BN441" s="14" t="str">
        <f>IF(ISBLANK(K441),"",1/POWER(K441,0.5))</f>
        <v/>
      </c>
      <c r="BO441" s="14" t="str">
        <f>IF(ISBLANK(L441),"",1/POWER(L441,0.5))</f>
        <v/>
      </c>
      <c r="BQ441" s="14" t="e">
        <f ca="1">IF(ISBLANK(INDIRECT('Data Exploration'!$B$6&amp;ROW(BQ441))),"",IF(ISBLANK(INDIRECT('Data Exploration'!$B$6&amp;ROW(BQ441)-1)),"",INDIRECT('Data Exploration'!$B$6&amp;ROW(BQ441)-1)))</f>
        <v>#REF!</v>
      </c>
      <c r="BR441" s="188"/>
      <c r="BS441" s="188"/>
      <c r="BT441" s="188"/>
      <c r="BU441" s="188"/>
      <c r="BV441" s="188"/>
      <c r="BW441" s="188"/>
      <c r="BX441" s="188"/>
      <c r="BY441" s="188"/>
    </row>
    <row r="442" spans="1:77">
      <c r="A442" s="141"/>
      <c r="B442" s="210"/>
      <c r="C442" s="19"/>
      <c r="D442" s="20"/>
      <c r="E442" s="20"/>
      <c r="F442" s="20"/>
      <c r="G442" s="150"/>
      <c r="H442" s="20"/>
      <c r="I442" s="20"/>
      <c r="J442" s="20"/>
      <c r="K442" s="20"/>
      <c r="L442" s="101"/>
      <c r="N442" s="14" t="str">
        <f>IF(ISBLANK(C442),"",LOG(C442))</f>
        <v/>
      </c>
      <c r="O442" s="14" t="str">
        <f>IF(ISBLANK(D442),"",LOG(D442))</f>
        <v/>
      </c>
      <c r="P442" s="14" t="str">
        <f>IF(ISBLANK(E442),"",LOG(E442))</f>
        <v/>
      </c>
      <c r="Q442" s="14" t="str">
        <f>IF(ISBLANK(F442),"",LOG(F442))</f>
        <v/>
      </c>
      <c r="R442" s="14" t="str">
        <f>IF(ISBLANK(G442),"",LOG(G442))</f>
        <v/>
      </c>
      <c r="S442" s="14" t="str">
        <f>IF(ISBLANK(H442),"",LOG(H442))</f>
        <v/>
      </c>
      <c r="T442" s="14" t="str">
        <f>IF(ISBLANK(I442),"",LOG(I442))</f>
        <v/>
      </c>
      <c r="U442" s="14" t="str">
        <f>IF(ISBLANK(J442),"",LOG(J442))</f>
        <v/>
      </c>
      <c r="V442" s="14" t="str">
        <f>IF(ISBLANK(K442),"",LOG(K442))</f>
        <v/>
      </c>
      <c r="W442" s="14" t="str">
        <f>IF(ISBLANK(L442),"",LOG(L442))</f>
        <v/>
      </c>
      <c r="Y442" s="14" t="str">
        <f>IF(ISBLANK(C442),"",LOG(C442+1))</f>
        <v/>
      </c>
      <c r="Z442" s="14" t="str">
        <f>IF(ISBLANK(D442),"",LOG(D442+1))</f>
        <v/>
      </c>
      <c r="AA442" s="14" t="str">
        <f>IF(ISBLANK(E442),"",LOG(E442+1))</f>
        <v/>
      </c>
      <c r="AB442" s="14" t="str">
        <f>IF(ISBLANK(F442),"",LOG(F442+1))</f>
        <v/>
      </c>
      <c r="AC442" s="14" t="str">
        <f>IF(ISBLANK(G442),"",LOG(G442+1))</f>
        <v/>
      </c>
      <c r="AD442" s="14" t="str">
        <f>IF(ISBLANK(H442),"",LOG(H442+1))</f>
        <v/>
      </c>
      <c r="AE442" s="14" t="str">
        <f>IF(ISBLANK(I442),"",LOG(I442+1))</f>
        <v/>
      </c>
      <c r="AF442" s="14" t="str">
        <f>IF(ISBLANK(J442),"",LOG(J442+1))</f>
        <v/>
      </c>
      <c r="AG442" s="14" t="str">
        <f>IF(ISBLANK(K442),"",LOG(K442+1))</f>
        <v/>
      </c>
      <c r="AH442" s="14" t="str">
        <f>IF(ISBLANK(L442),"",LOG(L442+1))</f>
        <v/>
      </c>
      <c r="AJ442" s="14" t="str">
        <f>IF(ISBLANK(C442),"",POWER(C442,2))</f>
        <v/>
      </c>
      <c r="AK442" s="14" t="str">
        <f>IF(ISBLANK(D442),"",POWER(D442,2))</f>
        <v/>
      </c>
      <c r="AL442" s="14" t="str">
        <f>IF(ISBLANK(E442),"",POWER(E442,2))</f>
        <v/>
      </c>
      <c r="AM442" s="14" t="str">
        <f>IF(ISBLANK(F442),"",POWER(F442,2))</f>
        <v/>
      </c>
      <c r="AN442" s="14" t="str">
        <f>IF(ISBLANK(G442),"",POWER(G442,2))</f>
        <v/>
      </c>
      <c r="AO442" s="14" t="str">
        <f>IF(ISBLANK(H442),"",POWER(H442,2))</f>
        <v/>
      </c>
      <c r="AP442" s="14" t="str">
        <f>IF(ISBLANK(I442),"",POWER(I442,2))</f>
        <v/>
      </c>
      <c r="AQ442" s="14" t="str">
        <f>IF(ISBLANK(J442),"",POWER(J442,2))</f>
        <v/>
      </c>
      <c r="AR442" s="14" t="str">
        <f>IF(ISBLANK(K442),"",POWER(K442,2))</f>
        <v/>
      </c>
      <c r="AS442" s="14" t="str">
        <f>IF(ISBLANK(L442),"",POWER(L442,2))</f>
        <v/>
      </c>
      <c r="AU442" s="14" t="str">
        <f>IF(ISBLANK(C442),"",POWER(C442,0.5))</f>
        <v/>
      </c>
      <c r="AV442" s="14" t="str">
        <f>IF(ISBLANK(D442),"",POWER(D442,0.5))</f>
        <v/>
      </c>
      <c r="AW442" s="14" t="str">
        <f>IF(ISBLANK(E442),"",POWER(E442,0.5))</f>
        <v/>
      </c>
      <c r="AX442" s="14" t="str">
        <f>IF(ISBLANK(F442),"",POWER(F442,0.5))</f>
        <v/>
      </c>
      <c r="AY442" s="14" t="str">
        <f>IF(ISBLANK(G442),"",POWER(G442,0.5))</f>
        <v/>
      </c>
      <c r="AZ442" s="14" t="str">
        <f>IF(ISBLANK(H442),"",POWER(H442,0.5))</f>
        <v/>
      </c>
      <c r="BA442" s="14" t="str">
        <f>IF(ISBLANK(I442),"",POWER(I442,0.5))</f>
        <v/>
      </c>
      <c r="BB442" s="14" t="str">
        <f>IF(ISBLANK(J442),"",POWER(J442,0.5))</f>
        <v/>
      </c>
      <c r="BC442" s="14" t="str">
        <f>IF(ISBLANK(K442),"",POWER(K442,0.5))</f>
        <v/>
      </c>
      <c r="BD442" s="14" t="str">
        <f>IF(ISBLANK(L442),"",POWER(L442,0.5))</f>
        <v/>
      </c>
      <c r="BF442" s="14" t="str">
        <f>IF(ISBLANK(C442),"",1/POWER(C442,0.5))</f>
        <v/>
      </c>
      <c r="BG442" s="14" t="str">
        <f>IF(ISBLANK(D442),"",1/POWER(D442,0.5))</f>
        <v/>
      </c>
      <c r="BH442" s="14" t="str">
        <f>IF(ISBLANK(E442),"",1/POWER(E442,0.5))</f>
        <v/>
      </c>
      <c r="BI442" s="14" t="str">
        <f>IF(ISBLANK(F442),"",1/POWER(F442,0.5))</f>
        <v/>
      </c>
      <c r="BJ442" s="14" t="str">
        <f>IF(ISBLANK(G442),"",1/POWER(G442,0.5))</f>
        <v/>
      </c>
      <c r="BK442" s="14" t="str">
        <f>IF(ISBLANK(H442),"",1/POWER(H442,0.5))</f>
        <v/>
      </c>
      <c r="BL442" s="14" t="str">
        <f>IF(ISBLANK(I442),"",1/POWER(I442,0.5))</f>
        <v/>
      </c>
      <c r="BM442" s="14" t="str">
        <f>IF(ISBLANK(J442),"",1/POWER(J442,0.5))</f>
        <v/>
      </c>
      <c r="BN442" s="14" t="str">
        <f>IF(ISBLANK(K442),"",1/POWER(K442,0.5))</f>
        <v/>
      </c>
      <c r="BO442" s="14" t="str">
        <f>IF(ISBLANK(L442),"",1/POWER(L442,0.5))</f>
        <v/>
      </c>
      <c r="BQ442" s="14" t="e">
        <f ca="1">IF(ISBLANK(INDIRECT('Data Exploration'!$B$6&amp;ROW(BQ442))),"",IF(ISBLANK(INDIRECT('Data Exploration'!$B$6&amp;ROW(BQ442)-1)),"",INDIRECT('Data Exploration'!$B$6&amp;ROW(BQ442)-1)))</f>
        <v>#REF!</v>
      </c>
      <c r="BR442" s="188"/>
      <c r="BS442" s="188"/>
      <c r="BT442" s="188"/>
      <c r="BU442" s="188"/>
      <c r="BV442" s="188"/>
      <c r="BW442" s="188"/>
      <c r="BX442" s="188"/>
      <c r="BY442" s="188"/>
    </row>
    <row r="443" spans="1:77">
      <c r="A443" s="141"/>
      <c r="B443" s="210"/>
      <c r="C443" s="19"/>
      <c r="D443" s="20"/>
      <c r="E443" s="20"/>
      <c r="F443" s="20"/>
      <c r="G443" s="150"/>
      <c r="H443" s="20"/>
      <c r="I443" s="20"/>
      <c r="J443" s="20"/>
      <c r="K443" s="20"/>
      <c r="L443" s="101"/>
      <c r="N443" s="14" t="str">
        <f>IF(ISBLANK(C443),"",LOG(C443))</f>
        <v/>
      </c>
      <c r="O443" s="14" t="str">
        <f>IF(ISBLANK(D443),"",LOG(D443))</f>
        <v/>
      </c>
      <c r="P443" s="14" t="str">
        <f>IF(ISBLANK(E443),"",LOG(E443))</f>
        <v/>
      </c>
      <c r="Q443" s="14" t="str">
        <f>IF(ISBLANK(F443),"",LOG(F443))</f>
        <v/>
      </c>
      <c r="R443" s="14" t="str">
        <f>IF(ISBLANK(G443),"",LOG(G443))</f>
        <v/>
      </c>
      <c r="S443" s="14" t="str">
        <f>IF(ISBLANK(H443),"",LOG(H443))</f>
        <v/>
      </c>
      <c r="T443" s="14" t="str">
        <f>IF(ISBLANK(I443),"",LOG(I443))</f>
        <v/>
      </c>
      <c r="U443" s="14" t="str">
        <f>IF(ISBLANK(J443),"",LOG(J443))</f>
        <v/>
      </c>
      <c r="V443" s="14" t="str">
        <f>IF(ISBLANK(K443),"",LOG(K443))</f>
        <v/>
      </c>
      <c r="W443" s="14" t="str">
        <f>IF(ISBLANK(L443),"",LOG(L443))</f>
        <v/>
      </c>
      <c r="Y443" s="14" t="str">
        <f>IF(ISBLANK(C443),"",LOG(C443+1))</f>
        <v/>
      </c>
      <c r="Z443" s="14" t="str">
        <f>IF(ISBLANK(D443),"",LOG(D443+1))</f>
        <v/>
      </c>
      <c r="AA443" s="14" t="str">
        <f>IF(ISBLANK(E443),"",LOG(E443+1))</f>
        <v/>
      </c>
      <c r="AB443" s="14" t="str">
        <f>IF(ISBLANK(F443),"",LOG(F443+1))</f>
        <v/>
      </c>
      <c r="AC443" s="14" t="str">
        <f>IF(ISBLANK(G443),"",LOG(G443+1))</f>
        <v/>
      </c>
      <c r="AD443" s="14" t="str">
        <f>IF(ISBLANK(H443),"",LOG(H443+1))</f>
        <v/>
      </c>
      <c r="AE443" s="14" t="str">
        <f>IF(ISBLANK(I443),"",LOG(I443+1))</f>
        <v/>
      </c>
      <c r="AF443" s="14" t="str">
        <f>IF(ISBLANK(J443),"",LOG(J443+1))</f>
        <v/>
      </c>
      <c r="AG443" s="14" t="str">
        <f>IF(ISBLANK(K443),"",LOG(K443+1))</f>
        <v/>
      </c>
      <c r="AH443" s="14" t="str">
        <f>IF(ISBLANK(L443),"",LOG(L443+1))</f>
        <v/>
      </c>
      <c r="AJ443" s="14" t="str">
        <f>IF(ISBLANK(C443),"",POWER(C443,2))</f>
        <v/>
      </c>
      <c r="AK443" s="14" t="str">
        <f>IF(ISBLANK(D443),"",POWER(D443,2))</f>
        <v/>
      </c>
      <c r="AL443" s="14" t="str">
        <f>IF(ISBLANK(E443),"",POWER(E443,2))</f>
        <v/>
      </c>
      <c r="AM443" s="14" t="str">
        <f>IF(ISBLANK(F443),"",POWER(F443,2))</f>
        <v/>
      </c>
      <c r="AN443" s="14" t="str">
        <f>IF(ISBLANK(G443),"",POWER(G443,2))</f>
        <v/>
      </c>
      <c r="AO443" s="14" t="str">
        <f>IF(ISBLANK(H443),"",POWER(H443,2))</f>
        <v/>
      </c>
      <c r="AP443" s="14" t="str">
        <f>IF(ISBLANK(I443),"",POWER(I443,2))</f>
        <v/>
      </c>
      <c r="AQ443" s="14" t="str">
        <f>IF(ISBLANK(J443),"",POWER(J443,2))</f>
        <v/>
      </c>
      <c r="AR443" s="14" t="str">
        <f>IF(ISBLANK(K443),"",POWER(K443,2))</f>
        <v/>
      </c>
      <c r="AS443" s="14" t="str">
        <f>IF(ISBLANK(L443),"",POWER(L443,2))</f>
        <v/>
      </c>
      <c r="AU443" s="14" t="str">
        <f>IF(ISBLANK(C443),"",POWER(C443,0.5))</f>
        <v/>
      </c>
      <c r="AV443" s="14" t="str">
        <f>IF(ISBLANK(D443),"",POWER(D443,0.5))</f>
        <v/>
      </c>
      <c r="AW443" s="14" t="str">
        <f>IF(ISBLANK(E443),"",POWER(E443,0.5))</f>
        <v/>
      </c>
      <c r="AX443" s="14" t="str">
        <f>IF(ISBLANK(F443),"",POWER(F443,0.5))</f>
        <v/>
      </c>
      <c r="AY443" s="14" t="str">
        <f>IF(ISBLANK(G443),"",POWER(G443,0.5))</f>
        <v/>
      </c>
      <c r="AZ443" s="14" t="str">
        <f>IF(ISBLANK(H443),"",POWER(H443,0.5))</f>
        <v/>
      </c>
      <c r="BA443" s="14" t="str">
        <f>IF(ISBLANK(I443),"",POWER(I443,0.5))</f>
        <v/>
      </c>
      <c r="BB443" s="14" t="str">
        <f>IF(ISBLANK(J443),"",POWER(J443,0.5))</f>
        <v/>
      </c>
      <c r="BC443" s="14" t="str">
        <f>IF(ISBLANK(K443),"",POWER(K443,0.5))</f>
        <v/>
      </c>
      <c r="BD443" s="14" t="str">
        <f>IF(ISBLANK(L443),"",POWER(L443,0.5))</f>
        <v/>
      </c>
      <c r="BF443" s="14" t="str">
        <f>IF(ISBLANK(C443),"",1/POWER(C443,0.5))</f>
        <v/>
      </c>
      <c r="BG443" s="14" t="str">
        <f>IF(ISBLANK(D443),"",1/POWER(D443,0.5))</f>
        <v/>
      </c>
      <c r="BH443" s="14" t="str">
        <f>IF(ISBLANK(E443),"",1/POWER(E443,0.5))</f>
        <v/>
      </c>
      <c r="BI443" s="14" t="str">
        <f>IF(ISBLANK(F443),"",1/POWER(F443,0.5))</f>
        <v/>
      </c>
      <c r="BJ443" s="14" t="str">
        <f>IF(ISBLANK(G443),"",1/POWER(G443,0.5))</f>
        <v/>
      </c>
      <c r="BK443" s="14" t="str">
        <f>IF(ISBLANK(H443),"",1/POWER(H443,0.5))</f>
        <v/>
      </c>
      <c r="BL443" s="14" t="str">
        <f>IF(ISBLANK(I443),"",1/POWER(I443,0.5))</f>
        <v/>
      </c>
      <c r="BM443" s="14" t="str">
        <f>IF(ISBLANK(J443),"",1/POWER(J443,0.5))</f>
        <v/>
      </c>
      <c r="BN443" s="14" t="str">
        <f>IF(ISBLANK(K443),"",1/POWER(K443,0.5))</f>
        <v/>
      </c>
      <c r="BO443" s="14" t="str">
        <f>IF(ISBLANK(L443),"",1/POWER(L443,0.5))</f>
        <v/>
      </c>
      <c r="BQ443" s="14" t="e">
        <f ca="1">IF(ISBLANK(INDIRECT('Data Exploration'!$B$6&amp;ROW(BQ443))),"",IF(ISBLANK(INDIRECT('Data Exploration'!$B$6&amp;ROW(BQ443)-1)),"",INDIRECT('Data Exploration'!$B$6&amp;ROW(BQ443)-1)))</f>
        <v>#REF!</v>
      </c>
      <c r="BR443" s="188"/>
      <c r="BS443" s="188"/>
      <c r="BT443" s="188"/>
      <c r="BU443" s="188"/>
      <c r="BV443" s="188"/>
      <c r="BW443" s="188"/>
      <c r="BX443" s="188"/>
      <c r="BY443" s="188"/>
    </row>
    <row r="444" spans="1:77">
      <c r="A444" s="141"/>
      <c r="B444" s="210"/>
      <c r="C444" s="19"/>
      <c r="D444" s="20"/>
      <c r="E444" s="20"/>
      <c r="F444" s="20"/>
      <c r="G444" s="150"/>
      <c r="H444" s="20"/>
      <c r="I444" s="20"/>
      <c r="J444" s="20"/>
      <c r="K444" s="20"/>
      <c r="L444" s="101"/>
      <c r="N444" s="14" t="str">
        <f>IF(ISBLANK(C444),"",LOG(C444))</f>
        <v/>
      </c>
      <c r="O444" s="14" t="str">
        <f>IF(ISBLANK(D444),"",LOG(D444))</f>
        <v/>
      </c>
      <c r="P444" s="14" t="str">
        <f>IF(ISBLANK(E444),"",LOG(E444))</f>
        <v/>
      </c>
      <c r="Q444" s="14" t="str">
        <f>IF(ISBLANK(F444),"",LOG(F444))</f>
        <v/>
      </c>
      <c r="R444" s="14" t="str">
        <f>IF(ISBLANK(G444),"",LOG(G444))</f>
        <v/>
      </c>
      <c r="S444" s="14" t="str">
        <f>IF(ISBLANK(H444),"",LOG(H444))</f>
        <v/>
      </c>
      <c r="T444" s="14" t="str">
        <f>IF(ISBLANK(I444),"",LOG(I444))</f>
        <v/>
      </c>
      <c r="U444" s="14" t="str">
        <f>IF(ISBLANK(J444),"",LOG(J444))</f>
        <v/>
      </c>
      <c r="V444" s="14" t="str">
        <f>IF(ISBLANK(K444),"",LOG(K444))</f>
        <v/>
      </c>
      <c r="W444" s="14" t="str">
        <f>IF(ISBLANK(L444),"",LOG(L444))</f>
        <v/>
      </c>
      <c r="Y444" s="14" t="str">
        <f>IF(ISBLANK(C444),"",LOG(C444+1))</f>
        <v/>
      </c>
      <c r="Z444" s="14" t="str">
        <f>IF(ISBLANK(D444),"",LOG(D444+1))</f>
        <v/>
      </c>
      <c r="AA444" s="14" t="str">
        <f>IF(ISBLANK(E444),"",LOG(E444+1))</f>
        <v/>
      </c>
      <c r="AB444" s="14" t="str">
        <f>IF(ISBLANK(F444),"",LOG(F444+1))</f>
        <v/>
      </c>
      <c r="AC444" s="14" t="str">
        <f>IF(ISBLANK(G444),"",LOG(G444+1))</f>
        <v/>
      </c>
      <c r="AD444" s="14" t="str">
        <f>IF(ISBLANK(H444),"",LOG(H444+1))</f>
        <v/>
      </c>
      <c r="AE444" s="14" t="str">
        <f>IF(ISBLANK(I444),"",LOG(I444+1))</f>
        <v/>
      </c>
      <c r="AF444" s="14" t="str">
        <f>IF(ISBLANK(J444),"",LOG(J444+1))</f>
        <v/>
      </c>
      <c r="AG444" s="14" t="str">
        <f>IF(ISBLANK(K444),"",LOG(K444+1))</f>
        <v/>
      </c>
      <c r="AH444" s="14" t="str">
        <f>IF(ISBLANK(L444),"",LOG(L444+1))</f>
        <v/>
      </c>
      <c r="AJ444" s="14" t="str">
        <f>IF(ISBLANK(C444),"",POWER(C444,2))</f>
        <v/>
      </c>
      <c r="AK444" s="14" t="str">
        <f>IF(ISBLANK(D444),"",POWER(D444,2))</f>
        <v/>
      </c>
      <c r="AL444" s="14" t="str">
        <f>IF(ISBLANK(E444),"",POWER(E444,2))</f>
        <v/>
      </c>
      <c r="AM444" s="14" t="str">
        <f>IF(ISBLANK(F444),"",POWER(F444,2))</f>
        <v/>
      </c>
      <c r="AN444" s="14" t="str">
        <f>IF(ISBLANK(G444),"",POWER(G444,2))</f>
        <v/>
      </c>
      <c r="AO444" s="14" t="str">
        <f>IF(ISBLANK(H444),"",POWER(H444,2))</f>
        <v/>
      </c>
      <c r="AP444" s="14" t="str">
        <f>IF(ISBLANK(I444),"",POWER(I444,2))</f>
        <v/>
      </c>
      <c r="AQ444" s="14" t="str">
        <f>IF(ISBLANK(J444),"",POWER(J444,2))</f>
        <v/>
      </c>
      <c r="AR444" s="14" t="str">
        <f>IF(ISBLANK(K444),"",POWER(K444,2))</f>
        <v/>
      </c>
      <c r="AS444" s="14" t="str">
        <f>IF(ISBLANK(L444),"",POWER(L444,2))</f>
        <v/>
      </c>
      <c r="AU444" s="14" t="str">
        <f>IF(ISBLANK(C444),"",POWER(C444,0.5))</f>
        <v/>
      </c>
      <c r="AV444" s="14" t="str">
        <f>IF(ISBLANK(D444),"",POWER(D444,0.5))</f>
        <v/>
      </c>
      <c r="AW444" s="14" t="str">
        <f>IF(ISBLANK(E444),"",POWER(E444,0.5))</f>
        <v/>
      </c>
      <c r="AX444" s="14" t="str">
        <f>IF(ISBLANK(F444),"",POWER(F444,0.5))</f>
        <v/>
      </c>
      <c r="AY444" s="14" t="str">
        <f>IF(ISBLANK(G444),"",POWER(G444,0.5))</f>
        <v/>
      </c>
      <c r="AZ444" s="14" t="str">
        <f>IF(ISBLANK(H444),"",POWER(H444,0.5))</f>
        <v/>
      </c>
      <c r="BA444" s="14" t="str">
        <f>IF(ISBLANK(I444),"",POWER(I444,0.5))</f>
        <v/>
      </c>
      <c r="BB444" s="14" t="str">
        <f>IF(ISBLANK(J444),"",POWER(J444,0.5))</f>
        <v/>
      </c>
      <c r="BC444" s="14" t="str">
        <f>IF(ISBLANK(K444),"",POWER(K444,0.5))</f>
        <v/>
      </c>
      <c r="BD444" s="14" t="str">
        <f>IF(ISBLANK(L444),"",POWER(L444,0.5))</f>
        <v/>
      </c>
      <c r="BF444" s="14" t="str">
        <f>IF(ISBLANK(C444),"",1/POWER(C444,0.5))</f>
        <v/>
      </c>
      <c r="BG444" s="14" t="str">
        <f>IF(ISBLANK(D444),"",1/POWER(D444,0.5))</f>
        <v/>
      </c>
      <c r="BH444" s="14" t="str">
        <f>IF(ISBLANK(E444),"",1/POWER(E444,0.5))</f>
        <v/>
      </c>
      <c r="BI444" s="14" t="str">
        <f>IF(ISBLANK(F444),"",1/POWER(F444,0.5))</f>
        <v/>
      </c>
      <c r="BJ444" s="14" t="str">
        <f>IF(ISBLANK(G444),"",1/POWER(G444,0.5))</f>
        <v/>
      </c>
      <c r="BK444" s="14" t="str">
        <f>IF(ISBLANK(H444),"",1/POWER(H444,0.5))</f>
        <v/>
      </c>
      <c r="BL444" s="14" t="str">
        <f>IF(ISBLANK(I444),"",1/POWER(I444,0.5))</f>
        <v/>
      </c>
      <c r="BM444" s="14" t="str">
        <f>IF(ISBLANK(J444),"",1/POWER(J444,0.5))</f>
        <v/>
      </c>
      <c r="BN444" s="14" t="str">
        <f>IF(ISBLANK(K444),"",1/POWER(K444,0.5))</f>
        <v/>
      </c>
      <c r="BO444" s="14" t="str">
        <f>IF(ISBLANK(L444),"",1/POWER(L444,0.5))</f>
        <v/>
      </c>
      <c r="BQ444" s="14" t="e">
        <f ca="1">IF(ISBLANK(INDIRECT('Data Exploration'!$B$6&amp;ROW(BQ444))),"",IF(ISBLANK(INDIRECT('Data Exploration'!$B$6&amp;ROW(BQ444)-1)),"",INDIRECT('Data Exploration'!$B$6&amp;ROW(BQ444)-1)))</f>
        <v>#REF!</v>
      </c>
      <c r="BR444" s="188"/>
      <c r="BS444" s="188"/>
      <c r="BT444" s="188"/>
      <c r="BU444" s="188"/>
      <c r="BV444" s="188"/>
      <c r="BW444" s="188"/>
      <c r="BX444" s="188"/>
      <c r="BY444" s="188"/>
    </row>
    <row r="445" spans="1:77">
      <c r="A445" s="141"/>
      <c r="B445" s="210"/>
      <c r="C445" s="19"/>
      <c r="D445" s="20"/>
      <c r="E445" s="20"/>
      <c r="F445" s="20"/>
      <c r="G445" s="150"/>
      <c r="H445" s="20"/>
      <c r="I445" s="20"/>
      <c r="J445" s="20"/>
      <c r="K445" s="20"/>
      <c r="L445" s="101"/>
      <c r="N445" s="14" t="str">
        <f>IF(ISBLANK(C445),"",LOG(C445))</f>
        <v/>
      </c>
      <c r="O445" s="14" t="str">
        <f>IF(ISBLANK(D445),"",LOG(D445))</f>
        <v/>
      </c>
      <c r="P445" s="14" t="str">
        <f>IF(ISBLANK(E445),"",LOG(E445))</f>
        <v/>
      </c>
      <c r="Q445" s="14" t="str">
        <f>IF(ISBLANK(F445),"",LOG(F445))</f>
        <v/>
      </c>
      <c r="R445" s="14" t="str">
        <f>IF(ISBLANK(G445),"",LOG(G445))</f>
        <v/>
      </c>
      <c r="S445" s="14" t="str">
        <f>IF(ISBLANK(H445),"",LOG(H445))</f>
        <v/>
      </c>
      <c r="T445" s="14" t="str">
        <f>IF(ISBLANK(I445),"",LOG(I445))</f>
        <v/>
      </c>
      <c r="U445" s="14" t="str">
        <f>IF(ISBLANK(J445),"",LOG(J445))</f>
        <v/>
      </c>
      <c r="V445" s="14" t="str">
        <f>IF(ISBLANK(K445),"",LOG(K445))</f>
        <v/>
      </c>
      <c r="W445" s="14" t="str">
        <f>IF(ISBLANK(L445),"",LOG(L445))</f>
        <v/>
      </c>
      <c r="Y445" s="14" t="str">
        <f>IF(ISBLANK(C445),"",LOG(C445+1))</f>
        <v/>
      </c>
      <c r="Z445" s="14" t="str">
        <f>IF(ISBLANK(D445),"",LOG(D445+1))</f>
        <v/>
      </c>
      <c r="AA445" s="14" t="str">
        <f>IF(ISBLANK(E445),"",LOG(E445+1))</f>
        <v/>
      </c>
      <c r="AB445" s="14" t="str">
        <f>IF(ISBLANK(F445),"",LOG(F445+1))</f>
        <v/>
      </c>
      <c r="AC445" s="14" t="str">
        <f>IF(ISBLANK(G445),"",LOG(G445+1))</f>
        <v/>
      </c>
      <c r="AD445" s="14" t="str">
        <f>IF(ISBLANK(H445),"",LOG(H445+1))</f>
        <v/>
      </c>
      <c r="AE445" s="14" t="str">
        <f>IF(ISBLANK(I445),"",LOG(I445+1))</f>
        <v/>
      </c>
      <c r="AF445" s="14" t="str">
        <f>IF(ISBLANK(J445),"",LOG(J445+1))</f>
        <v/>
      </c>
      <c r="AG445" s="14" t="str">
        <f>IF(ISBLANK(K445),"",LOG(K445+1))</f>
        <v/>
      </c>
      <c r="AH445" s="14" t="str">
        <f>IF(ISBLANK(L445),"",LOG(L445+1))</f>
        <v/>
      </c>
      <c r="AJ445" s="14" t="str">
        <f>IF(ISBLANK(C445),"",POWER(C445,2))</f>
        <v/>
      </c>
      <c r="AK445" s="14" t="str">
        <f>IF(ISBLANK(D445),"",POWER(D445,2))</f>
        <v/>
      </c>
      <c r="AL445" s="14" t="str">
        <f>IF(ISBLANK(E445),"",POWER(E445,2))</f>
        <v/>
      </c>
      <c r="AM445" s="14" t="str">
        <f>IF(ISBLANK(F445),"",POWER(F445,2))</f>
        <v/>
      </c>
      <c r="AN445" s="14" t="str">
        <f>IF(ISBLANK(G445),"",POWER(G445,2))</f>
        <v/>
      </c>
      <c r="AO445" s="14" t="str">
        <f>IF(ISBLANK(H445),"",POWER(H445,2))</f>
        <v/>
      </c>
      <c r="AP445" s="14" t="str">
        <f>IF(ISBLANK(I445),"",POWER(I445,2))</f>
        <v/>
      </c>
      <c r="AQ445" s="14" t="str">
        <f>IF(ISBLANK(J445),"",POWER(J445,2))</f>
        <v/>
      </c>
      <c r="AR445" s="14" t="str">
        <f>IF(ISBLANK(K445),"",POWER(K445,2))</f>
        <v/>
      </c>
      <c r="AS445" s="14" t="str">
        <f>IF(ISBLANK(L445),"",POWER(L445,2))</f>
        <v/>
      </c>
      <c r="AU445" s="14" t="str">
        <f>IF(ISBLANK(C445),"",POWER(C445,0.5))</f>
        <v/>
      </c>
      <c r="AV445" s="14" t="str">
        <f>IF(ISBLANK(D445),"",POWER(D445,0.5))</f>
        <v/>
      </c>
      <c r="AW445" s="14" t="str">
        <f>IF(ISBLANK(E445),"",POWER(E445,0.5))</f>
        <v/>
      </c>
      <c r="AX445" s="14" t="str">
        <f>IF(ISBLANK(F445),"",POWER(F445,0.5))</f>
        <v/>
      </c>
      <c r="AY445" s="14" t="str">
        <f>IF(ISBLANK(G445),"",POWER(G445,0.5))</f>
        <v/>
      </c>
      <c r="AZ445" s="14" t="str">
        <f>IF(ISBLANK(H445),"",POWER(H445,0.5))</f>
        <v/>
      </c>
      <c r="BA445" s="14" t="str">
        <f>IF(ISBLANK(I445),"",POWER(I445,0.5))</f>
        <v/>
      </c>
      <c r="BB445" s="14" t="str">
        <f>IF(ISBLANK(J445),"",POWER(J445,0.5))</f>
        <v/>
      </c>
      <c r="BC445" s="14" t="str">
        <f>IF(ISBLANK(K445),"",POWER(K445,0.5))</f>
        <v/>
      </c>
      <c r="BD445" s="14" t="str">
        <f>IF(ISBLANK(L445),"",POWER(L445,0.5))</f>
        <v/>
      </c>
      <c r="BF445" s="14" t="str">
        <f>IF(ISBLANK(C445),"",1/POWER(C445,0.5))</f>
        <v/>
      </c>
      <c r="BG445" s="14" t="str">
        <f>IF(ISBLANK(D445),"",1/POWER(D445,0.5))</f>
        <v/>
      </c>
      <c r="BH445" s="14" t="str">
        <f>IF(ISBLANK(E445),"",1/POWER(E445,0.5))</f>
        <v/>
      </c>
      <c r="BI445" s="14" t="str">
        <f>IF(ISBLANK(F445),"",1/POWER(F445,0.5))</f>
        <v/>
      </c>
      <c r="BJ445" s="14" t="str">
        <f>IF(ISBLANK(G445),"",1/POWER(G445,0.5))</f>
        <v/>
      </c>
      <c r="BK445" s="14" t="str">
        <f>IF(ISBLANK(H445),"",1/POWER(H445,0.5))</f>
        <v/>
      </c>
      <c r="BL445" s="14" t="str">
        <f>IF(ISBLANK(I445),"",1/POWER(I445,0.5))</f>
        <v/>
      </c>
      <c r="BM445" s="14" t="str">
        <f>IF(ISBLANK(J445),"",1/POWER(J445,0.5))</f>
        <v/>
      </c>
      <c r="BN445" s="14" t="str">
        <f>IF(ISBLANK(K445),"",1/POWER(K445,0.5))</f>
        <v/>
      </c>
      <c r="BO445" s="14" t="str">
        <f>IF(ISBLANK(L445),"",1/POWER(L445,0.5))</f>
        <v/>
      </c>
      <c r="BQ445" s="14" t="e">
        <f ca="1">IF(ISBLANK(INDIRECT('Data Exploration'!$B$6&amp;ROW(BQ445))),"",IF(ISBLANK(INDIRECT('Data Exploration'!$B$6&amp;ROW(BQ445)-1)),"",INDIRECT('Data Exploration'!$B$6&amp;ROW(BQ445)-1)))</f>
        <v>#REF!</v>
      </c>
      <c r="BR445" s="188"/>
      <c r="BS445" s="188"/>
      <c r="BT445" s="188"/>
      <c r="BU445" s="188"/>
      <c r="BV445" s="188"/>
      <c r="BW445" s="188"/>
      <c r="BX445" s="188"/>
      <c r="BY445" s="188"/>
    </row>
    <row r="446" spans="1:77">
      <c r="A446" s="141"/>
      <c r="B446" s="210"/>
      <c r="C446" s="19"/>
      <c r="D446" s="20"/>
      <c r="E446" s="20"/>
      <c r="F446" s="20"/>
      <c r="G446" s="150"/>
      <c r="H446" s="20"/>
      <c r="I446" s="20"/>
      <c r="J446" s="20"/>
      <c r="K446" s="20"/>
      <c r="L446" s="101"/>
      <c r="N446" s="14" t="str">
        <f>IF(ISBLANK(C446),"",LOG(C446))</f>
        <v/>
      </c>
      <c r="O446" s="14" t="str">
        <f>IF(ISBLANK(D446),"",LOG(D446))</f>
        <v/>
      </c>
      <c r="P446" s="14" t="str">
        <f>IF(ISBLANK(E446),"",LOG(E446))</f>
        <v/>
      </c>
      <c r="Q446" s="14" t="str">
        <f>IF(ISBLANK(F446),"",LOG(F446))</f>
        <v/>
      </c>
      <c r="R446" s="14" t="str">
        <f>IF(ISBLANK(G446),"",LOG(G446))</f>
        <v/>
      </c>
      <c r="S446" s="14" t="str">
        <f>IF(ISBLANK(H446),"",LOG(H446))</f>
        <v/>
      </c>
      <c r="T446" s="14" t="str">
        <f>IF(ISBLANK(I446),"",LOG(I446))</f>
        <v/>
      </c>
      <c r="U446" s="14" t="str">
        <f>IF(ISBLANK(J446),"",LOG(J446))</f>
        <v/>
      </c>
      <c r="V446" s="14" t="str">
        <f>IF(ISBLANK(K446),"",LOG(K446))</f>
        <v/>
      </c>
      <c r="W446" s="14" t="str">
        <f>IF(ISBLANK(L446),"",LOG(L446))</f>
        <v/>
      </c>
      <c r="Y446" s="14" t="str">
        <f>IF(ISBLANK(C446),"",LOG(C446+1))</f>
        <v/>
      </c>
      <c r="Z446" s="14" t="str">
        <f>IF(ISBLANK(D446),"",LOG(D446+1))</f>
        <v/>
      </c>
      <c r="AA446" s="14" t="str">
        <f>IF(ISBLANK(E446),"",LOG(E446+1))</f>
        <v/>
      </c>
      <c r="AB446" s="14" t="str">
        <f>IF(ISBLANK(F446),"",LOG(F446+1))</f>
        <v/>
      </c>
      <c r="AC446" s="14" t="str">
        <f>IF(ISBLANK(G446),"",LOG(G446+1))</f>
        <v/>
      </c>
      <c r="AD446" s="14" t="str">
        <f>IF(ISBLANK(H446),"",LOG(H446+1))</f>
        <v/>
      </c>
      <c r="AE446" s="14" t="str">
        <f>IF(ISBLANK(I446),"",LOG(I446+1))</f>
        <v/>
      </c>
      <c r="AF446" s="14" t="str">
        <f>IF(ISBLANK(J446),"",LOG(J446+1))</f>
        <v/>
      </c>
      <c r="AG446" s="14" t="str">
        <f>IF(ISBLANK(K446),"",LOG(K446+1))</f>
        <v/>
      </c>
      <c r="AH446" s="14" t="str">
        <f>IF(ISBLANK(L446),"",LOG(L446+1))</f>
        <v/>
      </c>
      <c r="AJ446" s="14" t="str">
        <f>IF(ISBLANK(C446),"",POWER(C446,2))</f>
        <v/>
      </c>
      <c r="AK446" s="14" t="str">
        <f>IF(ISBLANK(D446),"",POWER(D446,2))</f>
        <v/>
      </c>
      <c r="AL446" s="14" t="str">
        <f>IF(ISBLANK(E446),"",POWER(E446,2))</f>
        <v/>
      </c>
      <c r="AM446" s="14" t="str">
        <f>IF(ISBLANK(F446),"",POWER(F446,2))</f>
        <v/>
      </c>
      <c r="AN446" s="14" t="str">
        <f>IF(ISBLANK(G446),"",POWER(G446,2))</f>
        <v/>
      </c>
      <c r="AO446" s="14" t="str">
        <f>IF(ISBLANK(H446),"",POWER(H446,2))</f>
        <v/>
      </c>
      <c r="AP446" s="14" t="str">
        <f>IF(ISBLANK(I446),"",POWER(I446,2))</f>
        <v/>
      </c>
      <c r="AQ446" s="14" t="str">
        <f>IF(ISBLANK(J446),"",POWER(J446,2))</f>
        <v/>
      </c>
      <c r="AR446" s="14" t="str">
        <f>IF(ISBLANK(K446),"",POWER(K446,2))</f>
        <v/>
      </c>
      <c r="AS446" s="14" t="str">
        <f>IF(ISBLANK(L446),"",POWER(L446,2))</f>
        <v/>
      </c>
      <c r="AU446" s="14" t="str">
        <f>IF(ISBLANK(C446),"",POWER(C446,0.5))</f>
        <v/>
      </c>
      <c r="AV446" s="14" t="str">
        <f>IF(ISBLANK(D446),"",POWER(D446,0.5))</f>
        <v/>
      </c>
      <c r="AW446" s="14" t="str">
        <f>IF(ISBLANK(E446),"",POWER(E446,0.5))</f>
        <v/>
      </c>
      <c r="AX446" s="14" t="str">
        <f>IF(ISBLANK(F446),"",POWER(F446,0.5))</f>
        <v/>
      </c>
      <c r="AY446" s="14" t="str">
        <f>IF(ISBLANK(G446),"",POWER(G446,0.5))</f>
        <v/>
      </c>
      <c r="AZ446" s="14" t="str">
        <f>IF(ISBLANK(H446),"",POWER(H446,0.5))</f>
        <v/>
      </c>
      <c r="BA446" s="14" t="str">
        <f>IF(ISBLANK(I446),"",POWER(I446,0.5))</f>
        <v/>
      </c>
      <c r="BB446" s="14" t="str">
        <f>IF(ISBLANK(J446),"",POWER(J446,0.5))</f>
        <v/>
      </c>
      <c r="BC446" s="14" t="str">
        <f>IF(ISBLANK(K446),"",POWER(K446,0.5))</f>
        <v/>
      </c>
      <c r="BD446" s="14" t="str">
        <f>IF(ISBLANK(L446),"",POWER(L446,0.5))</f>
        <v/>
      </c>
      <c r="BF446" s="14" t="str">
        <f>IF(ISBLANK(C446),"",1/POWER(C446,0.5))</f>
        <v/>
      </c>
      <c r="BG446" s="14" t="str">
        <f>IF(ISBLANK(D446),"",1/POWER(D446,0.5))</f>
        <v/>
      </c>
      <c r="BH446" s="14" t="str">
        <f>IF(ISBLANK(E446),"",1/POWER(E446,0.5))</f>
        <v/>
      </c>
      <c r="BI446" s="14" t="str">
        <f>IF(ISBLANK(F446),"",1/POWER(F446,0.5))</f>
        <v/>
      </c>
      <c r="BJ446" s="14" t="str">
        <f>IF(ISBLANK(G446),"",1/POWER(G446,0.5))</f>
        <v/>
      </c>
      <c r="BK446" s="14" t="str">
        <f>IF(ISBLANK(H446),"",1/POWER(H446,0.5))</f>
        <v/>
      </c>
      <c r="BL446" s="14" t="str">
        <f>IF(ISBLANK(I446),"",1/POWER(I446,0.5))</f>
        <v/>
      </c>
      <c r="BM446" s="14" t="str">
        <f>IF(ISBLANK(J446),"",1/POWER(J446,0.5))</f>
        <v/>
      </c>
      <c r="BN446" s="14" t="str">
        <f>IF(ISBLANK(K446),"",1/POWER(K446,0.5))</f>
        <v/>
      </c>
      <c r="BO446" s="14" t="str">
        <f>IF(ISBLANK(L446),"",1/POWER(L446,0.5))</f>
        <v/>
      </c>
      <c r="BQ446" s="14" t="e">
        <f ca="1">IF(ISBLANK(INDIRECT('Data Exploration'!$B$6&amp;ROW(BQ446))),"",IF(ISBLANK(INDIRECT('Data Exploration'!$B$6&amp;ROW(BQ446)-1)),"",INDIRECT('Data Exploration'!$B$6&amp;ROW(BQ446)-1)))</f>
        <v>#REF!</v>
      </c>
      <c r="BR446" s="188"/>
      <c r="BS446" s="188"/>
      <c r="BT446" s="188"/>
      <c r="BU446" s="188"/>
      <c r="BV446" s="188"/>
      <c r="BW446" s="188"/>
      <c r="BX446" s="188"/>
      <c r="BY446" s="188"/>
    </row>
    <row r="447" spans="1:77">
      <c r="A447" s="141"/>
      <c r="B447" s="210"/>
      <c r="C447" s="19"/>
      <c r="D447" s="20"/>
      <c r="E447" s="20"/>
      <c r="F447" s="20"/>
      <c r="G447" s="150"/>
      <c r="H447" s="20"/>
      <c r="I447" s="20"/>
      <c r="J447" s="20"/>
      <c r="K447" s="20"/>
      <c r="L447" s="101"/>
      <c r="N447" s="14" t="str">
        <f>IF(ISBLANK(C447),"",LOG(C447))</f>
        <v/>
      </c>
      <c r="O447" s="14" t="str">
        <f>IF(ISBLANK(D447),"",LOG(D447))</f>
        <v/>
      </c>
      <c r="P447" s="14" t="str">
        <f>IF(ISBLANK(E447),"",LOG(E447))</f>
        <v/>
      </c>
      <c r="Q447" s="14" t="str">
        <f>IF(ISBLANK(F447),"",LOG(F447))</f>
        <v/>
      </c>
      <c r="R447" s="14" t="str">
        <f>IF(ISBLANK(G447),"",LOG(G447))</f>
        <v/>
      </c>
      <c r="S447" s="14" t="str">
        <f>IF(ISBLANK(H447),"",LOG(H447))</f>
        <v/>
      </c>
      <c r="T447" s="14" t="str">
        <f>IF(ISBLANK(I447),"",LOG(I447))</f>
        <v/>
      </c>
      <c r="U447" s="14" t="str">
        <f>IF(ISBLANK(J447),"",LOG(J447))</f>
        <v/>
      </c>
      <c r="V447" s="14" t="str">
        <f>IF(ISBLANK(K447),"",LOG(K447))</f>
        <v/>
      </c>
      <c r="W447" s="14" t="str">
        <f>IF(ISBLANK(L447),"",LOG(L447))</f>
        <v/>
      </c>
      <c r="Y447" s="14" t="str">
        <f>IF(ISBLANK(C447),"",LOG(C447+1))</f>
        <v/>
      </c>
      <c r="Z447" s="14" t="str">
        <f>IF(ISBLANK(D447),"",LOG(D447+1))</f>
        <v/>
      </c>
      <c r="AA447" s="14" t="str">
        <f>IF(ISBLANK(E447),"",LOG(E447+1))</f>
        <v/>
      </c>
      <c r="AB447" s="14" t="str">
        <f>IF(ISBLANK(F447),"",LOG(F447+1))</f>
        <v/>
      </c>
      <c r="AC447" s="14" t="str">
        <f>IF(ISBLANK(G447),"",LOG(G447+1))</f>
        <v/>
      </c>
      <c r="AD447" s="14" t="str">
        <f>IF(ISBLANK(H447),"",LOG(H447+1))</f>
        <v/>
      </c>
      <c r="AE447" s="14" t="str">
        <f>IF(ISBLANK(I447),"",LOG(I447+1))</f>
        <v/>
      </c>
      <c r="AF447" s="14" t="str">
        <f>IF(ISBLANK(J447),"",LOG(J447+1))</f>
        <v/>
      </c>
      <c r="AG447" s="14" t="str">
        <f>IF(ISBLANK(K447),"",LOG(K447+1))</f>
        <v/>
      </c>
      <c r="AH447" s="14" t="str">
        <f>IF(ISBLANK(L447),"",LOG(L447+1))</f>
        <v/>
      </c>
      <c r="AJ447" s="14" t="str">
        <f>IF(ISBLANK(C447),"",POWER(C447,2))</f>
        <v/>
      </c>
      <c r="AK447" s="14" t="str">
        <f>IF(ISBLANK(D447),"",POWER(D447,2))</f>
        <v/>
      </c>
      <c r="AL447" s="14" t="str">
        <f>IF(ISBLANK(E447),"",POWER(E447,2))</f>
        <v/>
      </c>
      <c r="AM447" s="14" t="str">
        <f>IF(ISBLANK(F447),"",POWER(F447,2))</f>
        <v/>
      </c>
      <c r="AN447" s="14" t="str">
        <f>IF(ISBLANK(G447),"",POWER(G447,2))</f>
        <v/>
      </c>
      <c r="AO447" s="14" t="str">
        <f>IF(ISBLANK(H447),"",POWER(H447,2))</f>
        <v/>
      </c>
      <c r="AP447" s="14" t="str">
        <f>IF(ISBLANK(I447),"",POWER(I447,2))</f>
        <v/>
      </c>
      <c r="AQ447" s="14" t="str">
        <f>IF(ISBLANK(J447),"",POWER(J447,2))</f>
        <v/>
      </c>
      <c r="AR447" s="14" t="str">
        <f>IF(ISBLANK(K447),"",POWER(K447,2))</f>
        <v/>
      </c>
      <c r="AS447" s="14" t="str">
        <f>IF(ISBLANK(L447),"",POWER(L447,2))</f>
        <v/>
      </c>
      <c r="AU447" s="14" t="str">
        <f>IF(ISBLANK(C447),"",POWER(C447,0.5))</f>
        <v/>
      </c>
      <c r="AV447" s="14" t="str">
        <f>IF(ISBLANK(D447),"",POWER(D447,0.5))</f>
        <v/>
      </c>
      <c r="AW447" s="14" t="str">
        <f>IF(ISBLANK(E447),"",POWER(E447,0.5))</f>
        <v/>
      </c>
      <c r="AX447" s="14" t="str">
        <f>IF(ISBLANK(F447),"",POWER(F447,0.5))</f>
        <v/>
      </c>
      <c r="AY447" s="14" t="str">
        <f>IF(ISBLANK(G447),"",POWER(G447,0.5))</f>
        <v/>
      </c>
      <c r="AZ447" s="14" t="str">
        <f>IF(ISBLANK(H447),"",POWER(H447,0.5))</f>
        <v/>
      </c>
      <c r="BA447" s="14" t="str">
        <f>IF(ISBLANK(I447),"",POWER(I447,0.5))</f>
        <v/>
      </c>
      <c r="BB447" s="14" t="str">
        <f>IF(ISBLANK(J447),"",POWER(J447,0.5))</f>
        <v/>
      </c>
      <c r="BC447" s="14" t="str">
        <f>IF(ISBLANK(K447),"",POWER(K447,0.5))</f>
        <v/>
      </c>
      <c r="BD447" s="14" t="str">
        <f>IF(ISBLANK(L447),"",POWER(L447,0.5))</f>
        <v/>
      </c>
      <c r="BF447" s="14" t="str">
        <f>IF(ISBLANK(C447),"",1/POWER(C447,0.5))</f>
        <v/>
      </c>
      <c r="BG447" s="14" t="str">
        <f>IF(ISBLANK(D447),"",1/POWER(D447,0.5))</f>
        <v/>
      </c>
      <c r="BH447" s="14" t="str">
        <f>IF(ISBLANK(E447),"",1/POWER(E447,0.5))</f>
        <v/>
      </c>
      <c r="BI447" s="14" t="str">
        <f>IF(ISBLANK(F447),"",1/POWER(F447,0.5))</f>
        <v/>
      </c>
      <c r="BJ447" s="14" t="str">
        <f>IF(ISBLANK(G447),"",1/POWER(G447,0.5))</f>
        <v/>
      </c>
      <c r="BK447" s="14" t="str">
        <f>IF(ISBLANK(H447),"",1/POWER(H447,0.5))</f>
        <v/>
      </c>
      <c r="BL447" s="14" t="str">
        <f>IF(ISBLANK(I447),"",1/POWER(I447,0.5))</f>
        <v/>
      </c>
      <c r="BM447" s="14" t="str">
        <f>IF(ISBLANK(J447),"",1/POWER(J447,0.5))</f>
        <v/>
      </c>
      <c r="BN447" s="14" t="str">
        <f>IF(ISBLANK(K447),"",1/POWER(K447,0.5))</f>
        <v/>
      </c>
      <c r="BO447" s="14" t="str">
        <f>IF(ISBLANK(L447),"",1/POWER(L447,0.5))</f>
        <v/>
      </c>
      <c r="BQ447" s="14" t="e">
        <f ca="1">IF(ISBLANK(INDIRECT('Data Exploration'!$B$6&amp;ROW(BQ447))),"",IF(ISBLANK(INDIRECT('Data Exploration'!$B$6&amp;ROW(BQ447)-1)),"",INDIRECT('Data Exploration'!$B$6&amp;ROW(BQ447)-1)))</f>
        <v>#REF!</v>
      </c>
      <c r="BR447" s="188"/>
      <c r="BS447" s="188"/>
      <c r="BT447" s="188"/>
      <c r="BU447" s="188"/>
      <c r="BV447" s="188"/>
      <c r="BW447" s="188"/>
      <c r="BX447" s="188"/>
      <c r="BY447" s="188"/>
    </row>
    <row r="448" spans="1:77">
      <c r="A448" s="141"/>
      <c r="B448" s="210"/>
      <c r="C448" s="19"/>
      <c r="D448" s="20"/>
      <c r="E448" s="20"/>
      <c r="F448" s="20"/>
      <c r="G448" s="150"/>
      <c r="H448" s="20"/>
      <c r="I448" s="20"/>
      <c r="J448" s="20"/>
      <c r="K448" s="20"/>
      <c r="L448" s="101"/>
      <c r="N448" s="14" t="str">
        <f>IF(ISBLANK(C448),"",LOG(C448))</f>
        <v/>
      </c>
      <c r="O448" s="14" t="str">
        <f>IF(ISBLANK(D448),"",LOG(D448))</f>
        <v/>
      </c>
      <c r="P448" s="14" t="str">
        <f>IF(ISBLANK(E448),"",LOG(E448))</f>
        <v/>
      </c>
      <c r="Q448" s="14" t="str">
        <f>IF(ISBLANK(F448),"",LOG(F448))</f>
        <v/>
      </c>
      <c r="R448" s="14" t="str">
        <f>IF(ISBLANK(G448),"",LOG(G448))</f>
        <v/>
      </c>
      <c r="S448" s="14" t="str">
        <f>IF(ISBLANK(H448),"",LOG(H448))</f>
        <v/>
      </c>
      <c r="T448" s="14" t="str">
        <f>IF(ISBLANK(I448),"",LOG(I448))</f>
        <v/>
      </c>
      <c r="U448" s="14" t="str">
        <f>IF(ISBLANK(J448),"",LOG(J448))</f>
        <v/>
      </c>
      <c r="V448" s="14" t="str">
        <f>IF(ISBLANK(K448),"",LOG(K448))</f>
        <v/>
      </c>
      <c r="W448" s="14" t="str">
        <f>IF(ISBLANK(L448),"",LOG(L448))</f>
        <v/>
      </c>
      <c r="Y448" s="14" t="str">
        <f>IF(ISBLANK(C448),"",LOG(C448+1))</f>
        <v/>
      </c>
      <c r="Z448" s="14" t="str">
        <f>IF(ISBLANK(D448),"",LOG(D448+1))</f>
        <v/>
      </c>
      <c r="AA448" s="14" t="str">
        <f>IF(ISBLANK(E448),"",LOG(E448+1))</f>
        <v/>
      </c>
      <c r="AB448" s="14" t="str">
        <f>IF(ISBLANK(F448),"",LOG(F448+1))</f>
        <v/>
      </c>
      <c r="AC448" s="14" t="str">
        <f>IF(ISBLANK(G448),"",LOG(G448+1))</f>
        <v/>
      </c>
      <c r="AD448" s="14" t="str">
        <f>IF(ISBLANK(H448),"",LOG(H448+1))</f>
        <v/>
      </c>
      <c r="AE448" s="14" t="str">
        <f>IF(ISBLANK(I448),"",LOG(I448+1))</f>
        <v/>
      </c>
      <c r="AF448" s="14" t="str">
        <f>IF(ISBLANK(J448),"",LOG(J448+1))</f>
        <v/>
      </c>
      <c r="AG448" s="14" t="str">
        <f>IF(ISBLANK(K448),"",LOG(K448+1))</f>
        <v/>
      </c>
      <c r="AH448" s="14" t="str">
        <f>IF(ISBLANK(L448),"",LOG(L448+1))</f>
        <v/>
      </c>
      <c r="AJ448" s="14" t="str">
        <f>IF(ISBLANK(C448),"",POWER(C448,2))</f>
        <v/>
      </c>
      <c r="AK448" s="14" t="str">
        <f>IF(ISBLANK(D448),"",POWER(D448,2))</f>
        <v/>
      </c>
      <c r="AL448" s="14" t="str">
        <f>IF(ISBLANK(E448),"",POWER(E448,2))</f>
        <v/>
      </c>
      <c r="AM448" s="14" t="str">
        <f>IF(ISBLANK(F448),"",POWER(F448,2))</f>
        <v/>
      </c>
      <c r="AN448" s="14" t="str">
        <f>IF(ISBLANK(G448),"",POWER(G448,2))</f>
        <v/>
      </c>
      <c r="AO448" s="14" t="str">
        <f>IF(ISBLANK(H448),"",POWER(H448,2))</f>
        <v/>
      </c>
      <c r="AP448" s="14" t="str">
        <f>IF(ISBLANK(I448),"",POWER(I448,2))</f>
        <v/>
      </c>
      <c r="AQ448" s="14" t="str">
        <f>IF(ISBLANK(J448),"",POWER(J448,2))</f>
        <v/>
      </c>
      <c r="AR448" s="14" t="str">
        <f>IF(ISBLANK(K448),"",POWER(K448,2))</f>
        <v/>
      </c>
      <c r="AS448" s="14" t="str">
        <f>IF(ISBLANK(L448),"",POWER(L448,2))</f>
        <v/>
      </c>
      <c r="AU448" s="14" t="str">
        <f>IF(ISBLANK(C448),"",POWER(C448,0.5))</f>
        <v/>
      </c>
      <c r="AV448" s="14" t="str">
        <f>IF(ISBLANK(D448),"",POWER(D448,0.5))</f>
        <v/>
      </c>
      <c r="AW448" s="14" t="str">
        <f>IF(ISBLANK(E448),"",POWER(E448,0.5))</f>
        <v/>
      </c>
      <c r="AX448" s="14" t="str">
        <f>IF(ISBLANK(F448),"",POWER(F448,0.5))</f>
        <v/>
      </c>
      <c r="AY448" s="14" t="str">
        <f>IF(ISBLANK(G448),"",POWER(G448,0.5))</f>
        <v/>
      </c>
      <c r="AZ448" s="14" t="str">
        <f>IF(ISBLANK(H448),"",POWER(H448,0.5))</f>
        <v/>
      </c>
      <c r="BA448" s="14" t="str">
        <f>IF(ISBLANK(I448),"",POWER(I448,0.5))</f>
        <v/>
      </c>
      <c r="BB448" s="14" t="str">
        <f>IF(ISBLANK(J448),"",POWER(J448,0.5))</f>
        <v/>
      </c>
      <c r="BC448" s="14" t="str">
        <f>IF(ISBLANK(K448),"",POWER(K448,0.5))</f>
        <v/>
      </c>
      <c r="BD448" s="14" t="str">
        <f>IF(ISBLANK(L448),"",POWER(L448,0.5))</f>
        <v/>
      </c>
      <c r="BF448" s="14" t="str">
        <f>IF(ISBLANK(C448),"",1/POWER(C448,0.5))</f>
        <v/>
      </c>
      <c r="BG448" s="14" t="str">
        <f>IF(ISBLANK(D448),"",1/POWER(D448,0.5))</f>
        <v/>
      </c>
      <c r="BH448" s="14" t="str">
        <f>IF(ISBLANK(E448),"",1/POWER(E448,0.5))</f>
        <v/>
      </c>
      <c r="BI448" s="14" t="str">
        <f>IF(ISBLANK(F448),"",1/POWER(F448,0.5))</f>
        <v/>
      </c>
      <c r="BJ448" s="14" t="str">
        <f>IF(ISBLANK(G448),"",1/POWER(G448,0.5))</f>
        <v/>
      </c>
      <c r="BK448" s="14" t="str">
        <f>IF(ISBLANK(H448),"",1/POWER(H448,0.5))</f>
        <v/>
      </c>
      <c r="BL448" s="14" t="str">
        <f>IF(ISBLANK(I448),"",1/POWER(I448,0.5))</f>
        <v/>
      </c>
      <c r="BM448" s="14" t="str">
        <f>IF(ISBLANK(J448),"",1/POWER(J448,0.5))</f>
        <v/>
      </c>
      <c r="BN448" s="14" t="str">
        <f>IF(ISBLANK(K448),"",1/POWER(K448,0.5))</f>
        <v/>
      </c>
      <c r="BO448" s="14" t="str">
        <f>IF(ISBLANK(L448),"",1/POWER(L448,0.5))</f>
        <v/>
      </c>
      <c r="BQ448" s="14" t="e">
        <f ca="1">IF(ISBLANK(INDIRECT('Data Exploration'!$B$6&amp;ROW(BQ448))),"",IF(ISBLANK(INDIRECT('Data Exploration'!$B$6&amp;ROW(BQ448)-1)),"",INDIRECT('Data Exploration'!$B$6&amp;ROW(BQ448)-1)))</f>
        <v>#REF!</v>
      </c>
      <c r="BR448" s="188"/>
      <c r="BS448" s="188"/>
      <c r="BT448" s="188"/>
      <c r="BU448" s="188"/>
      <c r="BV448" s="188"/>
      <c r="BW448" s="188"/>
      <c r="BX448" s="188"/>
      <c r="BY448" s="188"/>
    </row>
    <row r="449" spans="1:77">
      <c r="A449" s="141"/>
      <c r="B449" s="210"/>
      <c r="C449" s="19"/>
      <c r="D449" s="20"/>
      <c r="E449" s="20"/>
      <c r="F449" s="20"/>
      <c r="G449" s="150"/>
      <c r="H449" s="20"/>
      <c r="I449" s="20"/>
      <c r="J449" s="20"/>
      <c r="K449" s="20"/>
      <c r="L449" s="101"/>
      <c r="N449" s="14" t="str">
        <f>IF(ISBLANK(C449),"",LOG(C449))</f>
        <v/>
      </c>
      <c r="O449" s="14" t="str">
        <f>IF(ISBLANK(D449),"",LOG(D449))</f>
        <v/>
      </c>
      <c r="P449" s="14" t="str">
        <f>IF(ISBLANK(E449),"",LOG(E449))</f>
        <v/>
      </c>
      <c r="Q449" s="14" t="str">
        <f>IF(ISBLANK(F449),"",LOG(F449))</f>
        <v/>
      </c>
      <c r="R449" s="14" t="str">
        <f>IF(ISBLANK(G449),"",LOG(G449))</f>
        <v/>
      </c>
      <c r="S449" s="14" t="str">
        <f>IF(ISBLANK(H449),"",LOG(H449))</f>
        <v/>
      </c>
      <c r="T449" s="14" t="str">
        <f>IF(ISBLANK(I449),"",LOG(I449))</f>
        <v/>
      </c>
      <c r="U449" s="14" t="str">
        <f>IF(ISBLANK(J449),"",LOG(J449))</f>
        <v/>
      </c>
      <c r="V449" s="14" t="str">
        <f>IF(ISBLANK(K449),"",LOG(K449))</f>
        <v/>
      </c>
      <c r="W449" s="14" t="str">
        <f>IF(ISBLANK(L449),"",LOG(L449))</f>
        <v/>
      </c>
      <c r="Y449" s="14" t="str">
        <f>IF(ISBLANK(C449),"",LOG(C449+1))</f>
        <v/>
      </c>
      <c r="Z449" s="14" t="str">
        <f>IF(ISBLANK(D449),"",LOG(D449+1))</f>
        <v/>
      </c>
      <c r="AA449" s="14" t="str">
        <f>IF(ISBLANK(E449),"",LOG(E449+1))</f>
        <v/>
      </c>
      <c r="AB449" s="14" t="str">
        <f>IF(ISBLANK(F449),"",LOG(F449+1))</f>
        <v/>
      </c>
      <c r="AC449" s="14" t="str">
        <f>IF(ISBLANK(G449),"",LOG(G449+1))</f>
        <v/>
      </c>
      <c r="AD449" s="14" t="str">
        <f>IF(ISBLANK(H449),"",LOG(H449+1))</f>
        <v/>
      </c>
      <c r="AE449" s="14" t="str">
        <f>IF(ISBLANK(I449),"",LOG(I449+1))</f>
        <v/>
      </c>
      <c r="AF449" s="14" t="str">
        <f>IF(ISBLANK(J449),"",LOG(J449+1))</f>
        <v/>
      </c>
      <c r="AG449" s="14" t="str">
        <f>IF(ISBLANK(K449),"",LOG(K449+1))</f>
        <v/>
      </c>
      <c r="AH449" s="14" t="str">
        <f>IF(ISBLANK(L449),"",LOG(L449+1))</f>
        <v/>
      </c>
      <c r="AJ449" s="14" t="str">
        <f>IF(ISBLANK(C449),"",POWER(C449,2))</f>
        <v/>
      </c>
      <c r="AK449" s="14" t="str">
        <f>IF(ISBLANK(D449),"",POWER(D449,2))</f>
        <v/>
      </c>
      <c r="AL449" s="14" t="str">
        <f>IF(ISBLANK(E449),"",POWER(E449,2))</f>
        <v/>
      </c>
      <c r="AM449" s="14" t="str">
        <f>IF(ISBLANK(F449),"",POWER(F449,2))</f>
        <v/>
      </c>
      <c r="AN449" s="14" t="str">
        <f>IF(ISBLANK(G449),"",POWER(G449,2))</f>
        <v/>
      </c>
      <c r="AO449" s="14" t="str">
        <f>IF(ISBLANK(H449),"",POWER(H449,2))</f>
        <v/>
      </c>
      <c r="AP449" s="14" t="str">
        <f>IF(ISBLANK(I449),"",POWER(I449,2))</f>
        <v/>
      </c>
      <c r="AQ449" s="14" t="str">
        <f>IF(ISBLANK(J449),"",POWER(J449,2))</f>
        <v/>
      </c>
      <c r="AR449" s="14" t="str">
        <f>IF(ISBLANK(K449),"",POWER(K449,2))</f>
        <v/>
      </c>
      <c r="AS449" s="14" t="str">
        <f>IF(ISBLANK(L449),"",POWER(L449,2))</f>
        <v/>
      </c>
      <c r="AU449" s="14" t="str">
        <f>IF(ISBLANK(C449),"",POWER(C449,0.5))</f>
        <v/>
      </c>
      <c r="AV449" s="14" t="str">
        <f>IF(ISBLANK(D449),"",POWER(D449,0.5))</f>
        <v/>
      </c>
      <c r="AW449" s="14" t="str">
        <f>IF(ISBLANK(E449),"",POWER(E449,0.5))</f>
        <v/>
      </c>
      <c r="AX449" s="14" t="str">
        <f>IF(ISBLANK(F449),"",POWER(F449,0.5))</f>
        <v/>
      </c>
      <c r="AY449" s="14" t="str">
        <f>IF(ISBLANK(G449),"",POWER(G449,0.5))</f>
        <v/>
      </c>
      <c r="AZ449" s="14" t="str">
        <f>IF(ISBLANK(H449),"",POWER(H449,0.5))</f>
        <v/>
      </c>
      <c r="BA449" s="14" t="str">
        <f>IF(ISBLANK(I449),"",POWER(I449,0.5))</f>
        <v/>
      </c>
      <c r="BB449" s="14" t="str">
        <f>IF(ISBLANK(J449),"",POWER(J449,0.5))</f>
        <v/>
      </c>
      <c r="BC449" s="14" t="str">
        <f>IF(ISBLANK(K449),"",POWER(K449,0.5))</f>
        <v/>
      </c>
      <c r="BD449" s="14" t="str">
        <f>IF(ISBLANK(L449),"",POWER(L449,0.5))</f>
        <v/>
      </c>
      <c r="BF449" s="14" t="str">
        <f>IF(ISBLANK(C449),"",1/POWER(C449,0.5))</f>
        <v/>
      </c>
      <c r="BG449" s="14" t="str">
        <f>IF(ISBLANK(D449),"",1/POWER(D449,0.5))</f>
        <v/>
      </c>
      <c r="BH449" s="14" t="str">
        <f>IF(ISBLANK(E449),"",1/POWER(E449,0.5))</f>
        <v/>
      </c>
      <c r="BI449" s="14" t="str">
        <f>IF(ISBLANK(F449),"",1/POWER(F449,0.5))</f>
        <v/>
      </c>
      <c r="BJ449" s="14" t="str">
        <f>IF(ISBLANK(G449),"",1/POWER(G449,0.5))</f>
        <v/>
      </c>
      <c r="BK449" s="14" t="str">
        <f>IF(ISBLANK(H449),"",1/POWER(H449,0.5))</f>
        <v/>
      </c>
      <c r="BL449" s="14" t="str">
        <f>IF(ISBLANK(I449),"",1/POWER(I449,0.5))</f>
        <v/>
      </c>
      <c r="BM449" s="14" t="str">
        <f>IF(ISBLANK(J449),"",1/POWER(J449,0.5))</f>
        <v/>
      </c>
      <c r="BN449" s="14" t="str">
        <f>IF(ISBLANK(K449),"",1/POWER(K449,0.5))</f>
        <v/>
      </c>
      <c r="BO449" s="14" t="str">
        <f>IF(ISBLANK(L449),"",1/POWER(L449,0.5))</f>
        <v/>
      </c>
      <c r="BQ449" s="14" t="e">
        <f ca="1">IF(ISBLANK(INDIRECT('Data Exploration'!$B$6&amp;ROW(BQ449))),"",IF(ISBLANK(INDIRECT('Data Exploration'!$B$6&amp;ROW(BQ449)-1)),"",INDIRECT('Data Exploration'!$B$6&amp;ROW(BQ449)-1)))</f>
        <v>#REF!</v>
      </c>
      <c r="BR449" s="188"/>
      <c r="BS449" s="188"/>
      <c r="BT449" s="188"/>
      <c r="BU449" s="188"/>
      <c r="BV449" s="188"/>
      <c r="BW449" s="188"/>
      <c r="BX449" s="188"/>
      <c r="BY449" s="188"/>
    </row>
    <row r="450" spans="1:77">
      <c r="A450" s="141"/>
      <c r="B450" s="210"/>
      <c r="C450" s="19"/>
      <c r="D450" s="20"/>
      <c r="E450" s="20"/>
      <c r="F450" s="20"/>
      <c r="G450" s="150"/>
      <c r="H450" s="20"/>
      <c r="I450" s="20"/>
      <c r="J450" s="20"/>
      <c r="K450" s="20"/>
      <c r="L450" s="101"/>
      <c r="N450" s="14" t="str">
        <f>IF(ISBLANK(C450),"",LOG(C450))</f>
        <v/>
      </c>
      <c r="O450" s="14" t="str">
        <f>IF(ISBLANK(D450),"",LOG(D450))</f>
        <v/>
      </c>
      <c r="P450" s="14" t="str">
        <f>IF(ISBLANK(E450),"",LOG(E450))</f>
        <v/>
      </c>
      <c r="Q450" s="14" t="str">
        <f>IF(ISBLANK(F450),"",LOG(F450))</f>
        <v/>
      </c>
      <c r="R450" s="14" t="str">
        <f>IF(ISBLANK(G450),"",LOG(G450))</f>
        <v/>
      </c>
      <c r="S450" s="14" t="str">
        <f>IF(ISBLANK(H450),"",LOG(H450))</f>
        <v/>
      </c>
      <c r="T450" s="14" t="str">
        <f>IF(ISBLANK(I450),"",LOG(I450))</f>
        <v/>
      </c>
      <c r="U450" s="14" t="str">
        <f>IF(ISBLANK(J450),"",LOG(J450))</f>
        <v/>
      </c>
      <c r="V450" s="14" t="str">
        <f>IF(ISBLANK(K450),"",LOG(K450))</f>
        <v/>
      </c>
      <c r="W450" s="14" t="str">
        <f>IF(ISBLANK(L450),"",LOG(L450))</f>
        <v/>
      </c>
      <c r="Y450" s="14" t="str">
        <f>IF(ISBLANK(C450),"",LOG(C450+1))</f>
        <v/>
      </c>
      <c r="Z450" s="14" t="str">
        <f>IF(ISBLANK(D450),"",LOG(D450+1))</f>
        <v/>
      </c>
      <c r="AA450" s="14" t="str">
        <f>IF(ISBLANK(E450),"",LOG(E450+1))</f>
        <v/>
      </c>
      <c r="AB450" s="14" t="str">
        <f>IF(ISBLANK(F450),"",LOG(F450+1))</f>
        <v/>
      </c>
      <c r="AC450" s="14" t="str">
        <f>IF(ISBLANK(G450),"",LOG(G450+1))</f>
        <v/>
      </c>
      <c r="AD450" s="14" t="str">
        <f>IF(ISBLANK(H450),"",LOG(H450+1))</f>
        <v/>
      </c>
      <c r="AE450" s="14" t="str">
        <f>IF(ISBLANK(I450),"",LOG(I450+1))</f>
        <v/>
      </c>
      <c r="AF450" s="14" t="str">
        <f>IF(ISBLANK(J450),"",LOG(J450+1))</f>
        <v/>
      </c>
      <c r="AG450" s="14" t="str">
        <f>IF(ISBLANK(K450),"",LOG(K450+1))</f>
        <v/>
      </c>
      <c r="AH450" s="14" t="str">
        <f>IF(ISBLANK(L450),"",LOG(L450+1))</f>
        <v/>
      </c>
      <c r="AJ450" s="14" t="str">
        <f>IF(ISBLANK(C450),"",POWER(C450,2))</f>
        <v/>
      </c>
      <c r="AK450" s="14" t="str">
        <f>IF(ISBLANK(D450),"",POWER(D450,2))</f>
        <v/>
      </c>
      <c r="AL450" s="14" t="str">
        <f>IF(ISBLANK(E450),"",POWER(E450,2))</f>
        <v/>
      </c>
      <c r="AM450" s="14" t="str">
        <f>IF(ISBLANK(F450),"",POWER(F450,2))</f>
        <v/>
      </c>
      <c r="AN450" s="14" t="str">
        <f>IF(ISBLANK(G450),"",POWER(G450,2))</f>
        <v/>
      </c>
      <c r="AO450" s="14" t="str">
        <f>IF(ISBLANK(H450),"",POWER(H450,2))</f>
        <v/>
      </c>
      <c r="AP450" s="14" t="str">
        <f>IF(ISBLANK(I450),"",POWER(I450,2))</f>
        <v/>
      </c>
      <c r="AQ450" s="14" t="str">
        <f>IF(ISBLANK(J450),"",POWER(J450,2))</f>
        <v/>
      </c>
      <c r="AR450" s="14" t="str">
        <f>IF(ISBLANK(K450),"",POWER(K450,2))</f>
        <v/>
      </c>
      <c r="AS450" s="14" t="str">
        <f>IF(ISBLANK(L450),"",POWER(L450,2))</f>
        <v/>
      </c>
      <c r="AU450" s="14" t="str">
        <f>IF(ISBLANK(C450),"",POWER(C450,0.5))</f>
        <v/>
      </c>
      <c r="AV450" s="14" t="str">
        <f>IF(ISBLANK(D450),"",POWER(D450,0.5))</f>
        <v/>
      </c>
      <c r="AW450" s="14" t="str">
        <f>IF(ISBLANK(E450),"",POWER(E450,0.5))</f>
        <v/>
      </c>
      <c r="AX450" s="14" t="str">
        <f>IF(ISBLANK(F450),"",POWER(F450,0.5))</f>
        <v/>
      </c>
      <c r="AY450" s="14" t="str">
        <f>IF(ISBLANK(G450),"",POWER(G450,0.5))</f>
        <v/>
      </c>
      <c r="AZ450" s="14" t="str">
        <f>IF(ISBLANK(H450),"",POWER(H450,0.5))</f>
        <v/>
      </c>
      <c r="BA450" s="14" t="str">
        <f>IF(ISBLANK(I450),"",POWER(I450,0.5))</f>
        <v/>
      </c>
      <c r="BB450" s="14" t="str">
        <f>IF(ISBLANK(J450),"",POWER(J450,0.5))</f>
        <v/>
      </c>
      <c r="BC450" s="14" t="str">
        <f>IF(ISBLANK(K450),"",POWER(K450,0.5))</f>
        <v/>
      </c>
      <c r="BD450" s="14" t="str">
        <f>IF(ISBLANK(L450),"",POWER(L450,0.5))</f>
        <v/>
      </c>
      <c r="BF450" s="14" t="str">
        <f>IF(ISBLANK(C450),"",1/POWER(C450,0.5))</f>
        <v/>
      </c>
      <c r="BG450" s="14" t="str">
        <f>IF(ISBLANK(D450),"",1/POWER(D450,0.5))</f>
        <v/>
      </c>
      <c r="BH450" s="14" t="str">
        <f>IF(ISBLANK(E450),"",1/POWER(E450,0.5))</f>
        <v/>
      </c>
      <c r="BI450" s="14" t="str">
        <f>IF(ISBLANK(F450),"",1/POWER(F450,0.5))</f>
        <v/>
      </c>
      <c r="BJ450" s="14" t="str">
        <f>IF(ISBLANK(G450),"",1/POWER(G450,0.5))</f>
        <v/>
      </c>
      <c r="BK450" s="14" t="str">
        <f>IF(ISBLANK(H450),"",1/POWER(H450,0.5))</f>
        <v/>
      </c>
      <c r="BL450" s="14" t="str">
        <f>IF(ISBLANK(I450),"",1/POWER(I450,0.5))</f>
        <v/>
      </c>
      <c r="BM450" s="14" t="str">
        <f>IF(ISBLANK(J450),"",1/POWER(J450,0.5))</f>
        <v/>
      </c>
      <c r="BN450" s="14" t="str">
        <f>IF(ISBLANK(K450),"",1/POWER(K450,0.5))</f>
        <v/>
      </c>
      <c r="BO450" s="14" t="str">
        <f>IF(ISBLANK(L450),"",1/POWER(L450,0.5))</f>
        <v/>
      </c>
      <c r="BQ450" s="14" t="e">
        <f ca="1">IF(ISBLANK(INDIRECT('Data Exploration'!$B$6&amp;ROW(BQ450))),"",IF(ISBLANK(INDIRECT('Data Exploration'!$B$6&amp;ROW(BQ450)-1)),"",INDIRECT('Data Exploration'!$B$6&amp;ROW(BQ450)-1)))</f>
        <v>#REF!</v>
      </c>
      <c r="BR450" s="188"/>
      <c r="BS450" s="188"/>
      <c r="BT450" s="188"/>
      <c r="BU450" s="188"/>
      <c r="BV450" s="188"/>
      <c r="BW450" s="188"/>
      <c r="BX450" s="188"/>
      <c r="BY450" s="188"/>
    </row>
    <row r="451" spans="1:77">
      <c r="A451" s="141"/>
      <c r="B451" s="210"/>
      <c r="C451" s="19"/>
      <c r="D451" s="20"/>
      <c r="E451" s="20"/>
      <c r="F451" s="20"/>
      <c r="G451" s="150"/>
      <c r="H451" s="20"/>
      <c r="I451" s="20"/>
      <c r="J451" s="20"/>
      <c r="K451" s="20"/>
      <c r="L451" s="101"/>
      <c r="N451" s="14" t="str">
        <f>IF(ISBLANK(C451),"",LOG(C451))</f>
        <v/>
      </c>
      <c r="O451" s="14" t="str">
        <f>IF(ISBLANK(D451),"",LOG(D451))</f>
        <v/>
      </c>
      <c r="P451" s="14" t="str">
        <f>IF(ISBLANK(E451),"",LOG(E451))</f>
        <v/>
      </c>
      <c r="Q451" s="14" t="str">
        <f>IF(ISBLANK(F451),"",LOG(F451))</f>
        <v/>
      </c>
      <c r="R451" s="14" t="str">
        <f>IF(ISBLANK(G451),"",LOG(G451))</f>
        <v/>
      </c>
      <c r="S451" s="14" t="str">
        <f>IF(ISBLANK(H451),"",LOG(H451))</f>
        <v/>
      </c>
      <c r="T451" s="14" t="str">
        <f>IF(ISBLANK(I451),"",LOG(I451))</f>
        <v/>
      </c>
      <c r="U451" s="14" t="str">
        <f>IF(ISBLANK(J451),"",LOG(J451))</f>
        <v/>
      </c>
      <c r="V451" s="14" t="str">
        <f>IF(ISBLANK(K451),"",LOG(K451))</f>
        <v/>
      </c>
      <c r="W451" s="14" t="str">
        <f>IF(ISBLANK(L451),"",LOG(L451))</f>
        <v/>
      </c>
      <c r="Y451" s="14" t="str">
        <f>IF(ISBLANK(C451),"",LOG(C451+1))</f>
        <v/>
      </c>
      <c r="Z451" s="14" t="str">
        <f>IF(ISBLANK(D451),"",LOG(D451+1))</f>
        <v/>
      </c>
      <c r="AA451" s="14" t="str">
        <f>IF(ISBLANK(E451),"",LOG(E451+1))</f>
        <v/>
      </c>
      <c r="AB451" s="14" t="str">
        <f>IF(ISBLANK(F451),"",LOG(F451+1))</f>
        <v/>
      </c>
      <c r="AC451" s="14" t="str">
        <f>IF(ISBLANK(G451),"",LOG(G451+1))</f>
        <v/>
      </c>
      <c r="AD451" s="14" t="str">
        <f>IF(ISBLANK(H451),"",LOG(H451+1))</f>
        <v/>
      </c>
      <c r="AE451" s="14" t="str">
        <f>IF(ISBLANK(I451),"",LOG(I451+1))</f>
        <v/>
      </c>
      <c r="AF451" s="14" t="str">
        <f>IF(ISBLANK(J451),"",LOG(J451+1))</f>
        <v/>
      </c>
      <c r="AG451" s="14" t="str">
        <f>IF(ISBLANK(K451),"",LOG(K451+1))</f>
        <v/>
      </c>
      <c r="AH451" s="14" t="str">
        <f>IF(ISBLANK(L451),"",LOG(L451+1))</f>
        <v/>
      </c>
      <c r="AJ451" s="14" t="str">
        <f>IF(ISBLANK(C451),"",POWER(C451,2))</f>
        <v/>
      </c>
      <c r="AK451" s="14" t="str">
        <f>IF(ISBLANK(D451),"",POWER(D451,2))</f>
        <v/>
      </c>
      <c r="AL451" s="14" t="str">
        <f>IF(ISBLANK(E451),"",POWER(E451,2))</f>
        <v/>
      </c>
      <c r="AM451" s="14" t="str">
        <f>IF(ISBLANK(F451),"",POWER(F451,2))</f>
        <v/>
      </c>
      <c r="AN451" s="14" t="str">
        <f>IF(ISBLANK(G451),"",POWER(G451,2))</f>
        <v/>
      </c>
      <c r="AO451" s="14" t="str">
        <f>IF(ISBLANK(H451),"",POWER(H451,2))</f>
        <v/>
      </c>
      <c r="AP451" s="14" t="str">
        <f>IF(ISBLANK(I451),"",POWER(I451,2))</f>
        <v/>
      </c>
      <c r="AQ451" s="14" t="str">
        <f>IF(ISBLANK(J451),"",POWER(J451,2))</f>
        <v/>
      </c>
      <c r="AR451" s="14" t="str">
        <f>IF(ISBLANK(K451),"",POWER(K451,2))</f>
        <v/>
      </c>
      <c r="AS451" s="14" t="str">
        <f>IF(ISBLANK(L451),"",POWER(L451,2))</f>
        <v/>
      </c>
      <c r="AU451" s="14" t="str">
        <f>IF(ISBLANK(C451),"",POWER(C451,0.5))</f>
        <v/>
      </c>
      <c r="AV451" s="14" t="str">
        <f>IF(ISBLANK(D451),"",POWER(D451,0.5))</f>
        <v/>
      </c>
      <c r="AW451" s="14" t="str">
        <f>IF(ISBLANK(E451),"",POWER(E451,0.5))</f>
        <v/>
      </c>
      <c r="AX451" s="14" t="str">
        <f>IF(ISBLANK(F451),"",POWER(F451,0.5))</f>
        <v/>
      </c>
      <c r="AY451" s="14" t="str">
        <f>IF(ISBLANK(G451),"",POWER(G451,0.5))</f>
        <v/>
      </c>
      <c r="AZ451" s="14" t="str">
        <f>IF(ISBLANK(H451),"",POWER(H451,0.5))</f>
        <v/>
      </c>
      <c r="BA451" s="14" t="str">
        <f>IF(ISBLANK(I451),"",POWER(I451,0.5))</f>
        <v/>
      </c>
      <c r="BB451" s="14" t="str">
        <f>IF(ISBLANK(J451),"",POWER(J451,0.5))</f>
        <v/>
      </c>
      <c r="BC451" s="14" t="str">
        <f>IF(ISBLANK(K451),"",POWER(K451,0.5))</f>
        <v/>
      </c>
      <c r="BD451" s="14" t="str">
        <f>IF(ISBLANK(L451),"",POWER(L451,0.5))</f>
        <v/>
      </c>
      <c r="BF451" s="14" t="str">
        <f>IF(ISBLANK(C451),"",1/POWER(C451,0.5))</f>
        <v/>
      </c>
      <c r="BG451" s="14" t="str">
        <f>IF(ISBLANK(D451),"",1/POWER(D451,0.5))</f>
        <v/>
      </c>
      <c r="BH451" s="14" t="str">
        <f>IF(ISBLANK(E451),"",1/POWER(E451,0.5))</f>
        <v/>
      </c>
      <c r="BI451" s="14" t="str">
        <f>IF(ISBLANK(F451),"",1/POWER(F451,0.5))</f>
        <v/>
      </c>
      <c r="BJ451" s="14" t="str">
        <f>IF(ISBLANK(G451),"",1/POWER(G451,0.5))</f>
        <v/>
      </c>
      <c r="BK451" s="14" t="str">
        <f>IF(ISBLANK(H451),"",1/POWER(H451,0.5))</f>
        <v/>
      </c>
      <c r="BL451" s="14" t="str">
        <f>IF(ISBLANK(I451),"",1/POWER(I451,0.5))</f>
        <v/>
      </c>
      <c r="BM451" s="14" t="str">
        <f>IF(ISBLANK(J451),"",1/POWER(J451,0.5))</f>
        <v/>
      </c>
      <c r="BN451" s="14" t="str">
        <f>IF(ISBLANK(K451),"",1/POWER(K451,0.5))</f>
        <v/>
      </c>
      <c r="BO451" s="14" t="str">
        <f>IF(ISBLANK(L451),"",1/POWER(L451,0.5))</f>
        <v/>
      </c>
      <c r="BQ451" s="14" t="e">
        <f ca="1">IF(ISBLANK(INDIRECT('Data Exploration'!$B$6&amp;ROW(BQ451))),"",IF(ISBLANK(INDIRECT('Data Exploration'!$B$6&amp;ROW(BQ451)-1)),"",INDIRECT('Data Exploration'!$B$6&amp;ROW(BQ451)-1)))</f>
        <v>#REF!</v>
      </c>
      <c r="BR451" s="188"/>
      <c r="BS451" s="188"/>
      <c r="BT451" s="188"/>
      <c r="BU451" s="188"/>
      <c r="BV451" s="188"/>
      <c r="BW451" s="188"/>
      <c r="BX451" s="188"/>
      <c r="BY451" s="188"/>
    </row>
    <row r="452" spans="1:77">
      <c r="A452" s="141"/>
      <c r="B452" s="210"/>
      <c r="C452" s="19"/>
      <c r="D452" s="20"/>
      <c r="E452" s="20"/>
      <c r="F452" s="20"/>
      <c r="G452" s="150"/>
      <c r="H452" s="20"/>
      <c r="I452" s="20"/>
      <c r="J452" s="20"/>
      <c r="K452" s="20"/>
      <c r="L452" s="101"/>
      <c r="N452" s="14" t="str">
        <f>IF(ISBLANK(C452),"",LOG(C452))</f>
        <v/>
      </c>
      <c r="O452" s="14" t="str">
        <f>IF(ISBLANK(D452),"",LOG(D452))</f>
        <v/>
      </c>
      <c r="P452" s="14" t="str">
        <f>IF(ISBLANK(E452),"",LOG(E452))</f>
        <v/>
      </c>
      <c r="Q452" s="14" t="str">
        <f>IF(ISBLANK(F452),"",LOG(F452))</f>
        <v/>
      </c>
      <c r="R452" s="14" t="str">
        <f>IF(ISBLANK(G452),"",LOG(G452))</f>
        <v/>
      </c>
      <c r="S452" s="14" t="str">
        <f>IF(ISBLANK(H452),"",LOG(H452))</f>
        <v/>
      </c>
      <c r="T452" s="14" t="str">
        <f>IF(ISBLANK(I452),"",LOG(I452))</f>
        <v/>
      </c>
      <c r="U452" s="14" t="str">
        <f>IF(ISBLANK(J452),"",LOG(J452))</f>
        <v/>
      </c>
      <c r="V452" s="14" t="str">
        <f>IF(ISBLANK(K452),"",LOG(K452))</f>
        <v/>
      </c>
      <c r="W452" s="14" t="str">
        <f>IF(ISBLANK(L452),"",LOG(L452))</f>
        <v/>
      </c>
      <c r="Y452" s="14" t="str">
        <f>IF(ISBLANK(C452),"",LOG(C452+1))</f>
        <v/>
      </c>
      <c r="Z452" s="14" t="str">
        <f>IF(ISBLANK(D452),"",LOG(D452+1))</f>
        <v/>
      </c>
      <c r="AA452" s="14" t="str">
        <f>IF(ISBLANK(E452),"",LOG(E452+1))</f>
        <v/>
      </c>
      <c r="AB452" s="14" t="str">
        <f>IF(ISBLANK(F452),"",LOG(F452+1))</f>
        <v/>
      </c>
      <c r="AC452" s="14" t="str">
        <f>IF(ISBLANK(G452),"",LOG(G452+1))</f>
        <v/>
      </c>
      <c r="AD452" s="14" t="str">
        <f>IF(ISBLANK(H452),"",LOG(H452+1))</f>
        <v/>
      </c>
      <c r="AE452" s="14" t="str">
        <f>IF(ISBLANK(I452),"",LOG(I452+1))</f>
        <v/>
      </c>
      <c r="AF452" s="14" t="str">
        <f>IF(ISBLANK(J452),"",LOG(J452+1))</f>
        <v/>
      </c>
      <c r="AG452" s="14" t="str">
        <f>IF(ISBLANK(K452),"",LOG(K452+1))</f>
        <v/>
      </c>
      <c r="AH452" s="14" t="str">
        <f>IF(ISBLANK(L452),"",LOG(L452+1))</f>
        <v/>
      </c>
      <c r="AJ452" s="14" t="str">
        <f>IF(ISBLANK(C452),"",POWER(C452,2))</f>
        <v/>
      </c>
      <c r="AK452" s="14" t="str">
        <f>IF(ISBLANK(D452),"",POWER(D452,2))</f>
        <v/>
      </c>
      <c r="AL452" s="14" t="str">
        <f>IF(ISBLANK(E452),"",POWER(E452,2))</f>
        <v/>
      </c>
      <c r="AM452" s="14" t="str">
        <f>IF(ISBLANK(F452),"",POWER(F452,2))</f>
        <v/>
      </c>
      <c r="AN452" s="14" t="str">
        <f>IF(ISBLANK(G452),"",POWER(G452,2))</f>
        <v/>
      </c>
      <c r="AO452" s="14" t="str">
        <f>IF(ISBLANK(H452),"",POWER(H452,2))</f>
        <v/>
      </c>
      <c r="AP452" s="14" t="str">
        <f>IF(ISBLANK(I452),"",POWER(I452,2))</f>
        <v/>
      </c>
      <c r="AQ452" s="14" t="str">
        <f>IF(ISBLANK(J452),"",POWER(J452,2))</f>
        <v/>
      </c>
      <c r="AR452" s="14" t="str">
        <f>IF(ISBLANK(K452),"",POWER(K452,2))</f>
        <v/>
      </c>
      <c r="AS452" s="14" t="str">
        <f>IF(ISBLANK(L452),"",POWER(L452,2))</f>
        <v/>
      </c>
      <c r="AU452" s="14" t="str">
        <f>IF(ISBLANK(C452),"",POWER(C452,0.5))</f>
        <v/>
      </c>
      <c r="AV452" s="14" t="str">
        <f>IF(ISBLANK(D452),"",POWER(D452,0.5))</f>
        <v/>
      </c>
      <c r="AW452" s="14" t="str">
        <f>IF(ISBLANK(E452),"",POWER(E452,0.5))</f>
        <v/>
      </c>
      <c r="AX452" s="14" t="str">
        <f>IF(ISBLANK(F452),"",POWER(F452,0.5))</f>
        <v/>
      </c>
      <c r="AY452" s="14" t="str">
        <f>IF(ISBLANK(G452),"",POWER(G452,0.5))</f>
        <v/>
      </c>
      <c r="AZ452" s="14" t="str">
        <f>IF(ISBLANK(H452),"",POWER(H452,0.5))</f>
        <v/>
      </c>
      <c r="BA452" s="14" t="str">
        <f>IF(ISBLANK(I452),"",POWER(I452,0.5))</f>
        <v/>
      </c>
      <c r="BB452" s="14" t="str">
        <f>IF(ISBLANK(J452),"",POWER(J452,0.5))</f>
        <v/>
      </c>
      <c r="BC452" s="14" t="str">
        <f>IF(ISBLANK(K452),"",POWER(K452,0.5))</f>
        <v/>
      </c>
      <c r="BD452" s="14" t="str">
        <f>IF(ISBLANK(L452),"",POWER(L452,0.5))</f>
        <v/>
      </c>
      <c r="BF452" s="14" t="str">
        <f>IF(ISBLANK(C452),"",1/POWER(C452,0.5))</f>
        <v/>
      </c>
      <c r="BG452" s="14" t="str">
        <f>IF(ISBLANK(D452),"",1/POWER(D452,0.5))</f>
        <v/>
      </c>
      <c r="BH452" s="14" t="str">
        <f>IF(ISBLANK(E452),"",1/POWER(E452,0.5))</f>
        <v/>
      </c>
      <c r="BI452" s="14" t="str">
        <f>IF(ISBLANK(F452),"",1/POWER(F452,0.5))</f>
        <v/>
      </c>
      <c r="BJ452" s="14" t="str">
        <f>IF(ISBLANK(G452),"",1/POWER(G452,0.5))</f>
        <v/>
      </c>
      <c r="BK452" s="14" t="str">
        <f>IF(ISBLANK(H452),"",1/POWER(H452,0.5))</f>
        <v/>
      </c>
      <c r="BL452" s="14" t="str">
        <f>IF(ISBLANK(I452),"",1/POWER(I452,0.5))</f>
        <v/>
      </c>
      <c r="BM452" s="14" t="str">
        <f>IF(ISBLANK(J452),"",1/POWER(J452,0.5))</f>
        <v/>
      </c>
      <c r="BN452" s="14" t="str">
        <f>IF(ISBLANK(K452),"",1/POWER(K452,0.5))</f>
        <v/>
      </c>
      <c r="BO452" s="14" t="str">
        <f>IF(ISBLANK(L452),"",1/POWER(L452,0.5))</f>
        <v/>
      </c>
      <c r="BQ452" s="14" t="e">
        <f ca="1">IF(ISBLANK(INDIRECT('Data Exploration'!$B$6&amp;ROW(BQ452))),"",IF(ISBLANK(INDIRECT('Data Exploration'!$B$6&amp;ROW(BQ452)-1)),"",INDIRECT('Data Exploration'!$B$6&amp;ROW(BQ452)-1)))</f>
        <v>#REF!</v>
      </c>
      <c r="BR452" s="188"/>
      <c r="BS452" s="188"/>
      <c r="BT452" s="188"/>
      <c r="BU452" s="188"/>
      <c r="BV452" s="188"/>
      <c r="BW452" s="188"/>
      <c r="BX452" s="188"/>
      <c r="BY452" s="188"/>
    </row>
    <row r="453" spans="1:77">
      <c r="A453" s="141"/>
      <c r="B453" s="210"/>
      <c r="C453" s="19"/>
      <c r="D453" s="20"/>
      <c r="E453" s="20"/>
      <c r="F453" s="20"/>
      <c r="G453" s="150"/>
      <c r="H453" s="20"/>
      <c r="I453" s="20"/>
      <c r="J453" s="20"/>
      <c r="K453" s="20"/>
      <c r="L453" s="101"/>
      <c r="N453" s="14" t="str">
        <f>IF(ISBLANK(C453),"",LOG(C453))</f>
        <v/>
      </c>
      <c r="O453" s="14" t="str">
        <f>IF(ISBLANK(D453),"",LOG(D453))</f>
        <v/>
      </c>
      <c r="P453" s="14" t="str">
        <f>IF(ISBLANK(E453),"",LOG(E453))</f>
        <v/>
      </c>
      <c r="Q453" s="14" t="str">
        <f>IF(ISBLANK(F453),"",LOG(F453))</f>
        <v/>
      </c>
      <c r="R453" s="14" t="str">
        <f>IF(ISBLANK(G453),"",LOG(G453))</f>
        <v/>
      </c>
      <c r="S453" s="14" t="str">
        <f>IF(ISBLANK(H453),"",LOG(H453))</f>
        <v/>
      </c>
      <c r="T453" s="14" t="str">
        <f>IF(ISBLANK(I453),"",LOG(I453))</f>
        <v/>
      </c>
      <c r="U453" s="14" t="str">
        <f>IF(ISBLANK(J453),"",LOG(J453))</f>
        <v/>
      </c>
      <c r="V453" s="14" t="str">
        <f>IF(ISBLANK(K453),"",LOG(K453))</f>
        <v/>
      </c>
      <c r="W453" s="14" t="str">
        <f>IF(ISBLANK(L453),"",LOG(L453))</f>
        <v/>
      </c>
      <c r="Y453" s="14" t="str">
        <f>IF(ISBLANK(C453),"",LOG(C453+1))</f>
        <v/>
      </c>
      <c r="Z453" s="14" t="str">
        <f>IF(ISBLANK(D453),"",LOG(D453+1))</f>
        <v/>
      </c>
      <c r="AA453" s="14" t="str">
        <f>IF(ISBLANK(E453),"",LOG(E453+1))</f>
        <v/>
      </c>
      <c r="AB453" s="14" t="str">
        <f>IF(ISBLANK(F453),"",LOG(F453+1))</f>
        <v/>
      </c>
      <c r="AC453" s="14" t="str">
        <f>IF(ISBLANK(G453),"",LOG(G453+1))</f>
        <v/>
      </c>
      <c r="AD453" s="14" t="str">
        <f>IF(ISBLANK(H453),"",LOG(H453+1))</f>
        <v/>
      </c>
      <c r="AE453" s="14" t="str">
        <f>IF(ISBLANK(I453),"",LOG(I453+1))</f>
        <v/>
      </c>
      <c r="AF453" s="14" t="str">
        <f>IF(ISBLANK(J453),"",LOG(J453+1))</f>
        <v/>
      </c>
      <c r="AG453" s="14" t="str">
        <f>IF(ISBLANK(K453),"",LOG(K453+1))</f>
        <v/>
      </c>
      <c r="AH453" s="14" t="str">
        <f>IF(ISBLANK(L453),"",LOG(L453+1))</f>
        <v/>
      </c>
      <c r="AJ453" s="14" t="str">
        <f>IF(ISBLANK(C453),"",POWER(C453,2))</f>
        <v/>
      </c>
      <c r="AK453" s="14" t="str">
        <f>IF(ISBLANK(D453),"",POWER(D453,2))</f>
        <v/>
      </c>
      <c r="AL453" s="14" t="str">
        <f>IF(ISBLANK(E453),"",POWER(E453,2))</f>
        <v/>
      </c>
      <c r="AM453" s="14" t="str">
        <f>IF(ISBLANK(F453),"",POWER(F453,2))</f>
        <v/>
      </c>
      <c r="AN453" s="14" t="str">
        <f>IF(ISBLANK(G453),"",POWER(G453,2))</f>
        <v/>
      </c>
      <c r="AO453" s="14" t="str">
        <f>IF(ISBLANK(H453),"",POWER(H453,2))</f>
        <v/>
      </c>
      <c r="AP453" s="14" t="str">
        <f>IF(ISBLANK(I453),"",POWER(I453,2))</f>
        <v/>
      </c>
      <c r="AQ453" s="14" t="str">
        <f>IF(ISBLANK(J453),"",POWER(J453,2))</f>
        <v/>
      </c>
      <c r="AR453" s="14" t="str">
        <f>IF(ISBLANK(K453),"",POWER(K453,2))</f>
        <v/>
      </c>
      <c r="AS453" s="14" t="str">
        <f>IF(ISBLANK(L453),"",POWER(L453,2))</f>
        <v/>
      </c>
      <c r="AU453" s="14" t="str">
        <f>IF(ISBLANK(C453),"",POWER(C453,0.5))</f>
        <v/>
      </c>
      <c r="AV453" s="14" t="str">
        <f>IF(ISBLANK(D453),"",POWER(D453,0.5))</f>
        <v/>
      </c>
      <c r="AW453" s="14" t="str">
        <f>IF(ISBLANK(E453),"",POWER(E453,0.5))</f>
        <v/>
      </c>
      <c r="AX453" s="14" t="str">
        <f>IF(ISBLANK(F453),"",POWER(F453,0.5))</f>
        <v/>
      </c>
      <c r="AY453" s="14" t="str">
        <f>IF(ISBLANK(G453),"",POWER(G453,0.5))</f>
        <v/>
      </c>
      <c r="AZ453" s="14" t="str">
        <f>IF(ISBLANK(H453),"",POWER(H453,0.5))</f>
        <v/>
      </c>
      <c r="BA453" s="14" t="str">
        <f>IF(ISBLANK(I453),"",POWER(I453,0.5))</f>
        <v/>
      </c>
      <c r="BB453" s="14" t="str">
        <f>IF(ISBLANK(J453),"",POWER(J453,0.5))</f>
        <v/>
      </c>
      <c r="BC453" s="14" t="str">
        <f>IF(ISBLANK(K453),"",POWER(K453,0.5))</f>
        <v/>
      </c>
      <c r="BD453" s="14" t="str">
        <f>IF(ISBLANK(L453),"",POWER(L453,0.5))</f>
        <v/>
      </c>
      <c r="BF453" s="14" t="str">
        <f>IF(ISBLANK(C453),"",1/POWER(C453,0.5))</f>
        <v/>
      </c>
      <c r="BG453" s="14" t="str">
        <f>IF(ISBLANK(D453),"",1/POWER(D453,0.5))</f>
        <v/>
      </c>
      <c r="BH453" s="14" t="str">
        <f>IF(ISBLANK(E453),"",1/POWER(E453,0.5))</f>
        <v/>
      </c>
      <c r="BI453" s="14" t="str">
        <f>IF(ISBLANK(F453),"",1/POWER(F453,0.5))</f>
        <v/>
      </c>
      <c r="BJ453" s="14" t="str">
        <f>IF(ISBLANK(G453),"",1/POWER(G453,0.5))</f>
        <v/>
      </c>
      <c r="BK453" s="14" t="str">
        <f>IF(ISBLANK(H453),"",1/POWER(H453,0.5))</f>
        <v/>
      </c>
      <c r="BL453" s="14" t="str">
        <f>IF(ISBLANK(I453),"",1/POWER(I453,0.5))</f>
        <v/>
      </c>
      <c r="BM453" s="14" t="str">
        <f>IF(ISBLANK(J453),"",1/POWER(J453,0.5))</f>
        <v/>
      </c>
      <c r="BN453" s="14" t="str">
        <f>IF(ISBLANK(K453),"",1/POWER(K453,0.5))</f>
        <v/>
      </c>
      <c r="BO453" s="14" t="str">
        <f>IF(ISBLANK(L453),"",1/POWER(L453,0.5))</f>
        <v/>
      </c>
      <c r="BQ453" s="14" t="e">
        <f ca="1">IF(ISBLANK(INDIRECT('Data Exploration'!$B$6&amp;ROW(BQ453))),"",IF(ISBLANK(INDIRECT('Data Exploration'!$B$6&amp;ROW(BQ453)-1)),"",INDIRECT('Data Exploration'!$B$6&amp;ROW(BQ453)-1)))</f>
        <v>#REF!</v>
      </c>
      <c r="BR453" s="188"/>
      <c r="BS453" s="188"/>
      <c r="BT453" s="188"/>
      <c r="BU453" s="188"/>
      <c r="BV453" s="188"/>
      <c r="BW453" s="188"/>
      <c r="BX453" s="188"/>
      <c r="BY453" s="188"/>
    </row>
    <row r="454" spans="1:77">
      <c r="A454" s="141"/>
      <c r="B454" s="210"/>
      <c r="C454" s="19"/>
      <c r="D454" s="20"/>
      <c r="E454" s="20"/>
      <c r="F454" s="20"/>
      <c r="G454" s="150"/>
      <c r="H454" s="20"/>
      <c r="I454" s="20"/>
      <c r="J454" s="20"/>
      <c r="K454" s="20"/>
      <c r="L454" s="101"/>
      <c r="N454" s="14" t="str">
        <f>IF(ISBLANK(C454),"",LOG(C454))</f>
        <v/>
      </c>
      <c r="O454" s="14" t="str">
        <f>IF(ISBLANK(D454),"",LOG(D454))</f>
        <v/>
      </c>
      <c r="P454" s="14" t="str">
        <f>IF(ISBLANK(E454),"",LOG(E454))</f>
        <v/>
      </c>
      <c r="Q454" s="14" t="str">
        <f>IF(ISBLANK(F454),"",LOG(F454))</f>
        <v/>
      </c>
      <c r="R454" s="14" t="str">
        <f>IF(ISBLANK(G454),"",LOG(G454))</f>
        <v/>
      </c>
      <c r="S454" s="14" t="str">
        <f>IF(ISBLANK(H454),"",LOG(H454))</f>
        <v/>
      </c>
      <c r="T454" s="14" t="str">
        <f>IF(ISBLANK(I454),"",LOG(I454))</f>
        <v/>
      </c>
      <c r="U454" s="14" t="str">
        <f>IF(ISBLANK(J454),"",LOG(J454))</f>
        <v/>
      </c>
      <c r="V454" s="14" t="str">
        <f>IF(ISBLANK(K454),"",LOG(K454))</f>
        <v/>
      </c>
      <c r="W454" s="14" t="str">
        <f>IF(ISBLANK(L454),"",LOG(L454))</f>
        <v/>
      </c>
      <c r="Y454" s="14" t="str">
        <f>IF(ISBLANK(C454),"",LOG(C454+1))</f>
        <v/>
      </c>
      <c r="Z454" s="14" t="str">
        <f>IF(ISBLANK(D454),"",LOG(D454+1))</f>
        <v/>
      </c>
      <c r="AA454" s="14" t="str">
        <f>IF(ISBLANK(E454),"",LOG(E454+1))</f>
        <v/>
      </c>
      <c r="AB454" s="14" t="str">
        <f>IF(ISBLANK(F454),"",LOG(F454+1))</f>
        <v/>
      </c>
      <c r="AC454" s="14" t="str">
        <f>IF(ISBLANK(G454),"",LOG(G454+1))</f>
        <v/>
      </c>
      <c r="AD454" s="14" t="str">
        <f>IF(ISBLANK(H454),"",LOG(H454+1))</f>
        <v/>
      </c>
      <c r="AE454" s="14" t="str">
        <f>IF(ISBLANK(I454),"",LOG(I454+1))</f>
        <v/>
      </c>
      <c r="AF454" s="14" t="str">
        <f>IF(ISBLANK(J454),"",LOG(J454+1))</f>
        <v/>
      </c>
      <c r="AG454" s="14" t="str">
        <f>IF(ISBLANK(K454),"",LOG(K454+1))</f>
        <v/>
      </c>
      <c r="AH454" s="14" t="str">
        <f>IF(ISBLANK(L454),"",LOG(L454+1))</f>
        <v/>
      </c>
      <c r="AJ454" s="14" t="str">
        <f>IF(ISBLANK(C454),"",POWER(C454,2))</f>
        <v/>
      </c>
      <c r="AK454" s="14" t="str">
        <f>IF(ISBLANK(D454),"",POWER(D454,2))</f>
        <v/>
      </c>
      <c r="AL454" s="14" t="str">
        <f>IF(ISBLANK(E454),"",POWER(E454,2))</f>
        <v/>
      </c>
      <c r="AM454" s="14" t="str">
        <f>IF(ISBLANK(F454),"",POWER(F454,2))</f>
        <v/>
      </c>
      <c r="AN454" s="14" t="str">
        <f>IF(ISBLANK(G454),"",POWER(G454,2))</f>
        <v/>
      </c>
      <c r="AO454" s="14" t="str">
        <f>IF(ISBLANK(H454),"",POWER(H454,2))</f>
        <v/>
      </c>
      <c r="AP454" s="14" t="str">
        <f>IF(ISBLANK(I454),"",POWER(I454,2))</f>
        <v/>
      </c>
      <c r="AQ454" s="14" t="str">
        <f>IF(ISBLANK(J454),"",POWER(J454,2))</f>
        <v/>
      </c>
      <c r="AR454" s="14" t="str">
        <f>IF(ISBLANK(K454),"",POWER(K454,2))</f>
        <v/>
      </c>
      <c r="AS454" s="14" t="str">
        <f>IF(ISBLANK(L454),"",POWER(L454,2))</f>
        <v/>
      </c>
      <c r="AU454" s="14" t="str">
        <f>IF(ISBLANK(C454),"",POWER(C454,0.5))</f>
        <v/>
      </c>
      <c r="AV454" s="14" t="str">
        <f>IF(ISBLANK(D454),"",POWER(D454,0.5))</f>
        <v/>
      </c>
      <c r="AW454" s="14" t="str">
        <f>IF(ISBLANK(E454),"",POWER(E454,0.5))</f>
        <v/>
      </c>
      <c r="AX454" s="14" t="str">
        <f>IF(ISBLANK(F454),"",POWER(F454,0.5))</f>
        <v/>
      </c>
      <c r="AY454" s="14" t="str">
        <f>IF(ISBLANK(G454),"",POWER(G454,0.5))</f>
        <v/>
      </c>
      <c r="AZ454" s="14" t="str">
        <f>IF(ISBLANK(H454),"",POWER(H454,0.5))</f>
        <v/>
      </c>
      <c r="BA454" s="14" t="str">
        <f>IF(ISBLANK(I454),"",POWER(I454,0.5))</f>
        <v/>
      </c>
      <c r="BB454" s="14" t="str">
        <f>IF(ISBLANK(J454),"",POWER(J454,0.5))</f>
        <v/>
      </c>
      <c r="BC454" s="14" t="str">
        <f>IF(ISBLANK(K454),"",POWER(K454,0.5))</f>
        <v/>
      </c>
      <c r="BD454" s="14" t="str">
        <f>IF(ISBLANK(L454),"",POWER(L454,0.5))</f>
        <v/>
      </c>
      <c r="BF454" s="14" t="str">
        <f>IF(ISBLANK(C454),"",1/POWER(C454,0.5))</f>
        <v/>
      </c>
      <c r="BG454" s="14" t="str">
        <f>IF(ISBLANK(D454),"",1/POWER(D454,0.5))</f>
        <v/>
      </c>
      <c r="BH454" s="14" t="str">
        <f>IF(ISBLANK(E454),"",1/POWER(E454,0.5))</f>
        <v/>
      </c>
      <c r="BI454" s="14" t="str">
        <f>IF(ISBLANK(F454),"",1/POWER(F454,0.5))</f>
        <v/>
      </c>
      <c r="BJ454" s="14" t="str">
        <f>IF(ISBLANK(G454),"",1/POWER(G454,0.5))</f>
        <v/>
      </c>
      <c r="BK454" s="14" t="str">
        <f>IF(ISBLANK(H454),"",1/POWER(H454,0.5))</f>
        <v/>
      </c>
      <c r="BL454" s="14" t="str">
        <f>IF(ISBLANK(I454),"",1/POWER(I454,0.5))</f>
        <v/>
      </c>
      <c r="BM454" s="14" t="str">
        <f>IF(ISBLANK(J454),"",1/POWER(J454,0.5))</f>
        <v/>
      </c>
      <c r="BN454" s="14" t="str">
        <f>IF(ISBLANK(K454),"",1/POWER(K454,0.5))</f>
        <v/>
      </c>
      <c r="BO454" s="14" t="str">
        <f>IF(ISBLANK(L454),"",1/POWER(L454,0.5))</f>
        <v/>
      </c>
      <c r="BQ454" s="14" t="e">
        <f ca="1">IF(ISBLANK(INDIRECT('Data Exploration'!$B$6&amp;ROW(BQ454))),"",IF(ISBLANK(INDIRECT('Data Exploration'!$B$6&amp;ROW(BQ454)-1)),"",INDIRECT('Data Exploration'!$B$6&amp;ROW(BQ454)-1)))</f>
        <v>#REF!</v>
      </c>
      <c r="BR454" s="188"/>
      <c r="BS454" s="188"/>
      <c r="BT454" s="188"/>
      <c r="BU454" s="188"/>
      <c r="BV454" s="188"/>
      <c r="BW454" s="188"/>
      <c r="BX454" s="188"/>
      <c r="BY454" s="188"/>
    </row>
    <row r="455" spans="1:77">
      <c r="A455" s="141"/>
      <c r="B455" s="210"/>
      <c r="C455" s="19"/>
      <c r="D455" s="20"/>
      <c r="E455" s="20"/>
      <c r="F455" s="20"/>
      <c r="G455" s="150"/>
      <c r="H455" s="20"/>
      <c r="I455" s="20"/>
      <c r="J455" s="20"/>
      <c r="K455" s="20"/>
      <c r="L455" s="101"/>
      <c r="N455" s="14" t="str">
        <f>IF(ISBLANK(C455),"",LOG(C455))</f>
        <v/>
      </c>
      <c r="O455" s="14" t="str">
        <f>IF(ISBLANK(D455),"",LOG(D455))</f>
        <v/>
      </c>
      <c r="P455" s="14" t="str">
        <f>IF(ISBLANK(E455),"",LOG(E455))</f>
        <v/>
      </c>
      <c r="Q455" s="14" t="str">
        <f>IF(ISBLANK(F455),"",LOG(F455))</f>
        <v/>
      </c>
      <c r="R455" s="14" t="str">
        <f>IF(ISBLANK(G455),"",LOG(G455))</f>
        <v/>
      </c>
      <c r="S455" s="14" t="str">
        <f>IF(ISBLANK(H455),"",LOG(H455))</f>
        <v/>
      </c>
      <c r="T455" s="14" t="str">
        <f>IF(ISBLANK(I455),"",LOG(I455))</f>
        <v/>
      </c>
      <c r="U455" s="14" t="str">
        <f>IF(ISBLANK(J455),"",LOG(J455))</f>
        <v/>
      </c>
      <c r="V455" s="14" t="str">
        <f>IF(ISBLANK(K455),"",LOG(K455))</f>
        <v/>
      </c>
      <c r="W455" s="14" t="str">
        <f>IF(ISBLANK(L455),"",LOG(L455))</f>
        <v/>
      </c>
      <c r="Y455" s="14" t="str">
        <f>IF(ISBLANK(C455),"",LOG(C455+1))</f>
        <v/>
      </c>
      <c r="Z455" s="14" t="str">
        <f>IF(ISBLANK(D455),"",LOG(D455+1))</f>
        <v/>
      </c>
      <c r="AA455" s="14" t="str">
        <f>IF(ISBLANK(E455),"",LOG(E455+1))</f>
        <v/>
      </c>
      <c r="AB455" s="14" t="str">
        <f>IF(ISBLANK(F455),"",LOG(F455+1))</f>
        <v/>
      </c>
      <c r="AC455" s="14" t="str">
        <f>IF(ISBLANK(G455),"",LOG(G455+1))</f>
        <v/>
      </c>
      <c r="AD455" s="14" t="str">
        <f>IF(ISBLANK(H455),"",LOG(H455+1))</f>
        <v/>
      </c>
      <c r="AE455" s="14" t="str">
        <f>IF(ISBLANK(I455),"",LOG(I455+1))</f>
        <v/>
      </c>
      <c r="AF455" s="14" t="str">
        <f>IF(ISBLANK(J455),"",LOG(J455+1))</f>
        <v/>
      </c>
      <c r="AG455" s="14" t="str">
        <f>IF(ISBLANK(K455),"",LOG(K455+1))</f>
        <v/>
      </c>
      <c r="AH455" s="14" t="str">
        <f>IF(ISBLANK(L455),"",LOG(L455+1))</f>
        <v/>
      </c>
      <c r="AJ455" s="14" t="str">
        <f>IF(ISBLANK(C455),"",POWER(C455,2))</f>
        <v/>
      </c>
      <c r="AK455" s="14" t="str">
        <f>IF(ISBLANK(D455),"",POWER(D455,2))</f>
        <v/>
      </c>
      <c r="AL455" s="14" t="str">
        <f>IF(ISBLANK(E455),"",POWER(E455,2))</f>
        <v/>
      </c>
      <c r="AM455" s="14" t="str">
        <f>IF(ISBLANK(F455),"",POWER(F455,2))</f>
        <v/>
      </c>
      <c r="AN455" s="14" t="str">
        <f>IF(ISBLANK(G455),"",POWER(G455,2))</f>
        <v/>
      </c>
      <c r="AO455" s="14" t="str">
        <f>IF(ISBLANK(H455),"",POWER(H455,2))</f>
        <v/>
      </c>
      <c r="AP455" s="14" t="str">
        <f>IF(ISBLANK(I455),"",POWER(I455,2))</f>
        <v/>
      </c>
      <c r="AQ455" s="14" t="str">
        <f>IF(ISBLANK(J455),"",POWER(J455,2))</f>
        <v/>
      </c>
      <c r="AR455" s="14" t="str">
        <f>IF(ISBLANK(K455),"",POWER(K455,2))</f>
        <v/>
      </c>
      <c r="AS455" s="14" t="str">
        <f>IF(ISBLANK(L455),"",POWER(L455,2))</f>
        <v/>
      </c>
      <c r="AU455" s="14" t="str">
        <f>IF(ISBLANK(C455),"",POWER(C455,0.5))</f>
        <v/>
      </c>
      <c r="AV455" s="14" t="str">
        <f>IF(ISBLANK(D455),"",POWER(D455,0.5))</f>
        <v/>
      </c>
      <c r="AW455" s="14" t="str">
        <f>IF(ISBLANK(E455),"",POWER(E455,0.5))</f>
        <v/>
      </c>
      <c r="AX455" s="14" t="str">
        <f>IF(ISBLANK(F455),"",POWER(F455,0.5))</f>
        <v/>
      </c>
      <c r="AY455" s="14" t="str">
        <f>IF(ISBLANK(G455),"",POWER(G455,0.5))</f>
        <v/>
      </c>
      <c r="AZ455" s="14" t="str">
        <f>IF(ISBLANK(H455),"",POWER(H455,0.5))</f>
        <v/>
      </c>
      <c r="BA455" s="14" t="str">
        <f>IF(ISBLANK(I455),"",POWER(I455,0.5))</f>
        <v/>
      </c>
      <c r="BB455" s="14" t="str">
        <f>IF(ISBLANK(J455),"",POWER(J455,0.5))</f>
        <v/>
      </c>
      <c r="BC455" s="14" t="str">
        <f>IF(ISBLANK(K455),"",POWER(K455,0.5))</f>
        <v/>
      </c>
      <c r="BD455" s="14" t="str">
        <f>IF(ISBLANK(L455),"",POWER(L455,0.5))</f>
        <v/>
      </c>
      <c r="BF455" s="14" t="str">
        <f>IF(ISBLANK(C455),"",1/POWER(C455,0.5))</f>
        <v/>
      </c>
      <c r="BG455" s="14" t="str">
        <f>IF(ISBLANK(D455),"",1/POWER(D455,0.5))</f>
        <v/>
      </c>
      <c r="BH455" s="14" t="str">
        <f>IF(ISBLANK(E455),"",1/POWER(E455,0.5))</f>
        <v/>
      </c>
      <c r="BI455" s="14" t="str">
        <f>IF(ISBLANK(F455),"",1/POWER(F455,0.5))</f>
        <v/>
      </c>
      <c r="BJ455" s="14" t="str">
        <f>IF(ISBLANK(G455),"",1/POWER(G455,0.5))</f>
        <v/>
      </c>
      <c r="BK455" s="14" t="str">
        <f>IF(ISBLANK(H455),"",1/POWER(H455,0.5))</f>
        <v/>
      </c>
      <c r="BL455" s="14" t="str">
        <f>IF(ISBLANK(I455),"",1/POWER(I455,0.5))</f>
        <v/>
      </c>
      <c r="BM455" s="14" t="str">
        <f>IF(ISBLANK(J455),"",1/POWER(J455,0.5))</f>
        <v/>
      </c>
      <c r="BN455" s="14" t="str">
        <f>IF(ISBLANK(K455),"",1/POWER(K455,0.5))</f>
        <v/>
      </c>
      <c r="BO455" s="14" t="str">
        <f>IF(ISBLANK(L455),"",1/POWER(L455,0.5))</f>
        <v/>
      </c>
      <c r="BQ455" s="14" t="e">
        <f ca="1">IF(ISBLANK(INDIRECT('Data Exploration'!$B$6&amp;ROW(BQ455))),"",IF(ISBLANK(INDIRECT('Data Exploration'!$B$6&amp;ROW(BQ455)-1)),"",INDIRECT('Data Exploration'!$B$6&amp;ROW(BQ455)-1)))</f>
        <v>#REF!</v>
      </c>
      <c r="BR455" s="188"/>
      <c r="BS455" s="188"/>
      <c r="BT455" s="188"/>
      <c r="BU455" s="188"/>
      <c r="BV455" s="188"/>
      <c r="BW455" s="188"/>
      <c r="BX455" s="188"/>
      <c r="BY455" s="188"/>
    </row>
    <row r="456" spans="1:77">
      <c r="A456" s="141"/>
      <c r="B456" s="210"/>
      <c r="C456" s="19"/>
      <c r="D456" s="20"/>
      <c r="E456" s="20"/>
      <c r="F456" s="20"/>
      <c r="G456" s="150"/>
      <c r="H456" s="20"/>
      <c r="I456" s="20"/>
      <c r="J456" s="20"/>
      <c r="K456" s="20"/>
      <c r="L456" s="101"/>
      <c r="N456" s="14" t="str">
        <f>IF(ISBLANK(C456),"",LOG(C456))</f>
        <v/>
      </c>
      <c r="O456" s="14" t="str">
        <f>IF(ISBLANK(D456),"",LOG(D456))</f>
        <v/>
      </c>
      <c r="P456" s="14" t="str">
        <f>IF(ISBLANK(E456),"",LOG(E456))</f>
        <v/>
      </c>
      <c r="Q456" s="14" t="str">
        <f>IF(ISBLANK(F456),"",LOG(F456))</f>
        <v/>
      </c>
      <c r="R456" s="14" t="str">
        <f>IF(ISBLANK(G456),"",LOG(G456))</f>
        <v/>
      </c>
      <c r="S456" s="14" t="str">
        <f>IF(ISBLANK(H456),"",LOG(H456))</f>
        <v/>
      </c>
      <c r="T456" s="14" t="str">
        <f>IF(ISBLANK(I456),"",LOG(I456))</f>
        <v/>
      </c>
      <c r="U456" s="14" t="str">
        <f>IF(ISBLANK(J456),"",LOG(J456))</f>
        <v/>
      </c>
      <c r="V456" s="14" t="str">
        <f>IF(ISBLANK(K456),"",LOG(K456))</f>
        <v/>
      </c>
      <c r="W456" s="14" t="str">
        <f>IF(ISBLANK(L456),"",LOG(L456))</f>
        <v/>
      </c>
      <c r="Y456" s="14" t="str">
        <f>IF(ISBLANK(C456),"",LOG(C456+1))</f>
        <v/>
      </c>
      <c r="Z456" s="14" t="str">
        <f>IF(ISBLANK(D456),"",LOG(D456+1))</f>
        <v/>
      </c>
      <c r="AA456" s="14" t="str">
        <f>IF(ISBLANK(E456),"",LOG(E456+1))</f>
        <v/>
      </c>
      <c r="AB456" s="14" t="str">
        <f>IF(ISBLANK(F456),"",LOG(F456+1))</f>
        <v/>
      </c>
      <c r="AC456" s="14" t="str">
        <f>IF(ISBLANK(G456),"",LOG(G456+1))</f>
        <v/>
      </c>
      <c r="AD456" s="14" t="str">
        <f>IF(ISBLANK(H456),"",LOG(H456+1))</f>
        <v/>
      </c>
      <c r="AE456" s="14" t="str">
        <f>IF(ISBLANK(I456),"",LOG(I456+1))</f>
        <v/>
      </c>
      <c r="AF456" s="14" t="str">
        <f>IF(ISBLANK(J456),"",LOG(J456+1))</f>
        <v/>
      </c>
      <c r="AG456" s="14" t="str">
        <f>IF(ISBLANK(K456),"",LOG(K456+1))</f>
        <v/>
      </c>
      <c r="AH456" s="14" t="str">
        <f>IF(ISBLANK(L456),"",LOG(L456+1))</f>
        <v/>
      </c>
      <c r="AJ456" s="14" t="str">
        <f>IF(ISBLANK(C456),"",POWER(C456,2))</f>
        <v/>
      </c>
      <c r="AK456" s="14" t="str">
        <f>IF(ISBLANK(D456),"",POWER(D456,2))</f>
        <v/>
      </c>
      <c r="AL456" s="14" t="str">
        <f>IF(ISBLANK(E456),"",POWER(E456,2))</f>
        <v/>
      </c>
      <c r="AM456" s="14" t="str">
        <f>IF(ISBLANK(F456),"",POWER(F456,2))</f>
        <v/>
      </c>
      <c r="AN456" s="14" t="str">
        <f>IF(ISBLANK(G456),"",POWER(G456,2))</f>
        <v/>
      </c>
      <c r="AO456" s="14" t="str">
        <f>IF(ISBLANK(H456),"",POWER(H456,2))</f>
        <v/>
      </c>
      <c r="AP456" s="14" t="str">
        <f>IF(ISBLANK(I456),"",POWER(I456,2))</f>
        <v/>
      </c>
      <c r="AQ456" s="14" t="str">
        <f>IF(ISBLANK(J456),"",POWER(J456,2))</f>
        <v/>
      </c>
      <c r="AR456" s="14" t="str">
        <f>IF(ISBLANK(K456),"",POWER(K456,2))</f>
        <v/>
      </c>
      <c r="AS456" s="14" t="str">
        <f>IF(ISBLANK(L456),"",POWER(L456,2))</f>
        <v/>
      </c>
      <c r="AU456" s="14" t="str">
        <f>IF(ISBLANK(C456),"",POWER(C456,0.5))</f>
        <v/>
      </c>
      <c r="AV456" s="14" t="str">
        <f>IF(ISBLANK(D456),"",POWER(D456,0.5))</f>
        <v/>
      </c>
      <c r="AW456" s="14" t="str">
        <f>IF(ISBLANK(E456),"",POWER(E456,0.5))</f>
        <v/>
      </c>
      <c r="AX456" s="14" t="str">
        <f>IF(ISBLANK(F456),"",POWER(F456,0.5))</f>
        <v/>
      </c>
      <c r="AY456" s="14" t="str">
        <f>IF(ISBLANK(G456),"",POWER(G456,0.5))</f>
        <v/>
      </c>
      <c r="AZ456" s="14" t="str">
        <f>IF(ISBLANK(H456),"",POWER(H456,0.5))</f>
        <v/>
      </c>
      <c r="BA456" s="14" t="str">
        <f>IF(ISBLANK(I456),"",POWER(I456,0.5))</f>
        <v/>
      </c>
      <c r="BB456" s="14" t="str">
        <f>IF(ISBLANK(J456),"",POWER(J456,0.5))</f>
        <v/>
      </c>
      <c r="BC456" s="14" t="str">
        <f>IF(ISBLANK(K456),"",POWER(K456,0.5))</f>
        <v/>
      </c>
      <c r="BD456" s="14" t="str">
        <f>IF(ISBLANK(L456),"",POWER(L456,0.5))</f>
        <v/>
      </c>
      <c r="BF456" s="14" t="str">
        <f>IF(ISBLANK(C456),"",1/POWER(C456,0.5))</f>
        <v/>
      </c>
      <c r="BG456" s="14" t="str">
        <f>IF(ISBLANK(D456),"",1/POWER(D456,0.5))</f>
        <v/>
      </c>
      <c r="BH456" s="14" t="str">
        <f>IF(ISBLANK(E456),"",1/POWER(E456,0.5))</f>
        <v/>
      </c>
      <c r="BI456" s="14" t="str">
        <f>IF(ISBLANK(F456),"",1/POWER(F456,0.5))</f>
        <v/>
      </c>
      <c r="BJ456" s="14" t="str">
        <f>IF(ISBLANK(G456),"",1/POWER(G456,0.5))</f>
        <v/>
      </c>
      <c r="BK456" s="14" t="str">
        <f>IF(ISBLANK(H456),"",1/POWER(H456,0.5))</f>
        <v/>
      </c>
      <c r="BL456" s="14" t="str">
        <f>IF(ISBLANK(I456),"",1/POWER(I456,0.5))</f>
        <v/>
      </c>
      <c r="BM456" s="14" t="str">
        <f>IF(ISBLANK(J456),"",1/POWER(J456,0.5))</f>
        <v/>
      </c>
      <c r="BN456" s="14" t="str">
        <f>IF(ISBLANK(K456),"",1/POWER(K456,0.5))</f>
        <v/>
      </c>
      <c r="BO456" s="14" t="str">
        <f>IF(ISBLANK(L456),"",1/POWER(L456,0.5))</f>
        <v/>
      </c>
      <c r="BQ456" s="14" t="e">
        <f ca="1">IF(ISBLANK(INDIRECT('Data Exploration'!$B$6&amp;ROW(BQ456))),"",IF(ISBLANK(INDIRECT('Data Exploration'!$B$6&amp;ROW(BQ456)-1)),"",INDIRECT('Data Exploration'!$B$6&amp;ROW(BQ456)-1)))</f>
        <v>#REF!</v>
      </c>
      <c r="BR456" s="188"/>
      <c r="BS456" s="188"/>
      <c r="BT456" s="188"/>
      <c r="BU456" s="188"/>
      <c r="BV456" s="188"/>
      <c r="BW456" s="188"/>
      <c r="BX456" s="188"/>
      <c r="BY456" s="188"/>
    </row>
    <row r="457" spans="1:77">
      <c r="A457" s="141"/>
      <c r="B457" s="210"/>
      <c r="C457" s="19"/>
      <c r="D457" s="20"/>
      <c r="E457" s="20"/>
      <c r="F457" s="20"/>
      <c r="G457" s="150"/>
      <c r="H457" s="20"/>
      <c r="I457" s="20"/>
      <c r="J457" s="20"/>
      <c r="K457" s="20"/>
      <c r="L457" s="101"/>
      <c r="N457" s="14" t="str">
        <f>IF(ISBLANK(C457),"",LOG(C457))</f>
        <v/>
      </c>
      <c r="O457" s="14" t="str">
        <f>IF(ISBLANK(D457),"",LOG(D457))</f>
        <v/>
      </c>
      <c r="P457" s="14" t="str">
        <f>IF(ISBLANK(E457),"",LOG(E457))</f>
        <v/>
      </c>
      <c r="Q457" s="14" t="str">
        <f>IF(ISBLANK(F457),"",LOG(F457))</f>
        <v/>
      </c>
      <c r="R457" s="14" t="str">
        <f>IF(ISBLANK(G457),"",LOG(G457))</f>
        <v/>
      </c>
      <c r="S457" s="14" t="str">
        <f>IF(ISBLANK(H457),"",LOG(H457))</f>
        <v/>
      </c>
      <c r="T457" s="14" t="str">
        <f>IF(ISBLANK(I457),"",LOG(I457))</f>
        <v/>
      </c>
      <c r="U457" s="14" t="str">
        <f>IF(ISBLANK(J457),"",LOG(J457))</f>
        <v/>
      </c>
      <c r="V457" s="14" t="str">
        <f>IF(ISBLANK(K457),"",LOG(K457))</f>
        <v/>
      </c>
      <c r="W457" s="14" t="str">
        <f>IF(ISBLANK(L457),"",LOG(L457))</f>
        <v/>
      </c>
      <c r="Y457" s="14" t="str">
        <f>IF(ISBLANK(C457),"",LOG(C457+1))</f>
        <v/>
      </c>
      <c r="Z457" s="14" t="str">
        <f>IF(ISBLANK(D457),"",LOG(D457+1))</f>
        <v/>
      </c>
      <c r="AA457" s="14" t="str">
        <f>IF(ISBLANK(E457),"",LOG(E457+1))</f>
        <v/>
      </c>
      <c r="AB457" s="14" t="str">
        <f>IF(ISBLANK(F457),"",LOG(F457+1))</f>
        <v/>
      </c>
      <c r="AC457" s="14" t="str">
        <f>IF(ISBLANK(G457),"",LOG(G457+1))</f>
        <v/>
      </c>
      <c r="AD457" s="14" t="str">
        <f>IF(ISBLANK(H457),"",LOG(H457+1))</f>
        <v/>
      </c>
      <c r="AE457" s="14" t="str">
        <f>IF(ISBLANK(I457),"",LOG(I457+1))</f>
        <v/>
      </c>
      <c r="AF457" s="14" t="str">
        <f>IF(ISBLANK(J457),"",LOG(J457+1))</f>
        <v/>
      </c>
      <c r="AG457" s="14" t="str">
        <f>IF(ISBLANK(K457),"",LOG(K457+1))</f>
        <v/>
      </c>
      <c r="AH457" s="14" t="str">
        <f>IF(ISBLANK(L457),"",LOG(L457+1))</f>
        <v/>
      </c>
      <c r="AJ457" s="14" t="str">
        <f>IF(ISBLANK(C457),"",POWER(C457,2))</f>
        <v/>
      </c>
      <c r="AK457" s="14" t="str">
        <f>IF(ISBLANK(D457),"",POWER(D457,2))</f>
        <v/>
      </c>
      <c r="AL457" s="14" t="str">
        <f>IF(ISBLANK(E457),"",POWER(E457,2))</f>
        <v/>
      </c>
      <c r="AM457" s="14" t="str">
        <f>IF(ISBLANK(F457),"",POWER(F457,2))</f>
        <v/>
      </c>
      <c r="AN457" s="14" t="str">
        <f>IF(ISBLANK(G457),"",POWER(G457,2))</f>
        <v/>
      </c>
      <c r="AO457" s="14" t="str">
        <f>IF(ISBLANK(H457),"",POWER(H457,2))</f>
        <v/>
      </c>
      <c r="AP457" s="14" t="str">
        <f>IF(ISBLANK(I457),"",POWER(I457,2))</f>
        <v/>
      </c>
      <c r="AQ457" s="14" t="str">
        <f>IF(ISBLANK(J457),"",POWER(J457,2))</f>
        <v/>
      </c>
      <c r="AR457" s="14" t="str">
        <f>IF(ISBLANK(K457),"",POWER(K457,2))</f>
        <v/>
      </c>
      <c r="AS457" s="14" t="str">
        <f>IF(ISBLANK(L457),"",POWER(L457,2))</f>
        <v/>
      </c>
      <c r="AU457" s="14" t="str">
        <f>IF(ISBLANK(C457),"",POWER(C457,0.5))</f>
        <v/>
      </c>
      <c r="AV457" s="14" t="str">
        <f>IF(ISBLANK(D457),"",POWER(D457,0.5))</f>
        <v/>
      </c>
      <c r="AW457" s="14" t="str">
        <f>IF(ISBLANK(E457),"",POWER(E457,0.5))</f>
        <v/>
      </c>
      <c r="AX457" s="14" t="str">
        <f>IF(ISBLANK(F457),"",POWER(F457,0.5))</f>
        <v/>
      </c>
      <c r="AY457" s="14" t="str">
        <f>IF(ISBLANK(G457),"",POWER(G457,0.5))</f>
        <v/>
      </c>
      <c r="AZ457" s="14" t="str">
        <f>IF(ISBLANK(H457),"",POWER(H457,0.5))</f>
        <v/>
      </c>
      <c r="BA457" s="14" t="str">
        <f>IF(ISBLANK(I457),"",POWER(I457,0.5))</f>
        <v/>
      </c>
      <c r="BB457" s="14" t="str">
        <f>IF(ISBLANK(J457),"",POWER(J457,0.5))</f>
        <v/>
      </c>
      <c r="BC457" s="14" t="str">
        <f>IF(ISBLANK(K457),"",POWER(K457,0.5))</f>
        <v/>
      </c>
      <c r="BD457" s="14" t="str">
        <f>IF(ISBLANK(L457),"",POWER(L457,0.5))</f>
        <v/>
      </c>
      <c r="BF457" s="14" t="str">
        <f>IF(ISBLANK(C457),"",1/POWER(C457,0.5))</f>
        <v/>
      </c>
      <c r="BG457" s="14" t="str">
        <f>IF(ISBLANK(D457),"",1/POWER(D457,0.5))</f>
        <v/>
      </c>
      <c r="BH457" s="14" t="str">
        <f>IF(ISBLANK(E457),"",1/POWER(E457,0.5))</f>
        <v/>
      </c>
      <c r="BI457" s="14" t="str">
        <f>IF(ISBLANK(F457),"",1/POWER(F457,0.5))</f>
        <v/>
      </c>
      <c r="BJ457" s="14" t="str">
        <f>IF(ISBLANK(G457),"",1/POWER(G457,0.5))</f>
        <v/>
      </c>
      <c r="BK457" s="14" t="str">
        <f>IF(ISBLANK(H457),"",1/POWER(H457,0.5))</f>
        <v/>
      </c>
      <c r="BL457" s="14" t="str">
        <f>IF(ISBLANK(I457),"",1/POWER(I457,0.5))</f>
        <v/>
      </c>
      <c r="BM457" s="14" t="str">
        <f>IF(ISBLANK(J457),"",1/POWER(J457,0.5))</f>
        <v/>
      </c>
      <c r="BN457" s="14" t="str">
        <f>IF(ISBLANK(K457),"",1/POWER(K457,0.5))</f>
        <v/>
      </c>
      <c r="BO457" s="14" t="str">
        <f>IF(ISBLANK(L457),"",1/POWER(L457,0.5))</f>
        <v/>
      </c>
      <c r="BQ457" s="14" t="e">
        <f ca="1">IF(ISBLANK(INDIRECT('Data Exploration'!$B$6&amp;ROW(BQ457))),"",IF(ISBLANK(INDIRECT('Data Exploration'!$B$6&amp;ROW(BQ457)-1)),"",INDIRECT('Data Exploration'!$B$6&amp;ROW(BQ457)-1)))</f>
        <v>#REF!</v>
      </c>
      <c r="BR457" s="188"/>
      <c r="BS457" s="188"/>
      <c r="BT457" s="188"/>
      <c r="BU457" s="188"/>
      <c r="BV457" s="188"/>
      <c r="BW457" s="188"/>
      <c r="BX457" s="188"/>
      <c r="BY457" s="188"/>
    </row>
    <row r="458" spans="1:77">
      <c r="A458" s="141"/>
      <c r="B458" s="210"/>
      <c r="C458" s="19"/>
      <c r="D458" s="20"/>
      <c r="E458" s="20"/>
      <c r="F458" s="20"/>
      <c r="G458" s="150"/>
      <c r="H458" s="20"/>
      <c r="I458" s="20"/>
      <c r="J458" s="20"/>
      <c r="K458" s="20"/>
      <c r="L458" s="101"/>
      <c r="N458" s="14" t="str">
        <f>IF(ISBLANK(C458),"",LOG(C458))</f>
        <v/>
      </c>
      <c r="O458" s="14" t="str">
        <f>IF(ISBLANK(D458),"",LOG(D458))</f>
        <v/>
      </c>
      <c r="P458" s="14" t="str">
        <f>IF(ISBLANK(E458),"",LOG(E458))</f>
        <v/>
      </c>
      <c r="Q458" s="14" t="str">
        <f>IF(ISBLANK(F458),"",LOG(F458))</f>
        <v/>
      </c>
      <c r="R458" s="14" t="str">
        <f>IF(ISBLANK(G458),"",LOG(G458))</f>
        <v/>
      </c>
      <c r="S458" s="14" t="str">
        <f>IF(ISBLANK(H458),"",LOG(H458))</f>
        <v/>
      </c>
      <c r="T458" s="14" t="str">
        <f>IF(ISBLANK(I458),"",LOG(I458))</f>
        <v/>
      </c>
      <c r="U458" s="14" t="str">
        <f>IF(ISBLANK(J458),"",LOG(J458))</f>
        <v/>
      </c>
      <c r="V458" s="14" t="str">
        <f>IF(ISBLANK(K458),"",LOG(K458))</f>
        <v/>
      </c>
      <c r="W458" s="14" t="str">
        <f>IF(ISBLANK(L458),"",LOG(L458))</f>
        <v/>
      </c>
      <c r="Y458" s="14" t="str">
        <f>IF(ISBLANK(C458),"",LOG(C458+1))</f>
        <v/>
      </c>
      <c r="Z458" s="14" t="str">
        <f>IF(ISBLANK(D458),"",LOG(D458+1))</f>
        <v/>
      </c>
      <c r="AA458" s="14" t="str">
        <f>IF(ISBLANK(E458),"",LOG(E458+1))</f>
        <v/>
      </c>
      <c r="AB458" s="14" t="str">
        <f>IF(ISBLANK(F458),"",LOG(F458+1))</f>
        <v/>
      </c>
      <c r="AC458" s="14" t="str">
        <f>IF(ISBLANK(G458),"",LOG(G458+1))</f>
        <v/>
      </c>
      <c r="AD458" s="14" t="str">
        <f>IF(ISBLANK(H458),"",LOG(H458+1))</f>
        <v/>
      </c>
      <c r="AE458" s="14" t="str">
        <f>IF(ISBLANK(I458),"",LOG(I458+1))</f>
        <v/>
      </c>
      <c r="AF458" s="14" t="str">
        <f>IF(ISBLANK(J458),"",LOG(J458+1))</f>
        <v/>
      </c>
      <c r="AG458" s="14" t="str">
        <f>IF(ISBLANK(K458),"",LOG(K458+1))</f>
        <v/>
      </c>
      <c r="AH458" s="14" t="str">
        <f>IF(ISBLANK(L458),"",LOG(L458+1))</f>
        <v/>
      </c>
      <c r="AJ458" s="14" t="str">
        <f>IF(ISBLANK(C458),"",POWER(C458,2))</f>
        <v/>
      </c>
      <c r="AK458" s="14" t="str">
        <f>IF(ISBLANK(D458),"",POWER(D458,2))</f>
        <v/>
      </c>
      <c r="AL458" s="14" t="str">
        <f>IF(ISBLANK(E458),"",POWER(E458,2))</f>
        <v/>
      </c>
      <c r="AM458" s="14" t="str">
        <f>IF(ISBLANK(F458),"",POWER(F458,2))</f>
        <v/>
      </c>
      <c r="AN458" s="14" t="str">
        <f>IF(ISBLANK(G458),"",POWER(G458,2))</f>
        <v/>
      </c>
      <c r="AO458" s="14" t="str">
        <f>IF(ISBLANK(H458),"",POWER(H458,2))</f>
        <v/>
      </c>
      <c r="AP458" s="14" t="str">
        <f>IF(ISBLANK(I458),"",POWER(I458,2))</f>
        <v/>
      </c>
      <c r="AQ458" s="14" t="str">
        <f>IF(ISBLANK(J458),"",POWER(J458,2))</f>
        <v/>
      </c>
      <c r="AR458" s="14" t="str">
        <f>IF(ISBLANK(K458),"",POWER(K458,2))</f>
        <v/>
      </c>
      <c r="AS458" s="14" t="str">
        <f>IF(ISBLANK(L458),"",POWER(L458,2))</f>
        <v/>
      </c>
      <c r="AU458" s="14" t="str">
        <f>IF(ISBLANK(C458),"",POWER(C458,0.5))</f>
        <v/>
      </c>
      <c r="AV458" s="14" t="str">
        <f>IF(ISBLANK(D458),"",POWER(D458,0.5))</f>
        <v/>
      </c>
      <c r="AW458" s="14" t="str">
        <f>IF(ISBLANK(E458),"",POWER(E458,0.5))</f>
        <v/>
      </c>
      <c r="AX458" s="14" t="str">
        <f>IF(ISBLANK(F458),"",POWER(F458,0.5))</f>
        <v/>
      </c>
      <c r="AY458" s="14" t="str">
        <f>IF(ISBLANK(G458),"",POWER(G458,0.5))</f>
        <v/>
      </c>
      <c r="AZ458" s="14" t="str">
        <f>IF(ISBLANK(H458),"",POWER(H458,0.5))</f>
        <v/>
      </c>
      <c r="BA458" s="14" t="str">
        <f>IF(ISBLANK(I458),"",POWER(I458,0.5))</f>
        <v/>
      </c>
      <c r="BB458" s="14" t="str">
        <f>IF(ISBLANK(J458),"",POWER(J458,0.5))</f>
        <v/>
      </c>
      <c r="BC458" s="14" t="str">
        <f>IF(ISBLANK(K458),"",POWER(K458,0.5))</f>
        <v/>
      </c>
      <c r="BD458" s="14" t="str">
        <f>IF(ISBLANK(L458),"",POWER(L458,0.5))</f>
        <v/>
      </c>
      <c r="BF458" s="14" t="str">
        <f>IF(ISBLANK(C458),"",1/POWER(C458,0.5))</f>
        <v/>
      </c>
      <c r="BG458" s="14" t="str">
        <f>IF(ISBLANK(D458),"",1/POWER(D458,0.5))</f>
        <v/>
      </c>
      <c r="BH458" s="14" t="str">
        <f>IF(ISBLANK(E458),"",1/POWER(E458,0.5))</f>
        <v/>
      </c>
      <c r="BI458" s="14" t="str">
        <f>IF(ISBLANK(F458),"",1/POWER(F458,0.5))</f>
        <v/>
      </c>
      <c r="BJ458" s="14" t="str">
        <f>IF(ISBLANK(G458),"",1/POWER(G458,0.5))</f>
        <v/>
      </c>
      <c r="BK458" s="14" t="str">
        <f>IF(ISBLANK(H458),"",1/POWER(H458,0.5))</f>
        <v/>
      </c>
      <c r="BL458" s="14" t="str">
        <f>IF(ISBLANK(I458),"",1/POWER(I458,0.5))</f>
        <v/>
      </c>
      <c r="BM458" s="14" t="str">
        <f>IF(ISBLANK(J458),"",1/POWER(J458,0.5))</f>
        <v/>
      </c>
      <c r="BN458" s="14" t="str">
        <f>IF(ISBLANK(K458),"",1/POWER(K458,0.5))</f>
        <v/>
      </c>
      <c r="BO458" s="14" t="str">
        <f>IF(ISBLANK(L458),"",1/POWER(L458,0.5))</f>
        <v/>
      </c>
      <c r="BQ458" s="14" t="e">
        <f ca="1">IF(ISBLANK(INDIRECT('Data Exploration'!$B$6&amp;ROW(BQ458))),"",IF(ISBLANK(INDIRECT('Data Exploration'!$B$6&amp;ROW(BQ458)-1)),"",INDIRECT('Data Exploration'!$B$6&amp;ROW(BQ458)-1)))</f>
        <v>#REF!</v>
      </c>
      <c r="BR458" s="188"/>
      <c r="BS458" s="188"/>
      <c r="BT458" s="188"/>
      <c r="BU458" s="188"/>
      <c r="BV458" s="188"/>
      <c r="BW458" s="188"/>
      <c r="BX458" s="188"/>
      <c r="BY458" s="188"/>
    </row>
    <row r="459" spans="1:77">
      <c r="A459" s="141"/>
      <c r="B459" s="210"/>
      <c r="C459" s="19"/>
      <c r="D459" s="20"/>
      <c r="E459" s="20"/>
      <c r="F459" s="20"/>
      <c r="G459" s="150"/>
      <c r="H459" s="20"/>
      <c r="I459" s="20"/>
      <c r="J459" s="20"/>
      <c r="K459" s="20"/>
      <c r="L459" s="101"/>
      <c r="N459" s="14" t="str">
        <f>IF(ISBLANK(C459),"",LOG(C459))</f>
        <v/>
      </c>
      <c r="O459" s="14" t="str">
        <f>IF(ISBLANK(D459),"",LOG(D459))</f>
        <v/>
      </c>
      <c r="P459" s="14" t="str">
        <f>IF(ISBLANK(E459),"",LOG(E459))</f>
        <v/>
      </c>
      <c r="Q459" s="14" t="str">
        <f>IF(ISBLANK(F459),"",LOG(F459))</f>
        <v/>
      </c>
      <c r="R459" s="14" t="str">
        <f>IF(ISBLANK(G459),"",LOG(G459))</f>
        <v/>
      </c>
      <c r="S459" s="14" t="str">
        <f>IF(ISBLANK(H459),"",LOG(H459))</f>
        <v/>
      </c>
      <c r="T459" s="14" t="str">
        <f>IF(ISBLANK(I459),"",LOG(I459))</f>
        <v/>
      </c>
      <c r="U459" s="14" t="str">
        <f>IF(ISBLANK(J459),"",LOG(J459))</f>
        <v/>
      </c>
      <c r="V459" s="14" t="str">
        <f>IF(ISBLANK(K459),"",LOG(K459))</f>
        <v/>
      </c>
      <c r="W459" s="14" t="str">
        <f>IF(ISBLANK(L459),"",LOG(L459))</f>
        <v/>
      </c>
      <c r="Y459" s="14" t="str">
        <f>IF(ISBLANK(C459),"",LOG(C459+1))</f>
        <v/>
      </c>
      <c r="Z459" s="14" t="str">
        <f>IF(ISBLANK(D459),"",LOG(D459+1))</f>
        <v/>
      </c>
      <c r="AA459" s="14" t="str">
        <f>IF(ISBLANK(E459),"",LOG(E459+1))</f>
        <v/>
      </c>
      <c r="AB459" s="14" t="str">
        <f>IF(ISBLANK(F459),"",LOG(F459+1))</f>
        <v/>
      </c>
      <c r="AC459" s="14" t="str">
        <f>IF(ISBLANK(G459),"",LOG(G459+1))</f>
        <v/>
      </c>
      <c r="AD459" s="14" t="str">
        <f>IF(ISBLANK(H459),"",LOG(H459+1))</f>
        <v/>
      </c>
      <c r="AE459" s="14" t="str">
        <f>IF(ISBLANK(I459),"",LOG(I459+1))</f>
        <v/>
      </c>
      <c r="AF459" s="14" t="str">
        <f>IF(ISBLANK(J459),"",LOG(J459+1))</f>
        <v/>
      </c>
      <c r="AG459" s="14" t="str">
        <f>IF(ISBLANK(K459),"",LOG(K459+1))</f>
        <v/>
      </c>
      <c r="AH459" s="14" t="str">
        <f>IF(ISBLANK(L459),"",LOG(L459+1))</f>
        <v/>
      </c>
      <c r="AJ459" s="14" t="str">
        <f>IF(ISBLANK(C459),"",POWER(C459,2))</f>
        <v/>
      </c>
      <c r="AK459" s="14" t="str">
        <f>IF(ISBLANK(D459),"",POWER(D459,2))</f>
        <v/>
      </c>
      <c r="AL459" s="14" t="str">
        <f>IF(ISBLANK(E459),"",POWER(E459,2))</f>
        <v/>
      </c>
      <c r="AM459" s="14" t="str">
        <f>IF(ISBLANK(F459),"",POWER(F459,2))</f>
        <v/>
      </c>
      <c r="AN459" s="14" t="str">
        <f>IF(ISBLANK(G459),"",POWER(G459,2))</f>
        <v/>
      </c>
      <c r="AO459" s="14" t="str">
        <f>IF(ISBLANK(H459),"",POWER(H459,2))</f>
        <v/>
      </c>
      <c r="AP459" s="14" t="str">
        <f>IF(ISBLANK(I459),"",POWER(I459,2))</f>
        <v/>
      </c>
      <c r="AQ459" s="14" t="str">
        <f>IF(ISBLANK(J459),"",POWER(J459,2))</f>
        <v/>
      </c>
      <c r="AR459" s="14" t="str">
        <f>IF(ISBLANK(K459),"",POWER(K459,2))</f>
        <v/>
      </c>
      <c r="AS459" s="14" t="str">
        <f>IF(ISBLANK(L459),"",POWER(L459,2))</f>
        <v/>
      </c>
      <c r="AU459" s="14" t="str">
        <f>IF(ISBLANK(C459),"",POWER(C459,0.5))</f>
        <v/>
      </c>
      <c r="AV459" s="14" t="str">
        <f>IF(ISBLANK(D459),"",POWER(D459,0.5))</f>
        <v/>
      </c>
      <c r="AW459" s="14" t="str">
        <f>IF(ISBLANK(E459),"",POWER(E459,0.5))</f>
        <v/>
      </c>
      <c r="AX459" s="14" t="str">
        <f>IF(ISBLANK(F459),"",POWER(F459,0.5))</f>
        <v/>
      </c>
      <c r="AY459" s="14" t="str">
        <f>IF(ISBLANK(G459),"",POWER(G459,0.5))</f>
        <v/>
      </c>
      <c r="AZ459" s="14" t="str">
        <f>IF(ISBLANK(H459),"",POWER(H459,0.5))</f>
        <v/>
      </c>
      <c r="BA459" s="14" t="str">
        <f>IF(ISBLANK(I459),"",POWER(I459,0.5))</f>
        <v/>
      </c>
      <c r="BB459" s="14" t="str">
        <f>IF(ISBLANK(J459),"",POWER(J459,0.5))</f>
        <v/>
      </c>
      <c r="BC459" s="14" t="str">
        <f>IF(ISBLANK(K459),"",POWER(K459,0.5))</f>
        <v/>
      </c>
      <c r="BD459" s="14" t="str">
        <f>IF(ISBLANK(L459),"",POWER(L459,0.5))</f>
        <v/>
      </c>
      <c r="BF459" s="14" t="str">
        <f>IF(ISBLANK(C459),"",1/POWER(C459,0.5))</f>
        <v/>
      </c>
      <c r="BG459" s="14" t="str">
        <f>IF(ISBLANK(D459),"",1/POWER(D459,0.5))</f>
        <v/>
      </c>
      <c r="BH459" s="14" t="str">
        <f>IF(ISBLANK(E459),"",1/POWER(E459,0.5))</f>
        <v/>
      </c>
      <c r="BI459" s="14" t="str">
        <f>IF(ISBLANK(F459),"",1/POWER(F459,0.5))</f>
        <v/>
      </c>
      <c r="BJ459" s="14" t="str">
        <f>IF(ISBLANK(G459),"",1/POWER(G459,0.5))</f>
        <v/>
      </c>
      <c r="BK459" s="14" t="str">
        <f>IF(ISBLANK(H459),"",1/POWER(H459,0.5))</f>
        <v/>
      </c>
      <c r="BL459" s="14" t="str">
        <f>IF(ISBLANK(I459),"",1/POWER(I459,0.5))</f>
        <v/>
      </c>
      <c r="BM459" s="14" t="str">
        <f>IF(ISBLANK(J459),"",1/POWER(J459,0.5))</f>
        <v/>
      </c>
      <c r="BN459" s="14" t="str">
        <f>IF(ISBLANK(K459),"",1/POWER(K459,0.5))</f>
        <v/>
      </c>
      <c r="BO459" s="14" t="str">
        <f>IF(ISBLANK(L459),"",1/POWER(L459,0.5))</f>
        <v/>
      </c>
      <c r="BQ459" s="14" t="e">
        <f ca="1">IF(ISBLANK(INDIRECT('Data Exploration'!$B$6&amp;ROW(BQ459))),"",IF(ISBLANK(INDIRECT('Data Exploration'!$B$6&amp;ROW(BQ459)-1)),"",INDIRECT('Data Exploration'!$B$6&amp;ROW(BQ459)-1)))</f>
        <v>#REF!</v>
      </c>
      <c r="BR459" s="188"/>
      <c r="BS459" s="188"/>
      <c r="BT459" s="188"/>
      <c r="BU459" s="188"/>
      <c r="BV459" s="188"/>
      <c r="BW459" s="188"/>
      <c r="BX459" s="188"/>
      <c r="BY459" s="188"/>
    </row>
    <row r="460" spans="1:77">
      <c r="A460" s="141"/>
      <c r="B460" s="210"/>
      <c r="C460" s="19"/>
      <c r="D460" s="20"/>
      <c r="E460" s="20"/>
      <c r="F460" s="20"/>
      <c r="G460" s="150"/>
      <c r="H460" s="20"/>
      <c r="I460" s="20"/>
      <c r="J460" s="20"/>
      <c r="K460" s="20"/>
      <c r="L460" s="101"/>
      <c r="N460" s="14" t="str">
        <f>IF(ISBLANK(C460),"",LOG(C460))</f>
        <v/>
      </c>
      <c r="O460" s="14" t="str">
        <f>IF(ISBLANK(D460),"",LOG(D460))</f>
        <v/>
      </c>
      <c r="P460" s="14" t="str">
        <f>IF(ISBLANK(E460),"",LOG(E460))</f>
        <v/>
      </c>
      <c r="Q460" s="14" t="str">
        <f>IF(ISBLANK(F460),"",LOG(F460))</f>
        <v/>
      </c>
      <c r="R460" s="14" t="str">
        <f>IF(ISBLANK(G460),"",LOG(G460))</f>
        <v/>
      </c>
      <c r="S460" s="14" t="str">
        <f>IF(ISBLANK(H460),"",LOG(H460))</f>
        <v/>
      </c>
      <c r="T460" s="14" t="str">
        <f>IF(ISBLANK(I460),"",LOG(I460))</f>
        <v/>
      </c>
      <c r="U460" s="14" t="str">
        <f>IF(ISBLANK(J460),"",LOG(J460))</f>
        <v/>
      </c>
      <c r="V460" s="14" t="str">
        <f>IF(ISBLANK(K460),"",LOG(K460))</f>
        <v/>
      </c>
      <c r="W460" s="14" t="str">
        <f>IF(ISBLANK(L460),"",LOG(L460))</f>
        <v/>
      </c>
      <c r="Y460" s="14" t="str">
        <f>IF(ISBLANK(C460),"",LOG(C460+1))</f>
        <v/>
      </c>
      <c r="Z460" s="14" t="str">
        <f>IF(ISBLANK(D460),"",LOG(D460+1))</f>
        <v/>
      </c>
      <c r="AA460" s="14" t="str">
        <f>IF(ISBLANK(E460),"",LOG(E460+1))</f>
        <v/>
      </c>
      <c r="AB460" s="14" t="str">
        <f>IF(ISBLANK(F460),"",LOG(F460+1))</f>
        <v/>
      </c>
      <c r="AC460" s="14" t="str">
        <f>IF(ISBLANK(G460),"",LOG(G460+1))</f>
        <v/>
      </c>
      <c r="AD460" s="14" t="str">
        <f>IF(ISBLANK(H460),"",LOG(H460+1))</f>
        <v/>
      </c>
      <c r="AE460" s="14" t="str">
        <f>IF(ISBLANK(I460),"",LOG(I460+1))</f>
        <v/>
      </c>
      <c r="AF460" s="14" t="str">
        <f>IF(ISBLANK(J460),"",LOG(J460+1))</f>
        <v/>
      </c>
      <c r="AG460" s="14" t="str">
        <f>IF(ISBLANK(K460),"",LOG(K460+1))</f>
        <v/>
      </c>
      <c r="AH460" s="14" t="str">
        <f>IF(ISBLANK(L460),"",LOG(L460+1))</f>
        <v/>
      </c>
      <c r="AJ460" s="14" t="str">
        <f>IF(ISBLANK(C460),"",POWER(C460,2))</f>
        <v/>
      </c>
      <c r="AK460" s="14" t="str">
        <f>IF(ISBLANK(D460),"",POWER(D460,2))</f>
        <v/>
      </c>
      <c r="AL460" s="14" t="str">
        <f>IF(ISBLANK(E460),"",POWER(E460,2))</f>
        <v/>
      </c>
      <c r="AM460" s="14" t="str">
        <f>IF(ISBLANK(F460),"",POWER(F460,2))</f>
        <v/>
      </c>
      <c r="AN460" s="14" t="str">
        <f>IF(ISBLANK(G460),"",POWER(G460,2))</f>
        <v/>
      </c>
      <c r="AO460" s="14" t="str">
        <f>IF(ISBLANK(H460),"",POWER(H460,2))</f>
        <v/>
      </c>
      <c r="AP460" s="14" t="str">
        <f>IF(ISBLANK(I460),"",POWER(I460,2))</f>
        <v/>
      </c>
      <c r="AQ460" s="14" t="str">
        <f>IF(ISBLANK(J460),"",POWER(J460,2))</f>
        <v/>
      </c>
      <c r="AR460" s="14" t="str">
        <f>IF(ISBLANK(K460),"",POWER(K460,2))</f>
        <v/>
      </c>
      <c r="AS460" s="14" t="str">
        <f>IF(ISBLANK(L460),"",POWER(L460,2))</f>
        <v/>
      </c>
      <c r="AU460" s="14" t="str">
        <f>IF(ISBLANK(C460),"",POWER(C460,0.5))</f>
        <v/>
      </c>
      <c r="AV460" s="14" t="str">
        <f>IF(ISBLANK(D460),"",POWER(D460,0.5))</f>
        <v/>
      </c>
      <c r="AW460" s="14" t="str">
        <f>IF(ISBLANK(E460),"",POWER(E460,0.5))</f>
        <v/>
      </c>
      <c r="AX460" s="14" t="str">
        <f>IF(ISBLANK(F460),"",POWER(F460,0.5))</f>
        <v/>
      </c>
      <c r="AY460" s="14" t="str">
        <f>IF(ISBLANK(G460),"",POWER(G460,0.5))</f>
        <v/>
      </c>
      <c r="AZ460" s="14" t="str">
        <f>IF(ISBLANK(H460),"",POWER(H460,0.5))</f>
        <v/>
      </c>
      <c r="BA460" s="14" t="str">
        <f>IF(ISBLANK(I460),"",POWER(I460,0.5))</f>
        <v/>
      </c>
      <c r="BB460" s="14" t="str">
        <f>IF(ISBLANK(J460),"",POWER(J460,0.5))</f>
        <v/>
      </c>
      <c r="BC460" s="14" t="str">
        <f>IF(ISBLANK(K460),"",POWER(K460,0.5))</f>
        <v/>
      </c>
      <c r="BD460" s="14" t="str">
        <f>IF(ISBLANK(L460),"",POWER(L460,0.5))</f>
        <v/>
      </c>
      <c r="BF460" s="14" t="str">
        <f>IF(ISBLANK(C460),"",1/POWER(C460,0.5))</f>
        <v/>
      </c>
      <c r="BG460" s="14" t="str">
        <f>IF(ISBLANK(D460),"",1/POWER(D460,0.5))</f>
        <v/>
      </c>
      <c r="BH460" s="14" t="str">
        <f>IF(ISBLANK(E460),"",1/POWER(E460,0.5))</f>
        <v/>
      </c>
      <c r="BI460" s="14" t="str">
        <f>IF(ISBLANK(F460),"",1/POWER(F460,0.5))</f>
        <v/>
      </c>
      <c r="BJ460" s="14" t="str">
        <f>IF(ISBLANK(G460),"",1/POWER(G460,0.5))</f>
        <v/>
      </c>
      <c r="BK460" s="14" t="str">
        <f>IF(ISBLANK(H460),"",1/POWER(H460,0.5))</f>
        <v/>
      </c>
      <c r="BL460" s="14" t="str">
        <f>IF(ISBLANK(I460),"",1/POWER(I460,0.5))</f>
        <v/>
      </c>
      <c r="BM460" s="14" t="str">
        <f>IF(ISBLANK(J460),"",1/POWER(J460,0.5))</f>
        <v/>
      </c>
      <c r="BN460" s="14" t="str">
        <f>IF(ISBLANK(K460),"",1/POWER(K460,0.5))</f>
        <v/>
      </c>
      <c r="BO460" s="14" t="str">
        <f>IF(ISBLANK(L460),"",1/POWER(L460,0.5))</f>
        <v/>
      </c>
      <c r="BQ460" s="14" t="e">
        <f ca="1">IF(ISBLANK(INDIRECT('Data Exploration'!$B$6&amp;ROW(BQ460))),"",IF(ISBLANK(INDIRECT('Data Exploration'!$B$6&amp;ROW(BQ460)-1)),"",INDIRECT('Data Exploration'!$B$6&amp;ROW(BQ460)-1)))</f>
        <v>#REF!</v>
      </c>
      <c r="BR460" s="188"/>
      <c r="BS460" s="188"/>
      <c r="BT460" s="188"/>
      <c r="BU460" s="188"/>
      <c r="BV460" s="188"/>
      <c r="BW460" s="188"/>
      <c r="BX460" s="188"/>
      <c r="BY460" s="188"/>
    </row>
    <row r="461" spans="1:77">
      <c r="A461" s="141"/>
      <c r="B461" s="210"/>
      <c r="C461" s="19"/>
      <c r="D461" s="20"/>
      <c r="E461" s="20"/>
      <c r="F461" s="20"/>
      <c r="G461" s="150"/>
      <c r="H461" s="20"/>
      <c r="I461" s="20"/>
      <c r="J461" s="20"/>
      <c r="K461" s="20"/>
      <c r="L461" s="101"/>
      <c r="N461" s="14" t="str">
        <f>IF(ISBLANK(C461),"",LOG(C461))</f>
        <v/>
      </c>
      <c r="O461" s="14" t="str">
        <f>IF(ISBLANK(D461),"",LOG(D461))</f>
        <v/>
      </c>
      <c r="P461" s="14" t="str">
        <f>IF(ISBLANK(E461),"",LOG(E461))</f>
        <v/>
      </c>
      <c r="Q461" s="14" t="str">
        <f>IF(ISBLANK(F461),"",LOG(F461))</f>
        <v/>
      </c>
      <c r="R461" s="14" t="str">
        <f>IF(ISBLANK(G461),"",LOG(G461))</f>
        <v/>
      </c>
      <c r="S461" s="14" t="str">
        <f>IF(ISBLANK(H461),"",LOG(H461))</f>
        <v/>
      </c>
      <c r="T461" s="14" t="str">
        <f>IF(ISBLANK(I461),"",LOG(I461))</f>
        <v/>
      </c>
      <c r="U461" s="14" t="str">
        <f>IF(ISBLANK(J461),"",LOG(J461))</f>
        <v/>
      </c>
      <c r="V461" s="14" t="str">
        <f>IF(ISBLANK(K461),"",LOG(K461))</f>
        <v/>
      </c>
      <c r="W461" s="14" t="str">
        <f>IF(ISBLANK(L461),"",LOG(L461))</f>
        <v/>
      </c>
      <c r="Y461" s="14" t="str">
        <f>IF(ISBLANK(C461),"",LOG(C461+1))</f>
        <v/>
      </c>
      <c r="Z461" s="14" t="str">
        <f>IF(ISBLANK(D461),"",LOG(D461+1))</f>
        <v/>
      </c>
      <c r="AA461" s="14" t="str">
        <f>IF(ISBLANK(E461),"",LOG(E461+1))</f>
        <v/>
      </c>
      <c r="AB461" s="14" t="str">
        <f>IF(ISBLANK(F461),"",LOG(F461+1))</f>
        <v/>
      </c>
      <c r="AC461" s="14" t="str">
        <f>IF(ISBLANK(G461),"",LOG(G461+1))</f>
        <v/>
      </c>
      <c r="AD461" s="14" t="str">
        <f>IF(ISBLANK(H461),"",LOG(H461+1))</f>
        <v/>
      </c>
      <c r="AE461" s="14" t="str">
        <f>IF(ISBLANK(I461),"",LOG(I461+1))</f>
        <v/>
      </c>
      <c r="AF461" s="14" t="str">
        <f>IF(ISBLANK(J461),"",LOG(J461+1))</f>
        <v/>
      </c>
      <c r="AG461" s="14" t="str">
        <f>IF(ISBLANK(K461),"",LOG(K461+1))</f>
        <v/>
      </c>
      <c r="AH461" s="14" t="str">
        <f>IF(ISBLANK(L461),"",LOG(L461+1))</f>
        <v/>
      </c>
      <c r="AJ461" s="14" t="str">
        <f>IF(ISBLANK(C461),"",POWER(C461,2))</f>
        <v/>
      </c>
      <c r="AK461" s="14" t="str">
        <f>IF(ISBLANK(D461),"",POWER(D461,2))</f>
        <v/>
      </c>
      <c r="AL461" s="14" t="str">
        <f>IF(ISBLANK(E461),"",POWER(E461,2))</f>
        <v/>
      </c>
      <c r="AM461" s="14" t="str">
        <f>IF(ISBLANK(F461),"",POWER(F461,2))</f>
        <v/>
      </c>
      <c r="AN461" s="14" t="str">
        <f>IF(ISBLANK(G461),"",POWER(G461,2))</f>
        <v/>
      </c>
      <c r="AO461" s="14" t="str">
        <f>IF(ISBLANK(H461),"",POWER(H461,2))</f>
        <v/>
      </c>
      <c r="AP461" s="14" t="str">
        <f>IF(ISBLANK(I461),"",POWER(I461,2))</f>
        <v/>
      </c>
      <c r="AQ461" s="14" t="str">
        <f>IF(ISBLANK(J461),"",POWER(J461,2))</f>
        <v/>
      </c>
      <c r="AR461" s="14" t="str">
        <f>IF(ISBLANK(K461),"",POWER(K461,2))</f>
        <v/>
      </c>
      <c r="AS461" s="14" t="str">
        <f>IF(ISBLANK(L461),"",POWER(L461,2))</f>
        <v/>
      </c>
      <c r="AU461" s="14" t="str">
        <f>IF(ISBLANK(C461),"",POWER(C461,0.5))</f>
        <v/>
      </c>
      <c r="AV461" s="14" t="str">
        <f>IF(ISBLANK(D461),"",POWER(D461,0.5))</f>
        <v/>
      </c>
      <c r="AW461" s="14" t="str">
        <f>IF(ISBLANK(E461),"",POWER(E461,0.5))</f>
        <v/>
      </c>
      <c r="AX461" s="14" t="str">
        <f>IF(ISBLANK(F461),"",POWER(F461,0.5))</f>
        <v/>
      </c>
      <c r="AY461" s="14" t="str">
        <f>IF(ISBLANK(G461),"",POWER(G461,0.5))</f>
        <v/>
      </c>
      <c r="AZ461" s="14" t="str">
        <f>IF(ISBLANK(H461),"",POWER(H461,0.5))</f>
        <v/>
      </c>
      <c r="BA461" s="14" t="str">
        <f>IF(ISBLANK(I461),"",POWER(I461,0.5))</f>
        <v/>
      </c>
      <c r="BB461" s="14" t="str">
        <f>IF(ISBLANK(J461),"",POWER(J461,0.5))</f>
        <v/>
      </c>
      <c r="BC461" s="14" t="str">
        <f>IF(ISBLANK(K461),"",POWER(K461,0.5))</f>
        <v/>
      </c>
      <c r="BD461" s="14" t="str">
        <f>IF(ISBLANK(L461),"",POWER(L461,0.5))</f>
        <v/>
      </c>
      <c r="BF461" s="14" t="str">
        <f>IF(ISBLANK(C461),"",1/POWER(C461,0.5))</f>
        <v/>
      </c>
      <c r="BG461" s="14" t="str">
        <f>IF(ISBLANK(D461),"",1/POWER(D461,0.5))</f>
        <v/>
      </c>
      <c r="BH461" s="14" t="str">
        <f>IF(ISBLANK(E461),"",1/POWER(E461,0.5))</f>
        <v/>
      </c>
      <c r="BI461" s="14" t="str">
        <f>IF(ISBLANK(F461),"",1/POWER(F461,0.5))</f>
        <v/>
      </c>
      <c r="BJ461" s="14" t="str">
        <f>IF(ISBLANK(G461),"",1/POWER(G461,0.5))</f>
        <v/>
      </c>
      <c r="BK461" s="14" t="str">
        <f>IF(ISBLANK(H461),"",1/POWER(H461,0.5))</f>
        <v/>
      </c>
      <c r="BL461" s="14" t="str">
        <f>IF(ISBLANK(I461),"",1/POWER(I461,0.5))</f>
        <v/>
      </c>
      <c r="BM461" s="14" t="str">
        <f>IF(ISBLANK(J461),"",1/POWER(J461,0.5))</f>
        <v/>
      </c>
      <c r="BN461" s="14" t="str">
        <f>IF(ISBLANK(K461),"",1/POWER(K461,0.5))</f>
        <v/>
      </c>
      <c r="BO461" s="14" t="str">
        <f>IF(ISBLANK(L461),"",1/POWER(L461,0.5))</f>
        <v/>
      </c>
      <c r="BQ461" s="14" t="e">
        <f ca="1">IF(ISBLANK(INDIRECT('Data Exploration'!$B$6&amp;ROW(BQ461))),"",IF(ISBLANK(INDIRECT('Data Exploration'!$B$6&amp;ROW(BQ461)-1)),"",INDIRECT('Data Exploration'!$B$6&amp;ROW(BQ461)-1)))</f>
        <v>#REF!</v>
      </c>
      <c r="BR461" s="188"/>
      <c r="BS461" s="188"/>
      <c r="BT461" s="188"/>
      <c r="BU461" s="188"/>
      <c r="BV461" s="188"/>
      <c r="BW461" s="188"/>
      <c r="BX461" s="188"/>
      <c r="BY461" s="188"/>
    </row>
    <row r="462" spans="1:77">
      <c r="A462" s="141"/>
      <c r="B462" s="210"/>
      <c r="C462" s="19"/>
      <c r="D462" s="20"/>
      <c r="E462" s="20"/>
      <c r="F462" s="20"/>
      <c r="G462" s="150"/>
      <c r="H462" s="20"/>
      <c r="I462" s="20"/>
      <c r="J462" s="20"/>
      <c r="K462" s="20"/>
      <c r="L462" s="101"/>
      <c r="N462" s="14" t="str">
        <f>IF(ISBLANK(C462),"",LOG(C462))</f>
        <v/>
      </c>
      <c r="O462" s="14" t="str">
        <f>IF(ISBLANK(D462),"",LOG(D462))</f>
        <v/>
      </c>
      <c r="P462" s="14" t="str">
        <f>IF(ISBLANK(E462),"",LOG(E462))</f>
        <v/>
      </c>
      <c r="Q462" s="14" t="str">
        <f>IF(ISBLANK(F462),"",LOG(F462))</f>
        <v/>
      </c>
      <c r="R462" s="14" t="str">
        <f>IF(ISBLANK(G462),"",LOG(G462))</f>
        <v/>
      </c>
      <c r="S462" s="14" t="str">
        <f>IF(ISBLANK(H462),"",LOG(H462))</f>
        <v/>
      </c>
      <c r="T462" s="14" t="str">
        <f>IF(ISBLANK(I462),"",LOG(I462))</f>
        <v/>
      </c>
      <c r="U462" s="14" t="str">
        <f>IF(ISBLANK(J462),"",LOG(J462))</f>
        <v/>
      </c>
      <c r="V462" s="14" t="str">
        <f>IF(ISBLANK(K462),"",LOG(K462))</f>
        <v/>
      </c>
      <c r="W462" s="14" t="str">
        <f>IF(ISBLANK(L462),"",LOG(L462))</f>
        <v/>
      </c>
      <c r="Y462" s="14" t="str">
        <f>IF(ISBLANK(C462),"",LOG(C462+1))</f>
        <v/>
      </c>
      <c r="Z462" s="14" t="str">
        <f>IF(ISBLANK(D462),"",LOG(D462+1))</f>
        <v/>
      </c>
      <c r="AA462" s="14" t="str">
        <f>IF(ISBLANK(E462),"",LOG(E462+1))</f>
        <v/>
      </c>
      <c r="AB462" s="14" t="str">
        <f>IF(ISBLANK(F462),"",LOG(F462+1))</f>
        <v/>
      </c>
      <c r="AC462" s="14" t="str">
        <f>IF(ISBLANK(G462),"",LOG(G462+1))</f>
        <v/>
      </c>
      <c r="AD462" s="14" t="str">
        <f>IF(ISBLANK(H462),"",LOG(H462+1))</f>
        <v/>
      </c>
      <c r="AE462" s="14" t="str">
        <f>IF(ISBLANK(I462),"",LOG(I462+1))</f>
        <v/>
      </c>
      <c r="AF462" s="14" t="str">
        <f>IF(ISBLANK(J462),"",LOG(J462+1))</f>
        <v/>
      </c>
      <c r="AG462" s="14" t="str">
        <f>IF(ISBLANK(K462),"",LOG(K462+1))</f>
        <v/>
      </c>
      <c r="AH462" s="14" t="str">
        <f>IF(ISBLANK(L462),"",LOG(L462+1))</f>
        <v/>
      </c>
      <c r="AJ462" s="14" t="str">
        <f>IF(ISBLANK(C462),"",POWER(C462,2))</f>
        <v/>
      </c>
      <c r="AK462" s="14" t="str">
        <f>IF(ISBLANK(D462),"",POWER(D462,2))</f>
        <v/>
      </c>
      <c r="AL462" s="14" t="str">
        <f>IF(ISBLANK(E462),"",POWER(E462,2))</f>
        <v/>
      </c>
      <c r="AM462" s="14" t="str">
        <f>IF(ISBLANK(F462),"",POWER(F462,2))</f>
        <v/>
      </c>
      <c r="AN462" s="14" t="str">
        <f>IF(ISBLANK(G462),"",POWER(G462,2))</f>
        <v/>
      </c>
      <c r="AO462" s="14" t="str">
        <f>IF(ISBLANK(H462),"",POWER(H462,2))</f>
        <v/>
      </c>
      <c r="AP462" s="14" t="str">
        <f>IF(ISBLANK(I462),"",POWER(I462,2))</f>
        <v/>
      </c>
      <c r="AQ462" s="14" t="str">
        <f>IF(ISBLANK(J462),"",POWER(J462,2))</f>
        <v/>
      </c>
      <c r="AR462" s="14" t="str">
        <f>IF(ISBLANK(K462),"",POWER(K462,2))</f>
        <v/>
      </c>
      <c r="AS462" s="14" t="str">
        <f>IF(ISBLANK(L462),"",POWER(L462,2))</f>
        <v/>
      </c>
      <c r="AU462" s="14" t="str">
        <f>IF(ISBLANK(C462),"",POWER(C462,0.5))</f>
        <v/>
      </c>
      <c r="AV462" s="14" t="str">
        <f>IF(ISBLANK(D462),"",POWER(D462,0.5))</f>
        <v/>
      </c>
      <c r="AW462" s="14" t="str">
        <f>IF(ISBLANK(E462),"",POWER(E462,0.5))</f>
        <v/>
      </c>
      <c r="AX462" s="14" t="str">
        <f>IF(ISBLANK(F462),"",POWER(F462,0.5))</f>
        <v/>
      </c>
      <c r="AY462" s="14" t="str">
        <f>IF(ISBLANK(G462),"",POWER(G462,0.5))</f>
        <v/>
      </c>
      <c r="AZ462" s="14" t="str">
        <f>IF(ISBLANK(H462),"",POWER(H462,0.5))</f>
        <v/>
      </c>
      <c r="BA462" s="14" t="str">
        <f>IF(ISBLANK(I462),"",POWER(I462,0.5))</f>
        <v/>
      </c>
      <c r="BB462" s="14" t="str">
        <f>IF(ISBLANK(J462),"",POWER(J462,0.5))</f>
        <v/>
      </c>
      <c r="BC462" s="14" t="str">
        <f>IF(ISBLANK(K462),"",POWER(K462,0.5))</f>
        <v/>
      </c>
      <c r="BD462" s="14" t="str">
        <f>IF(ISBLANK(L462),"",POWER(L462,0.5))</f>
        <v/>
      </c>
      <c r="BF462" s="14" t="str">
        <f>IF(ISBLANK(C462),"",1/POWER(C462,0.5))</f>
        <v/>
      </c>
      <c r="BG462" s="14" t="str">
        <f>IF(ISBLANK(D462),"",1/POWER(D462,0.5))</f>
        <v/>
      </c>
      <c r="BH462" s="14" t="str">
        <f>IF(ISBLANK(E462),"",1/POWER(E462,0.5))</f>
        <v/>
      </c>
      <c r="BI462" s="14" t="str">
        <f>IF(ISBLANK(F462),"",1/POWER(F462,0.5))</f>
        <v/>
      </c>
      <c r="BJ462" s="14" t="str">
        <f>IF(ISBLANK(G462),"",1/POWER(G462,0.5))</f>
        <v/>
      </c>
      <c r="BK462" s="14" t="str">
        <f>IF(ISBLANK(H462),"",1/POWER(H462,0.5))</f>
        <v/>
      </c>
      <c r="BL462" s="14" t="str">
        <f>IF(ISBLANK(I462),"",1/POWER(I462,0.5))</f>
        <v/>
      </c>
      <c r="BM462" s="14" t="str">
        <f>IF(ISBLANK(J462),"",1/POWER(J462,0.5))</f>
        <v/>
      </c>
      <c r="BN462" s="14" t="str">
        <f>IF(ISBLANK(K462),"",1/POWER(K462,0.5))</f>
        <v/>
      </c>
      <c r="BO462" s="14" t="str">
        <f>IF(ISBLANK(L462),"",1/POWER(L462,0.5))</f>
        <v/>
      </c>
      <c r="BQ462" s="14" t="e">
        <f ca="1">IF(ISBLANK(INDIRECT('Data Exploration'!$B$6&amp;ROW(BQ462))),"",IF(ISBLANK(INDIRECT('Data Exploration'!$B$6&amp;ROW(BQ462)-1)),"",INDIRECT('Data Exploration'!$B$6&amp;ROW(BQ462)-1)))</f>
        <v>#REF!</v>
      </c>
      <c r="BR462" s="188"/>
      <c r="BS462" s="188"/>
      <c r="BT462" s="188"/>
      <c r="BU462" s="188"/>
      <c r="BV462" s="188"/>
      <c r="BW462" s="188"/>
      <c r="BX462" s="188"/>
      <c r="BY462" s="188"/>
    </row>
    <row r="463" spans="1:77">
      <c r="A463" s="141"/>
      <c r="B463" s="210"/>
      <c r="C463" s="19"/>
      <c r="D463" s="20"/>
      <c r="E463" s="20"/>
      <c r="F463" s="20"/>
      <c r="G463" s="150"/>
      <c r="H463" s="20"/>
      <c r="I463" s="20"/>
      <c r="J463" s="20"/>
      <c r="K463" s="20"/>
      <c r="L463" s="101"/>
      <c r="N463" s="14" t="str">
        <f>IF(ISBLANK(C463),"",LOG(C463))</f>
        <v/>
      </c>
      <c r="O463" s="14" t="str">
        <f>IF(ISBLANK(D463),"",LOG(D463))</f>
        <v/>
      </c>
      <c r="P463" s="14" t="str">
        <f>IF(ISBLANK(E463),"",LOG(E463))</f>
        <v/>
      </c>
      <c r="Q463" s="14" t="str">
        <f>IF(ISBLANK(F463),"",LOG(F463))</f>
        <v/>
      </c>
      <c r="R463" s="14" t="str">
        <f>IF(ISBLANK(G463),"",LOG(G463))</f>
        <v/>
      </c>
      <c r="S463" s="14" t="str">
        <f>IF(ISBLANK(H463),"",LOG(H463))</f>
        <v/>
      </c>
      <c r="T463" s="14" t="str">
        <f>IF(ISBLANK(I463),"",LOG(I463))</f>
        <v/>
      </c>
      <c r="U463" s="14" t="str">
        <f>IF(ISBLANK(J463),"",LOG(J463))</f>
        <v/>
      </c>
      <c r="V463" s="14" t="str">
        <f>IF(ISBLANK(K463),"",LOG(K463))</f>
        <v/>
      </c>
      <c r="W463" s="14" t="str">
        <f>IF(ISBLANK(L463),"",LOG(L463))</f>
        <v/>
      </c>
      <c r="Y463" s="14" t="str">
        <f>IF(ISBLANK(C463),"",LOG(C463+1))</f>
        <v/>
      </c>
      <c r="Z463" s="14" t="str">
        <f>IF(ISBLANK(D463),"",LOG(D463+1))</f>
        <v/>
      </c>
      <c r="AA463" s="14" t="str">
        <f>IF(ISBLANK(E463),"",LOG(E463+1))</f>
        <v/>
      </c>
      <c r="AB463" s="14" t="str">
        <f>IF(ISBLANK(F463),"",LOG(F463+1))</f>
        <v/>
      </c>
      <c r="AC463" s="14" t="str">
        <f>IF(ISBLANK(G463),"",LOG(G463+1))</f>
        <v/>
      </c>
      <c r="AD463" s="14" t="str">
        <f>IF(ISBLANK(H463),"",LOG(H463+1))</f>
        <v/>
      </c>
      <c r="AE463" s="14" t="str">
        <f>IF(ISBLANK(I463),"",LOG(I463+1))</f>
        <v/>
      </c>
      <c r="AF463" s="14" t="str">
        <f>IF(ISBLANK(J463),"",LOG(J463+1))</f>
        <v/>
      </c>
      <c r="AG463" s="14" t="str">
        <f>IF(ISBLANK(K463),"",LOG(K463+1))</f>
        <v/>
      </c>
      <c r="AH463" s="14" t="str">
        <f>IF(ISBLANK(L463),"",LOG(L463+1))</f>
        <v/>
      </c>
      <c r="AJ463" s="14" t="str">
        <f>IF(ISBLANK(C463),"",POWER(C463,2))</f>
        <v/>
      </c>
      <c r="AK463" s="14" t="str">
        <f>IF(ISBLANK(D463),"",POWER(D463,2))</f>
        <v/>
      </c>
      <c r="AL463" s="14" t="str">
        <f>IF(ISBLANK(E463),"",POWER(E463,2))</f>
        <v/>
      </c>
      <c r="AM463" s="14" t="str">
        <f>IF(ISBLANK(F463),"",POWER(F463,2))</f>
        <v/>
      </c>
      <c r="AN463" s="14" t="str">
        <f>IF(ISBLANK(G463),"",POWER(G463,2))</f>
        <v/>
      </c>
      <c r="AO463" s="14" t="str">
        <f>IF(ISBLANK(H463),"",POWER(H463,2))</f>
        <v/>
      </c>
      <c r="AP463" s="14" t="str">
        <f>IF(ISBLANK(I463),"",POWER(I463,2))</f>
        <v/>
      </c>
      <c r="AQ463" s="14" t="str">
        <f>IF(ISBLANK(J463),"",POWER(J463,2))</f>
        <v/>
      </c>
      <c r="AR463" s="14" t="str">
        <f>IF(ISBLANK(K463),"",POWER(K463,2))</f>
        <v/>
      </c>
      <c r="AS463" s="14" t="str">
        <f>IF(ISBLANK(L463),"",POWER(L463,2))</f>
        <v/>
      </c>
      <c r="AU463" s="14" t="str">
        <f>IF(ISBLANK(C463),"",POWER(C463,0.5))</f>
        <v/>
      </c>
      <c r="AV463" s="14" t="str">
        <f>IF(ISBLANK(D463),"",POWER(D463,0.5))</f>
        <v/>
      </c>
      <c r="AW463" s="14" t="str">
        <f>IF(ISBLANK(E463),"",POWER(E463,0.5))</f>
        <v/>
      </c>
      <c r="AX463" s="14" t="str">
        <f>IF(ISBLANK(F463),"",POWER(F463,0.5))</f>
        <v/>
      </c>
      <c r="AY463" s="14" t="str">
        <f>IF(ISBLANK(G463),"",POWER(G463,0.5))</f>
        <v/>
      </c>
      <c r="AZ463" s="14" t="str">
        <f>IF(ISBLANK(H463),"",POWER(H463,0.5))</f>
        <v/>
      </c>
      <c r="BA463" s="14" t="str">
        <f>IF(ISBLANK(I463),"",POWER(I463,0.5))</f>
        <v/>
      </c>
      <c r="BB463" s="14" t="str">
        <f>IF(ISBLANK(J463),"",POWER(J463,0.5))</f>
        <v/>
      </c>
      <c r="BC463" s="14" t="str">
        <f>IF(ISBLANK(K463),"",POWER(K463,0.5))</f>
        <v/>
      </c>
      <c r="BD463" s="14" t="str">
        <f>IF(ISBLANK(L463),"",POWER(L463,0.5))</f>
        <v/>
      </c>
      <c r="BF463" s="14" t="str">
        <f>IF(ISBLANK(C463),"",1/POWER(C463,0.5))</f>
        <v/>
      </c>
      <c r="BG463" s="14" t="str">
        <f>IF(ISBLANK(D463),"",1/POWER(D463,0.5))</f>
        <v/>
      </c>
      <c r="BH463" s="14" t="str">
        <f>IF(ISBLANK(E463),"",1/POWER(E463,0.5))</f>
        <v/>
      </c>
      <c r="BI463" s="14" t="str">
        <f>IF(ISBLANK(F463),"",1/POWER(F463,0.5))</f>
        <v/>
      </c>
      <c r="BJ463" s="14" t="str">
        <f>IF(ISBLANK(G463),"",1/POWER(G463,0.5))</f>
        <v/>
      </c>
      <c r="BK463" s="14" t="str">
        <f>IF(ISBLANK(H463),"",1/POWER(H463,0.5))</f>
        <v/>
      </c>
      <c r="BL463" s="14" t="str">
        <f>IF(ISBLANK(I463),"",1/POWER(I463,0.5))</f>
        <v/>
      </c>
      <c r="BM463" s="14" t="str">
        <f>IF(ISBLANK(J463),"",1/POWER(J463,0.5))</f>
        <v/>
      </c>
      <c r="BN463" s="14" t="str">
        <f>IF(ISBLANK(K463),"",1/POWER(K463,0.5))</f>
        <v/>
      </c>
      <c r="BO463" s="14" t="str">
        <f>IF(ISBLANK(L463),"",1/POWER(L463,0.5))</f>
        <v/>
      </c>
      <c r="BQ463" s="14" t="e">
        <f ca="1">IF(ISBLANK(INDIRECT('Data Exploration'!$B$6&amp;ROW(BQ463))),"",IF(ISBLANK(INDIRECT('Data Exploration'!$B$6&amp;ROW(BQ463)-1)),"",INDIRECT('Data Exploration'!$B$6&amp;ROW(BQ463)-1)))</f>
        <v>#REF!</v>
      </c>
      <c r="BR463" s="188"/>
      <c r="BS463" s="188"/>
      <c r="BT463" s="188"/>
      <c r="BU463" s="188"/>
      <c r="BV463" s="188"/>
      <c r="BW463" s="188"/>
      <c r="BX463" s="188"/>
      <c r="BY463" s="188"/>
    </row>
    <row r="464" spans="1:77">
      <c r="A464" s="141"/>
      <c r="B464" s="210"/>
      <c r="C464" s="19"/>
      <c r="D464" s="20"/>
      <c r="E464" s="20"/>
      <c r="F464" s="20"/>
      <c r="G464" s="150"/>
      <c r="H464" s="20"/>
      <c r="I464" s="20"/>
      <c r="J464" s="20"/>
      <c r="K464" s="20"/>
      <c r="L464" s="101"/>
      <c r="N464" s="14" t="str">
        <f>IF(ISBLANK(C464),"",LOG(C464))</f>
        <v/>
      </c>
      <c r="O464" s="14" t="str">
        <f>IF(ISBLANK(D464),"",LOG(D464))</f>
        <v/>
      </c>
      <c r="P464" s="14" t="str">
        <f>IF(ISBLANK(E464),"",LOG(E464))</f>
        <v/>
      </c>
      <c r="Q464" s="14" t="str">
        <f>IF(ISBLANK(F464),"",LOG(F464))</f>
        <v/>
      </c>
      <c r="R464" s="14" t="str">
        <f>IF(ISBLANK(G464),"",LOG(G464))</f>
        <v/>
      </c>
      <c r="S464" s="14" t="str">
        <f>IF(ISBLANK(H464),"",LOG(H464))</f>
        <v/>
      </c>
      <c r="T464" s="14" t="str">
        <f>IF(ISBLANK(I464),"",LOG(I464))</f>
        <v/>
      </c>
      <c r="U464" s="14" t="str">
        <f>IF(ISBLANK(J464),"",LOG(J464))</f>
        <v/>
      </c>
      <c r="V464" s="14" t="str">
        <f>IF(ISBLANK(K464),"",LOG(K464))</f>
        <v/>
      </c>
      <c r="W464" s="14" t="str">
        <f>IF(ISBLANK(L464),"",LOG(L464))</f>
        <v/>
      </c>
      <c r="Y464" s="14" t="str">
        <f>IF(ISBLANK(C464),"",LOG(C464+1))</f>
        <v/>
      </c>
      <c r="Z464" s="14" t="str">
        <f>IF(ISBLANK(D464),"",LOG(D464+1))</f>
        <v/>
      </c>
      <c r="AA464" s="14" t="str">
        <f>IF(ISBLANK(E464),"",LOG(E464+1))</f>
        <v/>
      </c>
      <c r="AB464" s="14" t="str">
        <f>IF(ISBLANK(F464),"",LOG(F464+1))</f>
        <v/>
      </c>
      <c r="AC464" s="14" t="str">
        <f>IF(ISBLANK(G464),"",LOG(G464+1))</f>
        <v/>
      </c>
      <c r="AD464" s="14" t="str">
        <f>IF(ISBLANK(H464),"",LOG(H464+1))</f>
        <v/>
      </c>
      <c r="AE464" s="14" t="str">
        <f>IF(ISBLANK(I464),"",LOG(I464+1))</f>
        <v/>
      </c>
      <c r="AF464" s="14" t="str">
        <f>IF(ISBLANK(J464),"",LOG(J464+1))</f>
        <v/>
      </c>
      <c r="AG464" s="14" t="str">
        <f>IF(ISBLANK(K464),"",LOG(K464+1))</f>
        <v/>
      </c>
      <c r="AH464" s="14" t="str">
        <f>IF(ISBLANK(L464),"",LOG(L464+1))</f>
        <v/>
      </c>
      <c r="AJ464" s="14" t="str">
        <f>IF(ISBLANK(C464),"",POWER(C464,2))</f>
        <v/>
      </c>
      <c r="AK464" s="14" t="str">
        <f>IF(ISBLANK(D464),"",POWER(D464,2))</f>
        <v/>
      </c>
      <c r="AL464" s="14" t="str">
        <f>IF(ISBLANK(E464),"",POWER(E464,2))</f>
        <v/>
      </c>
      <c r="AM464" s="14" t="str">
        <f>IF(ISBLANK(F464),"",POWER(F464,2))</f>
        <v/>
      </c>
      <c r="AN464" s="14" t="str">
        <f>IF(ISBLANK(G464),"",POWER(G464,2))</f>
        <v/>
      </c>
      <c r="AO464" s="14" t="str">
        <f>IF(ISBLANK(H464),"",POWER(H464,2))</f>
        <v/>
      </c>
      <c r="AP464" s="14" t="str">
        <f>IF(ISBLANK(I464),"",POWER(I464,2))</f>
        <v/>
      </c>
      <c r="AQ464" s="14" t="str">
        <f>IF(ISBLANK(J464),"",POWER(J464,2))</f>
        <v/>
      </c>
      <c r="AR464" s="14" t="str">
        <f>IF(ISBLANK(K464),"",POWER(K464,2))</f>
        <v/>
      </c>
      <c r="AS464" s="14" t="str">
        <f>IF(ISBLANK(L464),"",POWER(L464,2))</f>
        <v/>
      </c>
      <c r="AU464" s="14" t="str">
        <f>IF(ISBLANK(C464),"",POWER(C464,0.5))</f>
        <v/>
      </c>
      <c r="AV464" s="14" t="str">
        <f>IF(ISBLANK(D464),"",POWER(D464,0.5))</f>
        <v/>
      </c>
      <c r="AW464" s="14" t="str">
        <f>IF(ISBLANK(E464),"",POWER(E464,0.5))</f>
        <v/>
      </c>
      <c r="AX464" s="14" t="str">
        <f>IF(ISBLANK(F464),"",POWER(F464,0.5))</f>
        <v/>
      </c>
      <c r="AY464" s="14" t="str">
        <f>IF(ISBLANK(G464),"",POWER(G464,0.5))</f>
        <v/>
      </c>
      <c r="AZ464" s="14" t="str">
        <f>IF(ISBLANK(H464),"",POWER(H464,0.5))</f>
        <v/>
      </c>
      <c r="BA464" s="14" t="str">
        <f>IF(ISBLANK(I464),"",POWER(I464,0.5))</f>
        <v/>
      </c>
      <c r="BB464" s="14" t="str">
        <f>IF(ISBLANK(J464),"",POWER(J464,0.5))</f>
        <v/>
      </c>
      <c r="BC464" s="14" t="str">
        <f>IF(ISBLANK(K464),"",POWER(K464,0.5))</f>
        <v/>
      </c>
      <c r="BD464" s="14" t="str">
        <f>IF(ISBLANK(L464),"",POWER(L464,0.5))</f>
        <v/>
      </c>
      <c r="BF464" s="14" t="str">
        <f>IF(ISBLANK(C464),"",1/POWER(C464,0.5))</f>
        <v/>
      </c>
      <c r="BG464" s="14" t="str">
        <f>IF(ISBLANK(D464),"",1/POWER(D464,0.5))</f>
        <v/>
      </c>
      <c r="BH464" s="14" t="str">
        <f>IF(ISBLANK(E464),"",1/POWER(E464,0.5))</f>
        <v/>
      </c>
      <c r="BI464" s="14" t="str">
        <f>IF(ISBLANK(F464),"",1/POWER(F464,0.5))</f>
        <v/>
      </c>
      <c r="BJ464" s="14" t="str">
        <f>IF(ISBLANK(G464),"",1/POWER(G464,0.5))</f>
        <v/>
      </c>
      <c r="BK464" s="14" t="str">
        <f>IF(ISBLANK(H464),"",1/POWER(H464,0.5))</f>
        <v/>
      </c>
      <c r="BL464" s="14" t="str">
        <f>IF(ISBLANK(I464),"",1/POWER(I464,0.5))</f>
        <v/>
      </c>
      <c r="BM464" s="14" t="str">
        <f>IF(ISBLANK(J464),"",1/POWER(J464,0.5))</f>
        <v/>
      </c>
      <c r="BN464" s="14" t="str">
        <f>IF(ISBLANK(K464),"",1/POWER(K464,0.5))</f>
        <v/>
      </c>
      <c r="BO464" s="14" t="str">
        <f>IF(ISBLANK(L464),"",1/POWER(L464,0.5))</f>
        <v/>
      </c>
      <c r="BQ464" s="14" t="e">
        <f ca="1">IF(ISBLANK(INDIRECT('Data Exploration'!$B$6&amp;ROW(BQ464))),"",IF(ISBLANK(INDIRECT('Data Exploration'!$B$6&amp;ROW(BQ464)-1)),"",INDIRECT('Data Exploration'!$B$6&amp;ROW(BQ464)-1)))</f>
        <v>#REF!</v>
      </c>
      <c r="BR464" s="188"/>
      <c r="BS464" s="188"/>
      <c r="BT464" s="188"/>
      <c r="BU464" s="188"/>
      <c r="BV464" s="188"/>
      <c r="BW464" s="188"/>
      <c r="BX464" s="188"/>
      <c r="BY464" s="188"/>
    </row>
    <row r="465" spans="1:77">
      <c r="A465" s="141"/>
      <c r="B465" s="210"/>
      <c r="C465" s="19"/>
      <c r="D465" s="20"/>
      <c r="E465" s="20"/>
      <c r="F465" s="20"/>
      <c r="G465" s="150"/>
      <c r="H465" s="20"/>
      <c r="I465" s="20"/>
      <c r="J465" s="20"/>
      <c r="K465" s="20"/>
      <c r="L465" s="101"/>
      <c r="N465" s="14" t="str">
        <f>IF(ISBLANK(C465),"",LOG(C465))</f>
        <v/>
      </c>
      <c r="O465" s="14" t="str">
        <f>IF(ISBLANK(D465),"",LOG(D465))</f>
        <v/>
      </c>
      <c r="P465" s="14" t="str">
        <f>IF(ISBLANK(E465),"",LOG(E465))</f>
        <v/>
      </c>
      <c r="Q465" s="14" t="str">
        <f>IF(ISBLANK(F465),"",LOG(F465))</f>
        <v/>
      </c>
      <c r="R465" s="14" t="str">
        <f>IF(ISBLANK(G465),"",LOG(G465))</f>
        <v/>
      </c>
      <c r="S465" s="14" t="str">
        <f>IF(ISBLANK(H465),"",LOG(H465))</f>
        <v/>
      </c>
      <c r="T465" s="14" t="str">
        <f>IF(ISBLANK(I465),"",LOG(I465))</f>
        <v/>
      </c>
      <c r="U465" s="14" t="str">
        <f>IF(ISBLANK(J465),"",LOG(J465))</f>
        <v/>
      </c>
      <c r="V465" s="14" t="str">
        <f>IF(ISBLANK(K465),"",LOG(K465))</f>
        <v/>
      </c>
      <c r="W465" s="14" t="str">
        <f>IF(ISBLANK(L465),"",LOG(L465))</f>
        <v/>
      </c>
      <c r="Y465" s="14" t="str">
        <f>IF(ISBLANK(C465),"",LOG(C465+1))</f>
        <v/>
      </c>
      <c r="Z465" s="14" t="str">
        <f>IF(ISBLANK(D465),"",LOG(D465+1))</f>
        <v/>
      </c>
      <c r="AA465" s="14" t="str">
        <f>IF(ISBLANK(E465),"",LOG(E465+1))</f>
        <v/>
      </c>
      <c r="AB465" s="14" t="str">
        <f>IF(ISBLANK(F465),"",LOG(F465+1))</f>
        <v/>
      </c>
      <c r="AC465" s="14" t="str">
        <f>IF(ISBLANK(G465),"",LOG(G465+1))</f>
        <v/>
      </c>
      <c r="AD465" s="14" t="str">
        <f>IF(ISBLANK(H465),"",LOG(H465+1))</f>
        <v/>
      </c>
      <c r="AE465" s="14" t="str">
        <f>IF(ISBLANK(I465),"",LOG(I465+1))</f>
        <v/>
      </c>
      <c r="AF465" s="14" t="str">
        <f>IF(ISBLANK(J465),"",LOG(J465+1))</f>
        <v/>
      </c>
      <c r="AG465" s="14" t="str">
        <f>IF(ISBLANK(K465),"",LOG(K465+1))</f>
        <v/>
      </c>
      <c r="AH465" s="14" t="str">
        <f>IF(ISBLANK(L465),"",LOG(L465+1))</f>
        <v/>
      </c>
      <c r="AJ465" s="14" t="str">
        <f>IF(ISBLANK(C465),"",POWER(C465,2))</f>
        <v/>
      </c>
      <c r="AK465" s="14" t="str">
        <f>IF(ISBLANK(D465),"",POWER(D465,2))</f>
        <v/>
      </c>
      <c r="AL465" s="14" t="str">
        <f>IF(ISBLANK(E465),"",POWER(E465,2))</f>
        <v/>
      </c>
      <c r="AM465" s="14" t="str">
        <f>IF(ISBLANK(F465),"",POWER(F465,2))</f>
        <v/>
      </c>
      <c r="AN465" s="14" t="str">
        <f>IF(ISBLANK(G465),"",POWER(G465,2))</f>
        <v/>
      </c>
      <c r="AO465" s="14" t="str">
        <f>IF(ISBLANK(H465),"",POWER(H465,2))</f>
        <v/>
      </c>
      <c r="AP465" s="14" t="str">
        <f>IF(ISBLANK(I465),"",POWER(I465,2))</f>
        <v/>
      </c>
      <c r="AQ465" s="14" t="str">
        <f>IF(ISBLANK(J465),"",POWER(J465,2))</f>
        <v/>
      </c>
      <c r="AR465" s="14" t="str">
        <f>IF(ISBLANK(K465),"",POWER(K465,2))</f>
        <v/>
      </c>
      <c r="AS465" s="14" t="str">
        <f>IF(ISBLANK(L465),"",POWER(L465,2))</f>
        <v/>
      </c>
      <c r="AU465" s="14" t="str">
        <f>IF(ISBLANK(C465),"",POWER(C465,0.5))</f>
        <v/>
      </c>
      <c r="AV465" s="14" t="str">
        <f>IF(ISBLANK(D465),"",POWER(D465,0.5))</f>
        <v/>
      </c>
      <c r="AW465" s="14" t="str">
        <f>IF(ISBLANK(E465),"",POWER(E465,0.5))</f>
        <v/>
      </c>
      <c r="AX465" s="14" t="str">
        <f>IF(ISBLANK(F465),"",POWER(F465,0.5))</f>
        <v/>
      </c>
      <c r="AY465" s="14" t="str">
        <f>IF(ISBLANK(G465),"",POWER(G465,0.5))</f>
        <v/>
      </c>
      <c r="AZ465" s="14" t="str">
        <f>IF(ISBLANK(H465),"",POWER(H465,0.5))</f>
        <v/>
      </c>
      <c r="BA465" s="14" t="str">
        <f>IF(ISBLANK(I465),"",POWER(I465,0.5))</f>
        <v/>
      </c>
      <c r="BB465" s="14" t="str">
        <f>IF(ISBLANK(J465),"",POWER(J465,0.5))</f>
        <v/>
      </c>
      <c r="BC465" s="14" t="str">
        <f>IF(ISBLANK(K465),"",POWER(K465,0.5))</f>
        <v/>
      </c>
      <c r="BD465" s="14" t="str">
        <f>IF(ISBLANK(L465),"",POWER(L465,0.5))</f>
        <v/>
      </c>
      <c r="BF465" s="14" t="str">
        <f>IF(ISBLANK(C465),"",1/POWER(C465,0.5))</f>
        <v/>
      </c>
      <c r="BG465" s="14" t="str">
        <f>IF(ISBLANK(D465),"",1/POWER(D465,0.5))</f>
        <v/>
      </c>
      <c r="BH465" s="14" t="str">
        <f>IF(ISBLANK(E465),"",1/POWER(E465,0.5))</f>
        <v/>
      </c>
      <c r="BI465" s="14" t="str">
        <f>IF(ISBLANK(F465),"",1/POWER(F465,0.5))</f>
        <v/>
      </c>
      <c r="BJ465" s="14" t="str">
        <f>IF(ISBLANK(G465),"",1/POWER(G465,0.5))</f>
        <v/>
      </c>
      <c r="BK465" s="14" t="str">
        <f>IF(ISBLANK(H465),"",1/POWER(H465,0.5))</f>
        <v/>
      </c>
      <c r="BL465" s="14" t="str">
        <f>IF(ISBLANK(I465),"",1/POWER(I465,0.5))</f>
        <v/>
      </c>
      <c r="BM465" s="14" t="str">
        <f>IF(ISBLANK(J465),"",1/POWER(J465,0.5))</f>
        <v/>
      </c>
      <c r="BN465" s="14" t="str">
        <f>IF(ISBLANK(K465),"",1/POWER(K465,0.5))</f>
        <v/>
      </c>
      <c r="BO465" s="14" t="str">
        <f>IF(ISBLANK(L465),"",1/POWER(L465,0.5))</f>
        <v/>
      </c>
      <c r="BQ465" s="14" t="e">
        <f ca="1">IF(ISBLANK(INDIRECT('Data Exploration'!$B$6&amp;ROW(BQ465))),"",IF(ISBLANK(INDIRECT('Data Exploration'!$B$6&amp;ROW(BQ465)-1)),"",INDIRECT('Data Exploration'!$B$6&amp;ROW(BQ465)-1)))</f>
        <v>#REF!</v>
      </c>
      <c r="BR465" s="188"/>
      <c r="BS465" s="188"/>
      <c r="BT465" s="188"/>
      <c r="BU465" s="188"/>
      <c r="BV465" s="188"/>
      <c r="BW465" s="188"/>
      <c r="BX465" s="188"/>
      <c r="BY465" s="188"/>
    </row>
    <row r="466" spans="1:77">
      <c r="A466" s="141"/>
      <c r="B466" s="210"/>
      <c r="C466" s="19"/>
      <c r="D466" s="20"/>
      <c r="E466" s="20"/>
      <c r="F466" s="20"/>
      <c r="G466" s="150"/>
      <c r="H466" s="20"/>
      <c r="I466" s="20"/>
      <c r="J466" s="20"/>
      <c r="K466" s="20"/>
      <c r="L466" s="101"/>
      <c r="N466" s="14" t="str">
        <f>IF(ISBLANK(C466),"",LOG(C466))</f>
        <v/>
      </c>
      <c r="O466" s="14" t="str">
        <f>IF(ISBLANK(D466),"",LOG(D466))</f>
        <v/>
      </c>
      <c r="P466" s="14" t="str">
        <f>IF(ISBLANK(E466),"",LOG(E466))</f>
        <v/>
      </c>
      <c r="Q466" s="14" t="str">
        <f>IF(ISBLANK(F466),"",LOG(F466))</f>
        <v/>
      </c>
      <c r="R466" s="14" t="str">
        <f>IF(ISBLANK(G466),"",LOG(G466))</f>
        <v/>
      </c>
      <c r="S466" s="14" t="str">
        <f>IF(ISBLANK(H466),"",LOG(H466))</f>
        <v/>
      </c>
      <c r="T466" s="14" t="str">
        <f>IF(ISBLANK(I466),"",LOG(I466))</f>
        <v/>
      </c>
      <c r="U466" s="14" t="str">
        <f>IF(ISBLANK(J466),"",LOG(J466))</f>
        <v/>
      </c>
      <c r="V466" s="14" t="str">
        <f>IF(ISBLANK(K466),"",LOG(K466))</f>
        <v/>
      </c>
      <c r="W466" s="14" t="str">
        <f>IF(ISBLANK(L466),"",LOG(L466))</f>
        <v/>
      </c>
      <c r="Y466" s="14" t="str">
        <f>IF(ISBLANK(C466),"",LOG(C466+1))</f>
        <v/>
      </c>
      <c r="Z466" s="14" t="str">
        <f>IF(ISBLANK(D466),"",LOG(D466+1))</f>
        <v/>
      </c>
      <c r="AA466" s="14" t="str">
        <f>IF(ISBLANK(E466),"",LOG(E466+1))</f>
        <v/>
      </c>
      <c r="AB466" s="14" t="str">
        <f>IF(ISBLANK(F466),"",LOG(F466+1))</f>
        <v/>
      </c>
      <c r="AC466" s="14" t="str">
        <f>IF(ISBLANK(G466),"",LOG(G466+1))</f>
        <v/>
      </c>
      <c r="AD466" s="14" t="str">
        <f>IF(ISBLANK(H466),"",LOG(H466+1))</f>
        <v/>
      </c>
      <c r="AE466" s="14" t="str">
        <f>IF(ISBLANK(I466),"",LOG(I466+1))</f>
        <v/>
      </c>
      <c r="AF466" s="14" t="str">
        <f>IF(ISBLANK(J466),"",LOG(J466+1))</f>
        <v/>
      </c>
      <c r="AG466" s="14" t="str">
        <f>IF(ISBLANK(K466),"",LOG(K466+1))</f>
        <v/>
      </c>
      <c r="AH466" s="14" t="str">
        <f>IF(ISBLANK(L466),"",LOG(L466+1))</f>
        <v/>
      </c>
      <c r="AJ466" s="14" t="str">
        <f>IF(ISBLANK(C466),"",POWER(C466,2))</f>
        <v/>
      </c>
      <c r="AK466" s="14" t="str">
        <f>IF(ISBLANK(D466),"",POWER(D466,2))</f>
        <v/>
      </c>
      <c r="AL466" s="14" t="str">
        <f>IF(ISBLANK(E466),"",POWER(E466,2))</f>
        <v/>
      </c>
      <c r="AM466" s="14" t="str">
        <f>IF(ISBLANK(F466),"",POWER(F466,2))</f>
        <v/>
      </c>
      <c r="AN466" s="14" t="str">
        <f>IF(ISBLANK(G466),"",POWER(G466,2))</f>
        <v/>
      </c>
      <c r="AO466" s="14" t="str">
        <f>IF(ISBLANK(H466),"",POWER(H466,2))</f>
        <v/>
      </c>
      <c r="AP466" s="14" t="str">
        <f>IF(ISBLANK(I466),"",POWER(I466,2))</f>
        <v/>
      </c>
      <c r="AQ466" s="14" t="str">
        <f>IF(ISBLANK(J466),"",POWER(J466,2))</f>
        <v/>
      </c>
      <c r="AR466" s="14" t="str">
        <f>IF(ISBLANK(K466),"",POWER(K466,2))</f>
        <v/>
      </c>
      <c r="AS466" s="14" t="str">
        <f>IF(ISBLANK(L466),"",POWER(L466,2))</f>
        <v/>
      </c>
      <c r="AU466" s="14" t="str">
        <f>IF(ISBLANK(C466),"",POWER(C466,0.5))</f>
        <v/>
      </c>
      <c r="AV466" s="14" t="str">
        <f>IF(ISBLANK(D466),"",POWER(D466,0.5))</f>
        <v/>
      </c>
      <c r="AW466" s="14" t="str">
        <f>IF(ISBLANK(E466),"",POWER(E466,0.5))</f>
        <v/>
      </c>
      <c r="AX466" s="14" t="str">
        <f>IF(ISBLANK(F466),"",POWER(F466,0.5))</f>
        <v/>
      </c>
      <c r="AY466" s="14" t="str">
        <f>IF(ISBLANK(G466),"",POWER(G466,0.5))</f>
        <v/>
      </c>
      <c r="AZ466" s="14" t="str">
        <f>IF(ISBLANK(H466),"",POWER(H466,0.5))</f>
        <v/>
      </c>
      <c r="BA466" s="14" t="str">
        <f>IF(ISBLANK(I466),"",POWER(I466,0.5))</f>
        <v/>
      </c>
      <c r="BB466" s="14" t="str">
        <f>IF(ISBLANK(J466),"",POWER(J466,0.5))</f>
        <v/>
      </c>
      <c r="BC466" s="14" t="str">
        <f>IF(ISBLANK(K466),"",POWER(K466,0.5))</f>
        <v/>
      </c>
      <c r="BD466" s="14" t="str">
        <f>IF(ISBLANK(L466),"",POWER(L466,0.5))</f>
        <v/>
      </c>
      <c r="BF466" s="14" t="str">
        <f>IF(ISBLANK(C466),"",1/POWER(C466,0.5))</f>
        <v/>
      </c>
      <c r="BG466" s="14" t="str">
        <f>IF(ISBLANK(D466),"",1/POWER(D466,0.5))</f>
        <v/>
      </c>
      <c r="BH466" s="14" t="str">
        <f>IF(ISBLANK(E466),"",1/POWER(E466,0.5))</f>
        <v/>
      </c>
      <c r="BI466" s="14" t="str">
        <f>IF(ISBLANK(F466),"",1/POWER(F466,0.5))</f>
        <v/>
      </c>
      <c r="BJ466" s="14" t="str">
        <f>IF(ISBLANK(G466),"",1/POWER(G466,0.5))</f>
        <v/>
      </c>
      <c r="BK466" s="14" t="str">
        <f>IF(ISBLANK(H466),"",1/POWER(H466,0.5))</f>
        <v/>
      </c>
      <c r="BL466" s="14" t="str">
        <f>IF(ISBLANK(I466),"",1/POWER(I466,0.5))</f>
        <v/>
      </c>
      <c r="BM466" s="14" t="str">
        <f>IF(ISBLANK(J466),"",1/POWER(J466,0.5))</f>
        <v/>
      </c>
      <c r="BN466" s="14" t="str">
        <f>IF(ISBLANK(K466),"",1/POWER(K466,0.5))</f>
        <v/>
      </c>
      <c r="BO466" s="14" t="str">
        <f>IF(ISBLANK(L466),"",1/POWER(L466,0.5))</f>
        <v/>
      </c>
      <c r="BQ466" s="14" t="e">
        <f ca="1">IF(ISBLANK(INDIRECT('Data Exploration'!$B$6&amp;ROW(BQ466))),"",IF(ISBLANK(INDIRECT('Data Exploration'!$B$6&amp;ROW(BQ466)-1)),"",INDIRECT('Data Exploration'!$B$6&amp;ROW(BQ466)-1)))</f>
        <v>#REF!</v>
      </c>
      <c r="BR466" s="188"/>
      <c r="BS466" s="188"/>
      <c r="BT466" s="188"/>
      <c r="BU466" s="188"/>
      <c r="BV466" s="188"/>
      <c r="BW466" s="188"/>
      <c r="BX466" s="188"/>
      <c r="BY466" s="188"/>
    </row>
    <row r="467" spans="1:77">
      <c r="A467" s="141"/>
      <c r="B467" s="210"/>
      <c r="C467" s="19"/>
      <c r="D467" s="20"/>
      <c r="E467" s="20"/>
      <c r="F467" s="20"/>
      <c r="G467" s="150"/>
      <c r="H467" s="20"/>
      <c r="I467" s="20"/>
      <c r="J467" s="20"/>
      <c r="K467" s="20"/>
      <c r="L467" s="101"/>
      <c r="N467" s="14" t="str">
        <f>IF(ISBLANK(C467),"",LOG(C467))</f>
        <v/>
      </c>
      <c r="O467" s="14" t="str">
        <f>IF(ISBLANK(D467),"",LOG(D467))</f>
        <v/>
      </c>
      <c r="P467" s="14" t="str">
        <f>IF(ISBLANK(E467),"",LOG(E467))</f>
        <v/>
      </c>
      <c r="Q467" s="14" t="str">
        <f>IF(ISBLANK(F467),"",LOG(F467))</f>
        <v/>
      </c>
      <c r="R467" s="14" t="str">
        <f>IF(ISBLANK(G467),"",LOG(G467))</f>
        <v/>
      </c>
      <c r="S467" s="14" t="str">
        <f>IF(ISBLANK(H467),"",LOG(H467))</f>
        <v/>
      </c>
      <c r="T467" s="14" t="str">
        <f>IF(ISBLANK(I467),"",LOG(I467))</f>
        <v/>
      </c>
      <c r="U467" s="14" t="str">
        <f>IF(ISBLANK(J467),"",LOG(J467))</f>
        <v/>
      </c>
      <c r="V467" s="14" t="str">
        <f>IF(ISBLANK(K467),"",LOG(K467))</f>
        <v/>
      </c>
      <c r="W467" s="14" t="str">
        <f>IF(ISBLANK(L467),"",LOG(L467))</f>
        <v/>
      </c>
      <c r="Y467" s="14" t="str">
        <f>IF(ISBLANK(C467),"",LOG(C467+1))</f>
        <v/>
      </c>
      <c r="Z467" s="14" t="str">
        <f>IF(ISBLANK(D467),"",LOG(D467+1))</f>
        <v/>
      </c>
      <c r="AA467" s="14" t="str">
        <f>IF(ISBLANK(E467),"",LOG(E467+1))</f>
        <v/>
      </c>
      <c r="AB467" s="14" t="str">
        <f>IF(ISBLANK(F467),"",LOG(F467+1))</f>
        <v/>
      </c>
      <c r="AC467" s="14" t="str">
        <f>IF(ISBLANK(G467),"",LOG(G467+1))</f>
        <v/>
      </c>
      <c r="AD467" s="14" t="str">
        <f>IF(ISBLANK(H467),"",LOG(H467+1))</f>
        <v/>
      </c>
      <c r="AE467" s="14" t="str">
        <f>IF(ISBLANK(I467),"",LOG(I467+1))</f>
        <v/>
      </c>
      <c r="AF467" s="14" t="str">
        <f>IF(ISBLANK(J467),"",LOG(J467+1))</f>
        <v/>
      </c>
      <c r="AG467" s="14" t="str">
        <f>IF(ISBLANK(K467),"",LOG(K467+1))</f>
        <v/>
      </c>
      <c r="AH467" s="14" t="str">
        <f>IF(ISBLANK(L467),"",LOG(L467+1))</f>
        <v/>
      </c>
      <c r="AJ467" s="14" t="str">
        <f>IF(ISBLANK(C467),"",POWER(C467,2))</f>
        <v/>
      </c>
      <c r="AK467" s="14" t="str">
        <f>IF(ISBLANK(D467),"",POWER(D467,2))</f>
        <v/>
      </c>
      <c r="AL467" s="14" t="str">
        <f>IF(ISBLANK(E467),"",POWER(E467,2))</f>
        <v/>
      </c>
      <c r="AM467" s="14" t="str">
        <f>IF(ISBLANK(F467),"",POWER(F467,2))</f>
        <v/>
      </c>
      <c r="AN467" s="14" t="str">
        <f>IF(ISBLANK(G467),"",POWER(G467,2))</f>
        <v/>
      </c>
      <c r="AO467" s="14" t="str">
        <f>IF(ISBLANK(H467),"",POWER(H467,2))</f>
        <v/>
      </c>
      <c r="AP467" s="14" t="str">
        <f>IF(ISBLANK(I467),"",POWER(I467,2))</f>
        <v/>
      </c>
      <c r="AQ467" s="14" t="str">
        <f>IF(ISBLANK(J467),"",POWER(J467,2))</f>
        <v/>
      </c>
      <c r="AR467" s="14" t="str">
        <f>IF(ISBLANK(K467),"",POWER(K467,2))</f>
        <v/>
      </c>
      <c r="AS467" s="14" t="str">
        <f>IF(ISBLANK(L467),"",POWER(L467,2))</f>
        <v/>
      </c>
      <c r="AU467" s="14" t="str">
        <f>IF(ISBLANK(C467),"",POWER(C467,0.5))</f>
        <v/>
      </c>
      <c r="AV467" s="14" t="str">
        <f>IF(ISBLANK(D467),"",POWER(D467,0.5))</f>
        <v/>
      </c>
      <c r="AW467" s="14" t="str">
        <f>IF(ISBLANK(E467),"",POWER(E467,0.5))</f>
        <v/>
      </c>
      <c r="AX467" s="14" t="str">
        <f>IF(ISBLANK(F467),"",POWER(F467,0.5))</f>
        <v/>
      </c>
      <c r="AY467" s="14" t="str">
        <f>IF(ISBLANK(G467),"",POWER(G467,0.5))</f>
        <v/>
      </c>
      <c r="AZ467" s="14" t="str">
        <f>IF(ISBLANK(H467),"",POWER(H467,0.5))</f>
        <v/>
      </c>
      <c r="BA467" s="14" t="str">
        <f>IF(ISBLANK(I467),"",POWER(I467,0.5))</f>
        <v/>
      </c>
      <c r="BB467" s="14" t="str">
        <f>IF(ISBLANK(J467),"",POWER(J467,0.5))</f>
        <v/>
      </c>
      <c r="BC467" s="14" t="str">
        <f>IF(ISBLANK(K467),"",POWER(K467,0.5))</f>
        <v/>
      </c>
      <c r="BD467" s="14" t="str">
        <f>IF(ISBLANK(L467),"",POWER(L467,0.5))</f>
        <v/>
      </c>
      <c r="BF467" s="14" t="str">
        <f>IF(ISBLANK(C467),"",1/POWER(C467,0.5))</f>
        <v/>
      </c>
      <c r="BG467" s="14" t="str">
        <f>IF(ISBLANK(D467),"",1/POWER(D467,0.5))</f>
        <v/>
      </c>
      <c r="BH467" s="14" t="str">
        <f>IF(ISBLANK(E467),"",1/POWER(E467,0.5))</f>
        <v/>
      </c>
      <c r="BI467" s="14" t="str">
        <f>IF(ISBLANK(F467),"",1/POWER(F467,0.5))</f>
        <v/>
      </c>
      <c r="BJ467" s="14" t="str">
        <f>IF(ISBLANK(G467),"",1/POWER(G467,0.5))</f>
        <v/>
      </c>
      <c r="BK467" s="14" t="str">
        <f>IF(ISBLANK(H467),"",1/POWER(H467,0.5))</f>
        <v/>
      </c>
      <c r="BL467" s="14" t="str">
        <f>IF(ISBLANK(I467),"",1/POWER(I467,0.5))</f>
        <v/>
      </c>
      <c r="BM467" s="14" t="str">
        <f>IF(ISBLANK(J467),"",1/POWER(J467,0.5))</f>
        <v/>
      </c>
      <c r="BN467" s="14" t="str">
        <f>IF(ISBLANK(K467),"",1/POWER(K467,0.5))</f>
        <v/>
      </c>
      <c r="BO467" s="14" t="str">
        <f>IF(ISBLANK(L467),"",1/POWER(L467,0.5))</f>
        <v/>
      </c>
      <c r="BQ467" s="14" t="e">
        <f ca="1">IF(ISBLANK(INDIRECT('Data Exploration'!$B$6&amp;ROW(BQ467))),"",IF(ISBLANK(INDIRECT('Data Exploration'!$B$6&amp;ROW(BQ467)-1)),"",INDIRECT('Data Exploration'!$B$6&amp;ROW(BQ467)-1)))</f>
        <v>#REF!</v>
      </c>
      <c r="BR467" s="188"/>
      <c r="BS467" s="188"/>
      <c r="BT467" s="188"/>
      <c r="BU467" s="188"/>
      <c r="BV467" s="188"/>
      <c r="BW467" s="188"/>
      <c r="BX467" s="188"/>
      <c r="BY467" s="188"/>
    </row>
    <row r="468" spans="1:77">
      <c r="A468" s="141"/>
      <c r="B468" s="210"/>
      <c r="C468" s="19"/>
      <c r="D468" s="20"/>
      <c r="E468" s="20"/>
      <c r="F468" s="20"/>
      <c r="G468" s="150"/>
      <c r="H468" s="20"/>
      <c r="I468" s="20"/>
      <c r="J468" s="20"/>
      <c r="K468" s="20"/>
      <c r="L468" s="101"/>
      <c r="N468" s="14" t="str">
        <f>IF(ISBLANK(C468),"",LOG(C468))</f>
        <v/>
      </c>
      <c r="O468" s="14" t="str">
        <f>IF(ISBLANK(D468),"",LOG(D468))</f>
        <v/>
      </c>
      <c r="P468" s="14" t="str">
        <f>IF(ISBLANK(E468),"",LOG(E468))</f>
        <v/>
      </c>
      <c r="Q468" s="14" t="str">
        <f>IF(ISBLANK(F468),"",LOG(F468))</f>
        <v/>
      </c>
      <c r="R468" s="14" t="str">
        <f>IF(ISBLANK(G468),"",LOG(G468))</f>
        <v/>
      </c>
      <c r="S468" s="14" t="str">
        <f>IF(ISBLANK(H468),"",LOG(H468))</f>
        <v/>
      </c>
      <c r="T468" s="14" t="str">
        <f>IF(ISBLANK(I468),"",LOG(I468))</f>
        <v/>
      </c>
      <c r="U468" s="14" t="str">
        <f>IF(ISBLANK(J468),"",LOG(J468))</f>
        <v/>
      </c>
      <c r="V468" s="14" t="str">
        <f>IF(ISBLANK(K468),"",LOG(K468))</f>
        <v/>
      </c>
      <c r="W468" s="14" t="str">
        <f>IF(ISBLANK(L468),"",LOG(L468))</f>
        <v/>
      </c>
      <c r="Y468" s="14" t="str">
        <f>IF(ISBLANK(C468),"",LOG(C468+1))</f>
        <v/>
      </c>
      <c r="Z468" s="14" t="str">
        <f>IF(ISBLANK(D468),"",LOG(D468+1))</f>
        <v/>
      </c>
      <c r="AA468" s="14" t="str">
        <f>IF(ISBLANK(E468),"",LOG(E468+1))</f>
        <v/>
      </c>
      <c r="AB468" s="14" t="str">
        <f>IF(ISBLANK(F468),"",LOG(F468+1))</f>
        <v/>
      </c>
      <c r="AC468" s="14" t="str">
        <f>IF(ISBLANK(G468),"",LOG(G468+1))</f>
        <v/>
      </c>
      <c r="AD468" s="14" t="str">
        <f>IF(ISBLANK(H468),"",LOG(H468+1))</f>
        <v/>
      </c>
      <c r="AE468" s="14" t="str">
        <f>IF(ISBLANK(I468),"",LOG(I468+1))</f>
        <v/>
      </c>
      <c r="AF468" s="14" t="str">
        <f>IF(ISBLANK(J468),"",LOG(J468+1))</f>
        <v/>
      </c>
      <c r="AG468" s="14" t="str">
        <f>IF(ISBLANK(K468),"",LOG(K468+1))</f>
        <v/>
      </c>
      <c r="AH468" s="14" t="str">
        <f>IF(ISBLANK(L468),"",LOG(L468+1))</f>
        <v/>
      </c>
      <c r="AJ468" s="14" t="str">
        <f>IF(ISBLANK(C468),"",POWER(C468,2))</f>
        <v/>
      </c>
      <c r="AK468" s="14" t="str">
        <f>IF(ISBLANK(D468),"",POWER(D468,2))</f>
        <v/>
      </c>
      <c r="AL468" s="14" t="str">
        <f>IF(ISBLANK(E468),"",POWER(E468,2))</f>
        <v/>
      </c>
      <c r="AM468" s="14" t="str">
        <f>IF(ISBLANK(F468),"",POWER(F468,2))</f>
        <v/>
      </c>
      <c r="AN468" s="14" t="str">
        <f>IF(ISBLANK(G468),"",POWER(G468,2))</f>
        <v/>
      </c>
      <c r="AO468" s="14" t="str">
        <f>IF(ISBLANK(H468),"",POWER(H468,2))</f>
        <v/>
      </c>
      <c r="AP468" s="14" t="str">
        <f>IF(ISBLANK(I468),"",POWER(I468,2))</f>
        <v/>
      </c>
      <c r="AQ468" s="14" t="str">
        <f>IF(ISBLANK(J468),"",POWER(J468,2))</f>
        <v/>
      </c>
      <c r="AR468" s="14" t="str">
        <f>IF(ISBLANK(K468),"",POWER(K468,2))</f>
        <v/>
      </c>
      <c r="AS468" s="14" t="str">
        <f>IF(ISBLANK(L468),"",POWER(L468,2))</f>
        <v/>
      </c>
      <c r="AU468" s="14" t="str">
        <f>IF(ISBLANK(C468),"",POWER(C468,0.5))</f>
        <v/>
      </c>
      <c r="AV468" s="14" t="str">
        <f>IF(ISBLANK(D468),"",POWER(D468,0.5))</f>
        <v/>
      </c>
      <c r="AW468" s="14" t="str">
        <f>IF(ISBLANK(E468),"",POWER(E468,0.5))</f>
        <v/>
      </c>
      <c r="AX468" s="14" t="str">
        <f>IF(ISBLANK(F468),"",POWER(F468,0.5))</f>
        <v/>
      </c>
      <c r="AY468" s="14" t="str">
        <f>IF(ISBLANK(G468),"",POWER(G468,0.5))</f>
        <v/>
      </c>
      <c r="AZ468" s="14" t="str">
        <f>IF(ISBLANK(H468),"",POWER(H468,0.5))</f>
        <v/>
      </c>
      <c r="BA468" s="14" t="str">
        <f>IF(ISBLANK(I468),"",POWER(I468,0.5))</f>
        <v/>
      </c>
      <c r="BB468" s="14" t="str">
        <f>IF(ISBLANK(J468),"",POWER(J468,0.5))</f>
        <v/>
      </c>
      <c r="BC468" s="14" t="str">
        <f>IF(ISBLANK(K468),"",POWER(K468,0.5))</f>
        <v/>
      </c>
      <c r="BD468" s="14" t="str">
        <f>IF(ISBLANK(L468),"",POWER(L468,0.5))</f>
        <v/>
      </c>
      <c r="BF468" s="14" t="str">
        <f>IF(ISBLANK(C468),"",1/POWER(C468,0.5))</f>
        <v/>
      </c>
      <c r="BG468" s="14" t="str">
        <f>IF(ISBLANK(D468),"",1/POWER(D468,0.5))</f>
        <v/>
      </c>
      <c r="BH468" s="14" t="str">
        <f>IF(ISBLANK(E468),"",1/POWER(E468,0.5))</f>
        <v/>
      </c>
      <c r="BI468" s="14" t="str">
        <f>IF(ISBLANK(F468),"",1/POWER(F468,0.5))</f>
        <v/>
      </c>
      <c r="BJ468" s="14" t="str">
        <f>IF(ISBLANK(G468),"",1/POWER(G468,0.5))</f>
        <v/>
      </c>
      <c r="BK468" s="14" t="str">
        <f>IF(ISBLANK(H468),"",1/POWER(H468,0.5))</f>
        <v/>
      </c>
      <c r="BL468" s="14" t="str">
        <f>IF(ISBLANK(I468),"",1/POWER(I468,0.5))</f>
        <v/>
      </c>
      <c r="BM468" s="14" t="str">
        <f>IF(ISBLANK(J468),"",1/POWER(J468,0.5))</f>
        <v/>
      </c>
      <c r="BN468" s="14" t="str">
        <f>IF(ISBLANK(K468),"",1/POWER(K468,0.5))</f>
        <v/>
      </c>
      <c r="BO468" s="14" t="str">
        <f>IF(ISBLANK(L468),"",1/POWER(L468,0.5))</f>
        <v/>
      </c>
      <c r="BQ468" s="14" t="e">
        <f ca="1">IF(ISBLANK(INDIRECT('Data Exploration'!$B$6&amp;ROW(BQ468))),"",IF(ISBLANK(INDIRECT('Data Exploration'!$B$6&amp;ROW(BQ468)-1)),"",INDIRECT('Data Exploration'!$B$6&amp;ROW(BQ468)-1)))</f>
        <v>#REF!</v>
      </c>
      <c r="BR468" s="188"/>
      <c r="BS468" s="188"/>
      <c r="BT468" s="188"/>
      <c r="BU468" s="188"/>
      <c r="BV468" s="188"/>
      <c r="BW468" s="188"/>
      <c r="BX468" s="188"/>
      <c r="BY468" s="188"/>
    </row>
    <row r="469" spans="1:77">
      <c r="A469" s="141"/>
      <c r="B469" s="210"/>
      <c r="C469" s="19"/>
      <c r="D469" s="20"/>
      <c r="E469" s="20"/>
      <c r="F469" s="20"/>
      <c r="G469" s="150"/>
      <c r="H469" s="20"/>
      <c r="I469" s="20"/>
      <c r="J469" s="20"/>
      <c r="K469" s="20"/>
      <c r="L469" s="101"/>
      <c r="N469" s="14" t="str">
        <f>IF(ISBLANK(C469),"",LOG(C469))</f>
        <v/>
      </c>
      <c r="O469" s="14" t="str">
        <f>IF(ISBLANK(D469),"",LOG(D469))</f>
        <v/>
      </c>
      <c r="P469" s="14" t="str">
        <f>IF(ISBLANK(E469),"",LOG(E469))</f>
        <v/>
      </c>
      <c r="Q469" s="14" t="str">
        <f>IF(ISBLANK(F469),"",LOG(F469))</f>
        <v/>
      </c>
      <c r="R469" s="14" t="str">
        <f>IF(ISBLANK(G469),"",LOG(G469))</f>
        <v/>
      </c>
      <c r="S469" s="14" t="str">
        <f>IF(ISBLANK(H469),"",LOG(H469))</f>
        <v/>
      </c>
      <c r="T469" s="14" t="str">
        <f>IF(ISBLANK(I469),"",LOG(I469))</f>
        <v/>
      </c>
      <c r="U469" s="14" t="str">
        <f>IF(ISBLANK(J469),"",LOG(J469))</f>
        <v/>
      </c>
      <c r="V469" s="14" t="str">
        <f>IF(ISBLANK(K469),"",LOG(K469))</f>
        <v/>
      </c>
      <c r="W469" s="14" t="str">
        <f>IF(ISBLANK(L469),"",LOG(L469))</f>
        <v/>
      </c>
      <c r="Y469" s="14" t="str">
        <f>IF(ISBLANK(C469),"",LOG(C469+1))</f>
        <v/>
      </c>
      <c r="Z469" s="14" t="str">
        <f>IF(ISBLANK(D469),"",LOG(D469+1))</f>
        <v/>
      </c>
      <c r="AA469" s="14" t="str">
        <f>IF(ISBLANK(E469),"",LOG(E469+1))</f>
        <v/>
      </c>
      <c r="AB469" s="14" t="str">
        <f>IF(ISBLANK(F469),"",LOG(F469+1))</f>
        <v/>
      </c>
      <c r="AC469" s="14" t="str">
        <f>IF(ISBLANK(G469),"",LOG(G469+1))</f>
        <v/>
      </c>
      <c r="AD469" s="14" t="str">
        <f>IF(ISBLANK(H469),"",LOG(H469+1))</f>
        <v/>
      </c>
      <c r="AE469" s="14" t="str">
        <f>IF(ISBLANK(I469),"",LOG(I469+1))</f>
        <v/>
      </c>
      <c r="AF469" s="14" t="str">
        <f>IF(ISBLANK(J469),"",LOG(J469+1))</f>
        <v/>
      </c>
      <c r="AG469" s="14" t="str">
        <f>IF(ISBLANK(K469),"",LOG(K469+1))</f>
        <v/>
      </c>
      <c r="AH469" s="14" t="str">
        <f>IF(ISBLANK(L469),"",LOG(L469+1))</f>
        <v/>
      </c>
      <c r="AJ469" s="14" t="str">
        <f>IF(ISBLANK(C469),"",POWER(C469,2))</f>
        <v/>
      </c>
      <c r="AK469" s="14" t="str">
        <f>IF(ISBLANK(D469),"",POWER(D469,2))</f>
        <v/>
      </c>
      <c r="AL469" s="14" t="str">
        <f>IF(ISBLANK(E469),"",POWER(E469,2))</f>
        <v/>
      </c>
      <c r="AM469" s="14" t="str">
        <f>IF(ISBLANK(F469),"",POWER(F469,2))</f>
        <v/>
      </c>
      <c r="AN469" s="14" t="str">
        <f>IF(ISBLANK(G469),"",POWER(G469,2))</f>
        <v/>
      </c>
      <c r="AO469" s="14" t="str">
        <f>IF(ISBLANK(H469),"",POWER(H469,2))</f>
        <v/>
      </c>
      <c r="AP469" s="14" t="str">
        <f>IF(ISBLANK(I469),"",POWER(I469,2))</f>
        <v/>
      </c>
      <c r="AQ469" s="14" t="str">
        <f>IF(ISBLANK(J469),"",POWER(J469,2))</f>
        <v/>
      </c>
      <c r="AR469" s="14" t="str">
        <f>IF(ISBLANK(K469),"",POWER(K469,2))</f>
        <v/>
      </c>
      <c r="AS469" s="14" t="str">
        <f>IF(ISBLANK(L469),"",POWER(L469,2))</f>
        <v/>
      </c>
      <c r="AU469" s="14" t="str">
        <f>IF(ISBLANK(C469),"",POWER(C469,0.5))</f>
        <v/>
      </c>
      <c r="AV469" s="14" t="str">
        <f>IF(ISBLANK(D469),"",POWER(D469,0.5))</f>
        <v/>
      </c>
      <c r="AW469" s="14" t="str">
        <f>IF(ISBLANK(E469),"",POWER(E469,0.5))</f>
        <v/>
      </c>
      <c r="AX469" s="14" t="str">
        <f>IF(ISBLANK(F469),"",POWER(F469,0.5))</f>
        <v/>
      </c>
      <c r="AY469" s="14" t="str">
        <f>IF(ISBLANK(G469),"",POWER(G469,0.5))</f>
        <v/>
      </c>
      <c r="AZ469" s="14" t="str">
        <f>IF(ISBLANK(H469),"",POWER(H469,0.5))</f>
        <v/>
      </c>
      <c r="BA469" s="14" t="str">
        <f>IF(ISBLANK(I469),"",POWER(I469,0.5))</f>
        <v/>
      </c>
      <c r="BB469" s="14" t="str">
        <f>IF(ISBLANK(J469),"",POWER(J469,0.5))</f>
        <v/>
      </c>
      <c r="BC469" s="14" t="str">
        <f>IF(ISBLANK(K469),"",POWER(K469,0.5))</f>
        <v/>
      </c>
      <c r="BD469" s="14" t="str">
        <f>IF(ISBLANK(L469),"",POWER(L469,0.5))</f>
        <v/>
      </c>
      <c r="BF469" s="14" t="str">
        <f>IF(ISBLANK(C469),"",1/POWER(C469,0.5))</f>
        <v/>
      </c>
      <c r="BG469" s="14" t="str">
        <f>IF(ISBLANK(D469),"",1/POWER(D469,0.5))</f>
        <v/>
      </c>
      <c r="BH469" s="14" t="str">
        <f>IF(ISBLANK(E469),"",1/POWER(E469,0.5))</f>
        <v/>
      </c>
      <c r="BI469" s="14" t="str">
        <f>IF(ISBLANK(F469),"",1/POWER(F469,0.5))</f>
        <v/>
      </c>
      <c r="BJ469" s="14" t="str">
        <f>IF(ISBLANK(G469),"",1/POWER(G469,0.5))</f>
        <v/>
      </c>
      <c r="BK469" s="14" t="str">
        <f>IF(ISBLANK(H469),"",1/POWER(H469,0.5))</f>
        <v/>
      </c>
      <c r="BL469" s="14" t="str">
        <f>IF(ISBLANK(I469),"",1/POWER(I469,0.5))</f>
        <v/>
      </c>
      <c r="BM469" s="14" t="str">
        <f>IF(ISBLANK(J469),"",1/POWER(J469,0.5))</f>
        <v/>
      </c>
      <c r="BN469" s="14" t="str">
        <f>IF(ISBLANK(K469),"",1/POWER(K469,0.5))</f>
        <v/>
      </c>
      <c r="BO469" s="14" t="str">
        <f>IF(ISBLANK(L469),"",1/POWER(L469,0.5))</f>
        <v/>
      </c>
      <c r="BQ469" s="14" t="e">
        <f ca="1">IF(ISBLANK(INDIRECT('Data Exploration'!$B$6&amp;ROW(BQ469))),"",IF(ISBLANK(INDIRECT('Data Exploration'!$B$6&amp;ROW(BQ469)-1)),"",INDIRECT('Data Exploration'!$B$6&amp;ROW(BQ469)-1)))</f>
        <v>#REF!</v>
      </c>
      <c r="BR469" s="188"/>
      <c r="BS469" s="188"/>
      <c r="BT469" s="188"/>
      <c r="BU469" s="188"/>
      <c r="BV469" s="188"/>
      <c r="BW469" s="188"/>
      <c r="BX469" s="188"/>
      <c r="BY469" s="188"/>
    </row>
    <row r="470" spans="1:77">
      <c r="A470" s="141"/>
      <c r="B470" s="210"/>
      <c r="C470" s="19"/>
      <c r="D470" s="20"/>
      <c r="E470" s="20"/>
      <c r="F470" s="20"/>
      <c r="G470" s="150"/>
      <c r="H470" s="20"/>
      <c r="I470" s="20"/>
      <c r="J470" s="20"/>
      <c r="K470" s="20"/>
      <c r="L470" s="101"/>
      <c r="N470" s="14" t="str">
        <f>IF(ISBLANK(C470),"",LOG(C470))</f>
        <v/>
      </c>
      <c r="O470" s="14" t="str">
        <f>IF(ISBLANK(D470),"",LOG(D470))</f>
        <v/>
      </c>
      <c r="P470" s="14" t="str">
        <f>IF(ISBLANK(E470),"",LOG(E470))</f>
        <v/>
      </c>
      <c r="Q470" s="14" t="str">
        <f>IF(ISBLANK(F470),"",LOG(F470))</f>
        <v/>
      </c>
      <c r="R470" s="14" t="str">
        <f>IF(ISBLANK(G470),"",LOG(G470))</f>
        <v/>
      </c>
      <c r="S470" s="14" t="str">
        <f>IF(ISBLANK(H470),"",LOG(H470))</f>
        <v/>
      </c>
      <c r="T470" s="14" t="str">
        <f>IF(ISBLANK(I470),"",LOG(I470))</f>
        <v/>
      </c>
      <c r="U470" s="14" t="str">
        <f>IF(ISBLANK(J470),"",LOG(J470))</f>
        <v/>
      </c>
      <c r="V470" s="14" t="str">
        <f>IF(ISBLANK(K470),"",LOG(K470))</f>
        <v/>
      </c>
      <c r="W470" s="14" t="str">
        <f>IF(ISBLANK(L470),"",LOG(L470))</f>
        <v/>
      </c>
      <c r="Y470" s="14" t="str">
        <f>IF(ISBLANK(C470),"",LOG(C470+1))</f>
        <v/>
      </c>
      <c r="Z470" s="14" t="str">
        <f>IF(ISBLANK(D470),"",LOG(D470+1))</f>
        <v/>
      </c>
      <c r="AA470" s="14" t="str">
        <f>IF(ISBLANK(E470),"",LOG(E470+1))</f>
        <v/>
      </c>
      <c r="AB470" s="14" t="str">
        <f>IF(ISBLANK(F470),"",LOG(F470+1))</f>
        <v/>
      </c>
      <c r="AC470" s="14" t="str">
        <f>IF(ISBLANK(G470),"",LOG(G470+1))</f>
        <v/>
      </c>
      <c r="AD470" s="14" t="str">
        <f>IF(ISBLANK(H470),"",LOG(H470+1))</f>
        <v/>
      </c>
      <c r="AE470" s="14" t="str">
        <f>IF(ISBLANK(I470),"",LOG(I470+1))</f>
        <v/>
      </c>
      <c r="AF470" s="14" t="str">
        <f>IF(ISBLANK(J470),"",LOG(J470+1))</f>
        <v/>
      </c>
      <c r="AG470" s="14" t="str">
        <f>IF(ISBLANK(K470),"",LOG(K470+1))</f>
        <v/>
      </c>
      <c r="AH470" s="14" t="str">
        <f>IF(ISBLANK(L470),"",LOG(L470+1))</f>
        <v/>
      </c>
      <c r="AJ470" s="14" t="str">
        <f>IF(ISBLANK(C470),"",POWER(C470,2))</f>
        <v/>
      </c>
      <c r="AK470" s="14" t="str">
        <f>IF(ISBLANK(D470),"",POWER(D470,2))</f>
        <v/>
      </c>
      <c r="AL470" s="14" t="str">
        <f>IF(ISBLANK(E470),"",POWER(E470,2))</f>
        <v/>
      </c>
      <c r="AM470" s="14" t="str">
        <f>IF(ISBLANK(F470),"",POWER(F470,2))</f>
        <v/>
      </c>
      <c r="AN470" s="14" t="str">
        <f>IF(ISBLANK(G470),"",POWER(G470,2))</f>
        <v/>
      </c>
      <c r="AO470" s="14" t="str">
        <f>IF(ISBLANK(H470),"",POWER(H470,2))</f>
        <v/>
      </c>
      <c r="AP470" s="14" t="str">
        <f>IF(ISBLANK(I470),"",POWER(I470,2))</f>
        <v/>
      </c>
      <c r="AQ470" s="14" t="str">
        <f>IF(ISBLANK(J470),"",POWER(J470,2))</f>
        <v/>
      </c>
      <c r="AR470" s="14" t="str">
        <f>IF(ISBLANK(K470),"",POWER(K470,2))</f>
        <v/>
      </c>
      <c r="AS470" s="14" t="str">
        <f>IF(ISBLANK(L470),"",POWER(L470,2))</f>
        <v/>
      </c>
      <c r="AU470" s="14" t="str">
        <f>IF(ISBLANK(C470),"",POWER(C470,0.5))</f>
        <v/>
      </c>
      <c r="AV470" s="14" t="str">
        <f>IF(ISBLANK(D470),"",POWER(D470,0.5))</f>
        <v/>
      </c>
      <c r="AW470" s="14" t="str">
        <f>IF(ISBLANK(E470),"",POWER(E470,0.5))</f>
        <v/>
      </c>
      <c r="AX470" s="14" t="str">
        <f>IF(ISBLANK(F470),"",POWER(F470,0.5))</f>
        <v/>
      </c>
      <c r="AY470" s="14" t="str">
        <f>IF(ISBLANK(G470),"",POWER(G470,0.5))</f>
        <v/>
      </c>
      <c r="AZ470" s="14" t="str">
        <f>IF(ISBLANK(H470),"",POWER(H470,0.5))</f>
        <v/>
      </c>
      <c r="BA470" s="14" t="str">
        <f>IF(ISBLANK(I470),"",POWER(I470,0.5))</f>
        <v/>
      </c>
      <c r="BB470" s="14" t="str">
        <f>IF(ISBLANK(J470),"",POWER(J470,0.5))</f>
        <v/>
      </c>
      <c r="BC470" s="14" t="str">
        <f>IF(ISBLANK(K470),"",POWER(K470,0.5))</f>
        <v/>
      </c>
      <c r="BD470" s="14" t="str">
        <f>IF(ISBLANK(L470),"",POWER(L470,0.5))</f>
        <v/>
      </c>
      <c r="BF470" s="14" t="str">
        <f>IF(ISBLANK(C470),"",1/POWER(C470,0.5))</f>
        <v/>
      </c>
      <c r="BG470" s="14" t="str">
        <f>IF(ISBLANK(D470),"",1/POWER(D470,0.5))</f>
        <v/>
      </c>
      <c r="BH470" s="14" t="str">
        <f>IF(ISBLANK(E470),"",1/POWER(E470,0.5))</f>
        <v/>
      </c>
      <c r="BI470" s="14" t="str">
        <f>IF(ISBLANK(F470),"",1/POWER(F470,0.5))</f>
        <v/>
      </c>
      <c r="BJ470" s="14" t="str">
        <f>IF(ISBLANK(G470),"",1/POWER(G470,0.5))</f>
        <v/>
      </c>
      <c r="BK470" s="14" t="str">
        <f>IF(ISBLANK(H470),"",1/POWER(H470,0.5))</f>
        <v/>
      </c>
      <c r="BL470" s="14" t="str">
        <f>IF(ISBLANK(I470),"",1/POWER(I470,0.5))</f>
        <v/>
      </c>
      <c r="BM470" s="14" t="str">
        <f>IF(ISBLANK(J470),"",1/POWER(J470,0.5))</f>
        <v/>
      </c>
      <c r="BN470" s="14" t="str">
        <f>IF(ISBLANK(K470),"",1/POWER(K470,0.5))</f>
        <v/>
      </c>
      <c r="BO470" s="14" t="str">
        <f>IF(ISBLANK(L470),"",1/POWER(L470,0.5))</f>
        <v/>
      </c>
      <c r="BQ470" s="14" t="e">
        <f ca="1">IF(ISBLANK(INDIRECT('Data Exploration'!$B$6&amp;ROW(BQ470))),"",IF(ISBLANK(INDIRECT('Data Exploration'!$B$6&amp;ROW(BQ470)-1)),"",INDIRECT('Data Exploration'!$B$6&amp;ROW(BQ470)-1)))</f>
        <v>#REF!</v>
      </c>
      <c r="BR470" s="188"/>
      <c r="BS470" s="188"/>
      <c r="BT470" s="188"/>
      <c r="BU470" s="188"/>
      <c r="BV470" s="188"/>
      <c r="BW470" s="188"/>
      <c r="BX470" s="188"/>
      <c r="BY470" s="188"/>
    </row>
    <row r="471" spans="1:77">
      <c r="A471" s="141"/>
      <c r="B471" s="210"/>
      <c r="C471" s="19"/>
      <c r="D471" s="20"/>
      <c r="E471" s="20"/>
      <c r="F471" s="20"/>
      <c r="G471" s="150"/>
      <c r="H471" s="20"/>
      <c r="I471" s="20"/>
      <c r="J471" s="20"/>
      <c r="K471" s="20"/>
      <c r="L471" s="101"/>
      <c r="N471" s="14" t="str">
        <f>IF(ISBLANK(C471),"",LOG(C471))</f>
        <v/>
      </c>
      <c r="O471" s="14" t="str">
        <f>IF(ISBLANK(D471),"",LOG(D471))</f>
        <v/>
      </c>
      <c r="P471" s="14" t="str">
        <f>IF(ISBLANK(E471),"",LOG(E471))</f>
        <v/>
      </c>
      <c r="Q471" s="14" t="str">
        <f>IF(ISBLANK(F471),"",LOG(F471))</f>
        <v/>
      </c>
      <c r="R471" s="14" t="str">
        <f>IF(ISBLANK(G471),"",LOG(G471))</f>
        <v/>
      </c>
      <c r="S471" s="14" t="str">
        <f>IF(ISBLANK(H471),"",LOG(H471))</f>
        <v/>
      </c>
      <c r="T471" s="14" t="str">
        <f>IF(ISBLANK(I471),"",LOG(I471))</f>
        <v/>
      </c>
      <c r="U471" s="14" t="str">
        <f>IF(ISBLANK(J471),"",LOG(J471))</f>
        <v/>
      </c>
      <c r="V471" s="14" t="str">
        <f>IF(ISBLANK(K471),"",LOG(K471))</f>
        <v/>
      </c>
      <c r="W471" s="14" t="str">
        <f>IF(ISBLANK(L471),"",LOG(L471))</f>
        <v/>
      </c>
      <c r="Y471" s="14" t="str">
        <f>IF(ISBLANK(C471),"",LOG(C471+1))</f>
        <v/>
      </c>
      <c r="Z471" s="14" t="str">
        <f>IF(ISBLANK(D471),"",LOG(D471+1))</f>
        <v/>
      </c>
      <c r="AA471" s="14" t="str">
        <f>IF(ISBLANK(E471),"",LOG(E471+1))</f>
        <v/>
      </c>
      <c r="AB471" s="14" t="str">
        <f>IF(ISBLANK(F471),"",LOG(F471+1))</f>
        <v/>
      </c>
      <c r="AC471" s="14" t="str">
        <f>IF(ISBLANK(G471),"",LOG(G471+1))</f>
        <v/>
      </c>
      <c r="AD471" s="14" t="str">
        <f>IF(ISBLANK(H471),"",LOG(H471+1))</f>
        <v/>
      </c>
      <c r="AE471" s="14" t="str">
        <f>IF(ISBLANK(I471),"",LOG(I471+1))</f>
        <v/>
      </c>
      <c r="AF471" s="14" t="str">
        <f>IF(ISBLANK(J471),"",LOG(J471+1))</f>
        <v/>
      </c>
      <c r="AG471" s="14" t="str">
        <f>IF(ISBLANK(K471),"",LOG(K471+1))</f>
        <v/>
      </c>
      <c r="AH471" s="14" t="str">
        <f>IF(ISBLANK(L471),"",LOG(L471+1))</f>
        <v/>
      </c>
      <c r="AJ471" s="14" t="str">
        <f>IF(ISBLANK(C471),"",POWER(C471,2))</f>
        <v/>
      </c>
      <c r="AK471" s="14" t="str">
        <f>IF(ISBLANK(D471),"",POWER(D471,2))</f>
        <v/>
      </c>
      <c r="AL471" s="14" t="str">
        <f>IF(ISBLANK(E471),"",POWER(E471,2))</f>
        <v/>
      </c>
      <c r="AM471" s="14" t="str">
        <f>IF(ISBLANK(F471),"",POWER(F471,2))</f>
        <v/>
      </c>
      <c r="AN471" s="14" t="str">
        <f>IF(ISBLANK(G471),"",POWER(G471,2))</f>
        <v/>
      </c>
      <c r="AO471" s="14" t="str">
        <f>IF(ISBLANK(H471),"",POWER(H471,2))</f>
        <v/>
      </c>
      <c r="AP471" s="14" t="str">
        <f>IF(ISBLANK(I471),"",POWER(I471,2))</f>
        <v/>
      </c>
      <c r="AQ471" s="14" t="str">
        <f>IF(ISBLANK(J471),"",POWER(J471,2))</f>
        <v/>
      </c>
      <c r="AR471" s="14" t="str">
        <f>IF(ISBLANK(K471),"",POWER(K471,2))</f>
        <v/>
      </c>
      <c r="AS471" s="14" t="str">
        <f>IF(ISBLANK(L471),"",POWER(L471,2))</f>
        <v/>
      </c>
      <c r="AU471" s="14" t="str">
        <f>IF(ISBLANK(C471),"",POWER(C471,0.5))</f>
        <v/>
      </c>
      <c r="AV471" s="14" t="str">
        <f>IF(ISBLANK(D471),"",POWER(D471,0.5))</f>
        <v/>
      </c>
      <c r="AW471" s="14" t="str">
        <f>IF(ISBLANK(E471),"",POWER(E471,0.5))</f>
        <v/>
      </c>
      <c r="AX471" s="14" t="str">
        <f>IF(ISBLANK(F471),"",POWER(F471,0.5))</f>
        <v/>
      </c>
      <c r="AY471" s="14" t="str">
        <f>IF(ISBLANK(G471),"",POWER(G471,0.5))</f>
        <v/>
      </c>
      <c r="AZ471" s="14" t="str">
        <f>IF(ISBLANK(H471),"",POWER(H471,0.5))</f>
        <v/>
      </c>
      <c r="BA471" s="14" t="str">
        <f>IF(ISBLANK(I471),"",POWER(I471,0.5))</f>
        <v/>
      </c>
      <c r="BB471" s="14" t="str">
        <f>IF(ISBLANK(J471),"",POWER(J471,0.5))</f>
        <v/>
      </c>
      <c r="BC471" s="14" t="str">
        <f>IF(ISBLANK(K471),"",POWER(K471,0.5))</f>
        <v/>
      </c>
      <c r="BD471" s="14" t="str">
        <f>IF(ISBLANK(L471),"",POWER(L471,0.5))</f>
        <v/>
      </c>
      <c r="BF471" s="14" t="str">
        <f>IF(ISBLANK(C471),"",1/POWER(C471,0.5))</f>
        <v/>
      </c>
      <c r="BG471" s="14" t="str">
        <f>IF(ISBLANK(D471),"",1/POWER(D471,0.5))</f>
        <v/>
      </c>
      <c r="BH471" s="14" t="str">
        <f>IF(ISBLANK(E471),"",1/POWER(E471,0.5))</f>
        <v/>
      </c>
      <c r="BI471" s="14" t="str">
        <f>IF(ISBLANK(F471),"",1/POWER(F471,0.5))</f>
        <v/>
      </c>
      <c r="BJ471" s="14" t="str">
        <f>IF(ISBLANK(G471),"",1/POWER(G471,0.5))</f>
        <v/>
      </c>
      <c r="BK471" s="14" t="str">
        <f>IF(ISBLANK(H471),"",1/POWER(H471,0.5))</f>
        <v/>
      </c>
      <c r="BL471" s="14" t="str">
        <f>IF(ISBLANK(I471),"",1/POWER(I471,0.5))</f>
        <v/>
      </c>
      <c r="BM471" s="14" t="str">
        <f>IF(ISBLANK(J471),"",1/POWER(J471,0.5))</f>
        <v/>
      </c>
      <c r="BN471" s="14" t="str">
        <f>IF(ISBLANK(K471),"",1/POWER(K471,0.5))</f>
        <v/>
      </c>
      <c r="BO471" s="14" t="str">
        <f>IF(ISBLANK(L471),"",1/POWER(L471,0.5))</f>
        <v/>
      </c>
      <c r="BQ471" s="14" t="e">
        <f ca="1">IF(ISBLANK(INDIRECT('Data Exploration'!$B$6&amp;ROW(BQ471))),"",IF(ISBLANK(INDIRECT('Data Exploration'!$B$6&amp;ROW(BQ471)-1)),"",INDIRECT('Data Exploration'!$B$6&amp;ROW(BQ471)-1)))</f>
        <v>#REF!</v>
      </c>
      <c r="BR471" s="188"/>
      <c r="BS471" s="188"/>
      <c r="BT471" s="188"/>
      <c r="BU471" s="188"/>
      <c r="BV471" s="188"/>
      <c r="BW471" s="188"/>
      <c r="BX471" s="188"/>
      <c r="BY471" s="188"/>
    </row>
    <row r="472" spans="1:77">
      <c r="A472" s="141"/>
      <c r="B472" s="210"/>
      <c r="C472" s="19"/>
      <c r="D472" s="20"/>
      <c r="E472" s="20"/>
      <c r="F472" s="20"/>
      <c r="G472" s="150"/>
      <c r="H472" s="20"/>
      <c r="I472" s="20"/>
      <c r="J472" s="20"/>
      <c r="K472" s="20"/>
      <c r="L472" s="101"/>
      <c r="N472" s="14" t="str">
        <f>IF(ISBLANK(C472),"",LOG(C472))</f>
        <v/>
      </c>
      <c r="O472" s="14" t="str">
        <f>IF(ISBLANK(D472),"",LOG(D472))</f>
        <v/>
      </c>
      <c r="P472" s="14" t="str">
        <f>IF(ISBLANK(E472),"",LOG(E472))</f>
        <v/>
      </c>
      <c r="Q472" s="14" t="str">
        <f>IF(ISBLANK(F472),"",LOG(F472))</f>
        <v/>
      </c>
      <c r="R472" s="14" t="str">
        <f>IF(ISBLANK(G472),"",LOG(G472))</f>
        <v/>
      </c>
      <c r="S472" s="14" t="str">
        <f>IF(ISBLANK(H472),"",LOG(H472))</f>
        <v/>
      </c>
      <c r="T472" s="14" t="str">
        <f>IF(ISBLANK(I472),"",LOG(I472))</f>
        <v/>
      </c>
      <c r="U472" s="14" t="str">
        <f>IF(ISBLANK(J472),"",LOG(J472))</f>
        <v/>
      </c>
      <c r="V472" s="14" t="str">
        <f>IF(ISBLANK(K472),"",LOG(K472))</f>
        <v/>
      </c>
      <c r="W472" s="14" t="str">
        <f>IF(ISBLANK(L472),"",LOG(L472))</f>
        <v/>
      </c>
      <c r="Y472" s="14" t="str">
        <f>IF(ISBLANK(C472),"",LOG(C472+1))</f>
        <v/>
      </c>
      <c r="Z472" s="14" t="str">
        <f>IF(ISBLANK(D472),"",LOG(D472+1))</f>
        <v/>
      </c>
      <c r="AA472" s="14" t="str">
        <f>IF(ISBLANK(E472),"",LOG(E472+1))</f>
        <v/>
      </c>
      <c r="AB472" s="14" t="str">
        <f>IF(ISBLANK(F472),"",LOG(F472+1))</f>
        <v/>
      </c>
      <c r="AC472" s="14" t="str">
        <f>IF(ISBLANK(G472),"",LOG(G472+1))</f>
        <v/>
      </c>
      <c r="AD472" s="14" t="str">
        <f>IF(ISBLANK(H472),"",LOG(H472+1))</f>
        <v/>
      </c>
      <c r="AE472" s="14" t="str">
        <f>IF(ISBLANK(I472),"",LOG(I472+1))</f>
        <v/>
      </c>
      <c r="AF472" s="14" t="str">
        <f>IF(ISBLANK(J472),"",LOG(J472+1))</f>
        <v/>
      </c>
      <c r="AG472" s="14" t="str">
        <f>IF(ISBLANK(K472),"",LOG(K472+1))</f>
        <v/>
      </c>
      <c r="AH472" s="14" t="str">
        <f>IF(ISBLANK(L472),"",LOG(L472+1))</f>
        <v/>
      </c>
      <c r="AJ472" s="14" t="str">
        <f>IF(ISBLANK(C472),"",POWER(C472,2))</f>
        <v/>
      </c>
      <c r="AK472" s="14" t="str">
        <f>IF(ISBLANK(D472),"",POWER(D472,2))</f>
        <v/>
      </c>
      <c r="AL472" s="14" t="str">
        <f>IF(ISBLANK(E472),"",POWER(E472,2))</f>
        <v/>
      </c>
      <c r="AM472" s="14" t="str">
        <f>IF(ISBLANK(F472),"",POWER(F472,2))</f>
        <v/>
      </c>
      <c r="AN472" s="14" t="str">
        <f>IF(ISBLANK(G472),"",POWER(G472,2))</f>
        <v/>
      </c>
      <c r="AO472" s="14" t="str">
        <f>IF(ISBLANK(H472),"",POWER(H472,2))</f>
        <v/>
      </c>
      <c r="AP472" s="14" t="str">
        <f>IF(ISBLANK(I472),"",POWER(I472,2))</f>
        <v/>
      </c>
      <c r="AQ472" s="14" t="str">
        <f>IF(ISBLANK(J472),"",POWER(J472,2))</f>
        <v/>
      </c>
      <c r="AR472" s="14" t="str">
        <f>IF(ISBLANK(K472),"",POWER(K472,2))</f>
        <v/>
      </c>
      <c r="AS472" s="14" t="str">
        <f>IF(ISBLANK(L472),"",POWER(L472,2))</f>
        <v/>
      </c>
      <c r="AU472" s="14" t="str">
        <f>IF(ISBLANK(C472),"",POWER(C472,0.5))</f>
        <v/>
      </c>
      <c r="AV472" s="14" t="str">
        <f>IF(ISBLANK(D472),"",POWER(D472,0.5))</f>
        <v/>
      </c>
      <c r="AW472" s="14" t="str">
        <f>IF(ISBLANK(E472),"",POWER(E472,0.5))</f>
        <v/>
      </c>
      <c r="AX472" s="14" t="str">
        <f>IF(ISBLANK(F472),"",POWER(F472,0.5))</f>
        <v/>
      </c>
      <c r="AY472" s="14" t="str">
        <f>IF(ISBLANK(G472),"",POWER(G472,0.5))</f>
        <v/>
      </c>
      <c r="AZ472" s="14" t="str">
        <f>IF(ISBLANK(H472),"",POWER(H472,0.5))</f>
        <v/>
      </c>
      <c r="BA472" s="14" t="str">
        <f>IF(ISBLANK(I472),"",POWER(I472,0.5))</f>
        <v/>
      </c>
      <c r="BB472" s="14" t="str">
        <f>IF(ISBLANK(J472),"",POWER(J472,0.5))</f>
        <v/>
      </c>
      <c r="BC472" s="14" t="str">
        <f>IF(ISBLANK(K472),"",POWER(K472,0.5))</f>
        <v/>
      </c>
      <c r="BD472" s="14" t="str">
        <f>IF(ISBLANK(L472),"",POWER(L472,0.5))</f>
        <v/>
      </c>
      <c r="BF472" s="14" t="str">
        <f>IF(ISBLANK(C472),"",1/POWER(C472,0.5))</f>
        <v/>
      </c>
      <c r="BG472" s="14" t="str">
        <f>IF(ISBLANK(D472),"",1/POWER(D472,0.5))</f>
        <v/>
      </c>
      <c r="BH472" s="14" t="str">
        <f>IF(ISBLANK(E472),"",1/POWER(E472,0.5))</f>
        <v/>
      </c>
      <c r="BI472" s="14" t="str">
        <f>IF(ISBLANK(F472),"",1/POWER(F472,0.5))</f>
        <v/>
      </c>
      <c r="BJ472" s="14" t="str">
        <f>IF(ISBLANK(G472),"",1/POWER(G472,0.5))</f>
        <v/>
      </c>
      <c r="BK472" s="14" t="str">
        <f>IF(ISBLANK(H472),"",1/POWER(H472,0.5))</f>
        <v/>
      </c>
      <c r="BL472" s="14" t="str">
        <f>IF(ISBLANK(I472),"",1/POWER(I472,0.5))</f>
        <v/>
      </c>
      <c r="BM472" s="14" t="str">
        <f>IF(ISBLANK(J472),"",1/POWER(J472,0.5))</f>
        <v/>
      </c>
      <c r="BN472" s="14" t="str">
        <f>IF(ISBLANK(K472),"",1/POWER(K472,0.5))</f>
        <v/>
      </c>
      <c r="BO472" s="14" t="str">
        <f>IF(ISBLANK(L472),"",1/POWER(L472,0.5))</f>
        <v/>
      </c>
      <c r="BQ472" s="14" t="e">
        <f ca="1">IF(ISBLANK(INDIRECT('Data Exploration'!$B$6&amp;ROW(BQ472))),"",IF(ISBLANK(INDIRECT('Data Exploration'!$B$6&amp;ROW(BQ472)-1)),"",INDIRECT('Data Exploration'!$B$6&amp;ROW(BQ472)-1)))</f>
        <v>#REF!</v>
      </c>
      <c r="BR472" s="188"/>
      <c r="BS472" s="188"/>
      <c r="BT472" s="188"/>
      <c r="BU472" s="188"/>
      <c r="BV472" s="188"/>
      <c r="BW472" s="188"/>
      <c r="BX472" s="188"/>
      <c r="BY472" s="188"/>
    </row>
    <row r="473" spans="1:77">
      <c r="A473" s="141"/>
      <c r="B473" s="210"/>
      <c r="C473" s="19"/>
      <c r="D473" s="20"/>
      <c r="E473" s="20"/>
      <c r="F473" s="20"/>
      <c r="G473" s="150"/>
      <c r="H473" s="20"/>
      <c r="I473" s="20"/>
      <c r="J473" s="20"/>
      <c r="K473" s="20"/>
      <c r="L473" s="101"/>
      <c r="N473" s="14" t="str">
        <f>IF(ISBLANK(C473),"",LOG(C473))</f>
        <v/>
      </c>
      <c r="O473" s="14" t="str">
        <f>IF(ISBLANK(D473),"",LOG(D473))</f>
        <v/>
      </c>
      <c r="P473" s="14" t="str">
        <f>IF(ISBLANK(E473),"",LOG(E473))</f>
        <v/>
      </c>
      <c r="Q473" s="14" t="str">
        <f>IF(ISBLANK(F473),"",LOG(F473))</f>
        <v/>
      </c>
      <c r="R473" s="14" t="str">
        <f>IF(ISBLANK(G473),"",LOG(G473))</f>
        <v/>
      </c>
      <c r="S473" s="14" t="str">
        <f>IF(ISBLANK(H473),"",LOG(H473))</f>
        <v/>
      </c>
      <c r="T473" s="14" t="str">
        <f>IF(ISBLANK(I473),"",LOG(I473))</f>
        <v/>
      </c>
      <c r="U473" s="14" t="str">
        <f>IF(ISBLANK(J473),"",LOG(J473))</f>
        <v/>
      </c>
      <c r="V473" s="14" t="str">
        <f>IF(ISBLANK(K473),"",LOG(K473))</f>
        <v/>
      </c>
      <c r="W473" s="14" t="str">
        <f>IF(ISBLANK(L473),"",LOG(L473))</f>
        <v/>
      </c>
      <c r="Y473" s="14" t="str">
        <f>IF(ISBLANK(C473),"",LOG(C473+1))</f>
        <v/>
      </c>
      <c r="Z473" s="14" t="str">
        <f>IF(ISBLANK(D473),"",LOG(D473+1))</f>
        <v/>
      </c>
      <c r="AA473" s="14" t="str">
        <f>IF(ISBLANK(E473),"",LOG(E473+1))</f>
        <v/>
      </c>
      <c r="AB473" s="14" t="str">
        <f>IF(ISBLANK(F473),"",LOG(F473+1))</f>
        <v/>
      </c>
      <c r="AC473" s="14" t="str">
        <f>IF(ISBLANK(G473),"",LOG(G473+1))</f>
        <v/>
      </c>
      <c r="AD473" s="14" t="str">
        <f>IF(ISBLANK(H473),"",LOG(H473+1))</f>
        <v/>
      </c>
      <c r="AE473" s="14" t="str">
        <f>IF(ISBLANK(I473),"",LOG(I473+1))</f>
        <v/>
      </c>
      <c r="AF473" s="14" t="str">
        <f>IF(ISBLANK(J473),"",LOG(J473+1))</f>
        <v/>
      </c>
      <c r="AG473" s="14" t="str">
        <f>IF(ISBLANK(K473),"",LOG(K473+1))</f>
        <v/>
      </c>
      <c r="AH473" s="14" t="str">
        <f>IF(ISBLANK(L473),"",LOG(L473+1))</f>
        <v/>
      </c>
      <c r="AJ473" s="14" t="str">
        <f>IF(ISBLANK(C473),"",POWER(C473,2))</f>
        <v/>
      </c>
      <c r="AK473" s="14" t="str">
        <f>IF(ISBLANK(D473),"",POWER(D473,2))</f>
        <v/>
      </c>
      <c r="AL473" s="14" t="str">
        <f>IF(ISBLANK(E473),"",POWER(E473,2))</f>
        <v/>
      </c>
      <c r="AM473" s="14" t="str">
        <f>IF(ISBLANK(F473),"",POWER(F473,2))</f>
        <v/>
      </c>
      <c r="AN473" s="14" t="str">
        <f>IF(ISBLANK(G473),"",POWER(G473,2))</f>
        <v/>
      </c>
      <c r="AO473" s="14" t="str">
        <f>IF(ISBLANK(H473),"",POWER(H473,2))</f>
        <v/>
      </c>
      <c r="AP473" s="14" t="str">
        <f>IF(ISBLANK(I473),"",POWER(I473,2))</f>
        <v/>
      </c>
      <c r="AQ473" s="14" t="str">
        <f>IF(ISBLANK(J473),"",POWER(J473,2))</f>
        <v/>
      </c>
      <c r="AR473" s="14" t="str">
        <f>IF(ISBLANK(K473),"",POWER(K473,2))</f>
        <v/>
      </c>
      <c r="AS473" s="14" t="str">
        <f>IF(ISBLANK(L473),"",POWER(L473,2))</f>
        <v/>
      </c>
      <c r="AU473" s="14" t="str">
        <f>IF(ISBLANK(C473),"",POWER(C473,0.5))</f>
        <v/>
      </c>
      <c r="AV473" s="14" t="str">
        <f>IF(ISBLANK(D473),"",POWER(D473,0.5))</f>
        <v/>
      </c>
      <c r="AW473" s="14" t="str">
        <f>IF(ISBLANK(E473),"",POWER(E473,0.5))</f>
        <v/>
      </c>
      <c r="AX473" s="14" t="str">
        <f>IF(ISBLANK(F473),"",POWER(F473,0.5))</f>
        <v/>
      </c>
      <c r="AY473" s="14" t="str">
        <f>IF(ISBLANK(G473),"",POWER(G473,0.5))</f>
        <v/>
      </c>
      <c r="AZ473" s="14" t="str">
        <f>IF(ISBLANK(H473),"",POWER(H473,0.5))</f>
        <v/>
      </c>
      <c r="BA473" s="14" t="str">
        <f>IF(ISBLANK(I473),"",POWER(I473,0.5))</f>
        <v/>
      </c>
      <c r="BB473" s="14" t="str">
        <f>IF(ISBLANK(J473),"",POWER(J473,0.5))</f>
        <v/>
      </c>
      <c r="BC473" s="14" t="str">
        <f>IF(ISBLANK(K473),"",POWER(K473,0.5))</f>
        <v/>
      </c>
      <c r="BD473" s="14" t="str">
        <f>IF(ISBLANK(L473),"",POWER(L473,0.5))</f>
        <v/>
      </c>
      <c r="BF473" s="14" t="str">
        <f>IF(ISBLANK(C473),"",1/POWER(C473,0.5))</f>
        <v/>
      </c>
      <c r="BG473" s="14" t="str">
        <f>IF(ISBLANK(D473),"",1/POWER(D473,0.5))</f>
        <v/>
      </c>
      <c r="BH473" s="14" t="str">
        <f>IF(ISBLANK(E473),"",1/POWER(E473,0.5))</f>
        <v/>
      </c>
      <c r="BI473" s="14" t="str">
        <f>IF(ISBLANK(F473),"",1/POWER(F473,0.5))</f>
        <v/>
      </c>
      <c r="BJ473" s="14" t="str">
        <f>IF(ISBLANK(G473),"",1/POWER(G473,0.5))</f>
        <v/>
      </c>
      <c r="BK473" s="14" t="str">
        <f>IF(ISBLANK(H473),"",1/POWER(H473,0.5))</f>
        <v/>
      </c>
      <c r="BL473" s="14" t="str">
        <f>IF(ISBLANK(I473),"",1/POWER(I473,0.5))</f>
        <v/>
      </c>
      <c r="BM473" s="14" t="str">
        <f>IF(ISBLANK(J473),"",1/POWER(J473,0.5))</f>
        <v/>
      </c>
      <c r="BN473" s="14" t="str">
        <f>IF(ISBLANK(K473),"",1/POWER(K473,0.5))</f>
        <v/>
      </c>
      <c r="BO473" s="14" t="str">
        <f>IF(ISBLANK(L473),"",1/POWER(L473,0.5))</f>
        <v/>
      </c>
      <c r="BQ473" s="14" t="e">
        <f ca="1">IF(ISBLANK(INDIRECT('Data Exploration'!$B$6&amp;ROW(BQ473))),"",IF(ISBLANK(INDIRECT('Data Exploration'!$B$6&amp;ROW(BQ473)-1)),"",INDIRECT('Data Exploration'!$B$6&amp;ROW(BQ473)-1)))</f>
        <v>#REF!</v>
      </c>
      <c r="BR473" s="188"/>
      <c r="BS473" s="188"/>
      <c r="BT473" s="188"/>
      <c r="BU473" s="188"/>
      <c r="BV473" s="188"/>
      <c r="BW473" s="188"/>
      <c r="BX473" s="188"/>
      <c r="BY473" s="188"/>
    </row>
    <row r="474" spans="1:77">
      <c r="A474" s="141"/>
      <c r="B474" s="210"/>
      <c r="C474" s="19"/>
      <c r="D474" s="20"/>
      <c r="E474" s="20"/>
      <c r="F474" s="20"/>
      <c r="G474" s="150"/>
      <c r="H474" s="20"/>
      <c r="I474" s="20"/>
      <c r="J474" s="20"/>
      <c r="K474" s="20"/>
      <c r="L474" s="101"/>
      <c r="N474" s="14" t="str">
        <f>IF(ISBLANK(C474),"",LOG(C474))</f>
        <v/>
      </c>
      <c r="O474" s="14" t="str">
        <f>IF(ISBLANK(D474),"",LOG(D474))</f>
        <v/>
      </c>
      <c r="P474" s="14" t="str">
        <f>IF(ISBLANK(E474),"",LOG(E474))</f>
        <v/>
      </c>
      <c r="Q474" s="14" t="str">
        <f>IF(ISBLANK(F474),"",LOG(F474))</f>
        <v/>
      </c>
      <c r="R474" s="14" t="str">
        <f>IF(ISBLANK(G474),"",LOG(G474))</f>
        <v/>
      </c>
      <c r="S474" s="14" t="str">
        <f>IF(ISBLANK(H474),"",LOG(H474))</f>
        <v/>
      </c>
      <c r="T474" s="14" t="str">
        <f>IF(ISBLANK(I474),"",LOG(I474))</f>
        <v/>
      </c>
      <c r="U474" s="14" t="str">
        <f>IF(ISBLANK(J474),"",LOG(J474))</f>
        <v/>
      </c>
      <c r="V474" s="14" t="str">
        <f>IF(ISBLANK(K474),"",LOG(K474))</f>
        <v/>
      </c>
      <c r="W474" s="14" t="str">
        <f>IF(ISBLANK(L474),"",LOG(L474))</f>
        <v/>
      </c>
      <c r="Y474" s="14" t="str">
        <f>IF(ISBLANK(C474),"",LOG(C474+1))</f>
        <v/>
      </c>
      <c r="Z474" s="14" t="str">
        <f>IF(ISBLANK(D474),"",LOG(D474+1))</f>
        <v/>
      </c>
      <c r="AA474" s="14" t="str">
        <f>IF(ISBLANK(E474),"",LOG(E474+1))</f>
        <v/>
      </c>
      <c r="AB474" s="14" t="str">
        <f>IF(ISBLANK(F474),"",LOG(F474+1))</f>
        <v/>
      </c>
      <c r="AC474" s="14" t="str">
        <f>IF(ISBLANK(G474),"",LOG(G474+1))</f>
        <v/>
      </c>
      <c r="AD474" s="14" t="str">
        <f>IF(ISBLANK(H474),"",LOG(H474+1))</f>
        <v/>
      </c>
      <c r="AE474" s="14" t="str">
        <f>IF(ISBLANK(I474),"",LOG(I474+1))</f>
        <v/>
      </c>
      <c r="AF474" s="14" t="str">
        <f>IF(ISBLANK(J474),"",LOG(J474+1))</f>
        <v/>
      </c>
      <c r="AG474" s="14" t="str">
        <f>IF(ISBLANK(K474),"",LOG(K474+1))</f>
        <v/>
      </c>
      <c r="AH474" s="14" t="str">
        <f>IF(ISBLANK(L474),"",LOG(L474+1))</f>
        <v/>
      </c>
      <c r="AJ474" s="14" t="str">
        <f>IF(ISBLANK(C474),"",POWER(C474,2))</f>
        <v/>
      </c>
      <c r="AK474" s="14" t="str">
        <f>IF(ISBLANK(D474),"",POWER(D474,2))</f>
        <v/>
      </c>
      <c r="AL474" s="14" t="str">
        <f>IF(ISBLANK(E474),"",POWER(E474,2))</f>
        <v/>
      </c>
      <c r="AM474" s="14" t="str">
        <f>IF(ISBLANK(F474),"",POWER(F474,2))</f>
        <v/>
      </c>
      <c r="AN474" s="14" t="str">
        <f>IF(ISBLANK(G474),"",POWER(G474,2))</f>
        <v/>
      </c>
      <c r="AO474" s="14" t="str">
        <f>IF(ISBLANK(H474),"",POWER(H474,2))</f>
        <v/>
      </c>
      <c r="AP474" s="14" t="str">
        <f>IF(ISBLANK(I474),"",POWER(I474,2))</f>
        <v/>
      </c>
      <c r="AQ474" s="14" t="str">
        <f>IF(ISBLANK(J474),"",POWER(J474,2))</f>
        <v/>
      </c>
      <c r="AR474" s="14" t="str">
        <f>IF(ISBLANK(K474),"",POWER(K474,2))</f>
        <v/>
      </c>
      <c r="AS474" s="14" t="str">
        <f>IF(ISBLANK(L474),"",POWER(L474,2))</f>
        <v/>
      </c>
      <c r="AU474" s="14" t="str">
        <f>IF(ISBLANK(C474),"",POWER(C474,0.5))</f>
        <v/>
      </c>
      <c r="AV474" s="14" t="str">
        <f>IF(ISBLANK(D474),"",POWER(D474,0.5))</f>
        <v/>
      </c>
      <c r="AW474" s="14" t="str">
        <f>IF(ISBLANK(E474),"",POWER(E474,0.5))</f>
        <v/>
      </c>
      <c r="AX474" s="14" t="str">
        <f>IF(ISBLANK(F474),"",POWER(F474,0.5))</f>
        <v/>
      </c>
      <c r="AY474" s="14" t="str">
        <f>IF(ISBLANK(G474),"",POWER(G474,0.5))</f>
        <v/>
      </c>
      <c r="AZ474" s="14" t="str">
        <f>IF(ISBLANK(H474),"",POWER(H474,0.5))</f>
        <v/>
      </c>
      <c r="BA474" s="14" t="str">
        <f>IF(ISBLANK(I474),"",POWER(I474,0.5))</f>
        <v/>
      </c>
      <c r="BB474" s="14" t="str">
        <f>IF(ISBLANK(J474),"",POWER(J474,0.5))</f>
        <v/>
      </c>
      <c r="BC474" s="14" t="str">
        <f>IF(ISBLANK(K474),"",POWER(K474,0.5))</f>
        <v/>
      </c>
      <c r="BD474" s="14" t="str">
        <f>IF(ISBLANK(L474),"",POWER(L474,0.5))</f>
        <v/>
      </c>
      <c r="BF474" s="14" t="str">
        <f>IF(ISBLANK(C474),"",1/POWER(C474,0.5))</f>
        <v/>
      </c>
      <c r="BG474" s="14" t="str">
        <f>IF(ISBLANK(D474),"",1/POWER(D474,0.5))</f>
        <v/>
      </c>
      <c r="BH474" s="14" t="str">
        <f>IF(ISBLANK(E474),"",1/POWER(E474,0.5))</f>
        <v/>
      </c>
      <c r="BI474" s="14" t="str">
        <f>IF(ISBLANK(F474),"",1/POWER(F474,0.5))</f>
        <v/>
      </c>
      <c r="BJ474" s="14" t="str">
        <f>IF(ISBLANK(G474),"",1/POWER(G474,0.5))</f>
        <v/>
      </c>
      <c r="BK474" s="14" t="str">
        <f>IF(ISBLANK(H474),"",1/POWER(H474,0.5))</f>
        <v/>
      </c>
      <c r="BL474" s="14" t="str">
        <f>IF(ISBLANK(I474),"",1/POWER(I474,0.5))</f>
        <v/>
      </c>
      <c r="BM474" s="14" t="str">
        <f>IF(ISBLANK(J474),"",1/POWER(J474,0.5))</f>
        <v/>
      </c>
      <c r="BN474" s="14" t="str">
        <f>IF(ISBLANK(K474),"",1/POWER(K474,0.5))</f>
        <v/>
      </c>
      <c r="BO474" s="14" t="str">
        <f>IF(ISBLANK(L474),"",1/POWER(L474,0.5))</f>
        <v/>
      </c>
      <c r="BQ474" s="14" t="e">
        <f ca="1">IF(ISBLANK(INDIRECT('Data Exploration'!$B$6&amp;ROW(BQ474))),"",IF(ISBLANK(INDIRECT('Data Exploration'!$B$6&amp;ROW(BQ474)-1)),"",INDIRECT('Data Exploration'!$B$6&amp;ROW(BQ474)-1)))</f>
        <v>#REF!</v>
      </c>
      <c r="BR474" s="188"/>
      <c r="BS474" s="188"/>
      <c r="BT474" s="188"/>
      <c r="BU474" s="188"/>
      <c r="BV474" s="188"/>
      <c r="BW474" s="188"/>
      <c r="BX474" s="188"/>
      <c r="BY474" s="188"/>
    </row>
    <row r="475" spans="1:77">
      <c r="A475" s="141"/>
      <c r="B475" s="210"/>
      <c r="C475" s="19"/>
      <c r="D475" s="20"/>
      <c r="E475" s="20"/>
      <c r="F475" s="20"/>
      <c r="G475" s="150"/>
      <c r="H475" s="20"/>
      <c r="I475" s="20"/>
      <c r="J475" s="20"/>
      <c r="K475" s="20"/>
      <c r="L475" s="101"/>
      <c r="N475" s="14" t="str">
        <f>IF(ISBLANK(C475),"",LOG(C475))</f>
        <v/>
      </c>
      <c r="O475" s="14" t="str">
        <f>IF(ISBLANK(D475),"",LOG(D475))</f>
        <v/>
      </c>
      <c r="P475" s="14" t="str">
        <f>IF(ISBLANK(E475),"",LOG(E475))</f>
        <v/>
      </c>
      <c r="Q475" s="14" t="str">
        <f>IF(ISBLANK(F475),"",LOG(F475))</f>
        <v/>
      </c>
      <c r="R475" s="14" t="str">
        <f>IF(ISBLANK(G475),"",LOG(G475))</f>
        <v/>
      </c>
      <c r="S475" s="14" t="str">
        <f>IF(ISBLANK(H475),"",LOG(H475))</f>
        <v/>
      </c>
      <c r="T475" s="14" t="str">
        <f>IF(ISBLANK(I475),"",LOG(I475))</f>
        <v/>
      </c>
      <c r="U475" s="14" t="str">
        <f>IF(ISBLANK(J475),"",LOG(J475))</f>
        <v/>
      </c>
      <c r="V475" s="14" t="str">
        <f>IF(ISBLANK(K475),"",LOG(K475))</f>
        <v/>
      </c>
      <c r="W475" s="14" t="str">
        <f>IF(ISBLANK(L475),"",LOG(L475))</f>
        <v/>
      </c>
      <c r="Y475" s="14" t="str">
        <f>IF(ISBLANK(C475),"",LOG(C475+1))</f>
        <v/>
      </c>
      <c r="Z475" s="14" t="str">
        <f>IF(ISBLANK(D475),"",LOG(D475+1))</f>
        <v/>
      </c>
      <c r="AA475" s="14" t="str">
        <f>IF(ISBLANK(E475),"",LOG(E475+1))</f>
        <v/>
      </c>
      <c r="AB475" s="14" t="str">
        <f>IF(ISBLANK(F475),"",LOG(F475+1))</f>
        <v/>
      </c>
      <c r="AC475" s="14" t="str">
        <f>IF(ISBLANK(G475),"",LOG(G475+1))</f>
        <v/>
      </c>
      <c r="AD475" s="14" t="str">
        <f>IF(ISBLANK(H475),"",LOG(H475+1))</f>
        <v/>
      </c>
      <c r="AE475" s="14" t="str">
        <f>IF(ISBLANK(I475),"",LOG(I475+1))</f>
        <v/>
      </c>
      <c r="AF475" s="14" t="str">
        <f>IF(ISBLANK(J475),"",LOG(J475+1))</f>
        <v/>
      </c>
      <c r="AG475" s="14" t="str">
        <f>IF(ISBLANK(K475),"",LOG(K475+1))</f>
        <v/>
      </c>
      <c r="AH475" s="14" t="str">
        <f>IF(ISBLANK(L475),"",LOG(L475+1))</f>
        <v/>
      </c>
      <c r="AJ475" s="14" t="str">
        <f>IF(ISBLANK(C475),"",POWER(C475,2))</f>
        <v/>
      </c>
      <c r="AK475" s="14" t="str">
        <f>IF(ISBLANK(D475),"",POWER(D475,2))</f>
        <v/>
      </c>
      <c r="AL475" s="14" t="str">
        <f>IF(ISBLANK(E475),"",POWER(E475,2))</f>
        <v/>
      </c>
      <c r="AM475" s="14" t="str">
        <f>IF(ISBLANK(F475),"",POWER(F475,2))</f>
        <v/>
      </c>
      <c r="AN475" s="14" t="str">
        <f>IF(ISBLANK(G475),"",POWER(G475,2))</f>
        <v/>
      </c>
      <c r="AO475" s="14" t="str">
        <f>IF(ISBLANK(H475),"",POWER(H475,2))</f>
        <v/>
      </c>
      <c r="AP475" s="14" t="str">
        <f>IF(ISBLANK(I475),"",POWER(I475,2))</f>
        <v/>
      </c>
      <c r="AQ475" s="14" t="str">
        <f>IF(ISBLANK(J475),"",POWER(J475,2))</f>
        <v/>
      </c>
      <c r="AR475" s="14" t="str">
        <f>IF(ISBLANK(K475),"",POWER(K475,2))</f>
        <v/>
      </c>
      <c r="AS475" s="14" t="str">
        <f>IF(ISBLANK(L475),"",POWER(L475,2))</f>
        <v/>
      </c>
      <c r="AU475" s="14" t="str">
        <f>IF(ISBLANK(C475),"",POWER(C475,0.5))</f>
        <v/>
      </c>
      <c r="AV475" s="14" t="str">
        <f>IF(ISBLANK(D475),"",POWER(D475,0.5))</f>
        <v/>
      </c>
      <c r="AW475" s="14" t="str">
        <f>IF(ISBLANK(E475),"",POWER(E475,0.5))</f>
        <v/>
      </c>
      <c r="AX475" s="14" t="str">
        <f>IF(ISBLANK(F475),"",POWER(F475,0.5))</f>
        <v/>
      </c>
      <c r="AY475" s="14" t="str">
        <f>IF(ISBLANK(G475),"",POWER(G475,0.5))</f>
        <v/>
      </c>
      <c r="AZ475" s="14" t="str">
        <f>IF(ISBLANK(H475),"",POWER(H475,0.5))</f>
        <v/>
      </c>
      <c r="BA475" s="14" t="str">
        <f>IF(ISBLANK(I475),"",POWER(I475,0.5))</f>
        <v/>
      </c>
      <c r="BB475" s="14" t="str">
        <f>IF(ISBLANK(J475),"",POWER(J475,0.5))</f>
        <v/>
      </c>
      <c r="BC475" s="14" t="str">
        <f>IF(ISBLANK(K475),"",POWER(K475,0.5))</f>
        <v/>
      </c>
      <c r="BD475" s="14" t="str">
        <f>IF(ISBLANK(L475),"",POWER(L475,0.5))</f>
        <v/>
      </c>
      <c r="BF475" s="14" t="str">
        <f>IF(ISBLANK(C475),"",1/POWER(C475,0.5))</f>
        <v/>
      </c>
      <c r="BG475" s="14" t="str">
        <f>IF(ISBLANK(D475),"",1/POWER(D475,0.5))</f>
        <v/>
      </c>
      <c r="BH475" s="14" t="str">
        <f>IF(ISBLANK(E475),"",1/POWER(E475,0.5))</f>
        <v/>
      </c>
      <c r="BI475" s="14" t="str">
        <f>IF(ISBLANK(F475),"",1/POWER(F475,0.5))</f>
        <v/>
      </c>
      <c r="BJ475" s="14" t="str">
        <f>IF(ISBLANK(G475),"",1/POWER(G475,0.5))</f>
        <v/>
      </c>
      <c r="BK475" s="14" t="str">
        <f>IF(ISBLANK(H475),"",1/POWER(H475,0.5))</f>
        <v/>
      </c>
      <c r="BL475" s="14" t="str">
        <f>IF(ISBLANK(I475),"",1/POWER(I475,0.5))</f>
        <v/>
      </c>
      <c r="BM475" s="14" t="str">
        <f>IF(ISBLANK(J475),"",1/POWER(J475,0.5))</f>
        <v/>
      </c>
      <c r="BN475" s="14" t="str">
        <f>IF(ISBLANK(K475),"",1/POWER(K475,0.5))</f>
        <v/>
      </c>
      <c r="BO475" s="14" t="str">
        <f>IF(ISBLANK(L475),"",1/POWER(L475,0.5))</f>
        <v/>
      </c>
      <c r="BQ475" s="14" t="e">
        <f ca="1">IF(ISBLANK(INDIRECT('Data Exploration'!$B$6&amp;ROW(BQ475))),"",IF(ISBLANK(INDIRECT('Data Exploration'!$B$6&amp;ROW(BQ475)-1)),"",INDIRECT('Data Exploration'!$B$6&amp;ROW(BQ475)-1)))</f>
        <v>#REF!</v>
      </c>
      <c r="BR475" s="188"/>
      <c r="BS475" s="188"/>
      <c r="BT475" s="188"/>
      <c r="BU475" s="188"/>
      <c r="BV475" s="188"/>
      <c r="BW475" s="188"/>
      <c r="BX475" s="188"/>
      <c r="BY475" s="188"/>
    </row>
    <row r="476" spans="1:77">
      <c r="A476" s="141"/>
      <c r="B476" s="210"/>
      <c r="C476" s="19"/>
      <c r="D476" s="20"/>
      <c r="E476" s="20"/>
      <c r="F476" s="20"/>
      <c r="G476" s="150"/>
      <c r="H476" s="20"/>
      <c r="I476" s="20"/>
      <c r="J476" s="20"/>
      <c r="K476" s="20"/>
      <c r="L476" s="101"/>
      <c r="N476" s="14" t="str">
        <f>IF(ISBLANK(C476),"",LOG(C476))</f>
        <v/>
      </c>
      <c r="O476" s="14" t="str">
        <f>IF(ISBLANK(D476),"",LOG(D476))</f>
        <v/>
      </c>
      <c r="P476" s="14" t="str">
        <f>IF(ISBLANK(E476),"",LOG(E476))</f>
        <v/>
      </c>
      <c r="Q476" s="14" t="str">
        <f>IF(ISBLANK(F476),"",LOG(F476))</f>
        <v/>
      </c>
      <c r="R476" s="14" t="str">
        <f>IF(ISBLANK(G476),"",LOG(G476))</f>
        <v/>
      </c>
      <c r="S476" s="14" t="str">
        <f>IF(ISBLANK(H476),"",LOG(H476))</f>
        <v/>
      </c>
      <c r="T476" s="14" t="str">
        <f>IF(ISBLANK(I476),"",LOG(I476))</f>
        <v/>
      </c>
      <c r="U476" s="14" t="str">
        <f>IF(ISBLANK(J476),"",LOG(J476))</f>
        <v/>
      </c>
      <c r="V476" s="14" t="str">
        <f>IF(ISBLANK(K476),"",LOG(K476))</f>
        <v/>
      </c>
      <c r="W476" s="14" t="str">
        <f>IF(ISBLANK(L476),"",LOG(L476))</f>
        <v/>
      </c>
      <c r="Y476" s="14" t="str">
        <f>IF(ISBLANK(C476),"",LOG(C476+1))</f>
        <v/>
      </c>
      <c r="Z476" s="14" t="str">
        <f>IF(ISBLANK(D476),"",LOG(D476+1))</f>
        <v/>
      </c>
      <c r="AA476" s="14" t="str">
        <f>IF(ISBLANK(E476),"",LOG(E476+1))</f>
        <v/>
      </c>
      <c r="AB476" s="14" t="str">
        <f>IF(ISBLANK(F476),"",LOG(F476+1))</f>
        <v/>
      </c>
      <c r="AC476" s="14" t="str">
        <f>IF(ISBLANK(G476),"",LOG(G476+1))</f>
        <v/>
      </c>
      <c r="AD476" s="14" t="str">
        <f>IF(ISBLANK(H476),"",LOG(H476+1))</f>
        <v/>
      </c>
      <c r="AE476" s="14" t="str">
        <f>IF(ISBLANK(I476),"",LOG(I476+1))</f>
        <v/>
      </c>
      <c r="AF476" s="14" t="str">
        <f>IF(ISBLANK(J476),"",LOG(J476+1))</f>
        <v/>
      </c>
      <c r="AG476" s="14" t="str">
        <f>IF(ISBLANK(K476),"",LOG(K476+1))</f>
        <v/>
      </c>
      <c r="AH476" s="14" t="str">
        <f>IF(ISBLANK(L476),"",LOG(L476+1))</f>
        <v/>
      </c>
      <c r="AJ476" s="14" t="str">
        <f>IF(ISBLANK(C476),"",POWER(C476,2))</f>
        <v/>
      </c>
      <c r="AK476" s="14" t="str">
        <f>IF(ISBLANK(D476),"",POWER(D476,2))</f>
        <v/>
      </c>
      <c r="AL476" s="14" t="str">
        <f>IF(ISBLANK(E476),"",POWER(E476,2))</f>
        <v/>
      </c>
      <c r="AM476" s="14" t="str">
        <f>IF(ISBLANK(F476),"",POWER(F476,2))</f>
        <v/>
      </c>
      <c r="AN476" s="14" t="str">
        <f>IF(ISBLANK(G476),"",POWER(G476,2))</f>
        <v/>
      </c>
      <c r="AO476" s="14" t="str">
        <f>IF(ISBLANK(H476),"",POWER(H476,2))</f>
        <v/>
      </c>
      <c r="AP476" s="14" t="str">
        <f>IF(ISBLANK(I476),"",POWER(I476,2))</f>
        <v/>
      </c>
      <c r="AQ476" s="14" t="str">
        <f>IF(ISBLANK(J476),"",POWER(J476,2))</f>
        <v/>
      </c>
      <c r="AR476" s="14" t="str">
        <f>IF(ISBLANK(K476),"",POWER(K476,2))</f>
        <v/>
      </c>
      <c r="AS476" s="14" t="str">
        <f>IF(ISBLANK(L476),"",POWER(L476,2))</f>
        <v/>
      </c>
      <c r="AU476" s="14" t="str">
        <f>IF(ISBLANK(C476),"",POWER(C476,0.5))</f>
        <v/>
      </c>
      <c r="AV476" s="14" t="str">
        <f>IF(ISBLANK(D476),"",POWER(D476,0.5))</f>
        <v/>
      </c>
      <c r="AW476" s="14" t="str">
        <f>IF(ISBLANK(E476),"",POWER(E476,0.5))</f>
        <v/>
      </c>
      <c r="AX476" s="14" t="str">
        <f>IF(ISBLANK(F476),"",POWER(F476,0.5))</f>
        <v/>
      </c>
      <c r="AY476" s="14" t="str">
        <f>IF(ISBLANK(G476),"",POWER(G476,0.5))</f>
        <v/>
      </c>
      <c r="AZ476" s="14" t="str">
        <f>IF(ISBLANK(H476),"",POWER(H476,0.5))</f>
        <v/>
      </c>
      <c r="BA476" s="14" t="str">
        <f>IF(ISBLANK(I476),"",POWER(I476,0.5))</f>
        <v/>
      </c>
      <c r="BB476" s="14" t="str">
        <f>IF(ISBLANK(J476),"",POWER(J476,0.5))</f>
        <v/>
      </c>
      <c r="BC476" s="14" t="str">
        <f>IF(ISBLANK(K476),"",POWER(K476,0.5))</f>
        <v/>
      </c>
      <c r="BD476" s="14" t="str">
        <f>IF(ISBLANK(L476),"",POWER(L476,0.5))</f>
        <v/>
      </c>
      <c r="BF476" s="14" t="str">
        <f>IF(ISBLANK(C476),"",1/POWER(C476,0.5))</f>
        <v/>
      </c>
      <c r="BG476" s="14" t="str">
        <f>IF(ISBLANK(D476),"",1/POWER(D476,0.5))</f>
        <v/>
      </c>
      <c r="BH476" s="14" t="str">
        <f>IF(ISBLANK(E476),"",1/POWER(E476,0.5))</f>
        <v/>
      </c>
      <c r="BI476" s="14" t="str">
        <f>IF(ISBLANK(F476),"",1/POWER(F476,0.5))</f>
        <v/>
      </c>
      <c r="BJ476" s="14" t="str">
        <f>IF(ISBLANK(G476),"",1/POWER(G476,0.5))</f>
        <v/>
      </c>
      <c r="BK476" s="14" t="str">
        <f>IF(ISBLANK(H476),"",1/POWER(H476,0.5))</f>
        <v/>
      </c>
      <c r="BL476" s="14" t="str">
        <f>IF(ISBLANK(I476),"",1/POWER(I476,0.5))</f>
        <v/>
      </c>
      <c r="BM476" s="14" t="str">
        <f>IF(ISBLANK(J476),"",1/POWER(J476,0.5))</f>
        <v/>
      </c>
      <c r="BN476" s="14" t="str">
        <f>IF(ISBLANK(K476),"",1/POWER(K476,0.5))</f>
        <v/>
      </c>
      <c r="BO476" s="14" t="str">
        <f>IF(ISBLANK(L476),"",1/POWER(L476,0.5))</f>
        <v/>
      </c>
      <c r="BQ476" s="14" t="e">
        <f ca="1">IF(ISBLANK(INDIRECT('Data Exploration'!$B$6&amp;ROW(BQ476))),"",IF(ISBLANK(INDIRECT('Data Exploration'!$B$6&amp;ROW(BQ476)-1)),"",INDIRECT('Data Exploration'!$B$6&amp;ROW(BQ476)-1)))</f>
        <v>#REF!</v>
      </c>
      <c r="BR476" s="188"/>
      <c r="BS476" s="188"/>
      <c r="BT476" s="188"/>
      <c r="BU476" s="188"/>
      <c r="BV476" s="188"/>
      <c r="BW476" s="188"/>
      <c r="BX476" s="188"/>
      <c r="BY476" s="188"/>
    </row>
    <row r="477" spans="1:77">
      <c r="A477" s="141"/>
      <c r="B477" s="210"/>
      <c r="C477" s="19"/>
      <c r="D477" s="20"/>
      <c r="E477" s="20"/>
      <c r="F477" s="20"/>
      <c r="G477" s="150"/>
      <c r="H477" s="20"/>
      <c r="I477" s="20"/>
      <c r="J477" s="20"/>
      <c r="K477" s="20"/>
      <c r="L477" s="101"/>
      <c r="N477" s="14" t="str">
        <f>IF(ISBLANK(C477),"",LOG(C477))</f>
        <v/>
      </c>
      <c r="O477" s="14" t="str">
        <f>IF(ISBLANK(D477),"",LOG(D477))</f>
        <v/>
      </c>
      <c r="P477" s="14" t="str">
        <f>IF(ISBLANK(E477),"",LOG(E477))</f>
        <v/>
      </c>
      <c r="Q477" s="14" t="str">
        <f>IF(ISBLANK(F477),"",LOG(F477))</f>
        <v/>
      </c>
      <c r="R477" s="14" t="str">
        <f>IF(ISBLANK(G477),"",LOG(G477))</f>
        <v/>
      </c>
      <c r="S477" s="14" t="str">
        <f>IF(ISBLANK(H477),"",LOG(H477))</f>
        <v/>
      </c>
      <c r="T477" s="14" t="str">
        <f>IF(ISBLANK(I477),"",LOG(I477))</f>
        <v/>
      </c>
      <c r="U477" s="14" t="str">
        <f>IF(ISBLANK(J477),"",LOG(J477))</f>
        <v/>
      </c>
      <c r="V477" s="14" t="str">
        <f>IF(ISBLANK(K477),"",LOG(K477))</f>
        <v/>
      </c>
      <c r="W477" s="14" t="str">
        <f>IF(ISBLANK(L477),"",LOG(L477))</f>
        <v/>
      </c>
      <c r="Y477" s="14" t="str">
        <f>IF(ISBLANK(C477),"",LOG(C477+1))</f>
        <v/>
      </c>
      <c r="Z477" s="14" t="str">
        <f>IF(ISBLANK(D477),"",LOG(D477+1))</f>
        <v/>
      </c>
      <c r="AA477" s="14" t="str">
        <f>IF(ISBLANK(E477),"",LOG(E477+1))</f>
        <v/>
      </c>
      <c r="AB477" s="14" t="str">
        <f>IF(ISBLANK(F477),"",LOG(F477+1))</f>
        <v/>
      </c>
      <c r="AC477" s="14" t="str">
        <f>IF(ISBLANK(G477),"",LOG(G477+1))</f>
        <v/>
      </c>
      <c r="AD477" s="14" t="str">
        <f>IF(ISBLANK(H477),"",LOG(H477+1))</f>
        <v/>
      </c>
      <c r="AE477" s="14" t="str">
        <f>IF(ISBLANK(I477),"",LOG(I477+1))</f>
        <v/>
      </c>
      <c r="AF477" s="14" t="str">
        <f>IF(ISBLANK(J477),"",LOG(J477+1))</f>
        <v/>
      </c>
      <c r="AG477" s="14" t="str">
        <f>IF(ISBLANK(K477),"",LOG(K477+1))</f>
        <v/>
      </c>
      <c r="AH477" s="14" t="str">
        <f>IF(ISBLANK(L477),"",LOG(L477+1))</f>
        <v/>
      </c>
      <c r="AJ477" s="14" t="str">
        <f>IF(ISBLANK(C477),"",POWER(C477,2))</f>
        <v/>
      </c>
      <c r="AK477" s="14" t="str">
        <f>IF(ISBLANK(D477),"",POWER(D477,2))</f>
        <v/>
      </c>
      <c r="AL477" s="14" t="str">
        <f>IF(ISBLANK(E477),"",POWER(E477,2))</f>
        <v/>
      </c>
      <c r="AM477" s="14" t="str">
        <f>IF(ISBLANK(F477),"",POWER(F477,2))</f>
        <v/>
      </c>
      <c r="AN477" s="14" t="str">
        <f>IF(ISBLANK(G477),"",POWER(G477,2))</f>
        <v/>
      </c>
      <c r="AO477" s="14" t="str">
        <f>IF(ISBLANK(H477),"",POWER(H477,2))</f>
        <v/>
      </c>
      <c r="AP477" s="14" t="str">
        <f>IF(ISBLANK(I477),"",POWER(I477,2))</f>
        <v/>
      </c>
      <c r="AQ477" s="14" t="str">
        <f>IF(ISBLANK(J477),"",POWER(J477,2))</f>
        <v/>
      </c>
      <c r="AR477" s="14" t="str">
        <f>IF(ISBLANK(K477),"",POWER(K477,2))</f>
        <v/>
      </c>
      <c r="AS477" s="14" t="str">
        <f>IF(ISBLANK(L477),"",POWER(L477,2))</f>
        <v/>
      </c>
      <c r="AU477" s="14" t="str">
        <f>IF(ISBLANK(C477),"",POWER(C477,0.5))</f>
        <v/>
      </c>
      <c r="AV477" s="14" t="str">
        <f>IF(ISBLANK(D477),"",POWER(D477,0.5))</f>
        <v/>
      </c>
      <c r="AW477" s="14" t="str">
        <f>IF(ISBLANK(E477),"",POWER(E477,0.5))</f>
        <v/>
      </c>
      <c r="AX477" s="14" t="str">
        <f>IF(ISBLANK(F477),"",POWER(F477,0.5))</f>
        <v/>
      </c>
      <c r="AY477" s="14" t="str">
        <f>IF(ISBLANK(G477),"",POWER(G477,0.5))</f>
        <v/>
      </c>
      <c r="AZ477" s="14" t="str">
        <f>IF(ISBLANK(H477),"",POWER(H477,0.5))</f>
        <v/>
      </c>
      <c r="BA477" s="14" t="str">
        <f>IF(ISBLANK(I477),"",POWER(I477,0.5))</f>
        <v/>
      </c>
      <c r="BB477" s="14" t="str">
        <f>IF(ISBLANK(J477),"",POWER(J477,0.5))</f>
        <v/>
      </c>
      <c r="BC477" s="14" t="str">
        <f>IF(ISBLANK(K477),"",POWER(K477,0.5))</f>
        <v/>
      </c>
      <c r="BD477" s="14" t="str">
        <f>IF(ISBLANK(L477),"",POWER(L477,0.5))</f>
        <v/>
      </c>
      <c r="BF477" s="14" t="str">
        <f>IF(ISBLANK(C477),"",1/POWER(C477,0.5))</f>
        <v/>
      </c>
      <c r="BG477" s="14" t="str">
        <f>IF(ISBLANK(D477),"",1/POWER(D477,0.5))</f>
        <v/>
      </c>
      <c r="BH477" s="14" t="str">
        <f>IF(ISBLANK(E477),"",1/POWER(E477,0.5))</f>
        <v/>
      </c>
      <c r="BI477" s="14" t="str">
        <f>IF(ISBLANK(F477),"",1/POWER(F477,0.5))</f>
        <v/>
      </c>
      <c r="BJ477" s="14" t="str">
        <f>IF(ISBLANK(G477),"",1/POWER(G477,0.5))</f>
        <v/>
      </c>
      <c r="BK477" s="14" t="str">
        <f>IF(ISBLANK(H477),"",1/POWER(H477,0.5))</f>
        <v/>
      </c>
      <c r="BL477" s="14" t="str">
        <f>IF(ISBLANK(I477),"",1/POWER(I477,0.5))</f>
        <v/>
      </c>
      <c r="BM477" s="14" t="str">
        <f>IF(ISBLANK(J477),"",1/POWER(J477,0.5))</f>
        <v/>
      </c>
      <c r="BN477" s="14" t="str">
        <f>IF(ISBLANK(K477),"",1/POWER(K477,0.5))</f>
        <v/>
      </c>
      <c r="BO477" s="14" t="str">
        <f>IF(ISBLANK(L477),"",1/POWER(L477,0.5))</f>
        <v/>
      </c>
      <c r="BQ477" s="14" t="e">
        <f ca="1">IF(ISBLANK(INDIRECT('Data Exploration'!$B$6&amp;ROW(BQ477))),"",IF(ISBLANK(INDIRECT('Data Exploration'!$B$6&amp;ROW(BQ477)-1)),"",INDIRECT('Data Exploration'!$B$6&amp;ROW(BQ477)-1)))</f>
        <v>#REF!</v>
      </c>
      <c r="BR477" s="188"/>
      <c r="BS477" s="188"/>
      <c r="BT477" s="188"/>
      <c r="BU477" s="188"/>
      <c r="BV477" s="188"/>
      <c r="BW477" s="188"/>
      <c r="BX477" s="188"/>
      <c r="BY477" s="188"/>
    </row>
    <row r="478" spans="1:77">
      <c r="A478" s="141"/>
      <c r="B478" s="210"/>
      <c r="C478" s="19"/>
      <c r="D478" s="20"/>
      <c r="E478" s="20"/>
      <c r="F478" s="20"/>
      <c r="G478" s="150"/>
      <c r="H478" s="20"/>
      <c r="I478" s="20"/>
      <c r="J478" s="20"/>
      <c r="K478" s="20"/>
      <c r="L478" s="101"/>
      <c r="N478" s="14" t="str">
        <f>IF(ISBLANK(C478),"",LOG(C478))</f>
        <v/>
      </c>
      <c r="O478" s="14" t="str">
        <f>IF(ISBLANK(D478),"",LOG(D478))</f>
        <v/>
      </c>
      <c r="P478" s="14" t="str">
        <f>IF(ISBLANK(E478),"",LOG(E478))</f>
        <v/>
      </c>
      <c r="Q478" s="14" t="str">
        <f>IF(ISBLANK(F478),"",LOG(F478))</f>
        <v/>
      </c>
      <c r="R478" s="14" t="str">
        <f>IF(ISBLANK(G478),"",LOG(G478))</f>
        <v/>
      </c>
      <c r="S478" s="14" t="str">
        <f>IF(ISBLANK(H478),"",LOG(H478))</f>
        <v/>
      </c>
      <c r="T478" s="14" t="str">
        <f>IF(ISBLANK(I478),"",LOG(I478))</f>
        <v/>
      </c>
      <c r="U478" s="14" t="str">
        <f>IF(ISBLANK(J478),"",LOG(J478))</f>
        <v/>
      </c>
      <c r="V478" s="14" t="str">
        <f>IF(ISBLANK(K478),"",LOG(K478))</f>
        <v/>
      </c>
      <c r="W478" s="14" t="str">
        <f>IF(ISBLANK(L478),"",LOG(L478))</f>
        <v/>
      </c>
      <c r="Y478" s="14" t="str">
        <f>IF(ISBLANK(C478),"",LOG(C478+1))</f>
        <v/>
      </c>
      <c r="Z478" s="14" t="str">
        <f>IF(ISBLANK(D478),"",LOG(D478+1))</f>
        <v/>
      </c>
      <c r="AA478" s="14" t="str">
        <f>IF(ISBLANK(E478),"",LOG(E478+1))</f>
        <v/>
      </c>
      <c r="AB478" s="14" t="str">
        <f>IF(ISBLANK(F478),"",LOG(F478+1))</f>
        <v/>
      </c>
      <c r="AC478" s="14" t="str">
        <f>IF(ISBLANK(G478),"",LOG(G478+1))</f>
        <v/>
      </c>
      <c r="AD478" s="14" t="str">
        <f>IF(ISBLANK(H478),"",LOG(H478+1))</f>
        <v/>
      </c>
      <c r="AE478" s="14" t="str">
        <f>IF(ISBLANK(I478),"",LOG(I478+1))</f>
        <v/>
      </c>
      <c r="AF478" s="14" t="str">
        <f>IF(ISBLANK(J478),"",LOG(J478+1))</f>
        <v/>
      </c>
      <c r="AG478" s="14" t="str">
        <f>IF(ISBLANK(K478),"",LOG(K478+1))</f>
        <v/>
      </c>
      <c r="AH478" s="14" t="str">
        <f>IF(ISBLANK(L478),"",LOG(L478+1))</f>
        <v/>
      </c>
      <c r="AJ478" s="14" t="str">
        <f>IF(ISBLANK(C478),"",POWER(C478,2))</f>
        <v/>
      </c>
      <c r="AK478" s="14" t="str">
        <f>IF(ISBLANK(D478),"",POWER(D478,2))</f>
        <v/>
      </c>
      <c r="AL478" s="14" t="str">
        <f>IF(ISBLANK(E478),"",POWER(E478,2))</f>
        <v/>
      </c>
      <c r="AM478" s="14" t="str">
        <f>IF(ISBLANK(F478),"",POWER(F478,2))</f>
        <v/>
      </c>
      <c r="AN478" s="14" t="str">
        <f>IF(ISBLANK(G478),"",POWER(G478,2))</f>
        <v/>
      </c>
      <c r="AO478" s="14" t="str">
        <f>IF(ISBLANK(H478),"",POWER(H478,2))</f>
        <v/>
      </c>
      <c r="AP478" s="14" t="str">
        <f>IF(ISBLANK(I478),"",POWER(I478,2))</f>
        <v/>
      </c>
      <c r="AQ478" s="14" t="str">
        <f>IF(ISBLANK(J478),"",POWER(J478,2))</f>
        <v/>
      </c>
      <c r="AR478" s="14" t="str">
        <f>IF(ISBLANK(K478),"",POWER(K478,2))</f>
        <v/>
      </c>
      <c r="AS478" s="14" t="str">
        <f>IF(ISBLANK(L478),"",POWER(L478,2))</f>
        <v/>
      </c>
      <c r="AU478" s="14" t="str">
        <f>IF(ISBLANK(C478),"",POWER(C478,0.5))</f>
        <v/>
      </c>
      <c r="AV478" s="14" t="str">
        <f>IF(ISBLANK(D478),"",POWER(D478,0.5))</f>
        <v/>
      </c>
      <c r="AW478" s="14" t="str">
        <f>IF(ISBLANK(E478),"",POWER(E478,0.5))</f>
        <v/>
      </c>
      <c r="AX478" s="14" t="str">
        <f>IF(ISBLANK(F478),"",POWER(F478,0.5))</f>
        <v/>
      </c>
      <c r="AY478" s="14" t="str">
        <f>IF(ISBLANK(G478),"",POWER(G478,0.5))</f>
        <v/>
      </c>
      <c r="AZ478" s="14" t="str">
        <f>IF(ISBLANK(H478),"",POWER(H478,0.5))</f>
        <v/>
      </c>
      <c r="BA478" s="14" t="str">
        <f>IF(ISBLANK(I478),"",POWER(I478,0.5))</f>
        <v/>
      </c>
      <c r="BB478" s="14" t="str">
        <f>IF(ISBLANK(J478),"",POWER(J478,0.5))</f>
        <v/>
      </c>
      <c r="BC478" s="14" t="str">
        <f>IF(ISBLANK(K478),"",POWER(K478,0.5))</f>
        <v/>
      </c>
      <c r="BD478" s="14" t="str">
        <f>IF(ISBLANK(L478),"",POWER(L478,0.5))</f>
        <v/>
      </c>
      <c r="BF478" s="14" t="str">
        <f>IF(ISBLANK(C478),"",1/POWER(C478,0.5))</f>
        <v/>
      </c>
      <c r="BG478" s="14" t="str">
        <f>IF(ISBLANK(D478),"",1/POWER(D478,0.5))</f>
        <v/>
      </c>
      <c r="BH478" s="14" t="str">
        <f>IF(ISBLANK(E478),"",1/POWER(E478,0.5))</f>
        <v/>
      </c>
      <c r="BI478" s="14" t="str">
        <f>IF(ISBLANK(F478),"",1/POWER(F478,0.5))</f>
        <v/>
      </c>
      <c r="BJ478" s="14" t="str">
        <f>IF(ISBLANK(G478),"",1/POWER(G478,0.5))</f>
        <v/>
      </c>
      <c r="BK478" s="14" t="str">
        <f>IF(ISBLANK(H478),"",1/POWER(H478,0.5))</f>
        <v/>
      </c>
      <c r="BL478" s="14" t="str">
        <f>IF(ISBLANK(I478),"",1/POWER(I478,0.5))</f>
        <v/>
      </c>
      <c r="BM478" s="14" t="str">
        <f>IF(ISBLANK(J478),"",1/POWER(J478,0.5))</f>
        <v/>
      </c>
      <c r="BN478" s="14" t="str">
        <f>IF(ISBLANK(K478),"",1/POWER(K478,0.5))</f>
        <v/>
      </c>
      <c r="BO478" s="14" t="str">
        <f>IF(ISBLANK(L478),"",1/POWER(L478,0.5))</f>
        <v/>
      </c>
      <c r="BQ478" s="14" t="e">
        <f ca="1">IF(ISBLANK(INDIRECT('Data Exploration'!$B$6&amp;ROW(BQ478))),"",IF(ISBLANK(INDIRECT('Data Exploration'!$B$6&amp;ROW(BQ478)-1)),"",INDIRECT('Data Exploration'!$B$6&amp;ROW(BQ478)-1)))</f>
        <v>#REF!</v>
      </c>
      <c r="BR478" s="188"/>
      <c r="BS478" s="188"/>
      <c r="BT478" s="188"/>
      <c r="BU478" s="188"/>
      <c r="BV478" s="188"/>
      <c r="BW478" s="188"/>
      <c r="BX478" s="188"/>
      <c r="BY478" s="188"/>
    </row>
    <row r="479" spans="1:77">
      <c r="A479" s="141"/>
      <c r="B479" s="210"/>
      <c r="C479" s="19"/>
      <c r="D479" s="20"/>
      <c r="E479" s="20"/>
      <c r="F479" s="20"/>
      <c r="G479" s="150"/>
      <c r="H479" s="20"/>
      <c r="I479" s="20"/>
      <c r="J479" s="20"/>
      <c r="K479" s="20"/>
      <c r="L479" s="101"/>
      <c r="N479" s="14" t="str">
        <f>IF(ISBLANK(C479),"",LOG(C479))</f>
        <v/>
      </c>
      <c r="O479" s="14" t="str">
        <f>IF(ISBLANK(D479),"",LOG(D479))</f>
        <v/>
      </c>
      <c r="P479" s="14" t="str">
        <f>IF(ISBLANK(E479),"",LOG(E479))</f>
        <v/>
      </c>
      <c r="Q479" s="14" t="str">
        <f>IF(ISBLANK(F479),"",LOG(F479))</f>
        <v/>
      </c>
      <c r="R479" s="14" t="str">
        <f>IF(ISBLANK(G479),"",LOG(G479))</f>
        <v/>
      </c>
      <c r="S479" s="14" t="str">
        <f>IF(ISBLANK(H479),"",LOG(H479))</f>
        <v/>
      </c>
      <c r="T479" s="14" t="str">
        <f>IF(ISBLANK(I479),"",LOG(I479))</f>
        <v/>
      </c>
      <c r="U479" s="14" t="str">
        <f>IF(ISBLANK(J479),"",LOG(J479))</f>
        <v/>
      </c>
      <c r="V479" s="14" t="str">
        <f>IF(ISBLANK(K479),"",LOG(K479))</f>
        <v/>
      </c>
      <c r="W479" s="14" t="str">
        <f>IF(ISBLANK(L479),"",LOG(L479))</f>
        <v/>
      </c>
      <c r="Y479" s="14" t="str">
        <f>IF(ISBLANK(C479),"",LOG(C479+1))</f>
        <v/>
      </c>
      <c r="Z479" s="14" t="str">
        <f>IF(ISBLANK(D479),"",LOG(D479+1))</f>
        <v/>
      </c>
      <c r="AA479" s="14" t="str">
        <f>IF(ISBLANK(E479),"",LOG(E479+1))</f>
        <v/>
      </c>
      <c r="AB479" s="14" t="str">
        <f>IF(ISBLANK(F479),"",LOG(F479+1))</f>
        <v/>
      </c>
      <c r="AC479" s="14" t="str">
        <f>IF(ISBLANK(G479),"",LOG(G479+1))</f>
        <v/>
      </c>
      <c r="AD479" s="14" t="str">
        <f>IF(ISBLANK(H479),"",LOG(H479+1))</f>
        <v/>
      </c>
      <c r="AE479" s="14" t="str">
        <f>IF(ISBLANK(I479),"",LOG(I479+1))</f>
        <v/>
      </c>
      <c r="AF479" s="14" t="str">
        <f>IF(ISBLANK(J479),"",LOG(J479+1))</f>
        <v/>
      </c>
      <c r="AG479" s="14" t="str">
        <f>IF(ISBLANK(K479),"",LOG(K479+1))</f>
        <v/>
      </c>
      <c r="AH479" s="14" t="str">
        <f>IF(ISBLANK(L479),"",LOG(L479+1))</f>
        <v/>
      </c>
      <c r="AJ479" s="14" t="str">
        <f>IF(ISBLANK(C479),"",POWER(C479,2))</f>
        <v/>
      </c>
      <c r="AK479" s="14" t="str">
        <f>IF(ISBLANK(D479),"",POWER(D479,2))</f>
        <v/>
      </c>
      <c r="AL479" s="14" t="str">
        <f>IF(ISBLANK(E479),"",POWER(E479,2))</f>
        <v/>
      </c>
      <c r="AM479" s="14" t="str">
        <f>IF(ISBLANK(F479),"",POWER(F479,2))</f>
        <v/>
      </c>
      <c r="AN479" s="14" t="str">
        <f>IF(ISBLANK(G479),"",POWER(G479,2))</f>
        <v/>
      </c>
      <c r="AO479" s="14" t="str">
        <f>IF(ISBLANK(H479),"",POWER(H479,2))</f>
        <v/>
      </c>
      <c r="AP479" s="14" t="str">
        <f>IF(ISBLANK(I479),"",POWER(I479,2))</f>
        <v/>
      </c>
      <c r="AQ479" s="14" t="str">
        <f>IF(ISBLANK(J479),"",POWER(J479,2))</f>
        <v/>
      </c>
      <c r="AR479" s="14" t="str">
        <f>IF(ISBLANK(K479),"",POWER(K479,2))</f>
        <v/>
      </c>
      <c r="AS479" s="14" t="str">
        <f>IF(ISBLANK(L479),"",POWER(L479,2))</f>
        <v/>
      </c>
      <c r="AU479" s="14" t="str">
        <f>IF(ISBLANK(C479),"",POWER(C479,0.5))</f>
        <v/>
      </c>
      <c r="AV479" s="14" t="str">
        <f>IF(ISBLANK(D479),"",POWER(D479,0.5))</f>
        <v/>
      </c>
      <c r="AW479" s="14" t="str">
        <f>IF(ISBLANK(E479),"",POWER(E479,0.5))</f>
        <v/>
      </c>
      <c r="AX479" s="14" t="str">
        <f>IF(ISBLANK(F479),"",POWER(F479,0.5))</f>
        <v/>
      </c>
      <c r="AY479" s="14" t="str">
        <f>IF(ISBLANK(G479),"",POWER(G479,0.5))</f>
        <v/>
      </c>
      <c r="AZ479" s="14" t="str">
        <f>IF(ISBLANK(H479),"",POWER(H479,0.5))</f>
        <v/>
      </c>
      <c r="BA479" s="14" t="str">
        <f>IF(ISBLANK(I479),"",POWER(I479,0.5))</f>
        <v/>
      </c>
      <c r="BB479" s="14" t="str">
        <f>IF(ISBLANK(J479),"",POWER(J479,0.5))</f>
        <v/>
      </c>
      <c r="BC479" s="14" t="str">
        <f>IF(ISBLANK(K479),"",POWER(K479,0.5))</f>
        <v/>
      </c>
      <c r="BD479" s="14" t="str">
        <f>IF(ISBLANK(L479),"",POWER(L479,0.5))</f>
        <v/>
      </c>
      <c r="BF479" s="14" t="str">
        <f>IF(ISBLANK(C479),"",1/POWER(C479,0.5))</f>
        <v/>
      </c>
      <c r="BG479" s="14" t="str">
        <f>IF(ISBLANK(D479),"",1/POWER(D479,0.5))</f>
        <v/>
      </c>
      <c r="BH479" s="14" t="str">
        <f>IF(ISBLANK(E479),"",1/POWER(E479,0.5))</f>
        <v/>
      </c>
      <c r="BI479" s="14" t="str">
        <f>IF(ISBLANK(F479),"",1/POWER(F479,0.5))</f>
        <v/>
      </c>
      <c r="BJ479" s="14" t="str">
        <f>IF(ISBLANK(G479),"",1/POWER(G479,0.5))</f>
        <v/>
      </c>
      <c r="BK479" s="14" t="str">
        <f>IF(ISBLANK(H479),"",1/POWER(H479,0.5))</f>
        <v/>
      </c>
      <c r="BL479" s="14" t="str">
        <f>IF(ISBLANK(I479),"",1/POWER(I479,0.5))</f>
        <v/>
      </c>
      <c r="BM479" s="14" t="str">
        <f>IF(ISBLANK(J479),"",1/POWER(J479,0.5))</f>
        <v/>
      </c>
      <c r="BN479" s="14" t="str">
        <f>IF(ISBLANK(K479),"",1/POWER(K479,0.5))</f>
        <v/>
      </c>
      <c r="BO479" s="14" t="str">
        <f>IF(ISBLANK(L479),"",1/POWER(L479,0.5))</f>
        <v/>
      </c>
      <c r="BQ479" s="14" t="e">
        <f ca="1">IF(ISBLANK(INDIRECT('Data Exploration'!$B$6&amp;ROW(BQ479))),"",IF(ISBLANK(INDIRECT('Data Exploration'!$B$6&amp;ROW(BQ479)-1)),"",INDIRECT('Data Exploration'!$B$6&amp;ROW(BQ479)-1)))</f>
        <v>#REF!</v>
      </c>
      <c r="BR479" s="188"/>
      <c r="BS479" s="188"/>
      <c r="BT479" s="188"/>
      <c r="BU479" s="188"/>
      <c r="BV479" s="188"/>
      <c r="BW479" s="188"/>
      <c r="BX479" s="188"/>
      <c r="BY479" s="188"/>
    </row>
    <row r="480" spans="1:77">
      <c r="A480" s="141"/>
      <c r="B480" s="210"/>
      <c r="C480" s="19"/>
      <c r="D480" s="20"/>
      <c r="E480" s="20"/>
      <c r="F480" s="20"/>
      <c r="G480" s="150"/>
      <c r="H480" s="20"/>
      <c r="I480" s="20"/>
      <c r="J480" s="20"/>
      <c r="K480" s="20"/>
      <c r="L480" s="101"/>
      <c r="N480" s="14" t="str">
        <f>IF(ISBLANK(C480),"",LOG(C480))</f>
        <v/>
      </c>
      <c r="O480" s="14" t="str">
        <f>IF(ISBLANK(D480),"",LOG(D480))</f>
        <v/>
      </c>
      <c r="P480" s="14" t="str">
        <f>IF(ISBLANK(E480),"",LOG(E480))</f>
        <v/>
      </c>
      <c r="Q480" s="14" t="str">
        <f>IF(ISBLANK(F480),"",LOG(F480))</f>
        <v/>
      </c>
      <c r="R480" s="14" t="str">
        <f>IF(ISBLANK(G480),"",LOG(G480))</f>
        <v/>
      </c>
      <c r="S480" s="14" t="str">
        <f>IF(ISBLANK(H480),"",LOG(H480))</f>
        <v/>
      </c>
      <c r="T480" s="14" t="str">
        <f>IF(ISBLANK(I480),"",LOG(I480))</f>
        <v/>
      </c>
      <c r="U480" s="14" t="str">
        <f>IF(ISBLANK(J480),"",LOG(J480))</f>
        <v/>
      </c>
      <c r="V480" s="14" t="str">
        <f>IF(ISBLANK(K480),"",LOG(K480))</f>
        <v/>
      </c>
      <c r="W480" s="14" t="str">
        <f>IF(ISBLANK(L480),"",LOG(L480))</f>
        <v/>
      </c>
      <c r="Y480" s="14" t="str">
        <f>IF(ISBLANK(C480),"",LOG(C480+1))</f>
        <v/>
      </c>
      <c r="Z480" s="14" t="str">
        <f>IF(ISBLANK(D480),"",LOG(D480+1))</f>
        <v/>
      </c>
      <c r="AA480" s="14" t="str">
        <f>IF(ISBLANK(E480),"",LOG(E480+1))</f>
        <v/>
      </c>
      <c r="AB480" s="14" t="str">
        <f>IF(ISBLANK(F480),"",LOG(F480+1))</f>
        <v/>
      </c>
      <c r="AC480" s="14" t="str">
        <f>IF(ISBLANK(G480),"",LOG(G480+1))</f>
        <v/>
      </c>
      <c r="AD480" s="14" t="str">
        <f>IF(ISBLANK(H480),"",LOG(H480+1))</f>
        <v/>
      </c>
      <c r="AE480" s="14" t="str">
        <f>IF(ISBLANK(I480),"",LOG(I480+1))</f>
        <v/>
      </c>
      <c r="AF480" s="14" t="str">
        <f>IF(ISBLANK(J480),"",LOG(J480+1))</f>
        <v/>
      </c>
      <c r="AG480" s="14" t="str">
        <f>IF(ISBLANK(K480),"",LOG(K480+1))</f>
        <v/>
      </c>
      <c r="AH480" s="14" t="str">
        <f>IF(ISBLANK(L480),"",LOG(L480+1))</f>
        <v/>
      </c>
      <c r="AJ480" s="14" t="str">
        <f>IF(ISBLANK(C480),"",POWER(C480,2))</f>
        <v/>
      </c>
      <c r="AK480" s="14" t="str">
        <f>IF(ISBLANK(D480),"",POWER(D480,2))</f>
        <v/>
      </c>
      <c r="AL480" s="14" t="str">
        <f>IF(ISBLANK(E480),"",POWER(E480,2))</f>
        <v/>
      </c>
      <c r="AM480" s="14" t="str">
        <f>IF(ISBLANK(F480),"",POWER(F480,2))</f>
        <v/>
      </c>
      <c r="AN480" s="14" t="str">
        <f>IF(ISBLANK(G480),"",POWER(G480,2))</f>
        <v/>
      </c>
      <c r="AO480" s="14" t="str">
        <f>IF(ISBLANK(H480),"",POWER(H480,2))</f>
        <v/>
      </c>
      <c r="AP480" s="14" t="str">
        <f>IF(ISBLANK(I480),"",POWER(I480,2))</f>
        <v/>
      </c>
      <c r="AQ480" s="14" t="str">
        <f>IF(ISBLANK(J480),"",POWER(J480,2))</f>
        <v/>
      </c>
      <c r="AR480" s="14" t="str">
        <f>IF(ISBLANK(K480),"",POWER(K480,2))</f>
        <v/>
      </c>
      <c r="AS480" s="14" t="str">
        <f>IF(ISBLANK(L480),"",POWER(L480,2))</f>
        <v/>
      </c>
      <c r="AU480" s="14" t="str">
        <f>IF(ISBLANK(C480),"",POWER(C480,0.5))</f>
        <v/>
      </c>
      <c r="AV480" s="14" t="str">
        <f>IF(ISBLANK(D480),"",POWER(D480,0.5))</f>
        <v/>
      </c>
      <c r="AW480" s="14" t="str">
        <f>IF(ISBLANK(E480),"",POWER(E480,0.5))</f>
        <v/>
      </c>
      <c r="AX480" s="14" t="str">
        <f>IF(ISBLANK(F480),"",POWER(F480,0.5))</f>
        <v/>
      </c>
      <c r="AY480" s="14" t="str">
        <f>IF(ISBLANK(G480),"",POWER(G480,0.5))</f>
        <v/>
      </c>
      <c r="AZ480" s="14" t="str">
        <f>IF(ISBLANK(H480),"",POWER(H480,0.5))</f>
        <v/>
      </c>
      <c r="BA480" s="14" t="str">
        <f>IF(ISBLANK(I480),"",POWER(I480,0.5))</f>
        <v/>
      </c>
      <c r="BB480" s="14" t="str">
        <f>IF(ISBLANK(J480),"",POWER(J480,0.5))</f>
        <v/>
      </c>
      <c r="BC480" s="14" t="str">
        <f>IF(ISBLANK(K480),"",POWER(K480,0.5))</f>
        <v/>
      </c>
      <c r="BD480" s="14" t="str">
        <f>IF(ISBLANK(L480),"",POWER(L480,0.5))</f>
        <v/>
      </c>
      <c r="BF480" s="14" t="str">
        <f>IF(ISBLANK(C480),"",1/POWER(C480,0.5))</f>
        <v/>
      </c>
      <c r="BG480" s="14" t="str">
        <f>IF(ISBLANK(D480),"",1/POWER(D480,0.5))</f>
        <v/>
      </c>
      <c r="BH480" s="14" t="str">
        <f>IF(ISBLANK(E480),"",1/POWER(E480,0.5))</f>
        <v/>
      </c>
      <c r="BI480" s="14" t="str">
        <f>IF(ISBLANK(F480),"",1/POWER(F480,0.5))</f>
        <v/>
      </c>
      <c r="BJ480" s="14" t="str">
        <f>IF(ISBLANK(G480),"",1/POWER(G480,0.5))</f>
        <v/>
      </c>
      <c r="BK480" s="14" t="str">
        <f>IF(ISBLANK(H480),"",1/POWER(H480,0.5))</f>
        <v/>
      </c>
      <c r="BL480" s="14" t="str">
        <f>IF(ISBLANK(I480),"",1/POWER(I480,0.5))</f>
        <v/>
      </c>
      <c r="BM480" s="14" t="str">
        <f>IF(ISBLANK(J480),"",1/POWER(J480,0.5))</f>
        <v/>
      </c>
      <c r="BN480" s="14" t="str">
        <f>IF(ISBLANK(K480),"",1/POWER(K480,0.5))</f>
        <v/>
      </c>
      <c r="BO480" s="14" t="str">
        <f>IF(ISBLANK(L480),"",1/POWER(L480,0.5))</f>
        <v/>
      </c>
      <c r="BQ480" s="14" t="e">
        <f ca="1">IF(ISBLANK(INDIRECT('Data Exploration'!$B$6&amp;ROW(BQ480))),"",IF(ISBLANK(INDIRECT('Data Exploration'!$B$6&amp;ROW(BQ480)-1)),"",INDIRECT('Data Exploration'!$B$6&amp;ROW(BQ480)-1)))</f>
        <v>#REF!</v>
      </c>
      <c r="BR480" s="188"/>
      <c r="BS480" s="188"/>
      <c r="BT480" s="188"/>
      <c r="BU480" s="188"/>
      <c r="BV480" s="188"/>
      <c r="BW480" s="188"/>
      <c r="BX480" s="188"/>
      <c r="BY480" s="188"/>
    </row>
    <row r="481" spans="1:77">
      <c r="A481" s="141"/>
      <c r="B481" s="210"/>
      <c r="C481" s="19"/>
      <c r="D481" s="20"/>
      <c r="E481" s="20"/>
      <c r="F481" s="20"/>
      <c r="G481" s="150"/>
      <c r="H481" s="20"/>
      <c r="I481" s="20"/>
      <c r="J481" s="20"/>
      <c r="K481" s="20"/>
      <c r="L481" s="101"/>
      <c r="N481" s="14" t="str">
        <f>IF(ISBLANK(C481),"",LOG(C481))</f>
        <v/>
      </c>
      <c r="O481" s="14" t="str">
        <f>IF(ISBLANK(D481),"",LOG(D481))</f>
        <v/>
      </c>
      <c r="P481" s="14" t="str">
        <f>IF(ISBLANK(E481),"",LOG(E481))</f>
        <v/>
      </c>
      <c r="Q481" s="14" t="str">
        <f>IF(ISBLANK(F481),"",LOG(F481))</f>
        <v/>
      </c>
      <c r="R481" s="14" t="str">
        <f>IF(ISBLANK(G481),"",LOG(G481))</f>
        <v/>
      </c>
      <c r="S481" s="14" t="str">
        <f>IF(ISBLANK(H481),"",LOG(H481))</f>
        <v/>
      </c>
      <c r="T481" s="14" t="str">
        <f>IF(ISBLANK(I481),"",LOG(I481))</f>
        <v/>
      </c>
      <c r="U481" s="14" t="str">
        <f>IF(ISBLANK(J481),"",LOG(J481))</f>
        <v/>
      </c>
      <c r="V481" s="14" t="str">
        <f>IF(ISBLANK(K481),"",LOG(K481))</f>
        <v/>
      </c>
      <c r="W481" s="14" t="str">
        <f>IF(ISBLANK(L481),"",LOG(L481))</f>
        <v/>
      </c>
      <c r="Y481" s="14" t="str">
        <f>IF(ISBLANK(C481),"",LOG(C481+1))</f>
        <v/>
      </c>
      <c r="Z481" s="14" t="str">
        <f>IF(ISBLANK(D481),"",LOG(D481+1))</f>
        <v/>
      </c>
      <c r="AA481" s="14" t="str">
        <f>IF(ISBLANK(E481),"",LOG(E481+1))</f>
        <v/>
      </c>
      <c r="AB481" s="14" t="str">
        <f>IF(ISBLANK(F481),"",LOG(F481+1))</f>
        <v/>
      </c>
      <c r="AC481" s="14" t="str">
        <f>IF(ISBLANK(G481),"",LOG(G481+1))</f>
        <v/>
      </c>
      <c r="AD481" s="14" t="str">
        <f>IF(ISBLANK(H481),"",LOG(H481+1))</f>
        <v/>
      </c>
      <c r="AE481" s="14" t="str">
        <f>IF(ISBLANK(I481),"",LOG(I481+1))</f>
        <v/>
      </c>
      <c r="AF481" s="14" t="str">
        <f>IF(ISBLANK(J481),"",LOG(J481+1))</f>
        <v/>
      </c>
      <c r="AG481" s="14" t="str">
        <f>IF(ISBLANK(K481),"",LOG(K481+1))</f>
        <v/>
      </c>
      <c r="AH481" s="14" t="str">
        <f>IF(ISBLANK(L481),"",LOG(L481+1))</f>
        <v/>
      </c>
      <c r="AJ481" s="14" t="str">
        <f>IF(ISBLANK(C481),"",POWER(C481,2))</f>
        <v/>
      </c>
      <c r="AK481" s="14" t="str">
        <f>IF(ISBLANK(D481),"",POWER(D481,2))</f>
        <v/>
      </c>
      <c r="AL481" s="14" t="str">
        <f>IF(ISBLANK(E481),"",POWER(E481,2))</f>
        <v/>
      </c>
      <c r="AM481" s="14" t="str">
        <f>IF(ISBLANK(F481),"",POWER(F481,2))</f>
        <v/>
      </c>
      <c r="AN481" s="14" t="str">
        <f>IF(ISBLANK(G481),"",POWER(G481,2))</f>
        <v/>
      </c>
      <c r="AO481" s="14" t="str">
        <f>IF(ISBLANK(H481),"",POWER(H481,2))</f>
        <v/>
      </c>
      <c r="AP481" s="14" t="str">
        <f>IF(ISBLANK(I481),"",POWER(I481,2))</f>
        <v/>
      </c>
      <c r="AQ481" s="14" t="str">
        <f>IF(ISBLANK(J481),"",POWER(J481,2))</f>
        <v/>
      </c>
      <c r="AR481" s="14" t="str">
        <f>IF(ISBLANK(K481),"",POWER(K481,2))</f>
        <v/>
      </c>
      <c r="AS481" s="14" t="str">
        <f>IF(ISBLANK(L481),"",POWER(L481,2))</f>
        <v/>
      </c>
      <c r="AU481" s="14" t="str">
        <f>IF(ISBLANK(C481),"",POWER(C481,0.5))</f>
        <v/>
      </c>
      <c r="AV481" s="14" t="str">
        <f>IF(ISBLANK(D481),"",POWER(D481,0.5))</f>
        <v/>
      </c>
      <c r="AW481" s="14" t="str">
        <f>IF(ISBLANK(E481),"",POWER(E481,0.5))</f>
        <v/>
      </c>
      <c r="AX481" s="14" t="str">
        <f>IF(ISBLANK(F481),"",POWER(F481,0.5))</f>
        <v/>
      </c>
      <c r="AY481" s="14" t="str">
        <f>IF(ISBLANK(G481),"",POWER(G481,0.5))</f>
        <v/>
      </c>
      <c r="AZ481" s="14" t="str">
        <f>IF(ISBLANK(H481),"",POWER(H481,0.5))</f>
        <v/>
      </c>
      <c r="BA481" s="14" t="str">
        <f>IF(ISBLANK(I481),"",POWER(I481,0.5))</f>
        <v/>
      </c>
      <c r="BB481" s="14" t="str">
        <f>IF(ISBLANK(J481),"",POWER(J481,0.5))</f>
        <v/>
      </c>
      <c r="BC481" s="14" t="str">
        <f>IF(ISBLANK(K481),"",POWER(K481,0.5))</f>
        <v/>
      </c>
      <c r="BD481" s="14" t="str">
        <f>IF(ISBLANK(L481),"",POWER(L481,0.5))</f>
        <v/>
      </c>
      <c r="BF481" s="14" t="str">
        <f>IF(ISBLANK(C481),"",1/POWER(C481,0.5))</f>
        <v/>
      </c>
      <c r="BG481" s="14" t="str">
        <f>IF(ISBLANK(D481),"",1/POWER(D481,0.5))</f>
        <v/>
      </c>
      <c r="BH481" s="14" t="str">
        <f>IF(ISBLANK(E481),"",1/POWER(E481,0.5))</f>
        <v/>
      </c>
      <c r="BI481" s="14" t="str">
        <f>IF(ISBLANK(F481),"",1/POWER(F481,0.5))</f>
        <v/>
      </c>
      <c r="BJ481" s="14" t="str">
        <f>IF(ISBLANK(G481),"",1/POWER(G481,0.5))</f>
        <v/>
      </c>
      <c r="BK481" s="14" t="str">
        <f>IF(ISBLANK(H481),"",1/POWER(H481,0.5))</f>
        <v/>
      </c>
      <c r="BL481" s="14" t="str">
        <f>IF(ISBLANK(I481),"",1/POWER(I481,0.5))</f>
        <v/>
      </c>
      <c r="BM481" s="14" t="str">
        <f>IF(ISBLANK(J481),"",1/POWER(J481,0.5))</f>
        <v/>
      </c>
      <c r="BN481" s="14" t="str">
        <f>IF(ISBLANK(K481),"",1/POWER(K481,0.5))</f>
        <v/>
      </c>
      <c r="BO481" s="14" t="str">
        <f>IF(ISBLANK(L481),"",1/POWER(L481,0.5))</f>
        <v/>
      </c>
      <c r="BQ481" s="14" t="e">
        <f ca="1">IF(ISBLANK(INDIRECT('Data Exploration'!$B$6&amp;ROW(BQ481))),"",IF(ISBLANK(INDIRECT('Data Exploration'!$B$6&amp;ROW(BQ481)-1)),"",INDIRECT('Data Exploration'!$B$6&amp;ROW(BQ481)-1)))</f>
        <v>#REF!</v>
      </c>
      <c r="BR481" s="188"/>
      <c r="BS481" s="188"/>
      <c r="BT481" s="188"/>
      <c r="BU481" s="188"/>
      <c r="BV481" s="188"/>
      <c r="BW481" s="188"/>
      <c r="BX481" s="188"/>
      <c r="BY481" s="188"/>
    </row>
    <row r="482" spans="1:77">
      <c r="A482" s="141"/>
      <c r="B482" s="210"/>
      <c r="C482" s="19"/>
      <c r="D482" s="20"/>
      <c r="E482" s="20"/>
      <c r="F482" s="20"/>
      <c r="G482" s="150"/>
      <c r="H482" s="20"/>
      <c r="I482" s="20"/>
      <c r="J482" s="20"/>
      <c r="K482" s="20"/>
      <c r="L482" s="101"/>
      <c r="N482" s="14" t="str">
        <f>IF(ISBLANK(C482),"",LOG(C482))</f>
        <v/>
      </c>
      <c r="O482" s="14" t="str">
        <f>IF(ISBLANK(D482),"",LOG(D482))</f>
        <v/>
      </c>
      <c r="P482" s="14" t="str">
        <f>IF(ISBLANK(E482),"",LOG(E482))</f>
        <v/>
      </c>
      <c r="Q482" s="14" t="str">
        <f>IF(ISBLANK(F482),"",LOG(F482))</f>
        <v/>
      </c>
      <c r="R482" s="14" t="str">
        <f>IF(ISBLANK(G482),"",LOG(G482))</f>
        <v/>
      </c>
      <c r="S482" s="14" t="str">
        <f>IF(ISBLANK(H482),"",LOG(H482))</f>
        <v/>
      </c>
      <c r="T482" s="14" t="str">
        <f>IF(ISBLANK(I482),"",LOG(I482))</f>
        <v/>
      </c>
      <c r="U482" s="14" t="str">
        <f>IF(ISBLANK(J482),"",LOG(J482))</f>
        <v/>
      </c>
      <c r="V482" s="14" t="str">
        <f>IF(ISBLANK(K482),"",LOG(K482))</f>
        <v/>
      </c>
      <c r="W482" s="14" t="str">
        <f>IF(ISBLANK(L482),"",LOG(L482))</f>
        <v/>
      </c>
      <c r="Y482" s="14" t="str">
        <f>IF(ISBLANK(C482),"",LOG(C482+1))</f>
        <v/>
      </c>
      <c r="Z482" s="14" t="str">
        <f>IF(ISBLANK(D482),"",LOG(D482+1))</f>
        <v/>
      </c>
      <c r="AA482" s="14" t="str">
        <f>IF(ISBLANK(E482),"",LOG(E482+1))</f>
        <v/>
      </c>
      <c r="AB482" s="14" t="str">
        <f>IF(ISBLANK(F482),"",LOG(F482+1))</f>
        <v/>
      </c>
      <c r="AC482" s="14" t="str">
        <f>IF(ISBLANK(G482),"",LOG(G482+1))</f>
        <v/>
      </c>
      <c r="AD482" s="14" t="str">
        <f>IF(ISBLANK(H482),"",LOG(H482+1))</f>
        <v/>
      </c>
      <c r="AE482" s="14" t="str">
        <f>IF(ISBLANK(I482),"",LOG(I482+1))</f>
        <v/>
      </c>
      <c r="AF482" s="14" t="str">
        <f>IF(ISBLANK(J482),"",LOG(J482+1))</f>
        <v/>
      </c>
      <c r="AG482" s="14" t="str">
        <f>IF(ISBLANK(K482),"",LOG(K482+1))</f>
        <v/>
      </c>
      <c r="AH482" s="14" t="str">
        <f>IF(ISBLANK(L482),"",LOG(L482+1))</f>
        <v/>
      </c>
      <c r="AJ482" s="14" t="str">
        <f>IF(ISBLANK(C482),"",POWER(C482,2))</f>
        <v/>
      </c>
      <c r="AK482" s="14" t="str">
        <f>IF(ISBLANK(D482),"",POWER(D482,2))</f>
        <v/>
      </c>
      <c r="AL482" s="14" t="str">
        <f>IF(ISBLANK(E482),"",POWER(E482,2))</f>
        <v/>
      </c>
      <c r="AM482" s="14" t="str">
        <f>IF(ISBLANK(F482),"",POWER(F482,2))</f>
        <v/>
      </c>
      <c r="AN482" s="14" t="str">
        <f>IF(ISBLANK(G482),"",POWER(G482,2))</f>
        <v/>
      </c>
      <c r="AO482" s="14" t="str">
        <f>IF(ISBLANK(H482),"",POWER(H482,2))</f>
        <v/>
      </c>
      <c r="AP482" s="14" t="str">
        <f>IF(ISBLANK(I482),"",POWER(I482,2))</f>
        <v/>
      </c>
      <c r="AQ482" s="14" t="str">
        <f>IF(ISBLANK(J482),"",POWER(J482,2))</f>
        <v/>
      </c>
      <c r="AR482" s="14" t="str">
        <f>IF(ISBLANK(K482),"",POWER(K482,2))</f>
        <v/>
      </c>
      <c r="AS482" s="14" t="str">
        <f>IF(ISBLANK(L482),"",POWER(L482,2))</f>
        <v/>
      </c>
      <c r="AU482" s="14" t="str">
        <f>IF(ISBLANK(C482),"",POWER(C482,0.5))</f>
        <v/>
      </c>
      <c r="AV482" s="14" t="str">
        <f>IF(ISBLANK(D482),"",POWER(D482,0.5))</f>
        <v/>
      </c>
      <c r="AW482" s="14" t="str">
        <f>IF(ISBLANK(E482),"",POWER(E482,0.5))</f>
        <v/>
      </c>
      <c r="AX482" s="14" t="str">
        <f>IF(ISBLANK(F482),"",POWER(F482,0.5))</f>
        <v/>
      </c>
      <c r="AY482" s="14" t="str">
        <f>IF(ISBLANK(G482),"",POWER(G482,0.5))</f>
        <v/>
      </c>
      <c r="AZ482" s="14" t="str">
        <f>IF(ISBLANK(H482),"",POWER(H482,0.5))</f>
        <v/>
      </c>
      <c r="BA482" s="14" t="str">
        <f>IF(ISBLANK(I482),"",POWER(I482,0.5))</f>
        <v/>
      </c>
      <c r="BB482" s="14" t="str">
        <f>IF(ISBLANK(J482),"",POWER(J482,0.5))</f>
        <v/>
      </c>
      <c r="BC482" s="14" t="str">
        <f>IF(ISBLANK(K482),"",POWER(K482,0.5))</f>
        <v/>
      </c>
      <c r="BD482" s="14" t="str">
        <f>IF(ISBLANK(L482),"",POWER(L482,0.5))</f>
        <v/>
      </c>
      <c r="BF482" s="14" t="str">
        <f>IF(ISBLANK(C482),"",1/POWER(C482,0.5))</f>
        <v/>
      </c>
      <c r="BG482" s="14" t="str">
        <f>IF(ISBLANK(D482),"",1/POWER(D482,0.5))</f>
        <v/>
      </c>
      <c r="BH482" s="14" t="str">
        <f>IF(ISBLANK(E482),"",1/POWER(E482,0.5))</f>
        <v/>
      </c>
      <c r="BI482" s="14" t="str">
        <f>IF(ISBLANK(F482),"",1/POWER(F482,0.5))</f>
        <v/>
      </c>
      <c r="BJ482" s="14" t="str">
        <f>IF(ISBLANK(G482),"",1/POWER(G482,0.5))</f>
        <v/>
      </c>
      <c r="BK482" s="14" t="str">
        <f>IF(ISBLANK(H482),"",1/POWER(H482,0.5))</f>
        <v/>
      </c>
      <c r="BL482" s="14" t="str">
        <f>IF(ISBLANK(I482),"",1/POWER(I482,0.5))</f>
        <v/>
      </c>
      <c r="BM482" s="14" t="str">
        <f>IF(ISBLANK(J482),"",1/POWER(J482,0.5))</f>
        <v/>
      </c>
      <c r="BN482" s="14" t="str">
        <f>IF(ISBLANK(K482),"",1/POWER(K482,0.5))</f>
        <v/>
      </c>
      <c r="BO482" s="14" t="str">
        <f>IF(ISBLANK(L482),"",1/POWER(L482,0.5))</f>
        <v/>
      </c>
      <c r="BQ482" s="14" t="e">
        <f ca="1">IF(ISBLANK(INDIRECT('Data Exploration'!$B$6&amp;ROW(BQ482))),"",IF(ISBLANK(INDIRECT('Data Exploration'!$B$6&amp;ROW(BQ482)-1)),"",INDIRECT('Data Exploration'!$B$6&amp;ROW(BQ482)-1)))</f>
        <v>#REF!</v>
      </c>
      <c r="BR482" s="188"/>
      <c r="BS482" s="188"/>
      <c r="BT482" s="188"/>
      <c r="BU482" s="188"/>
      <c r="BV482" s="188"/>
      <c r="BW482" s="188"/>
      <c r="BX482" s="188"/>
      <c r="BY482" s="188"/>
    </row>
    <row r="483" spans="1:77">
      <c r="A483" s="141"/>
      <c r="B483" s="210"/>
      <c r="C483" s="19"/>
      <c r="D483" s="20"/>
      <c r="E483" s="20"/>
      <c r="F483" s="20"/>
      <c r="G483" s="150"/>
      <c r="H483" s="20"/>
      <c r="I483" s="20"/>
      <c r="J483" s="20"/>
      <c r="K483" s="20"/>
      <c r="L483" s="101"/>
      <c r="N483" s="14" t="str">
        <f>IF(ISBLANK(C483),"",LOG(C483))</f>
        <v/>
      </c>
      <c r="O483" s="14" t="str">
        <f>IF(ISBLANK(D483),"",LOG(D483))</f>
        <v/>
      </c>
      <c r="P483" s="14" t="str">
        <f>IF(ISBLANK(E483),"",LOG(E483))</f>
        <v/>
      </c>
      <c r="Q483" s="14" t="str">
        <f>IF(ISBLANK(F483),"",LOG(F483))</f>
        <v/>
      </c>
      <c r="R483" s="14" t="str">
        <f>IF(ISBLANK(G483),"",LOG(G483))</f>
        <v/>
      </c>
      <c r="S483" s="14" t="str">
        <f>IF(ISBLANK(H483),"",LOG(H483))</f>
        <v/>
      </c>
      <c r="T483" s="14" t="str">
        <f>IF(ISBLANK(I483),"",LOG(I483))</f>
        <v/>
      </c>
      <c r="U483" s="14" t="str">
        <f>IF(ISBLANK(J483),"",LOG(J483))</f>
        <v/>
      </c>
      <c r="V483" s="14" t="str">
        <f>IF(ISBLANK(K483),"",LOG(K483))</f>
        <v/>
      </c>
      <c r="W483" s="14" t="str">
        <f>IF(ISBLANK(L483),"",LOG(L483))</f>
        <v/>
      </c>
      <c r="Y483" s="14" t="str">
        <f>IF(ISBLANK(C483),"",LOG(C483+1))</f>
        <v/>
      </c>
      <c r="Z483" s="14" t="str">
        <f>IF(ISBLANK(D483),"",LOG(D483+1))</f>
        <v/>
      </c>
      <c r="AA483" s="14" t="str">
        <f>IF(ISBLANK(E483),"",LOG(E483+1))</f>
        <v/>
      </c>
      <c r="AB483" s="14" t="str">
        <f>IF(ISBLANK(F483),"",LOG(F483+1))</f>
        <v/>
      </c>
      <c r="AC483" s="14" t="str">
        <f>IF(ISBLANK(G483),"",LOG(G483+1))</f>
        <v/>
      </c>
      <c r="AD483" s="14" t="str">
        <f>IF(ISBLANK(H483),"",LOG(H483+1))</f>
        <v/>
      </c>
      <c r="AE483" s="14" t="str">
        <f>IF(ISBLANK(I483),"",LOG(I483+1))</f>
        <v/>
      </c>
      <c r="AF483" s="14" t="str">
        <f>IF(ISBLANK(J483),"",LOG(J483+1))</f>
        <v/>
      </c>
      <c r="AG483" s="14" t="str">
        <f>IF(ISBLANK(K483),"",LOG(K483+1))</f>
        <v/>
      </c>
      <c r="AH483" s="14" t="str">
        <f>IF(ISBLANK(L483),"",LOG(L483+1))</f>
        <v/>
      </c>
      <c r="AJ483" s="14" t="str">
        <f>IF(ISBLANK(C483),"",POWER(C483,2))</f>
        <v/>
      </c>
      <c r="AK483" s="14" t="str">
        <f>IF(ISBLANK(D483),"",POWER(D483,2))</f>
        <v/>
      </c>
      <c r="AL483" s="14" t="str">
        <f>IF(ISBLANK(E483),"",POWER(E483,2))</f>
        <v/>
      </c>
      <c r="AM483" s="14" t="str">
        <f>IF(ISBLANK(F483),"",POWER(F483,2))</f>
        <v/>
      </c>
      <c r="AN483" s="14" t="str">
        <f>IF(ISBLANK(G483),"",POWER(G483,2))</f>
        <v/>
      </c>
      <c r="AO483" s="14" t="str">
        <f>IF(ISBLANK(H483),"",POWER(H483,2))</f>
        <v/>
      </c>
      <c r="AP483" s="14" t="str">
        <f>IF(ISBLANK(I483),"",POWER(I483,2))</f>
        <v/>
      </c>
      <c r="AQ483" s="14" t="str">
        <f>IF(ISBLANK(J483),"",POWER(J483,2))</f>
        <v/>
      </c>
      <c r="AR483" s="14" t="str">
        <f>IF(ISBLANK(K483),"",POWER(K483,2))</f>
        <v/>
      </c>
      <c r="AS483" s="14" t="str">
        <f>IF(ISBLANK(L483),"",POWER(L483,2))</f>
        <v/>
      </c>
      <c r="AU483" s="14" t="str">
        <f>IF(ISBLANK(C483),"",POWER(C483,0.5))</f>
        <v/>
      </c>
      <c r="AV483" s="14" t="str">
        <f>IF(ISBLANK(D483),"",POWER(D483,0.5))</f>
        <v/>
      </c>
      <c r="AW483" s="14" t="str">
        <f>IF(ISBLANK(E483),"",POWER(E483,0.5))</f>
        <v/>
      </c>
      <c r="AX483" s="14" t="str">
        <f>IF(ISBLANK(F483),"",POWER(F483,0.5))</f>
        <v/>
      </c>
      <c r="AY483" s="14" t="str">
        <f>IF(ISBLANK(G483),"",POWER(G483,0.5))</f>
        <v/>
      </c>
      <c r="AZ483" s="14" t="str">
        <f>IF(ISBLANK(H483),"",POWER(H483,0.5))</f>
        <v/>
      </c>
      <c r="BA483" s="14" t="str">
        <f>IF(ISBLANK(I483),"",POWER(I483,0.5))</f>
        <v/>
      </c>
      <c r="BB483" s="14" t="str">
        <f>IF(ISBLANK(J483),"",POWER(J483,0.5))</f>
        <v/>
      </c>
      <c r="BC483" s="14" t="str">
        <f>IF(ISBLANK(K483),"",POWER(K483,0.5))</f>
        <v/>
      </c>
      <c r="BD483" s="14" t="str">
        <f>IF(ISBLANK(L483),"",POWER(L483,0.5))</f>
        <v/>
      </c>
      <c r="BF483" s="14" t="str">
        <f>IF(ISBLANK(C483),"",1/POWER(C483,0.5))</f>
        <v/>
      </c>
      <c r="BG483" s="14" t="str">
        <f>IF(ISBLANK(D483),"",1/POWER(D483,0.5))</f>
        <v/>
      </c>
      <c r="BH483" s="14" t="str">
        <f>IF(ISBLANK(E483),"",1/POWER(E483,0.5))</f>
        <v/>
      </c>
      <c r="BI483" s="14" t="str">
        <f>IF(ISBLANK(F483),"",1/POWER(F483,0.5))</f>
        <v/>
      </c>
      <c r="BJ483" s="14" t="str">
        <f>IF(ISBLANK(G483),"",1/POWER(G483,0.5))</f>
        <v/>
      </c>
      <c r="BK483" s="14" t="str">
        <f>IF(ISBLANK(H483),"",1/POWER(H483,0.5))</f>
        <v/>
      </c>
      <c r="BL483" s="14" t="str">
        <f>IF(ISBLANK(I483),"",1/POWER(I483,0.5))</f>
        <v/>
      </c>
      <c r="BM483" s="14" t="str">
        <f>IF(ISBLANK(J483),"",1/POWER(J483,0.5))</f>
        <v/>
      </c>
      <c r="BN483" s="14" t="str">
        <f>IF(ISBLANK(K483),"",1/POWER(K483,0.5))</f>
        <v/>
      </c>
      <c r="BO483" s="14" t="str">
        <f>IF(ISBLANK(L483),"",1/POWER(L483,0.5))</f>
        <v/>
      </c>
      <c r="BQ483" s="14" t="e">
        <f ca="1">IF(ISBLANK(INDIRECT('Data Exploration'!$B$6&amp;ROW(BQ483))),"",IF(ISBLANK(INDIRECT('Data Exploration'!$B$6&amp;ROW(BQ483)-1)),"",INDIRECT('Data Exploration'!$B$6&amp;ROW(BQ483)-1)))</f>
        <v>#REF!</v>
      </c>
      <c r="BR483" s="188"/>
      <c r="BS483" s="188"/>
      <c r="BT483" s="188"/>
      <c r="BU483" s="188"/>
      <c r="BV483" s="188"/>
      <c r="BW483" s="188"/>
      <c r="BX483" s="188"/>
      <c r="BY483" s="188"/>
    </row>
    <row r="484" spans="1:77">
      <c r="A484" s="141"/>
      <c r="B484" s="210"/>
      <c r="C484" s="19"/>
      <c r="D484" s="20"/>
      <c r="E484" s="20"/>
      <c r="F484" s="20"/>
      <c r="G484" s="150"/>
      <c r="H484" s="20"/>
      <c r="I484" s="20"/>
      <c r="J484" s="20"/>
      <c r="K484" s="20"/>
      <c r="L484" s="101"/>
      <c r="N484" s="14" t="str">
        <f>IF(ISBLANK(C484),"",LOG(C484))</f>
        <v/>
      </c>
      <c r="O484" s="14" t="str">
        <f>IF(ISBLANK(D484),"",LOG(D484))</f>
        <v/>
      </c>
      <c r="P484" s="14" t="str">
        <f>IF(ISBLANK(E484),"",LOG(E484))</f>
        <v/>
      </c>
      <c r="Q484" s="14" t="str">
        <f>IF(ISBLANK(F484),"",LOG(F484))</f>
        <v/>
      </c>
      <c r="R484" s="14" t="str">
        <f>IF(ISBLANK(G484),"",LOG(G484))</f>
        <v/>
      </c>
      <c r="S484" s="14" t="str">
        <f>IF(ISBLANK(H484),"",LOG(H484))</f>
        <v/>
      </c>
      <c r="T484" s="14" t="str">
        <f>IF(ISBLANK(I484),"",LOG(I484))</f>
        <v/>
      </c>
      <c r="U484" s="14" t="str">
        <f>IF(ISBLANK(J484),"",LOG(J484))</f>
        <v/>
      </c>
      <c r="V484" s="14" t="str">
        <f>IF(ISBLANK(K484),"",LOG(K484))</f>
        <v/>
      </c>
      <c r="W484" s="14" t="str">
        <f>IF(ISBLANK(L484),"",LOG(L484))</f>
        <v/>
      </c>
      <c r="Y484" s="14" t="str">
        <f>IF(ISBLANK(C484),"",LOG(C484+1))</f>
        <v/>
      </c>
      <c r="Z484" s="14" t="str">
        <f>IF(ISBLANK(D484),"",LOG(D484+1))</f>
        <v/>
      </c>
      <c r="AA484" s="14" t="str">
        <f>IF(ISBLANK(E484),"",LOG(E484+1))</f>
        <v/>
      </c>
      <c r="AB484" s="14" t="str">
        <f>IF(ISBLANK(F484),"",LOG(F484+1))</f>
        <v/>
      </c>
      <c r="AC484" s="14" t="str">
        <f>IF(ISBLANK(G484),"",LOG(G484+1))</f>
        <v/>
      </c>
      <c r="AD484" s="14" t="str">
        <f>IF(ISBLANK(H484),"",LOG(H484+1))</f>
        <v/>
      </c>
      <c r="AE484" s="14" t="str">
        <f>IF(ISBLANK(I484),"",LOG(I484+1))</f>
        <v/>
      </c>
      <c r="AF484" s="14" t="str">
        <f>IF(ISBLANK(J484),"",LOG(J484+1))</f>
        <v/>
      </c>
      <c r="AG484" s="14" t="str">
        <f>IF(ISBLANK(K484),"",LOG(K484+1))</f>
        <v/>
      </c>
      <c r="AH484" s="14" t="str">
        <f>IF(ISBLANK(L484),"",LOG(L484+1))</f>
        <v/>
      </c>
      <c r="AJ484" s="14" t="str">
        <f>IF(ISBLANK(C484),"",POWER(C484,2))</f>
        <v/>
      </c>
      <c r="AK484" s="14" t="str">
        <f>IF(ISBLANK(D484),"",POWER(D484,2))</f>
        <v/>
      </c>
      <c r="AL484" s="14" t="str">
        <f>IF(ISBLANK(E484),"",POWER(E484,2))</f>
        <v/>
      </c>
      <c r="AM484" s="14" t="str">
        <f>IF(ISBLANK(F484),"",POWER(F484,2))</f>
        <v/>
      </c>
      <c r="AN484" s="14" t="str">
        <f>IF(ISBLANK(G484),"",POWER(G484,2))</f>
        <v/>
      </c>
      <c r="AO484" s="14" t="str">
        <f>IF(ISBLANK(H484),"",POWER(H484,2))</f>
        <v/>
      </c>
      <c r="AP484" s="14" t="str">
        <f>IF(ISBLANK(I484),"",POWER(I484,2))</f>
        <v/>
      </c>
      <c r="AQ484" s="14" t="str">
        <f>IF(ISBLANK(J484),"",POWER(J484,2))</f>
        <v/>
      </c>
      <c r="AR484" s="14" t="str">
        <f>IF(ISBLANK(K484),"",POWER(K484,2))</f>
        <v/>
      </c>
      <c r="AS484" s="14" t="str">
        <f>IF(ISBLANK(L484),"",POWER(L484,2))</f>
        <v/>
      </c>
      <c r="AU484" s="14" t="str">
        <f>IF(ISBLANK(C484),"",POWER(C484,0.5))</f>
        <v/>
      </c>
      <c r="AV484" s="14" t="str">
        <f>IF(ISBLANK(D484),"",POWER(D484,0.5))</f>
        <v/>
      </c>
      <c r="AW484" s="14" t="str">
        <f>IF(ISBLANK(E484),"",POWER(E484,0.5))</f>
        <v/>
      </c>
      <c r="AX484" s="14" t="str">
        <f>IF(ISBLANK(F484),"",POWER(F484,0.5))</f>
        <v/>
      </c>
      <c r="AY484" s="14" t="str">
        <f>IF(ISBLANK(G484),"",POWER(G484,0.5))</f>
        <v/>
      </c>
      <c r="AZ484" s="14" t="str">
        <f>IF(ISBLANK(H484),"",POWER(H484,0.5))</f>
        <v/>
      </c>
      <c r="BA484" s="14" t="str">
        <f>IF(ISBLANK(I484),"",POWER(I484,0.5))</f>
        <v/>
      </c>
      <c r="BB484" s="14" t="str">
        <f>IF(ISBLANK(J484),"",POWER(J484,0.5))</f>
        <v/>
      </c>
      <c r="BC484" s="14" t="str">
        <f>IF(ISBLANK(K484),"",POWER(K484,0.5))</f>
        <v/>
      </c>
      <c r="BD484" s="14" t="str">
        <f>IF(ISBLANK(L484),"",POWER(L484,0.5))</f>
        <v/>
      </c>
      <c r="BF484" s="14" t="str">
        <f>IF(ISBLANK(C484),"",1/POWER(C484,0.5))</f>
        <v/>
      </c>
      <c r="BG484" s="14" t="str">
        <f>IF(ISBLANK(D484),"",1/POWER(D484,0.5))</f>
        <v/>
      </c>
      <c r="BH484" s="14" t="str">
        <f>IF(ISBLANK(E484),"",1/POWER(E484,0.5))</f>
        <v/>
      </c>
      <c r="BI484" s="14" t="str">
        <f>IF(ISBLANK(F484),"",1/POWER(F484,0.5))</f>
        <v/>
      </c>
      <c r="BJ484" s="14" t="str">
        <f>IF(ISBLANK(G484),"",1/POWER(G484,0.5))</f>
        <v/>
      </c>
      <c r="BK484" s="14" t="str">
        <f>IF(ISBLANK(H484),"",1/POWER(H484,0.5))</f>
        <v/>
      </c>
      <c r="BL484" s="14" t="str">
        <f>IF(ISBLANK(I484),"",1/POWER(I484,0.5))</f>
        <v/>
      </c>
      <c r="BM484" s="14" t="str">
        <f>IF(ISBLANK(J484),"",1/POWER(J484,0.5))</f>
        <v/>
      </c>
      <c r="BN484" s="14" t="str">
        <f>IF(ISBLANK(K484),"",1/POWER(K484,0.5))</f>
        <v/>
      </c>
      <c r="BO484" s="14" t="str">
        <f>IF(ISBLANK(L484),"",1/POWER(L484,0.5))</f>
        <v/>
      </c>
      <c r="BQ484" s="14" t="e">
        <f ca="1">IF(ISBLANK(INDIRECT('Data Exploration'!$B$6&amp;ROW(BQ484))),"",IF(ISBLANK(INDIRECT('Data Exploration'!$B$6&amp;ROW(BQ484)-1)),"",INDIRECT('Data Exploration'!$B$6&amp;ROW(BQ484)-1)))</f>
        <v>#REF!</v>
      </c>
      <c r="BR484" s="188"/>
      <c r="BS484" s="188"/>
      <c r="BT484" s="188"/>
      <c r="BU484" s="188"/>
      <c r="BV484" s="188"/>
      <c r="BW484" s="188"/>
      <c r="BX484" s="188"/>
      <c r="BY484" s="188"/>
    </row>
    <row r="485" spans="1:77">
      <c r="A485" s="141"/>
      <c r="B485" s="210"/>
      <c r="C485" s="19"/>
      <c r="D485" s="20"/>
      <c r="E485" s="20"/>
      <c r="F485" s="20"/>
      <c r="G485" s="150"/>
      <c r="H485" s="20"/>
      <c r="I485" s="20"/>
      <c r="J485" s="20"/>
      <c r="K485" s="20"/>
      <c r="L485" s="101"/>
      <c r="N485" s="14" t="str">
        <f>IF(ISBLANK(C485),"",LOG(C485))</f>
        <v/>
      </c>
      <c r="O485" s="14" t="str">
        <f>IF(ISBLANK(D485),"",LOG(D485))</f>
        <v/>
      </c>
      <c r="P485" s="14" t="str">
        <f>IF(ISBLANK(E485),"",LOG(E485))</f>
        <v/>
      </c>
      <c r="Q485" s="14" t="str">
        <f>IF(ISBLANK(F485),"",LOG(F485))</f>
        <v/>
      </c>
      <c r="R485" s="14" t="str">
        <f>IF(ISBLANK(G485),"",LOG(G485))</f>
        <v/>
      </c>
      <c r="S485" s="14" t="str">
        <f>IF(ISBLANK(H485),"",LOG(H485))</f>
        <v/>
      </c>
      <c r="T485" s="14" t="str">
        <f>IF(ISBLANK(I485),"",LOG(I485))</f>
        <v/>
      </c>
      <c r="U485" s="14" t="str">
        <f>IF(ISBLANK(J485),"",LOG(J485))</f>
        <v/>
      </c>
      <c r="V485" s="14" t="str">
        <f>IF(ISBLANK(K485),"",LOG(K485))</f>
        <v/>
      </c>
      <c r="W485" s="14" t="str">
        <f>IF(ISBLANK(L485),"",LOG(L485))</f>
        <v/>
      </c>
      <c r="Y485" s="14" t="str">
        <f>IF(ISBLANK(C485),"",LOG(C485+1))</f>
        <v/>
      </c>
      <c r="Z485" s="14" t="str">
        <f>IF(ISBLANK(D485),"",LOG(D485+1))</f>
        <v/>
      </c>
      <c r="AA485" s="14" t="str">
        <f>IF(ISBLANK(E485),"",LOG(E485+1))</f>
        <v/>
      </c>
      <c r="AB485" s="14" t="str">
        <f>IF(ISBLANK(F485),"",LOG(F485+1))</f>
        <v/>
      </c>
      <c r="AC485" s="14" t="str">
        <f>IF(ISBLANK(G485),"",LOG(G485+1))</f>
        <v/>
      </c>
      <c r="AD485" s="14" t="str">
        <f>IF(ISBLANK(H485),"",LOG(H485+1))</f>
        <v/>
      </c>
      <c r="AE485" s="14" t="str">
        <f>IF(ISBLANK(I485),"",LOG(I485+1))</f>
        <v/>
      </c>
      <c r="AF485" s="14" t="str">
        <f>IF(ISBLANK(J485),"",LOG(J485+1))</f>
        <v/>
      </c>
      <c r="AG485" s="14" t="str">
        <f>IF(ISBLANK(K485),"",LOG(K485+1))</f>
        <v/>
      </c>
      <c r="AH485" s="14" t="str">
        <f>IF(ISBLANK(L485),"",LOG(L485+1))</f>
        <v/>
      </c>
      <c r="AJ485" s="14" t="str">
        <f>IF(ISBLANK(C485),"",POWER(C485,2))</f>
        <v/>
      </c>
      <c r="AK485" s="14" t="str">
        <f>IF(ISBLANK(D485),"",POWER(D485,2))</f>
        <v/>
      </c>
      <c r="AL485" s="14" t="str">
        <f>IF(ISBLANK(E485),"",POWER(E485,2))</f>
        <v/>
      </c>
      <c r="AM485" s="14" t="str">
        <f>IF(ISBLANK(F485),"",POWER(F485,2))</f>
        <v/>
      </c>
      <c r="AN485" s="14" t="str">
        <f>IF(ISBLANK(G485),"",POWER(G485,2))</f>
        <v/>
      </c>
      <c r="AO485" s="14" t="str">
        <f>IF(ISBLANK(H485),"",POWER(H485,2))</f>
        <v/>
      </c>
      <c r="AP485" s="14" t="str">
        <f>IF(ISBLANK(I485),"",POWER(I485,2))</f>
        <v/>
      </c>
      <c r="AQ485" s="14" t="str">
        <f>IF(ISBLANK(J485),"",POWER(J485,2))</f>
        <v/>
      </c>
      <c r="AR485" s="14" t="str">
        <f>IF(ISBLANK(K485),"",POWER(K485,2))</f>
        <v/>
      </c>
      <c r="AS485" s="14" t="str">
        <f>IF(ISBLANK(L485),"",POWER(L485,2))</f>
        <v/>
      </c>
      <c r="AU485" s="14" t="str">
        <f>IF(ISBLANK(C485),"",POWER(C485,0.5))</f>
        <v/>
      </c>
      <c r="AV485" s="14" t="str">
        <f>IF(ISBLANK(D485),"",POWER(D485,0.5))</f>
        <v/>
      </c>
      <c r="AW485" s="14" t="str">
        <f>IF(ISBLANK(E485),"",POWER(E485,0.5))</f>
        <v/>
      </c>
      <c r="AX485" s="14" t="str">
        <f>IF(ISBLANK(F485),"",POWER(F485,0.5))</f>
        <v/>
      </c>
      <c r="AY485" s="14" t="str">
        <f>IF(ISBLANK(G485),"",POWER(G485,0.5))</f>
        <v/>
      </c>
      <c r="AZ485" s="14" t="str">
        <f>IF(ISBLANK(H485),"",POWER(H485,0.5))</f>
        <v/>
      </c>
      <c r="BA485" s="14" t="str">
        <f>IF(ISBLANK(I485),"",POWER(I485,0.5))</f>
        <v/>
      </c>
      <c r="BB485" s="14" t="str">
        <f>IF(ISBLANK(J485),"",POWER(J485,0.5))</f>
        <v/>
      </c>
      <c r="BC485" s="14" t="str">
        <f>IF(ISBLANK(K485),"",POWER(K485,0.5))</f>
        <v/>
      </c>
      <c r="BD485" s="14" t="str">
        <f>IF(ISBLANK(L485),"",POWER(L485,0.5))</f>
        <v/>
      </c>
      <c r="BF485" s="14" t="str">
        <f>IF(ISBLANK(C485),"",1/POWER(C485,0.5))</f>
        <v/>
      </c>
      <c r="BG485" s="14" t="str">
        <f>IF(ISBLANK(D485),"",1/POWER(D485,0.5))</f>
        <v/>
      </c>
      <c r="BH485" s="14" t="str">
        <f>IF(ISBLANK(E485),"",1/POWER(E485,0.5))</f>
        <v/>
      </c>
      <c r="BI485" s="14" t="str">
        <f>IF(ISBLANK(F485),"",1/POWER(F485,0.5))</f>
        <v/>
      </c>
      <c r="BJ485" s="14" t="str">
        <f>IF(ISBLANK(G485),"",1/POWER(G485,0.5))</f>
        <v/>
      </c>
      <c r="BK485" s="14" t="str">
        <f>IF(ISBLANK(H485),"",1/POWER(H485,0.5))</f>
        <v/>
      </c>
      <c r="BL485" s="14" t="str">
        <f>IF(ISBLANK(I485),"",1/POWER(I485,0.5))</f>
        <v/>
      </c>
      <c r="BM485" s="14" t="str">
        <f>IF(ISBLANK(J485),"",1/POWER(J485,0.5))</f>
        <v/>
      </c>
      <c r="BN485" s="14" t="str">
        <f>IF(ISBLANK(K485),"",1/POWER(K485,0.5))</f>
        <v/>
      </c>
      <c r="BO485" s="14" t="str">
        <f>IF(ISBLANK(L485),"",1/POWER(L485,0.5))</f>
        <v/>
      </c>
      <c r="BQ485" s="14" t="e">
        <f ca="1">IF(ISBLANK(INDIRECT('Data Exploration'!$B$6&amp;ROW(BQ485))),"",IF(ISBLANK(INDIRECT('Data Exploration'!$B$6&amp;ROW(BQ485)-1)),"",INDIRECT('Data Exploration'!$B$6&amp;ROW(BQ485)-1)))</f>
        <v>#REF!</v>
      </c>
      <c r="BR485" s="188"/>
      <c r="BS485" s="188"/>
      <c r="BT485" s="188"/>
      <c r="BU485" s="188"/>
      <c r="BV485" s="188"/>
      <c r="BW485" s="188"/>
      <c r="BX485" s="188"/>
      <c r="BY485" s="188"/>
    </row>
    <row r="486" spans="1:77">
      <c r="A486" s="141"/>
      <c r="B486" s="210"/>
      <c r="C486" s="19"/>
      <c r="D486" s="20"/>
      <c r="E486" s="20"/>
      <c r="F486" s="20"/>
      <c r="G486" s="150"/>
      <c r="H486" s="20"/>
      <c r="I486" s="20"/>
      <c r="J486" s="20"/>
      <c r="K486" s="20"/>
      <c r="L486" s="101"/>
      <c r="N486" s="14" t="str">
        <f>IF(ISBLANK(C486),"",LOG(C486))</f>
        <v/>
      </c>
      <c r="O486" s="14" t="str">
        <f>IF(ISBLANK(D486),"",LOG(D486))</f>
        <v/>
      </c>
      <c r="P486" s="14" t="str">
        <f>IF(ISBLANK(E486),"",LOG(E486))</f>
        <v/>
      </c>
      <c r="Q486" s="14" t="str">
        <f>IF(ISBLANK(F486),"",LOG(F486))</f>
        <v/>
      </c>
      <c r="R486" s="14" t="str">
        <f>IF(ISBLANK(G486),"",LOG(G486))</f>
        <v/>
      </c>
      <c r="S486" s="14" t="str">
        <f>IF(ISBLANK(H486),"",LOG(H486))</f>
        <v/>
      </c>
      <c r="T486" s="14" t="str">
        <f>IF(ISBLANK(I486),"",LOG(I486))</f>
        <v/>
      </c>
      <c r="U486" s="14" t="str">
        <f>IF(ISBLANK(J486),"",LOG(J486))</f>
        <v/>
      </c>
      <c r="V486" s="14" t="str">
        <f>IF(ISBLANK(K486),"",LOG(K486))</f>
        <v/>
      </c>
      <c r="W486" s="14" t="str">
        <f>IF(ISBLANK(L486),"",LOG(L486))</f>
        <v/>
      </c>
      <c r="Y486" s="14" t="str">
        <f>IF(ISBLANK(C486),"",LOG(C486+1))</f>
        <v/>
      </c>
      <c r="Z486" s="14" t="str">
        <f>IF(ISBLANK(D486),"",LOG(D486+1))</f>
        <v/>
      </c>
      <c r="AA486" s="14" t="str">
        <f>IF(ISBLANK(E486),"",LOG(E486+1))</f>
        <v/>
      </c>
      <c r="AB486" s="14" t="str">
        <f>IF(ISBLANK(F486),"",LOG(F486+1))</f>
        <v/>
      </c>
      <c r="AC486" s="14" t="str">
        <f>IF(ISBLANK(G486),"",LOG(G486+1))</f>
        <v/>
      </c>
      <c r="AD486" s="14" t="str">
        <f>IF(ISBLANK(H486),"",LOG(H486+1))</f>
        <v/>
      </c>
      <c r="AE486" s="14" t="str">
        <f>IF(ISBLANK(I486),"",LOG(I486+1))</f>
        <v/>
      </c>
      <c r="AF486" s="14" t="str">
        <f>IF(ISBLANK(J486),"",LOG(J486+1))</f>
        <v/>
      </c>
      <c r="AG486" s="14" t="str">
        <f>IF(ISBLANK(K486),"",LOG(K486+1))</f>
        <v/>
      </c>
      <c r="AH486" s="14" t="str">
        <f>IF(ISBLANK(L486),"",LOG(L486+1))</f>
        <v/>
      </c>
      <c r="AJ486" s="14" t="str">
        <f>IF(ISBLANK(C486),"",POWER(C486,2))</f>
        <v/>
      </c>
      <c r="AK486" s="14" t="str">
        <f>IF(ISBLANK(D486),"",POWER(D486,2))</f>
        <v/>
      </c>
      <c r="AL486" s="14" t="str">
        <f>IF(ISBLANK(E486),"",POWER(E486,2))</f>
        <v/>
      </c>
      <c r="AM486" s="14" t="str">
        <f>IF(ISBLANK(F486),"",POWER(F486,2))</f>
        <v/>
      </c>
      <c r="AN486" s="14" t="str">
        <f>IF(ISBLANK(G486),"",POWER(G486,2))</f>
        <v/>
      </c>
      <c r="AO486" s="14" t="str">
        <f>IF(ISBLANK(H486),"",POWER(H486,2))</f>
        <v/>
      </c>
      <c r="AP486" s="14" t="str">
        <f>IF(ISBLANK(I486),"",POWER(I486,2))</f>
        <v/>
      </c>
      <c r="AQ486" s="14" t="str">
        <f>IF(ISBLANK(J486),"",POWER(J486,2))</f>
        <v/>
      </c>
      <c r="AR486" s="14" t="str">
        <f>IF(ISBLANK(K486),"",POWER(K486,2))</f>
        <v/>
      </c>
      <c r="AS486" s="14" t="str">
        <f>IF(ISBLANK(L486),"",POWER(L486,2))</f>
        <v/>
      </c>
      <c r="AU486" s="14" t="str">
        <f>IF(ISBLANK(C486),"",POWER(C486,0.5))</f>
        <v/>
      </c>
      <c r="AV486" s="14" t="str">
        <f>IF(ISBLANK(D486),"",POWER(D486,0.5))</f>
        <v/>
      </c>
      <c r="AW486" s="14" t="str">
        <f>IF(ISBLANK(E486),"",POWER(E486,0.5))</f>
        <v/>
      </c>
      <c r="AX486" s="14" t="str">
        <f>IF(ISBLANK(F486),"",POWER(F486,0.5))</f>
        <v/>
      </c>
      <c r="AY486" s="14" t="str">
        <f>IF(ISBLANK(G486),"",POWER(G486,0.5))</f>
        <v/>
      </c>
      <c r="AZ486" s="14" t="str">
        <f>IF(ISBLANK(H486),"",POWER(H486,0.5))</f>
        <v/>
      </c>
      <c r="BA486" s="14" t="str">
        <f>IF(ISBLANK(I486),"",POWER(I486,0.5))</f>
        <v/>
      </c>
      <c r="BB486" s="14" t="str">
        <f>IF(ISBLANK(J486),"",POWER(J486,0.5))</f>
        <v/>
      </c>
      <c r="BC486" s="14" t="str">
        <f>IF(ISBLANK(K486),"",POWER(K486,0.5))</f>
        <v/>
      </c>
      <c r="BD486" s="14" t="str">
        <f>IF(ISBLANK(L486),"",POWER(L486,0.5))</f>
        <v/>
      </c>
      <c r="BF486" s="14" t="str">
        <f>IF(ISBLANK(C486),"",1/POWER(C486,0.5))</f>
        <v/>
      </c>
      <c r="BG486" s="14" t="str">
        <f>IF(ISBLANK(D486),"",1/POWER(D486,0.5))</f>
        <v/>
      </c>
      <c r="BH486" s="14" t="str">
        <f>IF(ISBLANK(E486),"",1/POWER(E486,0.5))</f>
        <v/>
      </c>
      <c r="BI486" s="14" t="str">
        <f>IF(ISBLANK(F486),"",1/POWER(F486,0.5))</f>
        <v/>
      </c>
      <c r="BJ486" s="14" t="str">
        <f>IF(ISBLANK(G486),"",1/POWER(G486,0.5))</f>
        <v/>
      </c>
      <c r="BK486" s="14" t="str">
        <f>IF(ISBLANK(H486),"",1/POWER(H486,0.5))</f>
        <v/>
      </c>
      <c r="BL486" s="14" t="str">
        <f>IF(ISBLANK(I486),"",1/POWER(I486,0.5))</f>
        <v/>
      </c>
      <c r="BM486" s="14" t="str">
        <f>IF(ISBLANK(J486),"",1/POWER(J486,0.5))</f>
        <v/>
      </c>
      <c r="BN486" s="14" t="str">
        <f>IF(ISBLANK(K486),"",1/POWER(K486,0.5))</f>
        <v/>
      </c>
      <c r="BO486" s="14" t="str">
        <f>IF(ISBLANK(L486),"",1/POWER(L486,0.5))</f>
        <v/>
      </c>
      <c r="BQ486" s="14" t="e">
        <f ca="1">IF(ISBLANK(INDIRECT('Data Exploration'!$B$6&amp;ROW(BQ486))),"",IF(ISBLANK(INDIRECT('Data Exploration'!$B$6&amp;ROW(BQ486)-1)),"",INDIRECT('Data Exploration'!$B$6&amp;ROW(BQ486)-1)))</f>
        <v>#REF!</v>
      </c>
      <c r="BR486" s="188"/>
      <c r="BS486" s="188"/>
      <c r="BT486" s="188"/>
      <c r="BU486" s="188"/>
      <c r="BV486" s="188"/>
      <c r="BW486" s="188"/>
      <c r="BX486" s="188"/>
      <c r="BY486" s="188"/>
    </row>
    <row r="487" spans="1:77">
      <c r="A487" s="141"/>
      <c r="B487" s="210"/>
      <c r="C487" s="19"/>
      <c r="D487" s="20"/>
      <c r="E487" s="20"/>
      <c r="F487" s="20"/>
      <c r="G487" s="150"/>
      <c r="H487" s="20"/>
      <c r="I487" s="20"/>
      <c r="J487" s="20"/>
      <c r="K487" s="20"/>
      <c r="L487" s="101"/>
      <c r="N487" s="14" t="str">
        <f>IF(ISBLANK(C487),"",LOG(C487))</f>
        <v/>
      </c>
      <c r="O487" s="14" t="str">
        <f>IF(ISBLANK(D487),"",LOG(D487))</f>
        <v/>
      </c>
      <c r="P487" s="14" t="str">
        <f>IF(ISBLANK(E487),"",LOG(E487))</f>
        <v/>
      </c>
      <c r="Q487" s="14" t="str">
        <f>IF(ISBLANK(F487),"",LOG(F487))</f>
        <v/>
      </c>
      <c r="R487" s="14" t="str">
        <f>IF(ISBLANK(G487),"",LOG(G487))</f>
        <v/>
      </c>
      <c r="S487" s="14" t="str">
        <f>IF(ISBLANK(H487),"",LOG(H487))</f>
        <v/>
      </c>
      <c r="T487" s="14" t="str">
        <f>IF(ISBLANK(I487),"",LOG(I487))</f>
        <v/>
      </c>
      <c r="U487" s="14" t="str">
        <f>IF(ISBLANK(J487),"",LOG(J487))</f>
        <v/>
      </c>
      <c r="V487" s="14" t="str">
        <f>IF(ISBLANK(K487),"",LOG(K487))</f>
        <v/>
      </c>
      <c r="W487" s="14" t="str">
        <f>IF(ISBLANK(L487),"",LOG(L487))</f>
        <v/>
      </c>
      <c r="Y487" s="14" t="str">
        <f>IF(ISBLANK(C487),"",LOG(C487+1))</f>
        <v/>
      </c>
      <c r="Z487" s="14" t="str">
        <f>IF(ISBLANK(D487),"",LOG(D487+1))</f>
        <v/>
      </c>
      <c r="AA487" s="14" t="str">
        <f>IF(ISBLANK(E487),"",LOG(E487+1))</f>
        <v/>
      </c>
      <c r="AB487" s="14" t="str">
        <f>IF(ISBLANK(F487),"",LOG(F487+1))</f>
        <v/>
      </c>
      <c r="AC487" s="14" t="str">
        <f>IF(ISBLANK(G487),"",LOG(G487+1))</f>
        <v/>
      </c>
      <c r="AD487" s="14" t="str">
        <f>IF(ISBLANK(H487),"",LOG(H487+1))</f>
        <v/>
      </c>
      <c r="AE487" s="14" t="str">
        <f>IF(ISBLANK(I487),"",LOG(I487+1))</f>
        <v/>
      </c>
      <c r="AF487" s="14" t="str">
        <f>IF(ISBLANK(J487),"",LOG(J487+1))</f>
        <v/>
      </c>
      <c r="AG487" s="14" t="str">
        <f>IF(ISBLANK(K487),"",LOG(K487+1))</f>
        <v/>
      </c>
      <c r="AH487" s="14" t="str">
        <f>IF(ISBLANK(L487),"",LOG(L487+1))</f>
        <v/>
      </c>
      <c r="AJ487" s="14" t="str">
        <f>IF(ISBLANK(C487),"",POWER(C487,2))</f>
        <v/>
      </c>
      <c r="AK487" s="14" t="str">
        <f>IF(ISBLANK(D487),"",POWER(D487,2))</f>
        <v/>
      </c>
      <c r="AL487" s="14" t="str">
        <f>IF(ISBLANK(E487),"",POWER(E487,2))</f>
        <v/>
      </c>
      <c r="AM487" s="14" t="str">
        <f>IF(ISBLANK(F487),"",POWER(F487,2))</f>
        <v/>
      </c>
      <c r="AN487" s="14" t="str">
        <f>IF(ISBLANK(G487),"",POWER(G487,2))</f>
        <v/>
      </c>
      <c r="AO487" s="14" t="str">
        <f>IF(ISBLANK(H487),"",POWER(H487,2))</f>
        <v/>
      </c>
      <c r="AP487" s="14" t="str">
        <f>IF(ISBLANK(I487),"",POWER(I487,2))</f>
        <v/>
      </c>
      <c r="AQ487" s="14" t="str">
        <f>IF(ISBLANK(J487),"",POWER(J487,2))</f>
        <v/>
      </c>
      <c r="AR487" s="14" t="str">
        <f>IF(ISBLANK(K487),"",POWER(K487,2))</f>
        <v/>
      </c>
      <c r="AS487" s="14" t="str">
        <f>IF(ISBLANK(L487),"",POWER(L487,2))</f>
        <v/>
      </c>
      <c r="AU487" s="14" t="str">
        <f>IF(ISBLANK(C487),"",POWER(C487,0.5))</f>
        <v/>
      </c>
      <c r="AV487" s="14" t="str">
        <f>IF(ISBLANK(D487),"",POWER(D487,0.5))</f>
        <v/>
      </c>
      <c r="AW487" s="14" t="str">
        <f>IF(ISBLANK(E487),"",POWER(E487,0.5))</f>
        <v/>
      </c>
      <c r="AX487" s="14" t="str">
        <f>IF(ISBLANK(F487),"",POWER(F487,0.5))</f>
        <v/>
      </c>
      <c r="AY487" s="14" t="str">
        <f>IF(ISBLANK(G487),"",POWER(G487,0.5))</f>
        <v/>
      </c>
      <c r="AZ487" s="14" t="str">
        <f>IF(ISBLANK(H487),"",POWER(H487,0.5))</f>
        <v/>
      </c>
      <c r="BA487" s="14" t="str">
        <f>IF(ISBLANK(I487),"",POWER(I487,0.5))</f>
        <v/>
      </c>
      <c r="BB487" s="14" t="str">
        <f>IF(ISBLANK(J487),"",POWER(J487,0.5))</f>
        <v/>
      </c>
      <c r="BC487" s="14" t="str">
        <f>IF(ISBLANK(K487),"",POWER(K487,0.5))</f>
        <v/>
      </c>
      <c r="BD487" s="14" t="str">
        <f>IF(ISBLANK(L487),"",POWER(L487,0.5))</f>
        <v/>
      </c>
      <c r="BF487" s="14" t="str">
        <f>IF(ISBLANK(C487),"",1/POWER(C487,0.5))</f>
        <v/>
      </c>
      <c r="BG487" s="14" t="str">
        <f>IF(ISBLANK(D487),"",1/POWER(D487,0.5))</f>
        <v/>
      </c>
      <c r="BH487" s="14" t="str">
        <f>IF(ISBLANK(E487),"",1/POWER(E487,0.5))</f>
        <v/>
      </c>
      <c r="BI487" s="14" t="str">
        <f>IF(ISBLANK(F487),"",1/POWER(F487,0.5))</f>
        <v/>
      </c>
      <c r="BJ487" s="14" t="str">
        <f>IF(ISBLANK(G487),"",1/POWER(G487,0.5))</f>
        <v/>
      </c>
      <c r="BK487" s="14" t="str">
        <f>IF(ISBLANK(H487),"",1/POWER(H487,0.5))</f>
        <v/>
      </c>
      <c r="BL487" s="14" t="str">
        <f>IF(ISBLANK(I487),"",1/POWER(I487,0.5))</f>
        <v/>
      </c>
      <c r="BM487" s="14" t="str">
        <f>IF(ISBLANK(J487),"",1/POWER(J487,0.5))</f>
        <v/>
      </c>
      <c r="BN487" s="14" t="str">
        <f>IF(ISBLANK(K487),"",1/POWER(K487,0.5))</f>
        <v/>
      </c>
      <c r="BO487" s="14" t="str">
        <f>IF(ISBLANK(L487),"",1/POWER(L487,0.5))</f>
        <v/>
      </c>
      <c r="BQ487" s="14" t="e">
        <f ca="1">IF(ISBLANK(INDIRECT('Data Exploration'!$B$6&amp;ROW(BQ487))),"",IF(ISBLANK(INDIRECT('Data Exploration'!$B$6&amp;ROW(BQ487)-1)),"",INDIRECT('Data Exploration'!$B$6&amp;ROW(BQ487)-1)))</f>
        <v>#REF!</v>
      </c>
      <c r="BR487" s="188"/>
      <c r="BS487" s="188"/>
      <c r="BT487" s="188"/>
      <c r="BU487" s="188"/>
      <c r="BV487" s="188"/>
      <c r="BW487" s="188"/>
      <c r="BX487" s="188"/>
      <c r="BY487" s="188"/>
    </row>
    <row r="488" spans="1:77">
      <c r="A488" s="141"/>
      <c r="B488" s="210"/>
      <c r="C488" s="19"/>
      <c r="D488" s="20"/>
      <c r="E488" s="20"/>
      <c r="F488" s="20"/>
      <c r="G488" s="150"/>
      <c r="H488" s="20"/>
      <c r="I488" s="20"/>
      <c r="J488" s="20"/>
      <c r="K488" s="20"/>
      <c r="L488" s="101"/>
      <c r="N488" s="14" t="str">
        <f>IF(ISBLANK(C488),"",LOG(C488))</f>
        <v/>
      </c>
      <c r="O488" s="14" t="str">
        <f>IF(ISBLANK(D488),"",LOG(D488))</f>
        <v/>
      </c>
      <c r="P488" s="14" t="str">
        <f>IF(ISBLANK(E488),"",LOG(E488))</f>
        <v/>
      </c>
      <c r="Q488" s="14" t="str">
        <f>IF(ISBLANK(F488),"",LOG(F488))</f>
        <v/>
      </c>
      <c r="R488" s="14" t="str">
        <f>IF(ISBLANK(G488),"",LOG(G488))</f>
        <v/>
      </c>
      <c r="S488" s="14" t="str">
        <f>IF(ISBLANK(H488),"",LOG(H488))</f>
        <v/>
      </c>
      <c r="T488" s="14" t="str">
        <f>IF(ISBLANK(I488),"",LOG(I488))</f>
        <v/>
      </c>
      <c r="U488" s="14" t="str">
        <f>IF(ISBLANK(J488),"",LOG(J488))</f>
        <v/>
      </c>
      <c r="V488" s="14" t="str">
        <f>IF(ISBLANK(K488),"",LOG(K488))</f>
        <v/>
      </c>
      <c r="W488" s="14" t="str">
        <f>IF(ISBLANK(L488),"",LOG(L488))</f>
        <v/>
      </c>
      <c r="Y488" s="14" t="str">
        <f>IF(ISBLANK(C488),"",LOG(C488+1))</f>
        <v/>
      </c>
      <c r="Z488" s="14" t="str">
        <f>IF(ISBLANK(D488),"",LOG(D488+1))</f>
        <v/>
      </c>
      <c r="AA488" s="14" t="str">
        <f>IF(ISBLANK(E488),"",LOG(E488+1))</f>
        <v/>
      </c>
      <c r="AB488" s="14" t="str">
        <f>IF(ISBLANK(F488),"",LOG(F488+1))</f>
        <v/>
      </c>
      <c r="AC488" s="14" t="str">
        <f>IF(ISBLANK(G488),"",LOG(G488+1))</f>
        <v/>
      </c>
      <c r="AD488" s="14" t="str">
        <f>IF(ISBLANK(H488),"",LOG(H488+1))</f>
        <v/>
      </c>
      <c r="AE488" s="14" t="str">
        <f>IF(ISBLANK(I488),"",LOG(I488+1))</f>
        <v/>
      </c>
      <c r="AF488" s="14" t="str">
        <f>IF(ISBLANK(J488),"",LOG(J488+1))</f>
        <v/>
      </c>
      <c r="AG488" s="14" t="str">
        <f>IF(ISBLANK(K488),"",LOG(K488+1))</f>
        <v/>
      </c>
      <c r="AH488" s="14" t="str">
        <f>IF(ISBLANK(L488),"",LOG(L488+1))</f>
        <v/>
      </c>
      <c r="AJ488" s="14" t="str">
        <f>IF(ISBLANK(C488),"",POWER(C488,2))</f>
        <v/>
      </c>
      <c r="AK488" s="14" t="str">
        <f>IF(ISBLANK(D488),"",POWER(D488,2))</f>
        <v/>
      </c>
      <c r="AL488" s="14" t="str">
        <f>IF(ISBLANK(E488),"",POWER(E488,2))</f>
        <v/>
      </c>
      <c r="AM488" s="14" t="str">
        <f>IF(ISBLANK(F488),"",POWER(F488,2))</f>
        <v/>
      </c>
      <c r="AN488" s="14" t="str">
        <f>IF(ISBLANK(G488),"",POWER(G488,2))</f>
        <v/>
      </c>
      <c r="AO488" s="14" t="str">
        <f>IF(ISBLANK(H488),"",POWER(H488,2))</f>
        <v/>
      </c>
      <c r="AP488" s="14" t="str">
        <f>IF(ISBLANK(I488),"",POWER(I488,2))</f>
        <v/>
      </c>
      <c r="AQ488" s="14" t="str">
        <f>IF(ISBLANK(J488),"",POWER(J488,2))</f>
        <v/>
      </c>
      <c r="AR488" s="14" t="str">
        <f>IF(ISBLANK(K488),"",POWER(K488,2))</f>
        <v/>
      </c>
      <c r="AS488" s="14" t="str">
        <f>IF(ISBLANK(L488),"",POWER(L488,2))</f>
        <v/>
      </c>
      <c r="AU488" s="14" t="str">
        <f>IF(ISBLANK(C488),"",POWER(C488,0.5))</f>
        <v/>
      </c>
      <c r="AV488" s="14" t="str">
        <f>IF(ISBLANK(D488),"",POWER(D488,0.5))</f>
        <v/>
      </c>
      <c r="AW488" s="14" t="str">
        <f>IF(ISBLANK(E488),"",POWER(E488,0.5))</f>
        <v/>
      </c>
      <c r="AX488" s="14" t="str">
        <f>IF(ISBLANK(F488),"",POWER(F488,0.5))</f>
        <v/>
      </c>
      <c r="AY488" s="14" t="str">
        <f>IF(ISBLANK(G488),"",POWER(G488,0.5))</f>
        <v/>
      </c>
      <c r="AZ488" s="14" t="str">
        <f>IF(ISBLANK(H488),"",POWER(H488,0.5))</f>
        <v/>
      </c>
      <c r="BA488" s="14" t="str">
        <f>IF(ISBLANK(I488),"",POWER(I488,0.5))</f>
        <v/>
      </c>
      <c r="BB488" s="14" t="str">
        <f>IF(ISBLANK(J488),"",POWER(J488,0.5))</f>
        <v/>
      </c>
      <c r="BC488" s="14" t="str">
        <f>IF(ISBLANK(K488),"",POWER(K488,0.5))</f>
        <v/>
      </c>
      <c r="BD488" s="14" t="str">
        <f>IF(ISBLANK(L488),"",POWER(L488,0.5))</f>
        <v/>
      </c>
      <c r="BF488" s="14" t="str">
        <f>IF(ISBLANK(C488),"",1/POWER(C488,0.5))</f>
        <v/>
      </c>
      <c r="BG488" s="14" t="str">
        <f>IF(ISBLANK(D488),"",1/POWER(D488,0.5))</f>
        <v/>
      </c>
      <c r="BH488" s="14" t="str">
        <f>IF(ISBLANK(E488),"",1/POWER(E488,0.5))</f>
        <v/>
      </c>
      <c r="BI488" s="14" t="str">
        <f>IF(ISBLANK(F488),"",1/POWER(F488,0.5))</f>
        <v/>
      </c>
      <c r="BJ488" s="14" t="str">
        <f>IF(ISBLANK(G488),"",1/POWER(G488,0.5))</f>
        <v/>
      </c>
      <c r="BK488" s="14" t="str">
        <f>IF(ISBLANK(H488),"",1/POWER(H488,0.5))</f>
        <v/>
      </c>
      <c r="BL488" s="14" t="str">
        <f>IF(ISBLANK(I488),"",1/POWER(I488,0.5))</f>
        <v/>
      </c>
      <c r="BM488" s="14" t="str">
        <f>IF(ISBLANK(J488),"",1/POWER(J488,0.5))</f>
        <v/>
      </c>
      <c r="BN488" s="14" t="str">
        <f>IF(ISBLANK(K488),"",1/POWER(K488,0.5))</f>
        <v/>
      </c>
      <c r="BO488" s="14" t="str">
        <f>IF(ISBLANK(L488),"",1/POWER(L488,0.5))</f>
        <v/>
      </c>
      <c r="BQ488" s="14" t="e">
        <f ca="1">IF(ISBLANK(INDIRECT('Data Exploration'!$B$6&amp;ROW(BQ488))),"",IF(ISBLANK(INDIRECT('Data Exploration'!$B$6&amp;ROW(BQ488)-1)),"",INDIRECT('Data Exploration'!$B$6&amp;ROW(BQ488)-1)))</f>
        <v>#REF!</v>
      </c>
      <c r="BR488" s="188"/>
      <c r="BS488" s="188"/>
      <c r="BT488" s="188"/>
      <c r="BU488" s="188"/>
      <c r="BV488" s="188"/>
      <c r="BW488" s="188"/>
      <c r="BX488" s="188"/>
      <c r="BY488" s="188"/>
    </row>
    <row r="489" spans="1:77">
      <c r="A489" s="141"/>
      <c r="B489" s="210"/>
      <c r="C489" s="19"/>
      <c r="D489" s="20"/>
      <c r="E489" s="20"/>
      <c r="F489" s="20"/>
      <c r="G489" s="150"/>
      <c r="H489" s="20"/>
      <c r="I489" s="20"/>
      <c r="J489" s="20"/>
      <c r="K489" s="20"/>
      <c r="L489" s="101"/>
      <c r="N489" s="14" t="str">
        <f>IF(ISBLANK(C489),"",LOG(C489))</f>
        <v/>
      </c>
      <c r="O489" s="14" t="str">
        <f>IF(ISBLANK(D489),"",LOG(D489))</f>
        <v/>
      </c>
      <c r="P489" s="14" t="str">
        <f>IF(ISBLANK(E489),"",LOG(E489))</f>
        <v/>
      </c>
      <c r="Q489" s="14" t="str">
        <f>IF(ISBLANK(F489),"",LOG(F489))</f>
        <v/>
      </c>
      <c r="R489" s="14" t="str">
        <f>IF(ISBLANK(G489),"",LOG(G489))</f>
        <v/>
      </c>
      <c r="S489" s="14" t="str">
        <f>IF(ISBLANK(H489),"",LOG(H489))</f>
        <v/>
      </c>
      <c r="T489" s="14" t="str">
        <f>IF(ISBLANK(I489),"",LOG(I489))</f>
        <v/>
      </c>
      <c r="U489" s="14" t="str">
        <f>IF(ISBLANK(J489),"",LOG(J489))</f>
        <v/>
      </c>
      <c r="V489" s="14" t="str">
        <f>IF(ISBLANK(K489),"",LOG(K489))</f>
        <v/>
      </c>
      <c r="W489" s="14" t="str">
        <f>IF(ISBLANK(L489),"",LOG(L489))</f>
        <v/>
      </c>
      <c r="Y489" s="14" t="str">
        <f>IF(ISBLANK(C489),"",LOG(C489+1))</f>
        <v/>
      </c>
      <c r="Z489" s="14" t="str">
        <f>IF(ISBLANK(D489),"",LOG(D489+1))</f>
        <v/>
      </c>
      <c r="AA489" s="14" t="str">
        <f>IF(ISBLANK(E489),"",LOG(E489+1))</f>
        <v/>
      </c>
      <c r="AB489" s="14" t="str">
        <f>IF(ISBLANK(F489),"",LOG(F489+1))</f>
        <v/>
      </c>
      <c r="AC489" s="14" t="str">
        <f>IF(ISBLANK(G489),"",LOG(G489+1))</f>
        <v/>
      </c>
      <c r="AD489" s="14" t="str">
        <f>IF(ISBLANK(H489),"",LOG(H489+1))</f>
        <v/>
      </c>
      <c r="AE489" s="14" t="str">
        <f>IF(ISBLANK(I489),"",LOG(I489+1))</f>
        <v/>
      </c>
      <c r="AF489" s="14" t="str">
        <f>IF(ISBLANK(J489),"",LOG(J489+1))</f>
        <v/>
      </c>
      <c r="AG489" s="14" t="str">
        <f>IF(ISBLANK(K489),"",LOG(K489+1))</f>
        <v/>
      </c>
      <c r="AH489" s="14" t="str">
        <f>IF(ISBLANK(L489),"",LOG(L489+1))</f>
        <v/>
      </c>
      <c r="AJ489" s="14" t="str">
        <f>IF(ISBLANK(C489),"",POWER(C489,2))</f>
        <v/>
      </c>
      <c r="AK489" s="14" t="str">
        <f>IF(ISBLANK(D489),"",POWER(D489,2))</f>
        <v/>
      </c>
      <c r="AL489" s="14" t="str">
        <f>IF(ISBLANK(E489),"",POWER(E489,2))</f>
        <v/>
      </c>
      <c r="AM489" s="14" t="str">
        <f>IF(ISBLANK(F489),"",POWER(F489,2))</f>
        <v/>
      </c>
      <c r="AN489" s="14" t="str">
        <f>IF(ISBLANK(G489),"",POWER(G489,2))</f>
        <v/>
      </c>
      <c r="AO489" s="14" t="str">
        <f>IF(ISBLANK(H489),"",POWER(H489,2))</f>
        <v/>
      </c>
      <c r="AP489" s="14" t="str">
        <f>IF(ISBLANK(I489),"",POWER(I489,2))</f>
        <v/>
      </c>
      <c r="AQ489" s="14" t="str">
        <f>IF(ISBLANK(J489),"",POWER(J489,2))</f>
        <v/>
      </c>
      <c r="AR489" s="14" t="str">
        <f>IF(ISBLANK(K489),"",POWER(K489,2))</f>
        <v/>
      </c>
      <c r="AS489" s="14" t="str">
        <f>IF(ISBLANK(L489),"",POWER(L489,2))</f>
        <v/>
      </c>
      <c r="AU489" s="14" t="str">
        <f>IF(ISBLANK(C489),"",POWER(C489,0.5))</f>
        <v/>
      </c>
      <c r="AV489" s="14" t="str">
        <f>IF(ISBLANK(D489),"",POWER(D489,0.5))</f>
        <v/>
      </c>
      <c r="AW489" s="14" t="str">
        <f>IF(ISBLANK(E489),"",POWER(E489,0.5))</f>
        <v/>
      </c>
      <c r="AX489" s="14" t="str">
        <f>IF(ISBLANK(F489),"",POWER(F489,0.5))</f>
        <v/>
      </c>
      <c r="AY489" s="14" t="str">
        <f>IF(ISBLANK(G489),"",POWER(G489,0.5))</f>
        <v/>
      </c>
      <c r="AZ489" s="14" t="str">
        <f>IF(ISBLANK(H489),"",POWER(H489,0.5))</f>
        <v/>
      </c>
      <c r="BA489" s="14" t="str">
        <f>IF(ISBLANK(I489),"",POWER(I489,0.5))</f>
        <v/>
      </c>
      <c r="BB489" s="14" t="str">
        <f>IF(ISBLANK(J489),"",POWER(J489,0.5))</f>
        <v/>
      </c>
      <c r="BC489" s="14" t="str">
        <f>IF(ISBLANK(K489),"",POWER(K489,0.5))</f>
        <v/>
      </c>
      <c r="BD489" s="14" t="str">
        <f>IF(ISBLANK(L489),"",POWER(L489,0.5))</f>
        <v/>
      </c>
      <c r="BF489" s="14" t="str">
        <f>IF(ISBLANK(C489),"",1/POWER(C489,0.5))</f>
        <v/>
      </c>
      <c r="BG489" s="14" t="str">
        <f>IF(ISBLANK(D489),"",1/POWER(D489,0.5))</f>
        <v/>
      </c>
      <c r="BH489" s="14" t="str">
        <f>IF(ISBLANK(E489),"",1/POWER(E489,0.5))</f>
        <v/>
      </c>
      <c r="BI489" s="14" t="str">
        <f>IF(ISBLANK(F489),"",1/POWER(F489,0.5))</f>
        <v/>
      </c>
      <c r="BJ489" s="14" t="str">
        <f>IF(ISBLANK(G489),"",1/POWER(G489,0.5))</f>
        <v/>
      </c>
      <c r="BK489" s="14" t="str">
        <f>IF(ISBLANK(H489),"",1/POWER(H489,0.5))</f>
        <v/>
      </c>
      <c r="BL489" s="14" t="str">
        <f>IF(ISBLANK(I489),"",1/POWER(I489,0.5))</f>
        <v/>
      </c>
      <c r="BM489" s="14" t="str">
        <f>IF(ISBLANK(J489),"",1/POWER(J489,0.5))</f>
        <v/>
      </c>
      <c r="BN489" s="14" t="str">
        <f>IF(ISBLANK(K489),"",1/POWER(K489,0.5))</f>
        <v/>
      </c>
      <c r="BO489" s="14" t="str">
        <f>IF(ISBLANK(L489),"",1/POWER(L489,0.5))</f>
        <v/>
      </c>
      <c r="BQ489" s="14" t="e">
        <f ca="1">IF(ISBLANK(INDIRECT('Data Exploration'!$B$6&amp;ROW(BQ489))),"",IF(ISBLANK(INDIRECT('Data Exploration'!$B$6&amp;ROW(BQ489)-1)),"",INDIRECT('Data Exploration'!$B$6&amp;ROW(BQ489)-1)))</f>
        <v>#REF!</v>
      </c>
      <c r="BR489" s="188"/>
      <c r="BS489" s="188"/>
      <c r="BT489" s="188"/>
      <c r="BU489" s="188"/>
      <c r="BV489" s="188"/>
      <c r="BW489" s="188"/>
      <c r="BX489" s="188"/>
      <c r="BY489" s="188"/>
    </row>
    <row r="490" spans="1:77">
      <c r="A490" s="141"/>
      <c r="B490" s="210"/>
      <c r="C490" s="19"/>
      <c r="D490" s="20"/>
      <c r="E490" s="20"/>
      <c r="F490" s="20"/>
      <c r="G490" s="150"/>
      <c r="H490" s="20"/>
      <c r="I490" s="20"/>
      <c r="J490" s="20"/>
      <c r="K490" s="20"/>
      <c r="L490" s="101"/>
      <c r="N490" s="14" t="str">
        <f>IF(ISBLANK(C490),"",LOG(C490))</f>
        <v/>
      </c>
      <c r="O490" s="14" t="str">
        <f>IF(ISBLANK(D490),"",LOG(D490))</f>
        <v/>
      </c>
      <c r="P490" s="14" t="str">
        <f>IF(ISBLANK(E490),"",LOG(E490))</f>
        <v/>
      </c>
      <c r="Q490" s="14" t="str">
        <f>IF(ISBLANK(F490),"",LOG(F490))</f>
        <v/>
      </c>
      <c r="R490" s="14" t="str">
        <f>IF(ISBLANK(G490),"",LOG(G490))</f>
        <v/>
      </c>
      <c r="S490" s="14" t="str">
        <f>IF(ISBLANK(H490),"",LOG(H490))</f>
        <v/>
      </c>
      <c r="T490" s="14" t="str">
        <f>IF(ISBLANK(I490),"",LOG(I490))</f>
        <v/>
      </c>
      <c r="U490" s="14" t="str">
        <f>IF(ISBLANK(J490),"",LOG(J490))</f>
        <v/>
      </c>
      <c r="V490" s="14" t="str">
        <f>IF(ISBLANK(K490),"",LOG(K490))</f>
        <v/>
      </c>
      <c r="W490" s="14" t="str">
        <f>IF(ISBLANK(L490),"",LOG(L490))</f>
        <v/>
      </c>
      <c r="Y490" s="14" t="str">
        <f>IF(ISBLANK(C490),"",LOG(C490+1))</f>
        <v/>
      </c>
      <c r="Z490" s="14" t="str">
        <f>IF(ISBLANK(D490),"",LOG(D490+1))</f>
        <v/>
      </c>
      <c r="AA490" s="14" t="str">
        <f>IF(ISBLANK(E490),"",LOG(E490+1))</f>
        <v/>
      </c>
      <c r="AB490" s="14" t="str">
        <f>IF(ISBLANK(F490),"",LOG(F490+1))</f>
        <v/>
      </c>
      <c r="AC490" s="14" t="str">
        <f>IF(ISBLANK(G490),"",LOG(G490+1))</f>
        <v/>
      </c>
      <c r="AD490" s="14" t="str">
        <f>IF(ISBLANK(H490),"",LOG(H490+1))</f>
        <v/>
      </c>
      <c r="AE490" s="14" t="str">
        <f>IF(ISBLANK(I490),"",LOG(I490+1))</f>
        <v/>
      </c>
      <c r="AF490" s="14" t="str">
        <f>IF(ISBLANK(J490),"",LOG(J490+1))</f>
        <v/>
      </c>
      <c r="AG490" s="14" t="str">
        <f>IF(ISBLANK(K490),"",LOG(K490+1))</f>
        <v/>
      </c>
      <c r="AH490" s="14" t="str">
        <f>IF(ISBLANK(L490),"",LOG(L490+1))</f>
        <v/>
      </c>
      <c r="AJ490" s="14" t="str">
        <f>IF(ISBLANK(C490),"",POWER(C490,2))</f>
        <v/>
      </c>
      <c r="AK490" s="14" t="str">
        <f>IF(ISBLANK(D490),"",POWER(D490,2))</f>
        <v/>
      </c>
      <c r="AL490" s="14" t="str">
        <f>IF(ISBLANK(E490),"",POWER(E490,2))</f>
        <v/>
      </c>
      <c r="AM490" s="14" t="str">
        <f>IF(ISBLANK(F490),"",POWER(F490,2))</f>
        <v/>
      </c>
      <c r="AN490" s="14" t="str">
        <f>IF(ISBLANK(G490),"",POWER(G490,2))</f>
        <v/>
      </c>
      <c r="AO490" s="14" t="str">
        <f>IF(ISBLANK(H490),"",POWER(H490,2))</f>
        <v/>
      </c>
      <c r="AP490" s="14" t="str">
        <f>IF(ISBLANK(I490),"",POWER(I490,2))</f>
        <v/>
      </c>
      <c r="AQ490" s="14" t="str">
        <f>IF(ISBLANK(J490),"",POWER(J490,2))</f>
        <v/>
      </c>
      <c r="AR490" s="14" t="str">
        <f>IF(ISBLANK(K490),"",POWER(K490,2))</f>
        <v/>
      </c>
      <c r="AS490" s="14" t="str">
        <f>IF(ISBLANK(L490),"",POWER(L490,2))</f>
        <v/>
      </c>
      <c r="AU490" s="14" t="str">
        <f>IF(ISBLANK(C490),"",POWER(C490,0.5))</f>
        <v/>
      </c>
      <c r="AV490" s="14" t="str">
        <f>IF(ISBLANK(D490),"",POWER(D490,0.5))</f>
        <v/>
      </c>
      <c r="AW490" s="14" t="str">
        <f>IF(ISBLANK(E490),"",POWER(E490,0.5))</f>
        <v/>
      </c>
      <c r="AX490" s="14" t="str">
        <f>IF(ISBLANK(F490),"",POWER(F490,0.5))</f>
        <v/>
      </c>
      <c r="AY490" s="14" t="str">
        <f>IF(ISBLANK(G490),"",POWER(G490,0.5))</f>
        <v/>
      </c>
      <c r="AZ490" s="14" t="str">
        <f>IF(ISBLANK(H490),"",POWER(H490,0.5))</f>
        <v/>
      </c>
      <c r="BA490" s="14" t="str">
        <f>IF(ISBLANK(I490),"",POWER(I490,0.5))</f>
        <v/>
      </c>
      <c r="BB490" s="14" t="str">
        <f>IF(ISBLANK(J490),"",POWER(J490,0.5))</f>
        <v/>
      </c>
      <c r="BC490" s="14" t="str">
        <f>IF(ISBLANK(K490),"",POWER(K490,0.5))</f>
        <v/>
      </c>
      <c r="BD490" s="14" t="str">
        <f>IF(ISBLANK(L490),"",POWER(L490,0.5))</f>
        <v/>
      </c>
      <c r="BF490" s="14" t="str">
        <f>IF(ISBLANK(C490),"",1/POWER(C490,0.5))</f>
        <v/>
      </c>
      <c r="BG490" s="14" t="str">
        <f>IF(ISBLANK(D490),"",1/POWER(D490,0.5))</f>
        <v/>
      </c>
      <c r="BH490" s="14" t="str">
        <f>IF(ISBLANK(E490),"",1/POWER(E490,0.5))</f>
        <v/>
      </c>
      <c r="BI490" s="14" t="str">
        <f>IF(ISBLANK(F490),"",1/POWER(F490,0.5))</f>
        <v/>
      </c>
      <c r="BJ490" s="14" t="str">
        <f>IF(ISBLANK(G490),"",1/POWER(G490,0.5))</f>
        <v/>
      </c>
      <c r="BK490" s="14" t="str">
        <f>IF(ISBLANK(H490),"",1/POWER(H490,0.5))</f>
        <v/>
      </c>
      <c r="BL490" s="14" t="str">
        <f>IF(ISBLANK(I490),"",1/POWER(I490,0.5))</f>
        <v/>
      </c>
      <c r="BM490" s="14" t="str">
        <f>IF(ISBLANK(J490),"",1/POWER(J490,0.5))</f>
        <v/>
      </c>
      <c r="BN490" s="14" t="str">
        <f>IF(ISBLANK(K490),"",1/POWER(K490,0.5))</f>
        <v/>
      </c>
      <c r="BO490" s="14" t="str">
        <f>IF(ISBLANK(L490),"",1/POWER(L490,0.5))</f>
        <v/>
      </c>
      <c r="BQ490" s="14" t="e">
        <f ca="1">IF(ISBLANK(INDIRECT('Data Exploration'!$B$6&amp;ROW(BQ490))),"",IF(ISBLANK(INDIRECT('Data Exploration'!$B$6&amp;ROW(BQ490)-1)),"",INDIRECT('Data Exploration'!$B$6&amp;ROW(BQ490)-1)))</f>
        <v>#REF!</v>
      </c>
      <c r="BR490" s="188"/>
      <c r="BS490" s="188"/>
      <c r="BT490" s="188"/>
      <c r="BU490" s="188"/>
      <c r="BV490" s="188"/>
      <c r="BW490" s="188"/>
      <c r="BX490" s="188"/>
      <c r="BY490" s="188"/>
    </row>
    <row r="491" spans="1:77">
      <c r="A491" s="141"/>
      <c r="B491" s="210"/>
      <c r="C491" s="19"/>
      <c r="D491" s="20"/>
      <c r="E491" s="20"/>
      <c r="F491" s="20"/>
      <c r="G491" s="150"/>
      <c r="H491" s="20"/>
      <c r="I491" s="20"/>
      <c r="J491" s="20"/>
      <c r="K491" s="20"/>
      <c r="L491" s="101"/>
      <c r="N491" s="14" t="str">
        <f>IF(ISBLANK(C491),"",LOG(C491))</f>
        <v/>
      </c>
      <c r="O491" s="14" t="str">
        <f>IF(ISBLANK(D491),"",LOG(D491))</f>
        <v/>
      </c>
      <c r="P491" s="14" t="str">
        <f>IF(ISBLANK(E491),"",LOG(E491))</f>
        <v/>
      </c>
      <c r="Q491" s="14" t="str">
        <f>IF(ISBLANK(F491),"",LOG(F491))</f>
        <v/>
      </c>
      <c r="R491" s="14" t="str">
        <f>IF(ISBLANK(G491),"",LOG(G491))</f>
        <v/>
      </c>
      <c r="S491" s="14" t="str">
        <f>IF(ISBLANK(H491),"",LOG(H491))</f>
        <v/>
      </c>
      <c r="T491" s="14" t="str">
        <f>IF(ISBLANK(I491),"",LOG(I491))</f>
        <v/>
      </c>
      <c r="U491" s="14" t="str">
        <f>IF(ISBLANK(J491),"",LOG(J491))</f>
        <v/>
      </c>
      <c r="V491" s="14" t="str">
        <f>IF(ISBLANK(K491),"",LOG(K491))</f>
        <v/>
      </c>
      <c r="W491" s="14" t="str">
        <f>IF(ISBLANK(L491),"",LOG(L491))</f>
        <v/>
      </c>
      <c r="Y491" s="14" t="str">
        <f>IF(ISBLANK(C491),"",LOG(C491+1))</f>
        <v/>
      </c>
      <c r="Z491" s="14" t="str">
        <f>IF(ISBLANK(D491),"",LOG(D491+1))</f>
        <v/>
      </c>
      <c r="AA491" s="14" t="str">
        <f>IF(ISBLANK(E491),"",LOG(E491+1))</f>
        <v/>
      </c>
      <c r="AB491" s="14" t="str">
        <f>IF(ISBLANK(F491),"",LOG(F491+1))</f>
        <v/>
      </c>
      <c r="AC491" s="14" t="str">
        <f>IF(ISBLANK(G491),"",LOG(G491+1))</f>
        <v/>
      </c>
      <c r="AD491" s="14" t="str">
        <f>IF(ISBLANK(H491),"",LOG(H491+1))</f>
        <v/>
      </c>
      <c r="AE491" s="14" t="str">
        <f>IF(ISBLANK(I491),"",LOG(I491+1))</f>
        <v/>
      </c>
      <c r="AF491" s="14" t="str">
        <f>IF(ISBLANK(J491),"",LOG(J491+1))</f>
        <v/>
      </c>
      <c r="AG491" s="14" t="str">
        <f>IF(ISBLANK(K491),"",LOG(K491+1))</f>
        <v/>
      </c>
      <c r="AH491" s="14" t="str">
        <f>IF(ISBLANK(L491),"",LOG(L491+1))</f>
        <v/>
      </c>
      <c r="AJ491" s="14" t="str">
        <f>IF(ISBLANK(C491),"",POWER(C491,2))</f>
        <v/>
      </c>
      <c r="AK491" s="14" t="str">
        <f>IF(ISBLANK(D491),"",POWER(D491,2))</f>
        <v/>
      </c>
      <c r="AL491" s="14" t="str">
        <f>IF(ISBLANK(E491),"",POWER(E491,2))</f>
        <v/>
      </c>
      <c r="AM491" s="14" t="str">
        <f>IF(ISBLANK(F491),"",POWER(F491,2))</f>
        <v/>
      </c>
      <c r="AN491" s="14" t="str">
        <f>IF(ISBLANK(G491),"",POWER(G491,2))</f>
        <v/>
      </c>
      <c r="AO491" s="14" t="str">
        <f>IF(ISBLANK(H491),"",POWER(H491,2))</f>
        <v/>
      </c>
      <c r="AP491" s="14" t="str">
        <f>IF(ISBLANK(I491),"",POWER(I491,2))</f>
        <v/>
      </c>
      <c r="AQ491" s="14" t="str">
        <f>IF(ISBLANK(J491),"",POWER(J491,2))</f>
        <v/>
      </c>
      <c r="AR491" s="14" t="str">
        <f>IF(ISBLANK(K491),"",POWER(K491,2))</f>
        <v/>
      </c>
      <c r="AS491" s="14" t="str">
        <f>IF(ISBLANK(L491),"",POWER(L491,2))</f>
        <v/>
      </c>
      <c r="AU491" s="14" t="str">
        <f>IF(ISBLANK(C491),"",POWER(C491,0.5))</f>
        <v/>
      </c>
      <c r="AV491" s="14" t="str">
        <f>IF(ISBLANK(D491),"",POWER(D491,0.5))</f>
        <v/>
      </c>
      <c r="AW491" s="14" t="str">
        <f>IF(ISBLANK(E491),"",POWER(E491,0.5))</f>
        <v/>
      </c>
      <c r="AX491" s="14" t="str">
        <f>IF(ISBLANK(F491),"",POWER(F491,0.5))</f>
        <v/>
      </c>
      <c r="AY491" s="14" t="str">
        <f>IF(ISBLANK(G491),"",POWER(G491,0.5))</f>
        <v/>
      </c>
      <c r="AZ491" s="14" t="str">
        <f>IF(ISBLANK(H491),"",POWER(H491,0.5))</f>
        <v/>
      </c>
      <c r="BA491" s="14" t="str">
        <f>IF(ISBLANK(I491),"",POWER(I491,0.5))</f>
        <v/>
      </c>
      <c r="BB491" s="14" t="str">
        <f>IF(ISBLANK(J491),"",POWER(J491,0.5))</f>
        <v/>
      </c>
      <c r="BC491" s="14" t="str">
        <f>IF(ISBLANK(K491),"",POWER(K491,0.5))</f>
        <v/>
      </c>
      <c r="BD491" s="14" t="str">
        <f>IF(ISBLANK(L491),"",POWER(L491,0.5))</f>
        <v/>
      </c>
      <c r="BF491" s="14" t="str">
        <f>IF(ISBLANK(C491),"",1/POWER(C491,0.5))</f>
        <v/>
      </c>
      <c r="BG491" s="14" t="str">
        <f>IF(ISBLANK(D491),"",1/POWER(D491,0.5))</f>
        <v/>
      </c>
      <c r="BH491" s="14" t="str">
        <f>IF(ISBLANK(E491),"",1/POWER(E491,0.5))</f>
        <v/>
      </c>
      <c r="BI491" s="14" t="str">
        <f>IF(ISBLANK(F491),"",1/POWER(F491,0.5))</f>
        <v/>
      </c>
      <c r="BJ491" s="14" t="str">
        <f>IF(ISBLANK(G491),"",1/POWER(G491,0.5))</f>
        <v/>
      </c>
      <c r="BK491" s="14" t="str">
        <f>IF(ISBLANK(H491),"",1/POWER(H491,0.5))</f>
        <v/>
      </c>
      <c r="BL491" s="14" t="str">
        <f>IF(ISBLANK(I491),"",1/POWER(I491,0.5))</f>
        <v/>
      </c>
      <c r="BM491" s="14" t="str">
        <f>IF(ISBLANK(J491),"",1/POWER(J491,0.5))</f>
        <v/>
      </c>
      <c r="BN491" s="14" t="str">
        <f>IF(ISBLANK(K491),"",1/POWER(K491,0.5))</f>
        <v/>
      </c>
      <c r="BO491" s="14" t="str">
        <f>IF(ISBLANK(L491),"",1/POWER(L491,0.5))</f>
        <v/>
      </c>
      <c r="BQ491" s="14" t="e">
        <f ca="1">IF(ISBLANK(INDIRECT('Data Exploration'!$B$6&amp;ROW(BQ491))),"",IF(ISBLANK(INDIRECT('Data Exploration'!$B$6&amp;ROW(BQ491)-1)),"",INDIRECT('Data Exploration'!$B$6&amp;ROW(BQ491)-1)))</f>
        <v>#REF!</v>
      </c>
      <c r="BR491" s="188"/>
      <c r="BS491" s="188"/>
      <c r="BT491" s="188"/>
      <c r="BU491" s="188"/>
      <c r="BV491" s="188"/>
      <c r="BW491" s="188"/>
      <c r="BX491" s="188"/>
      <c r="BY491" s="188"/>
    </row>
    <row r="492" spans="1:77">
      <c r="A492" s="141"/>
      <c r="B492" s="210"/>
      <c r="C492" s="19"/>
      <c r="D492" s="20"/>
      <c r="E492" s="20"/>
      <c r="F492" s="20"/>
      <c r="G492" s="150"/>
      <c r="H492" s="20"/>
      <c r="I492" s="20"/>
      <c r="J492" s="20"/>
      <c r="K492" s="20"/>
      <c r="L492" s="101"/>
      <c r="N492" s="14" t="str">
        <f>IF(ISBLANK(C492),"",LOG(C492))</f>
        <v/>
      </c>
      <c r="O492" s="14" t="str">
        <f>IF(ISBLANK(D492),"",LOG(D492))</f>
        <v/>
      </c>
      <c r="P492" s="14" t="str">
        <f>IF(ISBLANK(E492),"",LOG(E492))</f>
        <v/>
      </c>
      <c r="Q492" s="14" t="str">
        <f>IF(ISBLANK(F492),"",LOG(F492))</f>
        <v/>
      </c>
      <c r="R492" s="14" t="str">
        <f>IF(ISBLANK(G492),"",LOG(G492))</f>
        <v/>
      </c>
      <c r="S492" s="14" t="str">
        <f>IF(ISBLANK(H492),"",LOG(H492))</f>
        <v/>
      </c>
      <c r="T492" s="14" t="str">
        <f>IF(ISBLANK(I492),"",LOG(I492))</f>
        <v/>
      </c>
      <c r="U492" s="14" t="str">
        <f>IF(ISBLANK(J492),"",LOG(J492))</f>
        <v/>
      </c>
      <c r="V492" s="14" t="str">
        <f>IF(ISBLANK(K492),"",LOG(K492))</f>
        <v/>
      </c>
      <c r="W492" s="14" t="str">
        <f>IF(ISBLANK(L492),"",LOG(L492))</f>
        <v/>
      </c>
      <c r="Y492" s="14" t="str">
        <f>IF(ISBLANK(C492),"",LOG(C492+1))</f>
        <v/>
      </c>
      <c r="Z492" s="14" t="str">
        <f>IF(ISBLANK(D492),"",LOG(D492+1))</f>
        <v/>
      </c>
      <c r="AA492" s="14" t="str">
        <f>IF(ISBLANK(E492),"",LOG(E492+1))</f>
        <v/>
      </c>
      <c r="AB492" s="14" t="str">
        <f>IF(ISBLANK(F492),"",LOG(F492+1))</f>
        <v/>
      </c>
      <c r="AC492" s="14" t="str">
        <f>IF(ISBLANK(G492),"",LOG(G492+1))</f>
        <v/>
      </c>
      <c r="AD492" s="14" t="str">
        <f>IF(ISBLANK(H492),"",LOG(H492+1))</f>
        <v/>
      </c>
      <c r="AE492" s="14" t="str">
        <f>IF(ISBLANK(I492),"",LOG(I492+1))</f>
        <v/>
      </c>
      <c r="AF492" s="14" t="str">
        <f>IF(ISBLANK(J492),"",LOG(J492+1))</f>
        <v/>
      </c>
      <c r="AG492" s="14" t="str">
        <f>IF(ISBLANK(K492),"",LOG(K492+1))</f>
        <v/>
      </c>
      <c r="AH492" s="14" t="str">
        <f>IF(ISBLANK(L492),"",LOG(L492+1))</f>
        <v/>
      </c>
      <c r="AJ492" s="14" t="str">
        <f>IF(ISBLANK(C492),"",POWER(C492,2))</f>
        <v/>
      </c>
      <c r="AK492" s="14" t="str">
        <f>IF(ISBLANK(D492),"",POWER(D492,2))</f>
        <v/>
      </c>
      <c r="AL492" s="14" t="str">
        <f>IF(ISBLANK(E492),"",POWER(E492,2))</f>
        <v/>
      </c>
      <c r="AM492" s="14" t="str">
        <f>IF(ISBLANK(F492),"",POWER(F492,2))</f>
        <v/>
      </c>
      <c r="AN492" s="14" t="str">
        <f>IF(ISBLANK(G492),"",POWER(G492,2))</f>
        <v/>
      </c>
      <c r="AO492" s="14" t="str">
        <f>IF(ISBLANK(H492),"",POWER(H492,2))</f>
        <v/>
      </c>
      <c r="AP492" s="14" t="str">
        <f>IF(ISBLANK(I492),"",POWER(I492,2))</f>
        <v/>
      </c>
      <c r="AQ492" s="14" t="str">
        <f>IF(ISBLANK(J492),"",POWER(J492,2))</f>
        <v/>
      </c>
      <c r="AR492" s="14" t="str">
        <f>IF(ISBLANK(K492),"",POWER(K492,2))</f>
        <v/>
      </c>
      <c r="AS492" s="14" t="str">
        <f>IF(ISBLANK(L492),"",POWER(L492,2))</f>
        <v/>
      </c>
      <c r="AU492" s="14" t="str">
        <f>IF(ISBLANK(C492),"",POWER(C492,0.5))</f>
        <v/>
      </c>
      <c r="AV492" s="14" t="str">
        <f>IF(ISBLANK(D492),"",POWER(D492,0.5))</f>
        <v/>
      </c>
      <c r="AW492" s="14" t="str">
        <f>IF(ISBLANK(E492),"",POWER(E492,0.5))</f>
        <v/>
      </c>
      <c r="AX492" s="14" t="str">
        <f>IF(ISBLANK(F492),"",POWER(F492,0.5))</f>
        <v/>
      </c>
      <c r="AY492" s="14" t="str">
        <f>IF(ISBLANK(G492),"",POWER(G492,0.5))</f>
        <v/>
      </c>
      <c r="AZ492" s="14" t="str">
        <f>IF(ISBLANK(H492),"",POWER(H492,0.5))</f>
        <v/>
      </c>
      <c r="BA492" s="14" t="str">
        <f>IF(ISBLANK(I492),"",POWER(I492,0.5))</f>
        <v/>
      </c>
      <c r="BB492" s="14" t="str">
        <f>IF(ISBLANK(J492),"",POWER(J492,0.5))</f>
        <v/>
      </c>
      <c r="BC492" s="14" t="str">
        <f>IF(ISBLANK(K492),"",POWER(K492,0.5))</f>
        <v/>
      </c>
      <c r="BD492" s="14" t="str">
        <f>IF(ISBLANK(L492),"",POWER(L492,0.5))</f>
        <v/>
      </c>
      <c r="BF492" s="14" t="str">
        <f>IF(ISBLANK(C492),"",1/POWER(C492,0.5))</f>
        <v/>
      </c>
      <c r="BG492" s="14" t="str">
        <f>IF(ISBLANK(D492),"",1/POWER(D492,0.5))</f>
        <v/>
      </c>
      <c r="BH492" s="14" t="str">
        <f>IF(ISBLANK(E492),"",1/POWER(E492,0.5))</f>
        <v/>
      </c>
      <c r="BI492" s="14" t="str">
        <f>IF(ISBLANK(F492),"",1/POWER(F492,0.5))</f>
        <v/>
      </c>
      <c r="BJ492" s="14" t="str">
        <f>IF(ISBLANK(G492),"",1/POWER(G492,0.5))</f>
        <v/>
      </c>
      <c r="BK492" s="14" t="str">
        <f>IF(ISBLANK(H492),"",1/POWER(H492,0.5))</f>
        <v/>
      </c>
      <c r="BL492" s="14" t="str">
        <f>IF(ISBLANK(I492),"",1/POWER(I492,0.5))</f>
        <v/>
      </c>
      <c r="BM492" s="14" t="str">
        <f>IF(ISBLANK(J492),"",1/POWER(J492,0.5))</f>
        <v/>
      </c>
      <c r="BN492" s="14" t="str">
        <f>IF(ISBLANK(K492),"",1/POWER(K492,0.5))</f>
        <v/>
      </c>
      <c r="BO492" s="14" t="str">
        <f>IF(ISBLANK(L492),"",1/POWER(L492,0.5))</f>
        <v/>
      </c>
      <c r="BQ492" s="14" t="e">
        <f ca="1">IF(ISBLANK(INDIRECT('Data Exploration'!$B$6&amp;ROW(BQ492))),"",IF(ISBLANK(INDIRECT('Data Exploration'!$B$6&amp;ROW(BQ492)-1)),"",INDIRECT('Data Exploration'!$B$6&amp;ROW(BQ492)-1)))</f>
        <v>#REF!</v>
      </c>
      <c r="BR492" s="188"/>
      <c r="BS492" s="188"/>
      <c r="BT492" s="188"/>
      <c r="BU492" s="188"/>
      <c r="BV492" s="188"/>
      <c r="BW492" s="188"/>
      <c r="BX492" s="188"/>
      <c r="BY492" s="188"/>
    </row>
    <row r="493" spans="1:77">
      <c r="A493" s="141"/>
      <c r="B493" s="210"/>
      <c r="C493" s="19"/>
      <c r="D493" s="20"/>
      <c r="E493" s="20"/>
      <c r="F493" s="20"/>
      <c r="G493" s="150"/>
      <c r="H493" s="20"/>
      <c r="I493" s="20"/>
      <c r="J493" s="20"/>
      <c r="K493" s="20"/>
      <c r="L493" s="101"/>
      <c r="N493" s="14" t="str">
        <f>IF(ISBLANK(C493),"",LOG(C493))</f>
        <v/>
      </c>
      <c r="O493" s="14" t="str">
        <f>IF(ISBLANK(D493),"",LOG(D493))</f>
        <v/>
      </c>
      <c r="P493" s="14" t="str">
        <f>IF(ISBLANK(E493),"",LOG(E493))</f>
        <v/>
      </c>
      <c r="Q493" s="14" t="str">
        <f>IF(ISBLANK(F493),"",LOG(F493))</f>
        <v/>
      </c>
      <c r="R493" s="14" t="str">
        <f>IF(ISBLANK(G493),"",LOG(G493))</f>
        <v/>
      </c>
      <c r="S493" s="14" t="str">
        <f>IF(ISBLANK(H493),"",LOG(H493))</f>
        <v/>
      </c>
      <c r="T493" s="14" t="str">
        <f>IF(ISBLANK(I493),"",LOG(I493))</f>
        <v/>
      </c>
      <c r="U493" s="14" t="str">
        <f>IF(ISBLANK(J493),"",LOG(J493))</f>
        <v/>
      </c>
      <c r="V493" s="14" t="str">
        <f>IF(ISBLANK(K493),"",LOG(K493))</f>
        <v/>
      </c>
      <c r="W493" s="14" t="str">
        <f>IF(ISBLANK(L493),"",LOG(L493))</f>
        <v/>
      </c>
      <c r="Y493" s="14" t="str">
        <f>IF(ISBLANK(C493),"",LOG(C493+1))</f>
        <v/>
      </c>
      <c r="Z493" s="14" t="str">
        <f>IF(ISBLANK(D493),"",LOG(D493+1))</f>
        <v/>
      </c>
      <c r="AA493" s="14" t="str">
        <f>IF(ISBLANK(E493),"",LOG(E493+1))</f>
        <v/>
      </c>
      <c r="AB493" s="14" t="str">
        <f>IF(ISBLANK(F493),"",LOG(F493+1))</f>
        <v/>
      </c>
      <c r="AC493" s="14" t="str">
        <f>IF(ISBLANK(G493),"",LOG(G493+1))</f>
        <v/>
      </c>
      <c r="AD493" s="14" t="str">
        <f>IF(ISBLANK(H493),"",LOG(H493+1))</f>
        <v/>
      </c>
      <c r="AE493" s="14" t="str">
        <f>IF(ISBLANK(I493),"",LOG(I493+1))</f>
        <v/>
      </c>
      <c r="AF493" s="14" t="str">
        <f>IF(ISBLANK(J493),"",LOG(J493+1))</f>
        <v/>
      </c>
      <c r="AG493" s="14" t="str">
        <f>IF(ISBLANK(K493),"",LOG(K493+1))</f>
        <v/>
      </c>
      <c r="AH493" s="14" t="str">
        <f>IF(ISBLANK(L493),"",LOG(L493+1))</f>
        <v/>
      </c>
      <c r="AJ493" s="14" t="str">
        <f>IF(ISBLANK(C493),"",POWER(C493,2))</f>
        <v/>
      </c>
      <c r="AK493" s="14" t="str">
        <f>IF(ISBLANK(D493),"",POWER(D493,2))</f>
        <v/>
      </c>
      <c r="AL493" s="14" t="str">
        <f>IF(ISBLANK(E493),"",POWER(E493,2))</f>
        <v/>
      </c>
      <c r="AM493" s="14" t="str">
        <f>IF(ISBLANK(F493),"",POWER(F493,2))</f>
        <v/>
      </c>
      <c r="AN493" s="14" t="str">
        <f>IF(ISBLANK(G493),"",POWER(G493,2))</f>
        <v/>
      </c>
      <c r="AO493" s="14" t="str">
        <f>IF(ISBLANK(H493),"",POWER(H493,2))</f>
        <v/>
      </c>
      <c r="AP493" s="14" t="str">
        <f>IF(ISBLANK(I493),"",POWER(I493,2))</f>
        <v/>
      </c>
      <c r="AQ493" s="14" t="str">
        <f>IF(ISBLANK(J493),"",POWER(J493,2))</f>
        <v/>
      </c>
      <c r="AR493" s="14" t="str">
        <f>IF(ISBLANK(K493),"",POWER(K493,2))</f>
        <v/>
      </c>
      <c r="AS493" s="14" t="str">
        <f>IF(ISBLANK(L493),"",POWER(L493,2))</f>
        <v/>
      </c>
      <c r="AU493" s="14" t="str">
        <f>IF(ISBLANK(C493),"",POWER(C493,0.5))</f>
        <v/>
      </c>
      <c r="AV493" s="14" t="str">
        <f>IF(ISBLANK(D493),"",POWER(D493,0.5))</f>
        <v/>
      </c>
      <c r="AW493" s="14" t="str">
        <f>IF(ISBLANK(E493),"",POWER(E493,0.5))</f>
        <v/>
      </c>
      <c r="AX493" s="14" t="str">
        <f>IF(ISBLANK(F493),"",POWER(F493,0.5))</f>
        <v/>
      </c>
      <c r="AY493" s="14" t="str">
        <f>IF(ISBLANK(G493),"",POWER(G493,0.5))</f>
        <v/>
      </c>
      <c r="AZ493" s="14" t="str">
        <f>IF(ISBLANK(H493),"",POWER(H493,0.5))</f>
        <v/>
      </c>
      <c r="BA493" s="14" t="str">
        <f>IF(ISBLANK(I493),"",POWER(I493,0.5))</f>
        <v/>
      </c>
      <c r="BB493" s="14" t="str">
        <f>IF(ISBLANK(J493),"",POWER(J493,0.5))</f>
        <v/>
      </c>
      <c r="BC493" s="14" t="str">
        <f>IF(ISBLANK(K493),"",POWER(K493,0.5))</f>
        <v/>
      </c>
      <c r="BD493" s="14" t="str">
        <f>IF(ISBLANK(L493),"",POWER(L493,0.5))</f>
        <v/>
      </c>
      <c r="BF493" s="14" t="str">
        <f>IF(ISBLANK(C493),"",1/POWER(C493,0.5))</f>
        <v/>
      </c>
      <c r="BG493" s="14" t="str">
        <f>IF(ISBLANK(D493),"",1/POWER(D493,0.5))</f>
        <v/>
      </c>
      <c r="BH493" s="14" t="str">
        <f>IF(ISBLANK(E493),"",1/POWER(E493,0.5))</f>
        <v/>
      </c>
      <c r="BI493" s="14" t="str">
        <f>IF(ISBLANK(F493),"",1/POWER(F493,0.5))</f>
        <v/>
      </c>
      <c r="BJ493" s="14" t="str">
        <f>IF(ISBLANK(G493),"",1/POWER(G493,0.5))</f>
        <v/>
      </c>
      <c r="BK493" s="14" t="str">
        <f>IF(ISBLANK(H493),"",1/POWER(H493,0.5))</f>
        <v/>
      </c>
      <c r="BL493" s="14" t="str">
        <f>IF(ISBLANK(I493),"",1/POWER(I493,0.5))</f>
        <v/>
      </c>
      <c r="BM493" s="14" t="str">
        <f>IF(ISBLANK(J493),"",1/POWER(J493,0.5))</f>
        <v/>
      </c>
      <c r="BN493" s="14" t="str">
        <f>IF(ISBLANK(K493),"",1/POWER(K493,0.5))</f>
        <v/>
      </c>
      <c r="BO493" s="14" t="str">
        <f>IF(ISBLANK(L493),"",1/POWER(L493,0.5))</f>
        <v/>
      </c>
      <c r="BQ493" s="14" t="e">
        <f ca="1">IF(ISBLANK(INDIRECT('Data Exploration'!$B$6&amp;ROW(BQ493))),"",IF(ISBLANK(INDIRECT('Data Exploration'!$B$6&amp;ROW(BQ493)-1)),"",INDIRECT('Data Exploration'!$B$6&amp;ROW(BQ493)-1)))</f>
        <v>#REF!</v>
      </c>
      <c r="BR493" s="188"/>
      <c r="BS493" s="188"/>
      <c r="BT493" s="188"/>
      <c r="BU493" s="188"/>
      <c r="BV493" s="188"/>
      <c r="BW493" s="188"/>
      <c r="BX493" s="188"/>
      <c r="BY493" s="188"/>
    </row>
    <row r="494" spans="1:77">
      <c r="A494" s="141"/>
      <c r="B494" s="210"/>
      <c r="C494" s="19"/>
      <c r="D494" s="20"/>
      <c r="E494" s="20"/>
      <c r="F494" s="20"/>
      <c r="G494" s="150"/>
      <c r="H494" s="20"/>
      <c r="I494" s="20"/>
      <c r="J494" s="20"/>
      <c r="K494" s="20"/>
      <c r="L494" s="101"/>
      <c r="N494" s="14" t="str">
        <f>IF(ISBLANK(C494),"",LOG(C494))</f>
        <v/>
      </c>
      <c r="O494" s="14" t="str">
        <f>IF(ISBLANK(D494),"",LOG(D494))</f>
        <v/>
      </c>
      <c r="P494" s="14" t="str">
        <f>IF(ISBLANK(E494),"",LOG(E494))</f>
        <v/>
      </c>
      <c r="Q494" s="14" t="str">
        <f>IF(ISBLANK(F494),"",LOG(F494))</f>
        <v/>
      </c>
      <c r="R494" s="14" t="str">
        <f>IF(ISBLANK(G494),"",LOG(G494))</f>
        <v/>
      </c>
      <c r="S494" s="14" t="str">
        <f>IF(ISBLANK(H494),"",LOG(H494))</f>
        <v/>
      </c>
      <c r="T494" s="14" t="str">
        <f>IF(ISBLANK(I494),"",LOG(I494))</f>
        <v/>
      </c>
      <c r="U494" s="14" t="str">
        <f>IF(ISBLANK(J494),"",LOG(J494))</f>
        <v/>
      </c>
      <c r="V494" s="14" t="str">
        <f>IF(ISBLANK(K494),"",LOG(K494))</f>
        <v/>
      </c>
      <c r="W494" s="14" t="str">
        <f>IF(ISBLANK(L494),"",LOG(L494))</f>
        <v/>
      </c>
      <c r="Y494" s="14" t="str">
        <f>IF(ISBLANK(C494),"",LOG(C494+1))</f>
        <v/>
      </c>
      <c r="Z494" s="14" t="str">
        <f>IF(ISBLANK(D494),"",LOG(D494+1))</f>
        <v/>
      </c>
      <c r="AA494" s="14" t="str">
        <f>IF(ISBLANK(E494),"",LOG(E494+1))</f>
        <v/>
      </c>
      <c r="AB494" s="14" t="str">
        <f>IF(ISBLANK(F494),"",LOG(F494+1))</f>
        <v/>
      </c>
      <c r="AC494" s="14" t="str">
        <f>IF(ISBLANK(G494),"",LOG(G494+1))</f>
        <v/>
      </c>
      <c r="AD494" s="14" t="str">
        <f>IF(ISBLANK(H494),"",LOG(H494+1))</f>
        <v/>
      </c>
      <c r="AE494" s="14" t="str">
        <f>IF(ISBLANK(I494),"",LOG(I494+1))</f>
        <v/>
      </c>
      <c r="AF494" s="14" t="str">
        <f>IF(ISBLANK(J494),"",LOG(J494+1))</f>
        <v/>
      </c>
      <c r="AG494" s="14" t="str">
        <f>IF(ISBLANK(K494),"",LOG(K494+1))</f>
        <v/>
      </c>
      <c r="AH494" s="14" t="str">
        <f>IF(ISBLANK(L494),"",LOG(L494+1))</f>
        <v/>
      </c>
      <c r="AJ494" s="14" t="str">
        <f>IF(ISBLANK(C494),"",POWER(C494,2))</f>
        <v/>
      </c>
      <c r="AK494" s="14" t="str">
        <f>IF(ISBLANK(D494),"",POWER(D494,2))</f>
        <v/>
      </c>
      <c r="AL494" s="14" t="str">
        <f>IF(ISBLANK(E494),"",POWER(E494,2))</f>
        <v/>
      </c>
      <c r="AM494" s="14" t="str">
        <f>IF(ISBLANK(F494),"",POWER(F494,2))</f>
        <v/>
      </c>
      <c r="AN494" s="14" t="str">
        <f>IF(ISBLANK(G494),"",POWER(G494,2))</f>
        <v/>
      </c>
      <c r="AO494" s="14" t="str">
        <f>IF(ISBLANK(H494),"",POWER(H494,2))</f>
        <v/>
      </c>
      <c r="AP494" s="14" t="str">
        <f>IF(ISBLANK(I494),"",POWER(I494,2))</f>
        <v/>
      </c>
      <c r="AQ494" s="14" t="str">
        <f>IF(ISBLANK(J494),"",POWER(J494,2))</f>
        <v/>
      </c>
      <c r="AR494" s="14" t="str">
        <f>IF(ISBLANK(K494),"",POWER(K494,2))</f>
        <v/>
      </c>
      <c r="AS494" s="14" t="str">
        <f>IF(ISBLANK(L494),"",POWER(L494,2))</f>
        <v/>
      </c>
      <c r="AU494" s="14" t="str">
        <f>IF(ISBLANK(C494),"",POWER(C494,0.5))</f>
        <v/>
      </c>
      <c r="AV494" s="14" t="str">
        <f>IF(ISBLANK(D494),"",POWER(D494,0.5))</f>
        <v/>
      </c>
      <c r="AW494" s="14" t="str">
        <f>IF(ISBLANK(E494),"",POWER(E494,0.5))</f>
        <v/>
      </c>
      <c r="AX494" s="14" t="str">
        <f>IF(ISBLANK(F494),"",POWER(F494,0.5))</f>
        <v/>
      </c>
      <c r="AY494" s="14" t="str">
        <f>IF(ISBLANK(G494),"",POWER(G494,0.5))</f>
        <v/>
      </c>
      <c r="AZ494" s="14" t="str">
        <f>IF(ISBLANK(H494),"",POWER(H494,0.5))</f>
        <v/>
      </c>
      <c r="BA494" s="14" t="str">
        <f>IF(ISBLANK(I494),"",POWER(I494,0.5))</f>
        <v/>
      </c>
      <c r="BB494" s="14" t="str">
        <f>IF(ISBLANK(J494),"",POWER(J494,0.5))</f>
        <v/>
      </c>
      <c r="BC494" s="14" t="str">
        <f>IF(ISBLANK(K494),"",POWER(K494,0.5))</f>
        <v/>
      </c>
      <c r="BD494" s="14" t="str">
        <f>IF(ISBLANK(L494),"",POWER(L494,0.5))</f>
        <v/>
      </c>
      <c r="BF494" s="14" t="str">
        <f>IF(ISBLANK(C494),"",1/POWER(C494,0.5))</f>
        <v/>
      </c>
      <c r="BG494" s="14" t="str">
        <f>IF(ISBLANK(D494),"",1/POWER(D494,0.5))</f>
        <v/>
      </c>
      <c r="BH494" s="14" t="str">
        <f>IF(ISBLANK(E494),"",1/POWER(E494,0.5))</f>
        <v/>
      </c>
      <c r="BI494" s="14" t="str">
        <f>IF(ISBLANK(F494),"",1/POWER(F494,0.5))</f>
        <v/>
      </c>
      <c r="BJ494" s="14" t="str">
        <f>IF(ISBLANK(G494),"",1/POWER(G494,0.5))</f>
        <v/>
      </c>
      <c r="BK494" s="14" t="str">
        <f>IF(ISBLANK(H494),"",1/POWER(H494,0.5))</f>
        <v/>
      </c>
      <c r="BL494" s="14" t="str">
        <f>IF(ISBLANK(I494),"",1/POWER(I494,0.5))</f>
        <v/>
      </c>
      <c r="BM494" s="14" t="str">
        <f>IF(ISBLANK(J494),"",1/POWER(J494,0.5))</f>
        <v/>
      </c>
      <c r="BN494" s="14" t="str">
        <f>IF(ISBLANK(K494),"",1/POWER(K494,0.5))</f>
        <v/>
      </c>
      <c r="BO494" s="14" t="str">
        <f>IF(ISBLANK(L494),"",1/POWER(L494,0.5))</f>
        <v/>
      </c>
      <c r="BQ494" s="14" t="e">
        <f ca="1">IF(ISBLANK(INDIRECT('Data Exploration'!$B$6&amp;ROW(BQ494))),"",IF(ISBLANK(INDIRECT('Data Exploration'!$B$6&amp;ROW(BQ494)-1)),"",INDIRECT('Data Exploration'!$B$6&amp;ROW(BQ494)-1)))</f>
        <v>#REF!</v>
      </c>
      <c r="BR494" s="188"/>
      <c r="BS494" s="188"/>
      <c r="BT494" s="188"/>
      <c r="BU494" s="188"/>
      <c r="BV494" s="188"/>
      <c r="BW494" s="188"/>
      <c r="BX494" s="188"/>
      <c r="BY494" s="188"/>
    </row>
    <row r="495" spans="1:77">
      <c r="A495" s="141"/>
      <c r="B495" s="210"/>
      <c r="C495" s="19"/>
      <c r="D495" s="20"/>
      <c r="E495" s="20"/>
      <c r="F495" s="20"/>
      <c r="G495" s="150"/>
      <c r="H495" s="20"/>
      <c r="I495" s="20"/>
      <c r="J495" s="20"/>
      <c r="K495" s="20"/>
      <c r="L495" s="101"/>
      <c r="N495" s="14" t="str">
        <f>IF(ISBLANK(C495),"",LOG(C495))</f>
        <v/>
      </c>
      <c r="O495" s="14" t="str">
        <f>IF(ISBLANK(D495),"",LOG(D495))</f>
        <v/>
      </c>
      <c r="P495" s="14" t="str">
        <f>IF(ISBLANK(E495),"",LOG(E495))</f>
        <v/>
      </c>
      <c r="Q495" s="14" t="str">
        <f>IF(ISBLANK(F495),"",LOG(F495))</f>
        <v/>
      </c>
      <c r="R495" s="14" t="str">
        <f>IF(ISBLANK(G495),"",LOG(G495))</f>
        <v/>
      </c>
      <c r="S495" s="14" t="str">
        <f>IF(ISBLANK(H495),"",LOG(H495))</f>
        <v/>
      </c>
      <c r="T495" s="14" t="str">
        <f>IF(ISBLANK(I495),"",LOG(I495))</f>
        <v/>
      </c>
      <c r="U495" s="14" t="str">
        <f>IF(ISBLANK(J495),"",LOG(J495))</f>
        <v/>
      </c>
      <c r="V495" s="14" t="str">
        <f>IF(ISBLANK(K495),"",LOG(K495))</f>
        <v/>
      </c>
      <c r="W495" s="14" t="str">
        <f>IF(ISBLANK(L495),"",LOG(L495))</f>
        <v/>
      </c>
      <c r="Y495" s="14" t="str">
        <f>IF(ISBLANK(C495),"",LOG(C495+1))</f>
        <v/>
      </c>
      <c r="Z495" s="14" t="str">
        <f>IF(ISBLANK(D495),"",LOG(D495+1))</f>
        <v/>
      </c>
      <c r="AA495" s="14" t="str">
        <f>IF(ISBLANK(E495),"",LOG(E495+1))</f>
        <v/>
      </c>
      <c r="AB495" s="14" t="str">
        <f>IF(ISBLANK(F495),"",LOG(F495+1))</f>
        <v/>
      </c>
      <c r="AC495" s="14" t="str">
        <f>IF(ISBLANK(G495),"",LOG(G495+1))</f>
        <v/>
      </c>
      <c r="AD495" s="14" t="str">
        <f>IF(ISBLANK(H495),"",LOG(H495+1))</f>
        <v/>
      </c>
      <c r="AE495" s="14" t="str">
        <f>IF(ISBLANK(I495),"",LOG(I495+1))</f>
        <v/>
      </c>
      <c r="AF495" s="14" t="str">
        <f>IF(ISBLANK(J495),"",LOG(J495+1))</f>
        <v/>
      </c>
      <c r="AG495" s="14" t="str">
        <f>IF(ISBLANK(K495),"",LOG(K495+1))</f>
        <v/>
      </c>
      <c r="AH495" s="14" t="str">
        <f>IF(ISBLANK(L495),"",LOG(L495+1))</f>
        <v/>
      </c>
      <c r="AJ495" s="14" t="str">
        <f>IF(ISBLANK(C495),"",POWER(C495,2))</f>
        <v/>
      </c>
      <c r="AK495" s="14" t="str">
        <f>IF(ISBLANK(D495),"",POWER(D495,2))</f>
        <v/>
      </c>
      <c r="AL495" s="14" t="str">
        <f>IF(ISBLANK(E495),"",POWER(E495,2))</f>
        <v/>
      </c>
      <c r="AM495" s="14" t="str">
        <f>IF(ISBLANK(F495),"",POWER(F495,2))</f>
        <v/>
      </c>
      <c r="AN495" s="14" t="str">
        <f>IF(ISBLANK(G495),"",POWER(G495,2))</f>
        <v/>
      </c>
      <c r="AO495" s="14" t="str">
        <f>IF(ISBLANK(H495),"",POWER(H495,2))</f>
        <v/>
      </c>
      <c r="AP495" s="14" t="str">
        <f>IF(ISBLANK(I495),"",POWER(I495,2))</f>
        <v/>
      </c>
      <c r="AQ495" s="14" t="str">
        <f>IF(ISBLANK(J495),"",POWER(J495,2))</f>
        <v/>
      </c>
      <c r="AR495" s="14" t="str">
        <f>IF(ISBLANK(K495),"",POWER(K495,2))</f>
        <v/>
      </c>
      <c r="AS495" s="14" t="str">
        <f>IF(ISBLANK(L495),"",POWER(L495,2))</f>
        <v/>
      </c>
      <c r="AU495" s="14" t="str">
        <f>IF(ISBLANK(C495),"",POWER(C495,0.5))</f>
        <v/>
      </c>
      <c r="AV495" s="14" t="str">
        <f>IF(ISBLANK(D495),"",POWER(D495,0.5))</f>
        <v/>
      </c>
      <c r="AW495" s="14" t="str">
        <f>IF(ISBLANK(E495),"",POWER(E495,0.5))</f>
        <v/>
      </c>
      <c r="AX495" s="14" t="str">
        <f>IF(ISBLANK(F495),"",POWER(F495,0.5))</f>
        <v/>
      </c>
      <c r="AY495" s="14" t="str">
        <f>IF(ISBLANK(G495),"",POWER(G495,0.5))</f>
        <v/>
      </c>
      <c r="AZ495" s="14" t="str">
        <f>IF(ISBLANK(H495),"",POWER(H495,0.5))</f>
        <v/>
      </c>
      <c r="BA495" s="14" t="str">
        <f>IF(ISBLANK(I495),"",POWER(I495,0.5))</f>
        <v/>
      </c>
      <c r="BB495" s="14" t="str">
        <f>IF(ISBLANK(J495),"",POWER(J495,0.5))</f>
        <v/>
      </c>
      <c r="BC495" s="14" t="str">
        <f>IF(ISBLANK(K495),"",POWER(K495,0.5))</f>
        <v/>
      </c>
      <c r="BD495" s="14" t="str">
        <f>IF(ISBLANK(L495),"",POWER(L495,0.5))</f>
        <v/>
      </c>
      <c r="BF495" s="14" t="str">
        <f>IF(ISBLANK(C495),"",1/POWER(C495,0.5))</f>
        <v/>
      </c>
      <c r="BG495" s="14" t="str">
        <f>IF(ISBLANK(D495),"",1/POWER(D495,0.5))</f>
        <v/>
      </c>
      <c r="BH495" s="14" t="str">
        <f>IF(ISBLANK(E495),"",1/POWER(E495,0.5))</f>
        <v/>
      </c>
      <c r="BI495" s="14" t="str">
        <f>IF(ISBLANK(F495),"",1/POWER(F495,0.5))</f>
        <v/>
      </c>
      <c r="BJ495" s="14" t="str">
        <f>IF(ISBLANK(G495),"",1/POWER(G495,0.5))</f>
        <v/>
      </c>
      <c r="BK495" s="14" t="str">
        <f>IF(ISBLANK(H495),"",1/POWER(H495,0.5))</f>
        <v/>
      </c>
      <c r="BL495" s="14" t="str">
        <f>IF(ISBLANK(I495),"",1/POWER(I495,0.5))</f>
        <v/>
      </c>
      <c r="BM495" s="14" t="str">
        <f>IF(ISBLANK(J495),"",1/POWER(J495,0.5))</f>
        <v/>
      </c>
      <c r="BN495" s="14" t="str">
        <f>IF(ISBLANK(K495),"",1/POWER(K495,0.5))</f>
        <v/>
      </c>
      <c r="BO495" s="14" t="str">
        <f>IF(ISBLANK(L495),"",1/POWER(L495,0.5))</f>
        <v/>
      </c>
      <c r="BQ495" s="14" t="e">
        <f ca="1">IF(ISBLANK(INDIRECT('Data Exploration'!$B$6&amp;ROW(BQ495))),"",IF(ISBLANK(INDIRECT('Data Exploration'!$B$6&amp;ROW(BQ495)-1)),"",INDIRECT('Data Exploration'!$B$6&amp;ROW(BQ495)-1)))</f>
        <v>#REF!</v>
      </c>
      <c r="BR495" s="188"/>
      <c r="BS495" s="188"/>
      <c r="BT495" s="188"/>
      <c r="BU495" s="188"/>
      <c r="BV495" s="188"/>
      <c r="BW495" s="188"/>
      <c r="BX495" s="188"/>
      <c r="BY495" s="188"/>
    </row>
    <row r="496" spans="1:77">
      <c r="A496" s="141"/>
      <c r="B496" s="210"/>
      <c r="C496" s="19"/>
      <c r="D496" s="20"/>
      <c r="E496" s="20"/>
      <c r="F496" s="20"/>
      <c r="G496" s="150"/>
      <c r="H496" s="20"/>
      <c r="I496" s="20"/>
      <c r="J496" s="20"/>
      <c r="K496" s="20"/>
      <c r="L496" s="101"/>
      <c r="N496" s="14" t="str">
        <f>IF(ISBLANK(C496),"",LOG(C496))</f>
        <v/>
      </c>
      <c r="O496" s="14" t="str">
        <f>IF(ISBLANK(D496),"",LOG(D496))</f>
        <v/>
      </c>
      <c r="P496" s="14" t="str">
        <f>IF(ISBLANK(E496),"",LOG(E496))</f>
        <v/>
      </c>
      <c r="Q496" s="14" t="str">
        <f>IF(ISBLANK(F496),"",LOG(F496))</f>
        <v/>
      </c>
      <c r="R496" s="14" t="str">
        <f>IF(ISBLANK(G496),"",LOG(G496))</f>
        <v/>
      </c>
      <c r="S496" s="14" t="str">
        <f>IF(ISBLANK(H496),"",LOG(H496))</f>
        <v/>
      </c>
      <c r="T496" s="14" t="str">
        <f>IF(ISBLANK(I496),"",LOG(I496))</f>
        <v/>
      </c>
      <c r="U496" s="14" t="str">
        <f>IF(ISBLANK(J496),"",LOG(J496))</f>
        <v/>
      </c>
      <c r="V496" s="14" t="str">
        <f>IF(ISBLANK(K496),"",LOG(K496))</f>
        <v/>
      </c>
      <c r="W496" s="14" t="str">
        <f>IF(ISBLANK(L496),"",LOG(L496))</f>
        <v/>
      </c>
      <c r="Y496" s="14" t="str">
        <f>IF(ISBLANK(C496),"",LOG(C496+1))</f>
        <v/>
      </c>
      <c r="Z496" s="14" t="str">
        <f>IF(ISBLANK(D496),"",LOG(D496+1))</f>
        <v/>
      </c>
      <c r="AA496" s="14" t="str">
        <f>IF(ISBLANK(E496),"",LOG(E496+1))</f>
        <v/>
      </c>
      <c r="AB496" s="14" t="str">
        <f>IF(ISBLANK(F496),"",LOG(F496+1))</f>
        <v/>
      </c>
      <c r="AC496" s="14" t="str">
        <f>IF(ISBLANK(G496),"",LOG(G496+1))</f>
        <v/>
      </c>
      <c r="AD496" s="14" t="str">
        <f>IF(ISBLANK(H496),"",LOG(H496+1))</f>
        <v/>
      </c>
      <c r="AE496" s="14" t="str">
        <f>IF(ISBLANK(I496),"",LOG(I496+1))</f>
        <v/>
      </c>
      <c r="AF496" s="14" t="str">
        <f>IF(ISBLANK(J496),"",LOG(J496+1))</f>
        <v/>
      </c>
      <c r="AG496" s="14" t="str">
        <f>IF(ISBLANK(K496),"",LOG(K496+1))</f>
        <v/>
      </c>
      <c r="AH496" s="14" t="str">
        <f>IF(ISBLANK(L496),"",LOG(L496+1))</f>
        <v/>
      </c>
      <c r="AJ496" s="14" t="str">
        <f>IF(ISBLANK(C496),"",POWER(C496,2))</f>
        <v/>
      </c>
      <c r="AK496" s="14" t="str">
        <f>IF(ISBLANK(D496),"",POWER(D496,2))</f>
        <v/>
      </c>
      <c r="AL496" s="14" t="str">
        <f>IF(ISBLANK(E496),"",POWER(E496,2))</f>
        <v/>
      </c>
      <c r="AM496" s="14" t="str">
        <f>IF(ISBLANK(F496),"",POWER(F496,2))</f>
        <v/>
      </c>
      <c r="AN496" s="14" t="str">
        <f>IF(ISBLANK(G496),"",POWER(G496,2))</f>
        <v/>
      </c>
      <c r="AO496" s="14" t="str">
        <f>IF(ISBLANK(H496),"",POWER(H496,2))</f>
        <v/>
      </c>
      <c r="AP496" s="14" t="str">
        <f>IF(ISBLANK(I496),"",POWER(I496,2))</f>
        <v/>
      </c>
      <c r="AQ496" s="14" t="str">
        <f>IF(ISBLANK(J496),"",POWER(J496,2))</f>
        <v/>
      </c>
      <c r="AR496" s="14" t="str">
        <f>IF(ISBLANK(K496),"",POWER(K496,2))</f>
        <v/>
      </c>
      <c r="AS496" s="14" t="str">
        <f>IF(ISBLANK(L496),"",POWER(L496,2))</f>
        <v/>
      </c>
      <c r="AU496" s="14" t="str">
        <f>IF(ISBLANK(C496),"",POWER(C496,0.5))</f>
        <v/>
      </c>
      <c r="AV496" s="14" t="str">
        <f>IF(ISBLANK(D496),"",POWER(D496,0.5))</f>
        <v/>
      </c>
      <c r="AW496" s="14" t="str">
        <f>IF(ISBLANK(E496),"",POWER(E496,0.5))</f>
        <v/>
      </c>
      <c r="AX496" s="14" t="str">
        <f>IF(ISBLANK(F496),"",POWER(F496,0.5))</f>
        <v/>
      </c>
      <c r="AY496" s="14" t="str">
        <f>IF(ISBLANK(G496),"",POWER(G496,0.5))</f>
        <v/>
      </c>
      <c r="AZ496" s="14" t="str">
        <f>IF(ISBLANK(H496),"",POWER(H496,0.5))</f>
        <v/>
      </c>
      <c r="BA496" s="14" t="str">
        <f>IF(ISBLANK(I496),"",POWER(I496,0.5))</f>
        <v/>
      </c>
      <c r="BB496" s="14" t="str">
        <f>IF(ISBLANK(J496),"",POWER(J496,0.5))</f>
        <v/>
      </c>
      <c r="BC496" s="14" t="str">
        <f>IF(ISBLANK(K496),"",POWER(K496,0.5))</f>
        <v/>
      </c>
      <c r="BD496" s="14" t="str">
        <f>IF(ISBLANK(L496),"",POWER(L496,0.5))</f>
        <v/>
      </c>
      <c r="BF496" s="14" t="str">
        <f>IF(ISBLANK(C496),"",1/POWER(C496,0.5))</f>
        <v/>
      </c>
      <c r="BG496" s="14" t="str">
        <f>IF(ISBLANK(D496),"",1/POWER(D496,0.5))</f>
        <v/>
      </c>
      <c r="BH496" s="14" t="str">
        <f>IF(ISBLANK(E496),"",1/POWER(E496,0.5))</f>
        <v/>
      </c>
      <c r="BI496" s="14" t="str">
        <f>IF(ISBLANK(F496),"",1/POWER(F496,0.5))</f>
        <v/>
      </c>
      <c r="BJ496" s="14" t="str">
        <f>IF(ISBLANK(G496),"",1/POWER(G496,0.5))</f>
        <v/>
      </c>
      <c r="BK496" s="14" t="str">
        <f>IF(ISBLANK(H496),"",1/POWER(H496,0.5))</f>
        <v/>
      </c>
      <c r="BL496" s="14" t="str">
        <f>IF(ISBLANK(I496),"",1/POWER(I496,0.5))</f>
        <v/>
      </c>
      <c r="BM496" s="14" t="str">
        <f>IF(ISBLANK(J496),"",1/POWER(J496,0.5))</f>
        <v/>
      </c>
      <c r="BN496" s="14" t="str">
        <f>IF(ISBLANK(K496),"",1/POWER(K496,0.5))</f>
        <v/>
      </c>
      <c r="BO496" s="14" t="str">
        <f>IF(ISBLANK(L496),"",1/POWER(L496,0.5))</f>
        <v/>
      </c>
      <c r="BQ496" s="14" t="e">
        <f ca="1">IF(ISBLANK(INDIRECT('Data Exploration'!$B$6&amp;ROW(BQ496))),"",IF(ISBLANK(INDIRECT('Data Exploration'!$B$6&amp;ROW(BQ496)-1)),"",INDIRECT('Data Exploration'!$B$6&amp;ROW(BQ496)-1)))</f>
        <v>#REF!</v>
      </c>
      <c r="BR496" s="188"/>
      <c r="BS496" s="188"/>
      <c r="BT496" s="188"/>
      <c r="BU496" s="188"/>
      <c r="BV496" s="188"/>
      <c r="BW496" s="188"/>
      <c r="BX496" s="188"/>
      <c r="BY496" s="188"/>
    </row>
    <row r="497" spans="1:77">
      <c r="A497" s="141"/>
      <c r="B497" s="210"/>
      <c r="C497" s="19"/>
      <c r="D497" s="20"/>
      <c r="E497" s="20"/>
      <c r="F497" s="20"/>
      <c r="G497" s="150"/>
      <c r="H497" s="20"/>
      <c r="I497" s="20"/>
      <c r="J497" s="20"/>
      <c r="K497" s="20"/>
      <c r="L497" s="101"/>
      <c r="N497" s="14" t="str">
        <f>IF(ISBLANK(C497),"",LOG(C497))</f>
        <v/>
      </c>
      <c r="O497" s="14" t="str">
        <f>IF(ISBLANK(D497),"",LOG(D497))</f>
        <v/>
      </c>
      <c r="P497" s="14" t="str">
        <f>IF(ISBLANK(E497),"",LOG(E497))</f>
        <v/>
      </c>
      <c r="Q497" s="14" t="str">
        <f>IF(ISBLANK(F497),"",LOG(F497))</f>
        <v/>
      </c>
      <c r="R497" s="14" t="str">
        <f>IF(ISBLANK(G497),"",LOG(G497))</f>
        <v/>
      </c>
      <c r="S497" s="14" t="str">
        <f>IF(ISBLANK(H497),"",LOG(H497))</f>
        <v/>
      </c>
      <c r="T497" s="14" t="str">
        <f>IF(ISBLANK(I497),"",LOG(I497))</f>
        <v/>
      </c>
      <c r="U497" s="14" t="str">
        <f>IF(ISBLANK(J497),"",LOG(J497))</f>
        <v/>
      </c>
      <c r="V497" s="14" t="str">
        <f>IF(ISBLANK(K497),"",LOG(K497))</f>
        <v/>
      </c>
      <c r="W497" s="14" t="str">
        <f>IF(ISBLANK(L497),"",LOG(L497))</f>
        <v/>
      </c>
      <c r="Y497" s="14" t="str">
        <f>IF(ISBLANK(C497),"",LOG(C497+1))</f>
        <v/>
      </c>
      <c r="Z497" s="14" t="str">
        <f>IF(ISBLANK(D497),"",LOG(D497+1))</f>
        <v/>
      </c>
      <c r="AA497" s="14" t="str">
        <f>IF(ISBLANK(E497),"",LOG(E497+1))</f>
        <v/>
      </c>
      <c r="AB497" s="14" t="str">
        <f>IF(ISBLANK(F497),"",LOG(F497+1))</f>
        <v/>
      </c>
      <c r="AC497" s="14" t="str">
        <f>IF(ISBLANK(G497),"",LOG(G497+1))</f>
        <v/>
      </c>
      <c r="AD497" s="14" t="str">
        <f>IF(ISBLANK(H497),"",LOG(H497+1))</f>
        <v/>
      </c>
      <c r="AE497" s="14" t="str">
        <f>IF(ISBLANK(I497),"",LOG(I497+1))</f>
        <v/>
      </c>
      <c r="AF497" s="14" t="str">
        <f>IF(ISBLANK(J497),"",LOG(J497+1))</f>
        <v/>
      </c>
      <c r="AG497" s="14" t="str">
        <f>IF(ISBLANK(K497),"",LOG(K497+1))</f>
        <v/>
      </c>
      <c r="AH497" s="14" t="str">
        <f>IF(ISBLANK(L497),"",LOG(L497+1))</f>
        <v/>
      </c>
      <c r="AJ497" s="14" t="str">
        <f>IF(ISBLANK(C497),"",POWER(C497,2))</f>
        <v/>
      </c>
      <c r="AK497" s="14" t="str">
        <f>IF(ISBLANK(D497),"",POWER(D497,2))</f>
        <v/>
      </c>
      <c r="AL497" s="14" t="str">
        <f>IF(ISBLANK(E497),"",POWER(E497,2))</f>
        <v/>
      </c>
      <c r="AM497" s="14" t="str">
        <f>IF(ISBLANK(F497),"",POWER(F497,2))</f>
        <v/>
      </c>
      <c r="AN497" s="14" t="str">
        <f>IF(ISBLANK(G497),"",POWER(G497,2))</f>
        <v/>
      </c>
      <c r="AO497" s="14" t="str">
        <f>IF(ISBLANK(H497),"",POWER(H497,2))</f>
        <v/>
      </c>
      <c r="AP497" s="14" t="str">
        <f>IF(ISBLANK(I497),"",POWER(I497,2))</f>
        <v/>
      </c>
      <c r="AQ497" s="14" t="str">
        <f>IF(ISBLANK(J497),"",POWER(J497,2))</f>
        <v/>
      </c>
      <c r="AR497" s="14" t="str">
        <f>IF(ISBLANK(K497),"",POWER(K497,2))</f>
        <v/>
      </c>
      <c r="AS497" s="14" t="str">
        <f>IF(ISBLANK(L497),"",POWER(L497,2))</f>
        <v/>
      </c>
      <c r="AU497" s="14" t="str">
        <f>IF(ISBLANK(C497),"",POWER(C497,0.5))</f>
        <v/>
      </c>
      <c r="AV497" s="14" t="str">
        <f>IF(ISBLANK(D497),"",POWER(D497,0.5))</f>
        <v/>
      </c>
      <c r="AW497" s="14" t="str">
        <f>IF(ISBLANK(E497),"",POWER(E497,0.5))</f>
        <v/>
      </c>
      <c r="AX497" s="14" t="str">
        <f>IF(ISBLANK(F497),"",POWER(F497,0.5))</f>
        <v/>
      </c>
      <c r="AY497" s="14" t="str">
        <f>IF(ISBLANK(G497),"",POWER(G497,0.5))</f>
        <v/>
      </c>
      <c r="AZ497" s="14" t="str">
        <f>IF(ISBLANK(H497),"",POWER(H497,0.5))</f>
        <v/>
      </c>
      <c r="BA497" s="14" t="str">
        <f>IF(ISBLANK(I497),"",POWER(I497,0.5))</f>
        <v/>
      </c>
      <c r="BB497" s="14" t="str">
        <f>IF(ISBLANK(J497),"",POWER(J497,0.5))</f>
        <v/>
      </c>
      <c r="BC497" s="14" t="str">
        <f>IF(ISBLANK(K497),"",POWER(K497,0.5))</f>
        <v/>
      </c>
      <c r="BD497" s="14" t="str">
        <f>IF(ISBLANK(L497),"",POWER(L497,0.5))</f>
        <v/>
      </c>
      <c r="BF497" s="14" t="str">
        <f>IF(ISBLANK(C497),"",1/POWER(C497,0.5))</f>
        <v/>
      </c>
      <c r="BG497" s="14" t="str">
        <f>IF(ISBLANK(D497),"",1/POWER(D497,0.5))</f>
        <v/>
      </c>
      <c r="BH497" s="14" t="str">
        <f>IF(ISBLANK(E497),"",1/POWER(E497,0.5))</f>
        <v/>
      </c>
      <c r="BI497" s="14" t="str">
        <f>IF(ISBLANK(F497),"",1/POWER(F497,0.5))</f>
        <v/>
      </c>
      <c r="BJ497" s="14" t="str">
        <f>IF(ISBLANK(G497),"",1/POWER(G497,0.5))</f>
        <v/>
      </c>
      <c r="BK497" s="14" t="str">
        <f>IF(ISBLANK(H497),"",1/POWER(H497,0.5))</f>
        <v/>
      </c>
      <c r="BL497" s="14" t="str">
        <f>IF(ISBLANK(I497),"",1/POWER(I497,0.5))</f>
        <v/>
      </c>
      <c r="BM497" s="14" t="str">
        <f>IF(ISBLANK(J497),"",1/POWER(J497,0.5))</f>
        <v/>
      </c>
      <c r="BN497" s="14" t="str">
        <f>IF(ISBLANK(K497),"",1/POWER(K497,0.5))</f>
        <v/>
      </c>
      <c r="BO497" s="14" t="str">
        <f>IF(ISBLANK(L497),"",1/POWER(L497,0.5))</f>
        <v/>
      </c>
      <c r="BQ497" s="14" t="e">
        <f ca="1">IF(ISBLANK(INDIRECT('Data Exploration'!$B$6&amp;ROW(BQ497))),"",IF(ISBLANK(INDIRECT('Data Exploration'!$B$6&amp;ROW(BQ497)-1)),"",INDIRECT('Data Exploration'!$B$6&amp;ROW(BQ497)-1)))</f>
        <v>#REF!</v>
      </c>
      <c r="BR497" s="188"/>
      <c r="BS497" s="188"/>
      <c r="BT497" s="188"/>
      <c r="BU497" s="188"/>
      <c r="BV497" s="188"/>
      <c r="BW497" s="188"/>
      <c r="BX497" s="188"/>
      <c r="BY497" s="188"/>
    </row>
    <row r="498" spans="1:77">
      <c r="A498" s="141"/>
      <c r="B498" s="210"/>
      <c r="C498" s="19"/>
      <c r="D498" s="20"/>
      <c r="E498" s="20"/>
      <c r="F498" s="20"/>
      <c r="G498" s="150"/>
      <c r="H498" s="20"/>
      <c r="I498" s="20"/>
      <c r="J498" s="20"/>
      <c r="K498" s="20"/>
      <c r="L498" s="101"/>
      <c r="N498" s="14" t="str">
        <f>IF(ISBLANK(C498),"",LOG(C498))</f>
        <v/>
      </c>
      <c r="O498" s="14" t="str">
        <f>IF(ISBLANK(D498),"",LOG(D498))</f>
        <v/>
      </c>
      <c r="P498" s="14" t="str">
        <f>IF(ISBLANK(E498),"",LOG(E498))</f>
        <v/>
      </c>
      <c r="Q498" s="14" t="str">
        <f>IF(ISBLANK(F498),"",LOG(F498))</f>
        <v/>
      </c>
      <c r="R498" s="14" t="str">
        <f>IF(ISBLANK(G498),"",LOG(G498))</f>
        <v/>
      </c>
      <c r="S498" s="14" t="str">
        <f>IF(ISBLANK(H498),"",LOG(H498))</f>
        <v/>
      </c>
      <c r="T498" s="14" t="str">
        <f>IF(ISBLANK(I498),"",LOG(I498))</f>
        <v/>
      </c>
      <c r="U498" s="14" t="str">
        <f>IF(ISBLANK(J498),"",LOG(J498))</f>
        <v/>
      </c>
      <c r="V498" s="14" t="str">
        <f>IF(ISBLANK(K498),"",LOG(K498))</f>
        <v/>
      </c>
      <c r="W498" s="14" t="str">
        <f>IF(ISBLANK(L498),"",LOG(L498))</f>
        <v/>
      </c>
      <c r="Y498" s="14" t="str">
        <f>IF(ISBLANK(C498),"",LOG(C498+1))</f>
        <v/>
      </c>
      <c r="Z498" s="14" t="str">
        <f>IF(ISBLANK(D498),"",LOG(D498+1))</f>
        <v/>
      </c>
      <c r="AA498" s="14" t="str">
        <f>IF(ISBLANK(E498),"",LOG(E498+1))</f>
        <v/>
      </c>
      <c r="AB498" s="14" t="str">
        <f>IF(ISBLANK(F498),"",LOG(F498+1))</f>
        <v/>
      </c>
      <c r="AC498" s="14" t="str">
        <f>IF(ISBLANK(G498),"",LOG(G498+1))</f>
        <v/>
      </c>
      <c r="AD498" s="14" t="str">
        <f>IF(ISBLANK(H498),"",LOG(H498+1))</f>
        <v/>
      </c>
      <c r="AE498" s="14" t="str">
        <f>IF(ISBLANK(I498),"",LOG(I498+1))</f>
        <v/>
      </c>
      <c r="AF498" s="14" t="str">
        <f>IF(ISBLANK(J498),"",LOG(J498+1))</f>
        <v/>
      </c>
      <c r="AG498" s="14" t="str">
        <f>IF(ISBLANK(K498),"",LOG(K498+1))</f>
        <v/>
      </c>
      <c r="AH498" s="14" t="str">
        <f>IF(ISBLANK(L498),"",LOG(L498+1))</f>
        <v/>
      </c>
      <c r="AJ498" s="14" t="str">
        <f>IF(ISBLANK(C498),"",POWER(C498,2))</f>
        <v/>
      </c>
      <c r="AK498" s="14" t="str">
        <f>IF(ISBLANK(D498),"",POWER(D498,2))</f>
        <v/>
      </c>
      <c r="AL498" s="14" t="str">
        <f>IF(ISBLANK(E498),"",POWER(E498,2))</f>
        <v/>
      </c>
      <c r="AM498" s="14" t="str">
        <f>IF(ISBLANK(F498),"",POWER(F498,2))</f>
        <v/>
      </c>
      <c r="AN498" s="14" t="str">
        <f>IF(ISBLANK(G498),"",POWER(G498,2))</f>
        <v/>
      </c>
      <c r="AO498" s="14" t="str">
        <f>IF(ISBLANK(H498),"",POWER(H498,2))</f>
        <v/>
      </c>
      <c r="AP498" s="14" t="str">
        <f>IF(ISBLANK(I498),"",POWER(I498,2))</f>
        <v/>
      </c>
      <c r="AQ498" s="14" t="str">
        <f>IF(ISBLANK(J498),"",POWER(J498,2))</f>
        <v/>
      </c>
      <c r="AR498" s="14" t="str">
        <f>IF(ISBLANK(K498),"",POWER(K498,2))</f>
        <v/>
      </c>
      <c r="AS498" s="14" t="str">
        <f>IF(ISBLANK(L498),"",POWER(L498,2))</f>
        <v/>
      </c>
      <c r="AU498" s="14" t="str">
        <f>IF(ISBLANK(C498),"",POWER(C498,0.5))</f>
        <v/>
      </c>
      <c r="AV498" s="14" t="str">
        <f>IF(ISBLANK(D498),"",POWER(D498,0.5))</f>
        <v/>
      </c>
      <c r="AW498" s="14" t="str">
        <f>IF(ISBLANK(E498),"",POWER(E498,0.5))</f>
        <v/>
      </c>
      <c r="AX498" s="14" t="str">
        <f>IF(ISBLANK(F498),"",POWER(F498,0.5))</f>
        <v/>
      </c>
      <c r="AY498" s="14" t="str">
        <f>IF(ISBLANK(G498),"",POWER(G498,0.5))</f>
        <v/>
      </c>
      <c r="AZ498" s="14" t="str">
        <f>IF(ISBLANK(H498),"",POWER(H498,0.5))</f>
        <v/>
      </c>
      <c r="BA498" s="14" t="str">
        <f>IF(ISBLANK(I498),"",POWER(I498,0.5))</f>
        <v/>
      </c>
      <c r="BB498" s="14" t="str">
        <f>IF(ISBLANK(J498),"",POWER(J498,0.5))</f>
        <v/>
      </c>
      <c r="BC498" s="14" t="str">
        <f>IF(ISBLANK(K498),"",POWER(K498,0.5))</f>
        <v/>
      </c>
      <c r="BD498" s="14" t="str">
        <f>IF(ISBLANK(L498),"",POWER(L498,0.5))</f>
        <v/>
      </c>
      <c r="BF498" s="14" t="str">
        <f>IF(ISBLANK(C498),"",1/POWER(C498,0.5))</f>
        <v/>
      </c>
      <c r="BG498" s="14" t="str">
        <f>IF(ISBLANK(D498),"",1/POWER(D498,0.5))</f>
        <v/>
      </c>
      <c r="BH498" s="14" t="str">
        <f>IF(ISBLANK(E498),"",1/POWER(E498,0.5))</f>
        <v/>
      </c>
      <c r="BI498" s="14" t="str">
        <f>IF(ISBLANK(F498),"",1/POWER(F498,0.5))</f>
        <v/>
      </c>
      <c r="BJ498" s="14" t="str">
        <f>IF(ISBLANK(G498),"",1/POWER(G498,0.5))</f>
        <v/>
      </c>
      <c r="BK498" s="14" t="str">
        <f>IF(ISBLANK(H498),"",1/POWER(H498,0.5))</f>
        <v/>
      </c>
      <c r="BL498" s="14" t="str">
        <f>IF(ISBLANK(I498),"",1/POWER(I498,0.5))</f>
        <v/>
      </c>
      <c r="BM498" s="14" t="str">
        <f>IF(ISBLANK(J498),"",1/POWER(J498,0.5))</f>
        <v/>
      </c>
      <c r="BN498" s="14" t="str">
        <f>IF(ISBLANK(K498),"",1/POWER(K498,0.5))</f>
        <v/>
      </c>
      <c r="BO498" s="14" t="str">
        <f>IF(ISBLANK(L498),"",1/POWER(L498,0.5))</f>
        <v/>
      </c>
      <c r="BQ498" s="14" t="e">
        <f ca="1">IF(ISBLANK(INDIRECT('Data Exploration'!$B$6&amp;ROW(BQ498))),"",IF(ISBLANK(INDIRECT('Data Exploration'!$B$6&amp;ROW(BQ498)-1)),"",INDIRECT('Data Exploration'!$B$6&amp;ROW(BQ498)-1)))</f>
        <v>#REF!</v>
      </c>
      <c r="BR498" s="188"/>
      <c r="BS498" s="188"/>
      <c r="BT498" s="188"/>
      <c r="BU498" s="188"/>
      <c r="BV498" s="188"/>
      <c r="BW498" s="188"/>
      <c r="BX498" s="188"/>
      <c r="BY498" s="188"/>
    </row>
    <row r="499" spans="1:77">
      <c r="A499" s="141"/>
      <c r="B499" s="210"/>
      <c r="C499" s="19"/>
      <c r="D499" s="20"/>
      <c r="E499" s="20"/>
      <c r="F499" s="20"/>
      <c r="G499" s="150"/>
      <c r="H499" s="20"/>
      <c r="I499" s="20"/>
      <c r="J499" s="20"/>
      <c r="K499" s="20"/>
      <c r="L499" s="101"/>
      <c r="N499" s="14" t="str">
        <f>IF(ISBLANK(C499),"",LOG(C499))</f>
        <v/>
      </c>
      <c r="O499" s="14" t="str">
        <f>IF(ISBLANK(D499),"",LOG(D499))</f>
        <v/>
      </c>
      <c r="P499" s="14" t="str">
        <f>IF(ISBLANK(E499),"",LOG(E499))</f>
        <v/>
      </c>
      <c r="Q499" s="14" t="str">
        <f>IF(ISBLANK(F499),"",LOG(F499))</f>
        <v/>
      </c>
      <c r="R499" s="14" t="str">
        <f>IF(ISBLANK(G499),"",LOG(G499))</f>
        <v/>
      </c>
      <c r="S499" s="14" t="str">
        <f>IF(ISBLANK(H499),"",LOG(H499))</f>
        <v/>
      </c>
      <c r="T499" s="14" t="str">
        <f>IF(ISBLANK(I499),"",LOG(I499))</f>
        <v/>
      </c>
      <c r="U499" s="14" t="str">
        <f>IF(ISBLANK(J499),"",LOG(J499))</f>
        <v/>
      </c>
      <c r="V499" s="14" t="str">
        <f>IF(ISBLANK(K499),"",LOG(K499))</f>
        <v/>
      </c>
      <c r="W499" s="14" t="str">
        <f>IF(ISBLANK(L499),"",LOG(L499))</f>
        <v/>
      </c>
      <c r="Y499" s="14" t="str">
        <f>IF(ISBLANK(C499),"",LOG(C499+1))</f>
        <v/>
      </c>
      <c r="Z499" s="14" t="str">
        <f>IF(ISBLANK(D499),"",LOG(D499+1))</f>
        <v/>
      </c>
      <c r="AA499" s="14" t="str">
        <f>IF(ISBLANK(E499),"",LOG(E499+1))</f>
        <v/>
      </c>
      <c r="AB499" s="14" t="str">
        <f>IF(ISBLANK(F499),"",LOG(F499+1))</f>
        <v/>
      </c>
      <c r="AC499" s="14" t="str">
        <f>IF(ISBLANK(G499),"",LOG(G499+1))</f>
        <v/>
      </c>
      <c r="AD499" s="14" t="str">
        <f>IF(ISBLANK(H499),"",LOG(H499+1))</f>
        <v/>
      </c>
      <c r="AE499" s="14" t="str">
        <f>IF(ISBLANK(I499),"",LOG(I499+1))</f>
        <v/>
      </c>
      <c r="AF499" s="14" t="str">
        <f>IF(ISBLANK(J499),"",LOG(J499+1))</f>
        <v/>
      </c>
      <c r="AG499" s="14" t="str">
        <f>IF(ISBLANK(K499),"",LOG(K499+1))</f>
        <v/>
      </c>
      <c r="AH499" s="14" t="str">
        <f>IF(ISBLANK(L499),"",LOG(L499+1))</f>
        <v/>
      </c>
      <c r="AJ499" s="14" t="str">
        <f>IF(ISBLANK(C499),"",POWER(C499,2))</f>
        <v/>
      </c>
      <c r="AK499" s="14" t="str">
        <f>IF(ISBLANK(D499),"",POWER(D499,2))</f>
        <v/>
      </c>
      <c r="AL499" s="14" t="str">
        <f>IF(ISBLANK(E499),"",POWER(E499,2))</f>
        <v/>
      </c>
      <c r="AM499" s="14" t="str">
        <f>IF(ISBLANK(F499),"",POWER(F499,2))</f>
        <v/>
      </c>
      <c r="AN499" s="14" t="str">
        <f>IF(ISBLANK(G499),"",POWER(G499,2))</f>
        <v/>
      </c>
      <c r="AO499" s="14" t="str">
        <f>IF(ISBLANK(H499),"",POWER(H499,2))</f>
        <v/>
      </c>
      <c r="AP499" s="14" t="str">
        <f>IF(ISBLANK(I499),"",POWER(I499,2))</f>
        <v/>
      </c>
      <c r="AQ499" s="14" t="str">
        <f>IF(ISBLANK(J499),"",POWER(J499,2))</f>
        <v/>
      </c>
      <c r="AR499" s="14" t="str">
        <f>IF(ISBLANK(K499),"",POWER(K499,2))</f>
        <v/>
      </c>
      <c r="AS499" s="14" t="str">
        <f>IF(ISBLANK(L499),"",POWER(L499,2))</f>
        <v/>
      </c>
      <c r="AU499" s="14" t="str">
        <f>IF(ISBLANK(C499),"",POWER(C499,0.5))</f>
        <v/>
      </c>
      <c r="AV499" s="14" t="str">
        <f>IF(ISBLANK(D499),"",POWER(D499,0.5))</f>
        <v/>
      </c>
      <c r="AW499" s="14" t="str">
        <f>IF(ISBLANK(E499),"",POWER(E499,0.5))</f>
        <v/>
      </c>
      <c r="AX499" s="14" t="str">
        <f>IF(ISBLANK(F499),"",POWER(F499,0.5))</f>
        <v/>
      </c>
      <c r="AY499" s="14" t="str">
        <f>IF(ISBLANK(G499),"",POWER(G499,0.5))</f>
        <v/>
      </c>
      <c r="AZ499" s="14" t="str">
        <f>IF(ISBLANK(H499),"",POWER(H499,0.5))</f>
        <v/>
      </c>
      <c r="BA499" s="14" t="str">
        <f>IF(ISBLANK(I499),"",POWER(I499,0.5))</f>
        <v/>
      </c>
      <c r="BB499" s="14" t="str">
        <f>IF(ISBLANK(J499),"",POWER(J499,0.5))</f>
        <v/>
      </c>
      <c r="BC499" s="14" t="str">
        <f>IF(ISBLANK(K499),"",POWER(K499,0.5))</f>
        <v/>
      </c>
      <c r="BD499" s="14" t="str">
        <f>IF(ISBLANK(L499),"",POWER(L499,0.5))</f>
        <v/>
      </c>
      <c r="BF499" s="14" t="str">
        <f>IF(ISBLANK(C499),"",1/POWER(C499,0.5))</f>
        <v/>
      </c>
      <c r="BG499" s="14" t="str">
        <f>IF(ISBLANK(D499),"",1/POWER(D499,0.5))</f>
        <v/>
      </c>
      <c r="BH499" s="14" t="str">
        <f>IF(ISBLANK(E499),"",1/POWER(E499,0.5))</f>
        <v/>
      </c>
      <c r="BI499" s="14" t="str">
        <f>IF(ISBLANK(F499),"",1/POWER(F499,0.5))</f>
        <v/>
      </c>
      <c r="BJ499" s="14" t="str">
        <f>IF(ISBLANK(G499),"",1/POWER(G499,0.5))</f>
        <v/>
      </c>
      <c r="BK499" s="14" t="str">
        <f>IF(ISBLANK(H499),"",1/POWER(H499,0.5))</f>
        <v/>
      </c>
      <c r="BL499" s="14" t="str">
        <f>IF(ISBLANK(I499),"",1/POWER(I499,0.5))</f>
        <v/>
      </c>
      <c r="BM499" s="14" t="str">
        <f>IF(ISBLANK(J499),"",1/POWER(J499,0.5))</f>
        <v/>
      </c>
      <c r="BN499" s="14" t="str">
        <f>IF(ISBLANK(K499),"",1/POWER(K499,0.5))</f>
        <v/>
      </c>
      <c r="BO499" s="14" t="str">
        <f>IF(ISBLANK(L499),"",1/POWER(L499,0.5))</f>
        <v/>
      </c>
      <c r="BQ499" s="14" t="e">
        <f ca="1">IF(ISBLANK(INDIRECT('Data Exploration'!$B$6&amp;ROW(BQ499))),"",IF(ISBLANK(INDIRECT('Data Exploration'!$B$6&amp;ROW(BQ499)-1)),"",INDIRECT('Data Exploration'!$B$6&amp;ROW(BQ499)-1)))</f>
        <v>#REF!</v>
      </c>
      <c r="BR499" s="188"/>
      <c r="BS499" s="188"/>
      <c r="BT499" s="188"/>
      <c r="BU499" s="188"/>
      <c r="BV499" s="188"/>
      <c r="BW499" s="188"/>
      <c r="BX499" s="188"/>
      <c r="BY499" s="188"/>
    </row>
    <row r="500" spans="1:77">
      <c r="A500" s="141"/>
      <c r="B500" s="210"/>
      <c r="C500" s="19"/>
      <c r="D500" s="20"/>
      <c r="E500" s="20"/>
      <c r="F500" s="20"/>
      <c r="G500" s="150"/>
      <c r="H500" s="20"/>
      <c r="I500" s="20"/>
      <c r="J500" s="20"/>
      <c r="K500" s="20"/>
      <c r="L500" s="101"/>
      <c r="N500" s="14" t="str">
        <f>IF(ISBLANK(C500),"",LOG(C500))</f>
        <v/>
      </c>
      <c r="O500" s="14" t="str">
        <f>IF(ISBLANK(D500),"",LOG(D500))</f>
        <v/>
      </c>
      <c r="P500" s="14" t="str">
        <f>IF(ISBLANK(E500),"",LOG(E500))</f>
        <v/>
      </c>
      <c r="Q500" s="14" t="str">
        <f>IF(ISBLANK(F500),"",LOG(F500))</f>
        <v/>
      </c>
      <c r="R500" s="14" t="str">
        <f>IF(ISBLANK(G500),"",LOG(G500))</f>
        <v/>
      </c>
      <c r="S500" s="14" t="str">
        <f>IF(ISBLANK(H500),"",LOG(H500))</f>
        <v/>
      </c>
      <c r="T500" s="14" t="str">
        <f>IF(ISBLANK(I500),"",LOG(I500))</f>
        <v/>
      </c>
      <c r="U500" s="14" t="str">
        <f>IF(ISBLANK(J500),"",LOG(J500))</f>
        <v/>
      </c>
      <c r="V500" s="14" t="str">
        <f>IF(ISBLANK(K500),"",LOG(K500))</f>
        <v/>
      </c>
      <c r="W500" s="14" t="str">
        <f>IF(ISBLANK(L500),"",LOG(L500))</f>
        <v/>
      </c>
      <c r="Y500" s="14" t="str">
        <f>IF(ISBLANK(C500),"",LOG(C500+1))</f>
        <v/>
      </c>
      <c r="Z500" s="14" t="str">
        <f>IF(ISBLANK(D500),"",LOG(D500+1))</f>
        <v/>
      </c>
      <c r="AA500" s="14" t="str">
        <f>IF(ISBLANK(E500),"",LOG(E500+1))</f>
        <v/>
      </c>
      <c r="AB500" s="14" t="str">
        <f>IF(ISBLANK(F500),"",LOG(F500+1))</f>
        <v/>
      </c>
      <c r="AC500" s="14" t="str">
        <f>IF(ISBLANK(G500),"",LOG(G500+1))</f>
        <v/>
      </c>
      <c r="AD500" s="14" t="str">
        <f>IF(ISBLANK(H500),"",LOG(H500+1))</f>
        <v/>
      </c>
      <c r="AE500" s="14" t="str">
        <f>IF(ISBLANK(I500),"",LOG(I500+1))</f>
        <v/>
      </c>
      <c r="AF500" s="14" t="str">
        <f>IF(ISBLANK(J500),"",LOG(J500+1))</f>
        <v/>
      </c>
      <c r="AG500" s="14" t="str">
        <f>IF(ISBLANK(K500),"",LOG(K500+1))</f>
        <v/>
      </c>
      <c r="AH500" s="14" t="str">
        <f>IF(ISBLANK(L500),"",LOG(L500+1))</f>
        <v/>
      </c>
      <c r="AJ500" s="14" t="str">
        <f>IF(ISBLANK(C500),"",POWER(C500,2))</f>
        <v/>
      </c>
      <c r="AK500" s="14" t="str">
        <f>IF(ISBLANK(D500),"",POWER(D500,2))</f>
        <v/>
      </c>
      <c r="AL500" s="14" t="str">
        <f>IF(ISBLANK(E500),"",POWER(E500,2))</f>
        <v/>
      </c>
      <c r="AM500" s="14" t="str">
        <f>IF(ISBLANK(F500),"",POWER(F500,2))</f>
        <v/>
      </c>
      <c r="AN500" s="14" t="str">
        <f>IF(ISBLANK(G500),"",POWER(G500,2))</f>
        <v/>
      </c>
      <c r="AO500" s="14" t="str">
        <f>IF(ISBLANK(H500),"",POWER(H500,2))</f>
        <v/>
      </c>
      <c r="AP500" s="14" t="str">
        <f>IF(ISBLANK(I500),"",POWER(I500,2))</f>
        <v/>
      </c>
      <c r="AQ500" s="14" t="str">
        <f>IF(ISBLANK(J500),"",POWER(J500,2))</f>
        <v/>
      </c>
      <c r="AR500" s="14" t="str">
        <f>IF(ISBLANK(K500),"",POWER(K500,2))</f>
        <v/>
      </c>
      <c r="AS500" s="14" t="str">
        <f>IF(ISBLANK(L500),"",POWER(L500,2))</f>
        <v/>
      </c>
      <c r="AU500" s="14" t="str">
        <f>IF(ISBLANK(C500),"",POWER(C500,0.5))</f>
        <v/>
      </c>
      <c r="AV500" s="14" t="str">
        <f>IF(ISBLANK(D500),"",POWER(D500,0.5))</f>
        <v/>
      </c>
      <c r="AW500" s="14" t="str">
        <f>IF(ISBLANK(E500),"",POWER(E500,0.5))</f>
        <v/>
      </c>
      <c r="AX500" s="14" t="str">
        <f>IF(ISBLANK(F500),"",POWER(F500,0.5))</f>
        <v/>
      </c>
      <c r="AY500" s="14" t="str">
        <f>IF(ISBLANK(G500),"",POWER(G500,0.5))</f>
        <v/>
      </c>
      <c r="AZ500" s="14" t="str">
        <f>IF(ISBLANK(H500),"",POWER(H500,0.5))</f>
        <v/>
      </c>
      <c r="BA500" s="14" t="str">
        <f>IF(ISBLANK(I500),"",POWER(I500,0.5))</f>
        <v/>
      </c>
      <c r="BB500" s="14" t="str">
        <f>IF(ISBLANK(J500),"",POWER(J500,0.5))</f>
        <v/>
      </c>
      <c r="BC500" s="14" t="str">
        <f>IF(ISBLANK(K500),"",POWER(K500,0.5))</f>
        <v/>
      </c>
      <c r="BD500" s="14" t="str">
        <f>IF(ISBLANK(L500),"",POWER(L500,0.5))</f>
        <v/>
      </c>
      <c r="BF500" s="14" t="str">
        <f>IF(ISBLANK(C500),"",1/POWER(C500,0.5))</f>
        <v/>
      </c>
      <c r="BG500" s="14" t="str">
        <f>IF(ISBLANK(D500),"",1/POWER(D500,0.5))</f>
        <v/>
      </c>
      <c r="BH500" s="14" t="str">
        <f>IF(ISBLANK(E500),"",1/POWER(E500,0.5))</f>
        <v/>
      </c>
      <c r="BI500" s="14" t="str">
        <f>IF(ISBLANK(F500),"",1/POWER(F500,0.5))</f>
        <v/>
      </c>
      <c r="BJ500" s="14" t="str">
        <f>IF(ISBLANK(G500),"",1/POWER(G500,0.5))</f>
        <v/>
      </c>
      <c r="BK500" s="14" t="str">
        <f>IF(ISBLANK(H500),"",1/POWER(H500,0.5))</f>
        <v/>
      </c>
      <c r="BL500" s="14" t="str">
        <f>IF(ISBLANK(I500),"",1/POWER(I500,0.5))</f>
        <v/>
      </c>
      <c r="BM500" s="14" t="str">
        <f>IF(ISBLANK(J500),"",1/POWER(J500,0.5))</f>
        <v/>
      </c>
      <c r="BN500" s="14" t="str">
        <f>IF(ISBLANK(K500),"",1/POWER(K500,0.5))</f>
        <v/>
      </c>
      <c r="BO500" s="14" t="str">
        <f>IF(ISBLANK(L500),"",1/POWER(L500,0.5))</f>
        <v/>
      </c>
      <c r="BQ500" s="14" t="e">
        <f ca="1">IF(ISBLANK(INDIRECT('Data Exploration'!$B$6&amp;ROW(BQ500))),"",IF(ISBLANK(INDIRECT('Data Exploration'!$B$6&amp;ROW(BQ500)-1)),"",INDIRECT('Data Exploration'!$B$6&amp;ROW(BQ500)-1)))</f>
        <v>#REF!</v>
      </c>
      <c r="BR500" s="188"/>
      <c r="BS500" s="188"/>
      <c r="BT500" s="188"/>
      <c r="BU500" s="188"/>
      <c r="BV500" s="188"/>
      <c r="BW500" s="188"/>
      <c r="BX500" s="188"/>
      <c r="BY500" s="188"/>
    </row>
    <row r="501" spans="1:77">
      <c r="A501" s="141"/>
      <c r="B501" s="210"/>
      <c r="C501" s="19"/>
      <c r="D501" s="20"/>
      <c r="E501" s="20"/>
      <c r="F501" s="20"/>
      <c r="G501" s="150"/>
      <c r="H501" s="20"/>
      <c r="I501" s="20"/>
      <c r="J501" s="20"/>
      <c r="K501" s="20"/>
      <c r="L501" s="101"/>
      <c r="N501" s="14" t="str">
        <f>IF(ISBLANK(C501),"",LOG(C501))</f>
        <v/>
      </c>
      <c r="O501" s="14" t="str">
        <f>IF(ISBLANK(D501),"",LOG(D501))</f>
        <v/>
      </c>
      <c r="P501" s="14" t="str">
        <f>IF(ISBLANK(E501),"",LOG(E501))</f>
        <v/>
      </c>
      <c r="Q501" s="14" t="str">
        <f>IF(ISBLANK(F501),"",LOG(F501))</f>
        <v/>
      </c>
      <c r="R501" s="14" t="str">
        <f>IF(ISBLANK(G501),"",LOG(G501))</f>
        <v/>
      </c>
      <c r="S501" s="14" t="str">
        <f>IF(ISBLANK(H501),"",LOG(H501))</f>
        <v/>
      </c>
      <c r="T501" s="14" t="str">
        <f>IF(ISBLANK(I501),"",LOG(I501))</f>
        <v/>
      </c>
      <c r="U501" s="14" t="str">
        <f>IF(ISBLANK(J501),"",LOG(J501))</f>
        <v/>
      </c>
      <c r="V501" s="14" t="str">
        <f>IF(ISBLANK(K501),"",LOG(K501))</f>
        <v/>
      </c>
      <c r="W501" s="14" t="str">
        <f>IF(ISBLANK(L501),"",LOG(L501))</f>
        <v/>
      </c>
      <c r="Y501" s="14" t="str">
        <f>IF(ISBLANK(C501),"",LOG(C501+1))</f>
        <v/>
      </c>
      <c r="Z501" s="14" t="str">
        <f>IF(ISBLANK(D501),"",LOG(D501+1))</f>
        <v/>
      </c>
      <c r="AA501" s="14" t="str">
        <f>IF(ISBLANK(E501),"",LOG(E501+1))</f>
        <v/>
      </c>
      <c r="AB501" s="14" t="str">
        <f>IF(ISBLANK(F501),"",LOG(F501+1))</f>
        <v/>
      </c>
      <c r="AC501" s="14" t="str">
        <f>IF(ISBLANK(G501),"",LOG(G501+1))</f>
        <v/>
      </c>
      <c r="AD501" s="14" t="str">
        <f>IF(ISBLANK(H501),"",LOG(H501+1))</f>
        <v/>
      </c>
      <c r="AE501" s="14" t="str">
        <f>IF(ISBLANK(I501),"",LOG(I501+1))</f>
        <v/>
      </c>
      <c r="AF501" s="14" t="str">
        <f>IF(ISBLANK(J501),"",LOG(J501+1))</f>
        <v/>
      </c>
      <c r="AG501" s="14" t="str">
        <f>IF(ISBLANK(K501),"",LOG(K501+1))</f>
        <v/>
      </c>
      <c r="AH501" s="14" t="str">
        <f>IF(ISBLANK(L501),"",LOG(L501+1))</f>
        <v/>
      </c>
      <c r="AJ501" s="14" t="str">
        <f>IF(ISBLANK(C501),"",POWER(C501,2))</f>
        <v/>
      </c>
      <c r="AK501" s="14" t="str">
        <f>IF(ISBLANK(D501),"",POWER(D501,2))</f>
        <v/>
      </c>
      <c r="AL501" s="14" t="str">
        <f>IF(ISBLANK(E501),"",POWER(E501,2))</f>
        <v/>
      </c>
      <c r="AM501" s="14" t="str">
        <f>IF(ISBLANK(F501),"",POWER(F501,2))</f>
        <v/>
      </c>
      <c r="AN501" s="14" t="str">
        <f>IF(ISBLANK(G501),"",POWER(G501,2))</f>
        <v/>
      </c>
      <c r="AO501" s="14" t="str">
        <f>IF(ISBLANK(H501),"",POWER(H501,2))</f>
        <v/>
      </c>
      <c r="AP501" s="14" t="str">
        <f>IF(ISBLANK(I501),"",POWER(I501,2))</f>
        <v/>
      </c>
      <c r="AQ501" s="14" t="str">
        <f>IF(ISBLANK(J501),"",POWER(J501,2))</f>
        <v/>
      </c>
      <c r="AR501" s="14" t="str">
        <f>IF(ISBLANK(K501),"",POWER(K501,2))</f>
        <v/>
      </c>
      <c r="AS501" s="14" t="str">
        <f>IF(ISBLANK(L501),"",POWER(L501,2))</f>
        <v/>
      </c>
      <c r="AU501" s="14" t="str">
        <f>IF(ISBLANK(C501),"",POWER(C501,0.5))</f>
        <v/>
      </c>
      <c r="AV501" s="14" t="str">
        <f>IF(ISBLANK(D501),"",POWER(D501,0.5))</f>
        <v/>
      </c>
      <c r="AW501" s="14" t="str">
        <f>IF(ISBLANK(E501),"",POWER(E501,0.5))</f>
        <v/>
      </c>
      <c r="AX501" s="14" t="str">
        <f>IF(ISBLANK(F501),"",POWER(F501,0.5))</f>
        <v/>
      </c>
      <c r="AY501" s="14" t="str">
        <f>IF(ISBLANK(G501),"",POWER(G501,0.5))</f>
        <v/>
      </c>
      <c r="AZ501" s="14" t="str">
        <f>IF(ISBLANK(H501),"",POWER(H501,0.5))</f>
        <v/>
      </c>
      <c r="BA501" s="14" t="str">
        <f>IF(ISBLANK(I501),"",POWER(I501,0.5))</f>
        <v/>
      </c>
      <c r="BB501" s="14" t="str">
        <f>IF(ISBLANK(J501),"",POWER(J501,0.5))</f>
        <v/>
      </c>
      <c r="BC501" s="14" t="str">
        <f>IF(ISBLANK(K501),"",POWER(K501,0.5))</f>
        <v/>
      </c>
      <c r="BD501" s="14" t="str">
        <f>IF(ISBLANK(L501),"",POWER(L501,0.5))</f>
        <v/>
      </c>
      <c r="BF501" s="14" t="str">
        <f>IF(ISBLANK(C501),"",1/POWER(C501,0.5))</f>
        <v/>
      </c>
      <c r="BG501" s="14" t="str">
        <f>IF(ISBLANK(D501),"",1/POWER(D501,0.5))</f>
        <v/>
      </c>
      <c r="BH501" s="14" t="str">
        <f>IF(ISBLANK(E501),"",1/POWER(E501,0.5))</f>
        <v/>
      </c>
      <c r="BI501" s="14" t="str">
        <f>IF(ISBLANK(F501),"",1/POWER(F501,0.5))</f>
        <v/>
      </c>
      <c r="BJ501" s="14" t="str">
        <f>IF(ISBLANK(G501),"",1/POWER(G501,0.5))</f>
        <v/>
      </c>
      <c r="BK501" s="14" t="str">
        <f>IF(ISBLANK(H501),"",1/POWER(H501,0.5))</f>
        <v/>
      </c>
      <c r="BL501" s="14" t="str">
        <f>IF(ISBLANK(I501),"",1/POWER(I501,0.5))</f>
        <v/>
      </c>
      <c r="BM501" s="14" t="str">
        <f>IF(ISBLANK(J501),"",1/POWER(J501,0.5))</f>
        <v/>
      </c>
      <c r="BN501" s="14" t="str">
        <f>IF(ISBLANK(K501),"",1/POWER(K501,0.5))</f>
        <v/>
      </c>
      <c r="BO501" s="14" t="str">
        <f>IF(ISBLANK(L501),"",1/POWER(L501,0.5))</f>
        <v/>
      </c>
      <c r="BQ501" s="14" t="e">
        <f ca="1">IF(ISBLANK(INDIRECT('Data Exploration'!$B$6&amp;ROW(BQ501))),"",IF(ISBLANK(INDIRECT('Data Exploration'!$B$6&amp;ROW(BQ501)-1)),"",INDIRECT('Data Exploration'!$B$6&amp;ROW(BQ501)-1)))</f>
        <v>#REF!</v>
      </c>
      <c r="BR501" s="188"/>
      <c r="BS501" s="188"/>
      <c r="BT501" s="188"/>
      <c r="BU501" s="188"/>
      <c r="BV501" s="188"/>
      <c r="BW501" s="188"/>
      <c r="BX501" s="188"/>
      <c r="BY501" s="188"/>
    </row>
    <row r="502" spans="1:77">
      <c r="A502" s="141"/>
      <c r="B502" s="210"/>
      <c r="C502" s="19"/>
      <c r="D502" s="20"/>
      <c r="E502" s="20"/>
      <c r="F502" s="20"/>
      <c r="G502" s="150"/>
      <c r="H502" s="20"/>
      <c r="I502" s="20"/>
      <c r="J502" s="20"/>
      <c r="K502" s="20"/>
      <c r="L502" s="101"/>
      <c r="N502" s="14" t="str">
        <f>IF(ISBLANK(C502),"",LOG(C502))</f>
        <v/>
      </c>
      <c r="O502" s="14" t="str">
        <f>IF(ISBLANK(D502),"",LOG(D502))</f>
        <v/>
      </c>
      <c r="P502" s="14" t="str">
        <f>IF(ISBLANK(E502),"",LOG(E502))</f>
        <v/>
      </c>
      <c r="Q502" s="14" t="str">
        <f>IF(ISBLANK(F502),"",LOG(F502))</f>
        <v/>
      </c>
      <c r="R502" s="14" t="str">
        <f>IF(ISBLANK(G502),"",LOG(G502))</f>
        <v/>
      </c>
      <c r="S502" s="14" t="str">
        <f>IF(ISBLANK(H502),"",LOG(H502))</f>
        <v/>
      </c>
      <c r="T502" s="14" t="str">
        <f>IF(ISBLANK(I502),"",LOG(I502))</f>
        <v/>
      </c>
      <c r="U502" s="14" t="str">
        <f>IF(ISBLANK(J502),"",LOG(J502))</f>
        <v/>
      </c>
      <c r="V502" s="14" t="str">
        <f>IF(ISBLANK(K502),"",LOG(K502))</f>
        <v/>
      </c>
      <c r="W502" s="14" t="str">
        <f>IF(ISBLANK(L502),"",LOG(L502))</f>
        <v/>
      </c>
      <c r="Y502" s="14" t="str">
        <f>IF(ISBLANK(C502),"",LOG(C502+1))</f>
        <v/>
      </c>
      <c r="Z502" s="14" t="str">
        <f>IF(ISBLANK(D502),"",LOG(D502+1))</f>
        <v/>
      </c>
      <c r="AA502" s="14" t="str">
        <f>IF(ISBLANK(E502),"",LOG(E502+1))</f>
        <v/>
      </c>
      <c r="AB502" s="14" t="str">
        <f>IF(ISBLANK(F502),"",LOG(F502+1))</f>
        <v/>
      </c>
      <c r="AC502" s="14" t="str">
        <f>IF(ISBLANK(G502),"",LOG(G502+1))</f>
        <v/>
      </c>
      <c r="AD502" s="14" t="str">
        <f>IF(ISBLANK(H502),"",LOG(H502+1))</f>
        <v/>
      </c>
      <c r="AE502" s="14" t="str">
        <f>IF(ISBLANK(I502),"",LOG(I502+1))</f>
        <v/>
      </c>
      <c r="AF502" s="14" t="str">
        <f>IF(ISBLANK(J502),"",LOG(J502+1))</f>
        <v/>
      </c>
      <c r="AG502" s="14" t="str">
        <f>IF(ISBLANK(K502),"",LOG(K502+1))</f>
        <v/>
      </c>
      <c r="AH502" s="14" t="str">
        <f>IF(ISBLANK(L502),"",LOG(L502+1))</f>
        <v/>
      </c>
      <c r="AJ502" s="14" t="str">
        <f>IF(ISBLANK(C502),"",POWER(C502,2))</f>
        <v/>
      </c>
      <c r="AK502" s="14" t="str">
        <f>IF(ISBLANK(D502),"",POWER(D502,2))</f>
        <v/>
      </c>
      <c r="AL502" s="14" t="str">
        <f>IF(ISBLANK(E502),"",POWER(E502,2))</f>
        <v/>
      </c>
      <c r="AM502" s="14" t="str">
        <f>IF(ISBLANK(F502),"",POWER(F502,2))</f>
        <v/>
      </c>
      <c r="AN502" s="14" t="str">
        <f>IF(ISBLANK(G502),"",POWER(G502,2))</f>
        <v/>
      </c>
      <c r="AO502" s="14" t="str">
        <f>IF(ISBLANK(H502),"",POWER(H502,2))</f>
        <v/>
      </c>
      <c r="AP502" s="14" t="str">
        <f>IF(ISBLANK(I502),"",POWER(I502,2))</f>
        <v/>
      </c>
      <c r="AQ502" s="14" t="str">
        <f>IF(ISBLANK(J502),"",POWER(J502,2))</f>
        <v/>
      </c>
      <c r="AR502" s="14" t="str">
        <f>IF(ISBLANK(K502),"",POWER(K502,2))</f>
        <v/>
      </c>
      <c r="AS502" s="14" t="str">
        <f>IF(ISBLANK(L502),"",POWER(L502,2))</f>
        <v/>
      </c>
      <c r="AU502" s="14" t="str">
        <f>IF(ISBLANK(C502),"",POWER(C502,0.5))</f>
        <v/>
      </c>
      <c r="AV502" s="14" t="str">
        <f>IF(ISBLANK(D502),"",POWER(D502,0.5))</f>
        <v/>
      </c>
      <c r="AW502" s="14" t="str">
        <f>IF(ISBLANK(E502),"",POWER(E502,0.5))</f>
        <v/>
      </c>
      <c r="AX502" s="14" t="str">
        <f>IF(ISBLANK(F502),"",POWER(F502,0.5))</f>
        <v/>
      </c>
      <c r="AY502" s="14" t="str">
        <f>IF(ISBLANK(G502),"",POWER(G502,0.5))</f>
        <v/>
      </c>
      <c r="AZ502" s="14" t="str">
        <f>IF(ISBLANK(H502),"",POWER(H502,0.5))</f>
        <v/>
      </c>
      <c r="BA502" s="14" t="str">
        <f>IF(ISBLANK(I502),"",POWER(I502,0.5))</f>
        <v/>
      </c>
      <c r="BB502" s="14" t="str">
        <f>IF(ISBLANK(J502),"",POWER(J502,0.5))</f>
        <v/>
      </c>
      <c r="BC502" s="14" t="str">
        <f>IF(ISBLANK(K502),"",POWER(K502,0.5))</f>
        <v/>
      </c>
      <c r="BD502" s="14" t="str">
        <f>IF(ISBLANK(L502),"",POWER(L502,0.5))</f>
        <v/>
      </c>
      <c r="BF502" s="14" t="str">
        <f>IF(ISBLANK(C502),"",1/POWER(C502,0.5))</f>
        <v/>
      </c>
      <c r="BG502" s="14" t="str">
        <f>IF(ISBLANK(D502),"",1/POWER(D502,0.5))</f>
        <v/>
      </c>
      <c r="BH502" s="14" t="str">
        <f>IF(ISBLANK(E502),"",1/POWER(E502,0.5))</f>
        <v/>
      </c>
      <c r="BI502" s="14" t="str">
        <f>IF(ISBLANK(F502),"",1/POWER(F502,0.5))</f>
        <v/>
      </c>
      <c r="BJ502" s="14" t="str">
        <f>IF(ISBLANK(G502),"",1/POWER(G502,0.5))</f>
        <v/>
      </c>
      <c r="BK502" s="14" t="str">
        <f>IF(ISBLANK(H502),"",1/POWER(H502,0.5))</f>
        <v/>
      </c>
      <c r="BL502" s="14" t="str">
        <f>IF(ISBLANK(I502),"",1/POWER(I502,0.5))</f>
        <v/>
      </c>
      <c r="BM502" s="14" t="str">
        <f>IF(ISBLANK(J502),"",1/POWER(J502,0.5))</f>
        <v/>
      </c>
      <c r="BN502" s="14" t="str">
        <f>IF(ISBLANK(K502),"",1/POWER(K502,0.5))</f>
        <v/>
      </c>
      <c r="BO502" s="14" t="str">
        <f>IF(ISBLANK(L502),"",1/POWER(L502,0.5))</f>
        <v/>
      </c>
      <c r="BQ502" s="14" t="e">
        <f ca="1">IF(ISBLANK(INDIRECT('Data Exploration'!$B$6&amp;ROW(BQ502))),"",IF(ISBLANK(INDIRECT('Data Exploration'!$B$6&amp;ROW(BQ502)-1)),"",INDIRECT('Data Exploration'!$B$6&amp;ROW(BQ502)-1)))</f>
        <v>#REF!</v>
      </c>
      <c r="BR502" s="188"/>
      <c r="BS502" s="188"/>
      <c r="BT502" s="188"/>
      <c r="BU502" s="188"/>
      <c r="BV502" s="188"/>
      <c r="BW502" s="188"/>
      <c r="BX502" s="188"/>
      <c r="BY502" s="188"/>
    </row>
    <row r="503" spans="1:77">
      <c r="A503" s="141"/>
      <c r="B503" s="210"/>
      <c r="C503" s="19"/>
      <c r="D503" s="20"/>
      <c r="E503" s="20"/>
      <c r="F503" s="20"/>
      <c r="G503" s="150"/>
      <c r="H503" s="20"/>
      <c r="I503" s="20"/>
      <c r="J503" s="20"/>
      <c r="K503" s="20"/>
      <c r="L503" s="101"/>
      <c r="N503" s="14" t="str">
        <f>IF(ISBLANK(C503),"",LOG(C503))</f>
        <v/>
      </c>
      <c r="O503" s="14" t="str">
        <f>IF(ISBLANK(D503),"",LOG(D503))</f>
        <v/>
      </c>
      <c r="P503" s="14" t="str">
        <f>IF(ISBLANK(E503),"",LOG(E503))</f>
        <v/>
      </c>
      <c r="Q503" s="14" t="str">
        <f>IF(ISBLANK(F503),"",LOG(F503))</f>
        <v/>
      </c>
      <c r="R503" s="14" t="str">
        <f>IF(ISBLANK(G503),"",LOG(G503))</f>
        <v/>
      </c>
      <c r="S503" s="14" t="str">
        <f>IF(ISBLANK(H503),"",LOG(H503))</f>
        <v/>
      </c>
      <c r="T503" s="14" t="str">
        <f>IF(ISBLANK(I503),"",LOG(I503))</f>
        <v/>
      </c>
      <c r="U503" s="14" t="str">
        <f>IF(ISBLANK(J503),"",LOG(J503))</f>
        <v/>
      </c>
      <c r="V503" s="14" t="str">
        <f>IF(ISBLANK(K503),"",LOG(K503))</f>
        <v/>
      </c>
      <c r="W503" s="14" t="str">
        <f>IF(ISBLANK(L503),"",LOG(L503))</f>
        <v/>
      </c>
      <c r="Y503" s="14" t="str">
        <f>IF(ISBLANK(C503),"",LOG(C503+1))</f>
        <v/>
      </c>
      <c r="Z503" s="14" t="str">
        <f>IF(ISBLANK(D503),"",LOG(D503+1))</f>
        <v/>
      </c>
      <c r="AA503" s="14" t="str">
        <f>IF(ISBLANK(E503),"",LOG(E503+1))</f>
        <v/>
      </c>
      <c r="AB503" s="14" t="str">
        <f>IF(ISBLANK(F503),"",LOG(F503+1))</f>
        <v/>
      </c>
      <c r="AC503" s="14" t="str">
        <f>IF(ISBLANK(G503),"",LOG(G503+1))</f>
        <v/>
      </c>
      <c r="AD503" s="14" t="str">
        <f>IF(ISBLANK(H503),"",LOG(H503+1))</f>
        <v/>
      </c>
      <c r="AE503" s="14" t="str">
        <f>IF(ISBLANK(I503),"",LOG(I503+1))</f>
        <v/>
      </c>
      <c r="AF503" s="14" t="str">
        <f>IF(ISBLANK(J503),"",LOG(J503+1))</f>
        <v/>
      </c>
      <c r="AG503" s="14" t="str">
        <f>IF(ISBLANK(K503),"",LOG(K503+1))</f>
        <v/>
      </c>
      <c r="AH503" s="14" t="str">
        <f>IF(ISBLANK(L503),"",LOG(L503+1))</f>
        <v/>
      </c>
      <c r="AJ503" s="14" t="str">
        <f>IF(ISBLANK(C503),"",POWER(C503,2))</f>
        <v/>
      </c>
      <c r="AK503" s="14" t="str">
        <f>IF(ISBLANK(D503),"",POWER(D503,2))</f>
        <v/>
      </c>
      <c r="AL503" s="14" t="str">
        <f>IF(ISBLANK(E503),"",POWER(E503,2))</f>
        <v/>
      </c>
      <c r="AM503" s="14" t="str">
        <f>IF(ISBLANK(F503),"",POWER(F503,2))</f>
        <v/>
      </c>
      <c r="AN503" s="14" t="str">
        <f>IF(ISBLANK(G503),"",POWER(G503,2))</f>
        <v/>
      </c>
      <c r="AO503" s="14" t="str">
        <f>IF(ISBLANK(H503),"",POWER(H503,2))</f>
        <v/>
      </c>
      <c r="AP503" s="14" t="str">
        <f>IF(ISBLANK(I503),"",POWER(I503,2))</f>
        <v/>
      </c>
      <c r="AQ503" s="14" t="str">
        <f>IF(ISBLANK(J503),"",POWER(J503,2))</f>
        <v/>
      </c>
      <c r="AR503" s="14" t="str">
        <f>IF(ISBLANK(K503),"",POWER(K503,2))</f>
        <v/>
      </c>
      <c r="AS503" s="14" t="str">
        <f>IF(ISBLANK(L503),"",POWER(L503,2))</f>
        <v/>
      </c>
      <c r="AU503" s="14" t="str">
        <f>IF(ISBLANK(C503),"",POWER(C503,0.5))</f>
        <v/>
      </c>
      <c r="AV503" s="14" t="str">
        <f>IF(ISBLANK(D503),"",POWER(D503,0.5))</f>
        <v/>
      </c>
      <c r="AW503" s="14" t="str">
        <f>IF(ISBLANK(E503),"",POWER(E503,0.5))</f>
        <v/>
      </c>
      <c r="AX503" s="14" t="str">
        <f>IF(ISBLANK(F503),"",POWER(F503,0.5))</f>
        <v/>
      </c>
      <c r="AY503" s="14" t="str">
        <f>IF(ISBLANK(G503),"",POWER(G503,0.5))</f>
        <v/>
      </c>
      <c r="AZ503" s="14" t="str">
        <f>IF(ISBLANK(H503),"",POWER(H503,0.5))</f>
        <v/>
      </c>
      <c r="BA503" s="14" t="str">
        <f>IF(ISBLANK(I503),"",POWER(I503,0.5))</f>
        <v/>
      </c>
      <c r="BB503" s="14" t="str">
        <f>IF(ISBLANK(J503),"",POWER(J503,0.5))</f>
        <v/>
      </c>
      <c r="BC503" s="14" t="str">
        <f>IF(ISBLANK(K503),"",POWER(K503,0.5))</f>
        <v/>
      </c>
      <c r="BD503" s="14" t="str">
        <f>IF(ISBLANK(L503),"",POWER(L503,0.5))</f>
        <v/>
      </c>
      <c r="BF503" s="14" t="str">
        <f>IF(ISBLANK(C503),"",1/POWER(C503,0.5))</f>
        <v/>
      </c>
      <c r="BG503" s="14" t="str">
        <f>IF(ISBLANK(D503),"",1/POWER(D503,0.5))</f>
        <v/>
      </c>
      <c r="BH503" s="14" t="str">
        <f>IF(ISBLANK(E503),"",1/POWER(E503,0.5))</f>
        <v/>
      </c>
      <c r="BI503" s="14" t="str">
        <f>IF(ISBLANK(F503),"",1/POWER(F503,0.5))</f>
        <v/>
      </c>
      <c r="BJ503" s="14" t="str">
        <f>IF(ISBLANK(G503),"",1/POWER(G503,0.5))</f>
        <v/>
      </c>
      <c r="BK503" s="14" t="str">
        <f>IF(ISBLANK(H503),"",1/POWER(H503,0.5))</f>
        <v/>
      </c>
      <c r="BL503" s="14" t="str">
        <f>IF(ISBLANK(I503),"",1/POWER(I503,0.5))</f>
        <v/>
      </c>
      <c r="BM503" s="14" t="str">
        <f>IF(ISBLANK(J503),"",1/POWER(J503,0.5))</f>
        <v/>
      </c>
      <c r="BN503" s="14" t="str">
        <f>IF(ISBLANK(K503),"",1/POWER(K503,0.5))</f>
        <v/>
      </c>
      <c r="BO503" s="14" t="str">
        <f>IF(ISBLANK(L503),"",1/POWER(L503,0.5))</f>
        <v/>
      </c>
      <c r="BQ503" s="14" t="e">
        <f ca="1">IF(ISBLANK(INDIRECT('Data Exploration'!$B$6&amp;ROW(BQ503))),"",IF(ISBLANK(INDIRECT('Data Exploration'!$B$6&amp;ROW(BQ503)-1)),"",INDIRECT('Data Exploration'!$B$6&amp;ROW(BQ503)-1)))</f>
        <v>#REF!</v>
      </c>
      <c r="BR503" s="188"/>
      <c r="BS503" s="188"/>
      <c r="BT503" s="188"/>
      <c r="BU503" s="188"/>
      <c r="BV503" s="188"/>
      <c r="BW503" s="188"/>
      <c r="BX503" s="188"/>
      <c r="BY503" s="188"/>
    </row>
    <row r="504" spans="1:77">
      <c r="A504" s="141"/>
      <c r="B504" s="210"/>
      <c r="C504" s="19"/>
      <c r="D504" s="20"/>
      <c r="E504" s="20"/>
      <c r="F504" s="20"/>
      <c r="G504" s="150"/>
      <c r="H504" s="20"/>
      <c r="I504" s="20"/>
      <c r="J504" s="20"/>
      <c r="K504" s="20"/>
      <c r="L504" s="101"/>
      <c r="N504" s="14" t="str">
        <f>IF(ISBLANK(C504),"",LOG(C504))</f>
        <v/>
      </c>
      <c r="O504" s="14" t="str">
        <f>IF(ISBLANK(D504),"",LOG(D504))</f>
        <v/>
      </c>
      <c r="P504" s="14" t="str">
        <f>IF(ISBLANK(E504),"",LOG(E504))</f>
        <v/>
      </c>
      <c r="Q504" s="14" t="str">
        <f>IF(ISBLANK(F504),"",LOG(F504))</f>
        <v/>
      </c>
      <c r="R504" s="14" t="str">
        <f>IF(ISBLANK(G504),"",LOG(G504))</f>
        <v/>
      </c>
      <c r="S504" s="14" t="str">
        <f>IF(ISBLANK(H504),"",LOG(H504))</f>
        <v/>
      </c>
      <c r="T504" s="14" t="str">
        <f>IF(ISBLANK(I504),"",LOG(I504))</f>
        <v/>
      </c>
      <c r="U504" s="14" t="str">
        <f>IF(ISBLANK(J504),"",LOG(J504))</f>
        <v/>
      </c>
      <c r="V504" s="14" t="str">
        <f>IF(ISBLANK(K504),"",LOG(K504))</f>
        <v/>
      </c>
      <c r="W504" s="14" t="str">
        <f>IF(ISBLANK(L504),"",LOG(L504))</f>
        <v/>
      </c>
      <c r="Y504" s="14" t="str">
        <f>IF(ISBLANK(C504),"",LOG(C504+1))</f>
        <v/>
      </c>
      <c r="Z504" s="14" t="str">
        <f>IF(ISBLANK(D504),"",LOG(D504+1))</f>
        <v/>
      </c>
      <c r="AA504" s="14" t="str">
        <f>IF(ISBLANK(E504),"",LOG(E504+1))</f>
        <v/>
      </c>
      <c r="AB504" s="14" t="str">
        <f>IF(ISBLANK(F504),"",LOG(F504+1))</f>
        <v/>
      </c>
      <c r="AC504" s="14" t="str">
        <f>IF(ISBLANK(G504),"",LOG(G504+1))</f>
        <v/>
      </c>
      <c r="AD504" s="14" t="str">
        <f>IF(ISBLANK(H504),"",LOG(H504+1))</f>
        <v/>
      </c>
      <c r="AE504" s="14" t="str">
        <f>IF(ISBLANK(I504),"",LOG(I504+1))</f>
        <v/>
      </c>
      <c r="AF504" s="14" t="str">
        <f>IF(ISBLANK(J504),"",LOG(J504+1))</f>
        <v/>
      </c>
      <c r="AG504" s="14" t="str">
        <f>IF(ISBLANK(K504),"",LOG(K504+1))</f>
        <v/>
      </c>
      <c r="AH504" s="14" t="str">
        <f>IF(ISBLANK(L504),"",LOG(L504+1))</f>
        <v/>
      </c>
      <c r="AJ504" s="14" t="str">
        <f>IF(ISBLANK(C504),"",POWER(C504,2))</f>
        <v/>
      </c>
      <c r="AK504" s="14" t="str">
        <f>IF(ISBLANK(D504),"",POWER(D504,2))</f>
        <v/>
      </c>
      <c r="AL504" s="14" t="str">
        <f>IF(ISBLANK(E504),"",POWER(E504,2))</f>
        <v/>
      </c>
      <c r="AM504" s="14" t="str">
        <f>IF(ISBLANK(F504),"",POWER(F504,2))</f>
        <v/>
      </c>
      <c r="AN504" s="14" t="str">
        <f>IF(ISBLANK(G504),"",POWER(G504,2))</f>
        <v/>
      </c>
      <c r="AO504" s="14" t="str">
        <f>IF(ISBLANK(H504),"",POWER(H504,2))</f>
        <v/>
      </c>
      <c r="AP504" s="14" t="str">
        <f>IF(ISBLANK(I504),"",POWER(I504,2))</f>
        <v/>
      </c>
      <c r="AQ504" s="14" t="str">
        <f>IF(ISBLANK(J504),"",POWER(J504,2))</f>
        <v/>
      </c>
      <c r="AR504" s="14" t="str">
        <f>IF(ISBLANK(K504),"",POWER(K504,2))</f>
        <v/>
      </c>
      <c r="AS504" s="14" t="str">
        <f>IF(ISBLANK(L504),"",POWER(L504,2))</f>
        <v/>
      </c>
      <c r="AU504" s="14" t="str">
        <f>IF(ISBLANK(C504),"",POWER(C504,0.5))</f>
        <v/>
      </c>
      <c r="AV504" s="14" t="str">
        <f>IF(ISBLANK(D504),"",POWER(D504,0.5))</f>
        <v/>
      </c>
      <c r="AW504" s="14" t="str">
        <f>IF(ISBLANK(E504),"",POWER(E504,0.5))</f>
        <v/>
      </c>
      <c r="AX504" s="14" t="str">
        <f>IF(ISBLANK(F504),"",POWER(F504,0.5))</f>
        <v/>
      </c>
      <c r="AY504" s="14" t="str">
        <f>IF(ISBLANK(G504),"",POWER(G504,0.5))</f>
        <v/>
      </c>
      <c r="AZ504" s="14" t="str">
        <f>IF(ISBLANK(H504),"",POWER(H504,0.5))</f>
        <v/>
      </c>
      <c r="BA504" s="14" t="str">
        <f>IF(ISBLANK(I504),"",POWER(I504,0.5))</f>
        <v/>
      </c>
      <c r="BB504" s="14" t="str">
        <f>IF(ISBLANK(J504),"",POWER(J504,0.5))</f>
        <v/>
      </c>
      <c r="BC504" s="14" t="str">
        <f>IF(ISBLANK(K504),"",POWER(K504,0.5))</f>
        <v/>
      </c>
      <c r="BD504" s="14" t="str">
        <f>IF(ISBLANK(L504),"",POWER(L504,0.5))</f>
        <v/>
      </c>
      <c r="BF504" s="14" t="str">
        <f>IF(ISBLANK(C504),"",1/POWER(C504,0.5))</f>
        <v/>
      </c>
      <c r="BG504" s="14" t="str">
        <f>IF(ISBLANK(D504),"",1/POWER(D504,0.5))</f>
        <v/>
      </c>
      <c r="BH504" s="14" t="str">
        <f>IF(ISBLANK(E504),"",1/POWER(E504,0.5))</f>
        <v/>
      </c>
      <c r="BI504" s="14" t="str">
        <f>IF(ISBLANK(F504),"",1/POWER(F504,0.5))</f>
        <v/>
      </c>
      <c r="BJ504" s="14" t="str">
        <f>IF(ISBLANK(G504),"",1/POWER(G504,0.5))</f>
        <v/>
      </c>
      <c r="BK504" s="14" t="str">
        <f>IF(ISBLANK(H504),"",1/POWER(H504,0.5))</f>
        <v/>
      </c>
      <c r="BL504" s="14" t="str">
        <f>IF(ISBLANK(I504),"",1/POWER(I504,0.5))</f>
        <v/>
      </c>
      <c r="BM504" s="14" t="str">
        <f>IF(ISBLANK(J504),"",1/POWER(J504,0.5))</f>
        <v/>
      </c>
      <c r="BN504" s="14" t="str">
        <f>IF(ISBLANK(K504),"",1/POWER(K504,0.5))</f>
        <v/>
      </c>
      <c r="BO504" s="14" t="str">
        <f>IF(ISBLANK(L504),"",1/POWER(L504,0.5))</f>
        <v/>
      </c>
      <c r="BQ504" s="14" t="e">
        <f ca="1">IF(ISBLANK(INDIRECT('Data Exploration'!$B$6&amp;ROW(BQ504))),"",IF(ISBLANK(INDIRECT('Data Exploration'!$B$6&amp;ROW(BQ504)-1)),"",INDIRECT('Data Exploration'!$B$6&amp;ROW(BQ504)-1)))</f>
        <v>#REF!</v>
      </c>
      <c r="BR504" s="188"/>
      <c r="BS504" s="188"/>
      <c r="BT504" s="188"/>
      <c r="BU504" s="188"/>
      <c r="BV504" s="188"/>
      <c r="BW504" s="188"/>
      <c r="BX504" s="188"/>
      <c r="BY504" s="188"/>
    </row>
    <row r="505" spans="1:77">
      <c r="A505" s="141"/>
      <c r="B505" s="210"/>
      <c r="C505" s="19"/>
      <c r="D505" s="20"/>
      <c r="E505" s="20"/>
      <c r="F505" s="20"/>
      <c r="G505" s="150"/>
      <c r="H505" s="20"/>
      <c r="I505" s="20"/>
      <c r="J505" s="20"/>
      <c r="K505" s="20"/>
      <c r="L505" s="101"/>
      <c r="N505" s="14" t="str">
        <f>IF(ISBLANK(C505),"",LOG(C505))</f>
        <v/>
      </c>
      <c r="O505" s="14" t="str">
        <f>IF(ISBLANK(D505),"",LOG(D505))</f>
        <v/>
      </c>
      <c r="P505" s="14" t="str">
        <f>IF(ISBLANK(E505),"",LOG(E505))</f>
        <v/>
      </c>
      <c r="Q505" s="14" t="str">
        <f>IF(ISBLANK(F505),"",LOG(F505))</f>
        <v/>
      </c>
      <c r="R505" s="14" t="str">
        <f>IF(ISBLANK(G505),"",LOG(G505))</f>
        <v/>
      </c>
      <c r="S505" s="14" t="str">
        <f>IF(ISBLANK(H505),"",LOG(H505))</f>
        <v/>
      </c>
      <c r="T505" s="14" t="str">
        <f>IF(ISBLANK(I505),"",LOG(I505))</f>
        <v/>
      </c>
      <c r="U505" s="14" t="str">
        <f>IF(ISBLANK(J505),"",LOG(J505))</f>
        <v/>
      </c>
      <c r="V505" s="14" t="str">
        <f>IF(ISBLANK(K505),"",LOG(K505))</f>
        <v/>
      </c>
      <c r="W505" s="14" t="str">
        <f>IF(ISBLANK(L505),"",LOG(L505))</f>
        <v/>
      </c>
      <c r="Y505" s="14" t="str">
        <f>IF(ISBLANK(C505),"",LOG(C505+1))</f>
        <v/>
      </c>
      <c r="Z505" s="14" t="str">
        <f>IF(ISBLANK(D505),"",LOG(D505+1))</f>
        <v/>
      </c>
      <c r="AA505" s="14" t="str">
        <f>IF(ISBLANK(E505),"",LOG(E505+1))</f>
        <v/>
      </c>
      <c r="AB505" s="14" t="str">
        <f>IF(ISBLANK(F505),"",LOG(F505+1))</f>
        <v/>
      </c>
      <c r="AC505" s="14" t="str">
        <f>IF(ISBLANK(G505),"",LOG(G505+1))</f>
        <v/>
      </c>
      <c r="AD505" s="14" t="str">
        <f>IF(ISBLANK(H505),"",LOG(H505+1))</f>
        <v/>
      </c>
      <c r="AE505" s="14" t="str">
        <f>IF(ISBLANK(I505),"",LOG(I505+1))</f>
        <v/>
      </c>
      <c r="AF505" s="14" t="str">
        <f>IF(ISBLANK(J505),"",LOG(J505+1))</f>
        <v/>
      </c>
      <c r="AG505" s="14" t="str">
        <f>IF(ISBLANK(K505),"",LOG(K505+1))</f>
        <v/>
      </c>
      <c r="AH505" s="14" t="str">
        <f>IF(ISBLANK(L505),"",LOG(L505+1))</f>
        <v/>
      </c>
      <c r="AJ505" s="14" t="str">
        <f>IF(ISBLANK(C505),"",POWER(C505,2))</f>
        <v/>
      </c>
      <c r="AK505" s="14" t="str">
        <f>IF(ISBLANK(D505),"",POWER(D505,2))</f>
        <v/>
      </c>
      <c r="AL505" s="14" t="str">
        <f>IF(ISBLANK(E505),"",POWER(E505,2))</f>
        <v/>
      </c>
      <c r="AM505" s="14" t="str">
        <f>IF(ISBLANK(F505),"",POWER(F505,2))</f>
        <v/>
      </c>
      <c r="AN505" s="14" t="str">
        <f>IF(ISBLANK(G505),"",POWER(G505,2))</f>
        <v/>
      </c>
      <c r="AO505" s="14" t="str">
        <f>IF(ISBLANK(H505),"",POWER(H505,2))</f>
        <v/>
      </c>
      <c r="AP505" s="14" t="str">
        <f>IF(ISBLANK(I505),"",POWER(I505,2))</f>
        <v/>
      </c>
      <c r="AQ505" s="14" t="str">
        <f>IF(ISBLANK(J505),"",POWER(J505,2))</f>
        <v/>
      </c>
      <c r="AR505" s="14" t="str">
        <f>IF(ISBLANK(K505),"",POWER(K505,2))</f>
        <v/>
      </c>
      <c r="AS505" s="14" t="str">
        <f>IF(ISBLANK(L505),"",POWER(L505,2))</f>
        <v/>
      </c>
      <c r="AU505" s="14" t="str">
        <f>IF(ISBLANK(C505),"",POWER(C505,0.5))</f>
        <v/>
      </c>
      <c r="AV505" s="14" t="str">
        <f>IF(ISBLANK(D505),"",POWER(D505,0.5))</f>
        <v/>
      </c>
      <c r="AW505" s="14" t="str">
        <f>IF(ISBLANK(E505),"",POWER(E505,0.5))</f>
        <v/>
      </c>
      <c r="AX505" s="14" t="str">
        <f>IF(ISBLANK(F505),"",POWER(F505,0.5))</f>
        <v/>
      </c>
      <c r="AY505" s="14" t="str">
        <f>IF(ISBLANK(G505),"",POWER(G505,0.5))</f>
        <v/>
      </c>
      <c r="AZ505" s="14" t="str">
        <f>IF(ISBLANK(H505),"",POWER(H505,0.5))</f>
        <v/>
      </c>
      <c r="BA505" s="14" t="str">
        <f>IF(ISBLANK(I505),"",POWER(I505,0.5))</f>
        <v/>
      </c>
      <c r="BB505" s="14" t="str">
        <f>IF(ISBLANK(J505),"",POWER(J505,0.5))</f>
        <v/>
      </c>
      <c r="BC505" s="14" t="str">
        <f>IF(ISBLANK(K505),"",POWER(K505,0.5))</f>
        <v/>
      </c>
      <c r="BD505" s="14" t="str">
        <f>IF(ISBLANK(L505),"",POWER(L505,0.5))</f>
        <v/>
      </c>
      <c r="BF505" s="14" t="str">
        <f>IF(ISBLANK(C505),"",1/POWER(C505,0.5))</f>
        <v/>
      </c>
      <c r="BG505" s="14" t="str">
        <f>IF(ISBLANK(D505),"",1/POWER(D505,0.5))</f>
        <v/>
      </c>
      <c r="BH505" s="14" t="str">
        <f>IF(ISBLANK(E505),"",1/POWER(E505,0.5))</f>
        <v/>
      </c>
      <c r="BI505" s="14" t="str">
        <f>IF(ISBLANK(F505),"",1/POWER(F505,0.5))</f>
        <v/>
      </c>
      <c r="BJ505" s="14" t="str">
        <f>IF(ISBLANK(G505),"",1/POWER(G505,0.5))</f>
        <v/>
      </c>
      <c r="BK505" s="14" t="str">
        <f>IF(ISBLANK(H505),"",1/POWER(H505,0.5))</f>
        <v/>
      </c>
      <c r="BL505" s="14" t="str">
        <f>IF(ISBLANK(I505),"",1/POWER(I505,0.5))</f>
        <v/>
      </c>
      <c r="BM505" s="14" t="str">
        <f>IF(ISBLANK(J505),"",1/POWER(J505,0.5))</f>
        <v/>
      </c>
      <c r="BN505" s="14" t="str">
        <f>IF(ISBLANK(K505),"",1/POWER(K505,0.5))</f>
        <v/>
      </c>
      <c r="BO505" s="14" t="str">
        <f>IF(ISBLANK(L505),"",1/POWER(L505,0.5))</f>
        <v/>
      </c>
      <c r="BQ505" s="14" t="e">
        <f ca="1">IF(ISBLANK(INDIRECT('Data Exploration'!$B$6&amp;ROW(BQ505))),"",IF(ISBLANK(INDIRECT('Data Exploration'!$B$6&amp;ROW(BQ505)-1)),"",INDIRECT('Data Exploration'!$B$6&amp;ROW(BQ505)-1)))</f>
        <v>#REF!</v>
      </c>
      <c r="BR505" s="188"/>
      <c r="BS505" s="188"/>
      <c r="BT505" s="188"/>
      <c r="BU505" s="188"/>
      <c r="BV505" s="188"/>
      <c r="BW505" s="188"/>
      <c r="BX505" s="188"/>
      <c r="BY505" s="188"/>
    </row>
    <row r="506" spans="1:77">
      <c r="A506" s="141"/>
      <c r="B506" s="210"/>
      <c r="C506" s="19"/>
      <c r="D506" s="20"/>
      <c r="E506" s="20"/>
      <c r="F506" s="20"/>
      <c r="G506" s="150"/>
      <c r="H506" s="20"/>
      <c r="I506" s="20"/>
      <c r="J506" s="20"/>
      <c r="K506" s="20"/>
      <c r="L506" s="101"/>
      <c r="N506" s="14" t="str">
        <f>IF(ISBLANK(C506),"",LOG(C506))</f>
        <v/>
      </c>
      <c r="O506" s="14" t="str">
        <f>IF(ISBLANK(D506),"",LOG(D506))</f>
        <v/>
      </c>
      <c r="P506" s="14" t="str">
        <f>IF(ISBLANK(E506),"",LOG(E506))</f>
        <v/>
      </c>
      <c r="Q506" s="14" t="str">
        <f>IF(ISBLANK(F506),"",LOG(F506))</f>
        <v/>
      </c>
      <c r="R506" s="14" t="str">
        <f>IF(ISBLANK(G506),"",LOG(G506))</f>
        <v/>
      </c>
      <c r="S506" s="14" t="str">
        <f>IF(ISBLANK(H506),"",LOG(H506))</f>
        <v/>
      </c>
      <c r="T506" s="14" t="str">
        <f>IF(ISBLANK(I506),"",LOG(I506))</f>
        <v/>
      </c>
      <c r="U506" s="14" t="str">
        <f>IF(ISBLANK(J506),"",LOG(J506))</f>
        <v/>
      </c>
      <c r="V506" s="14" t="str">
        <f>IF(ISBLANK(K506),"",LOG(K506))</f>
        <v/>
      </c>
      <c r="W506" s="14" t="str">
        <f>IF(ISBLANK(L506),"",LOG(L506))</f>
        <v/>
      </c>
      <c r="Y506" s="14" t="str">
        <f>IF(ISBLANK(C506),"",LOG(C506+1))</f>
        <v/>
      </c>
      <c r="Z506" s="14" t="str">
        <f>IF(ISBLANK(D506),"",LOG(D506+1))</f>
        <v/>
      </c>
      <c r="AA506" s="14" t="str">
        <f>IF(ISBLANK(E506),"",LOG(E506+1))</f>
        <v/>
      </c>
      <c r="AB506" s="14" t="str">
        <f>IF(ISBLANK(F506),"",LOG(F506+1))</f>
        <v/>
      </c>
      <c r="AC506" s="14" t="str">
        <f>IF(ISBLANK(G506),"",LOG(G506+1))</f>
        <v/>
      </c>
      <c r="AD506" s="14" t="str">
        <f>IF(ISBLANK(H506),"",LOG(H506+1))</f>
        <v/>
      </c>
      <c r="AE506" s="14" t="str">
        <f>IF(ISBLANK(I506),"",LOG(I506+1))</f>
        <v/>
      </c>
      <c r="AF506" s="14" t="str">
        <f>IF(ISBLANK(J506),"",LOG(J506+1))</f>
        <v/>
      </c>
      <c r="AG506" s="14" t="str">
        <f>IF(ISBLANK(K506),"",LOG(K506+1))</f>
        <v/>
      </c>
      <c r="AH506" s="14" t="str">
        <f>IF(ISBLANK(L506),"",LOG(L506+1))</f>
        <v/>
      </c>
      <c r="AJ506" s="14" t="str">
        <f>IF(ISBLANK(C506),"",POWER(C506,2))</f>
        <v/>
      </c>
      <c r="AK506" s="14" t="str">
        <f>IF(ISBLANK(D506),"",POWER(D506,2))</f>
        <v/>
      </c>
      <c r="AL506" s="14" t="str">
        <f>IF(ISBLANK(E506),"",POWER(E506,2))</f>
        <v/>
      </c>
      <c r="AM506" s="14" t="str">
        <f>IF(ISBLANK(F506),"",POWER(F506,2))</f>
        <v/>
      </c>
      <c r="AN506" s="14" t="str">
        <f>IF(ISBLANK(G506),"",POWER(G506,2))</f>
        <v/>
      </c>
      <c r="AO506" s="14" t="str">
        <f>IF(ISBLANK(H506),"",POWER(H506,2))</f>
        <v/>
      </c>
      <c r="AP506" s="14" t="str">
        <f>IF(ISBLANK(I506),"",POWER(I506,2))</f>
        <v/>
      </c>
      <c r="AQ506" s="14" t="str">
        <f>IF(ISBLANK(J506),"",POWER(J506,2))</f>
        <v/>
      </c>
      <c r="AR506" s="14" t="str">
        <f>IF(ISBLANK(K506),"",POWER(K506,2))</f>
        <v/>
      </c>
      <c r="AS506" s="14" t="str">
        <f>IF(ISBLANK(L506),"",POWER(L506,2))</f>
        <v/>
      </c>
      <c r="AU506" s="14" t="str">
        <f>IF(ISBLANK(C506),"",POWER(C506,0.5))</f>
        <v/>
      </c>
      <c r="AV506" s="14" t="str">
        <f>IF(ISBLANK(D506),"",POWER(D506,0.5))</f>
        <v/>
      </c>
      <c r="AW506" s="14" t="str">
        <f>IF(ISBLANK(E506),"",POWER(E506,0.5))</f>
        <v/>
      </c>
      <c r="AX506" s="14" t="str">
        <f>IF(ISBLANK(F506),"",POWER(F506,0.5))</f>
        <v/>
      </c>
      <c r="AY506" s="14" t="str">
        <f>IF(ISBLANK(G506),"",POWER(G506,0.5))</f>
        <v/>
      </c>
      <c r="AZ506" s="14" t="str">
        <f>IF(ISBLANK(H506),"",POWER(H506,0.5))</f>
        <v/>
      </c>
      <c r="BA506" s="14" t="str">
        <f>IF(ISBLANK(I506),"",POWER(I506,0.5))</f>
        <v/>
      </c>
      <c r="BB506" s="14" t="str">
        <f>IF(ISBLANK(J506),"",POWER(J506,0.5))</f>
        <v/>
      </c>
      <c r="BC506" s="14" t="str">
        <f>IF(ISBLANK(K506),"",POWER(K506,0.5))</f>
        <v/>
      </c>
      <c r="BD506" s="14" t="str">
        <f>IF(ISBLANK(L506),"",POWER(L506,0.5))</f>
        <v/>
      </c>
      <c r="BF506" s="14" t="str">
        <f>IF(ISBLANK(C506),"",1/POWER(C506,0.5))</f>
        <v/>
      </c>
      <c r="BG506" s="14" t="str">
        <f>IF(ISBLANK(D506),"",1/POWER(D506,0.5))</f>
        <v/>
      </c>
      <c r="BH506" s="14" t="str">
        <f>IF(ISBLANK(E506),"",1/POWER(E506,0.5))</f>
        <v/>
      </c>
      <c r="BI506" s="14" t="str">
        <f>IF(ISBLANK(F506),"",1/POWER(F506,0.5))</f>
        <v/>
      </c>
      <c r="BJ506" s="14" t="str">
        <f>IF(ISBLANK(G506),"",1/POWER(G506,0.5))</f>
        <v/>
      </c>
      <c r="BK506" s="14" t="str">
        <f>IF(ISBLANK(H506),"",1/POWER(H506,0.5))</f>
        <v/>
      </c>
      <c r="BL506" s="14" t="str">
        <f>IF(ISBLANK(I506),"",1/POWER(I506,0.5))</f>
        <v/>
      </c>
      <c r="BM506" s="14" t="str">
        <f>IF(ISBLANK(J506),"",1/POWER(J506,0.5))</f>
        <v/>
      </c>
      <c r="BN506" s="14" t="str">
        <f>IF(ISBLANK(K506),"",1/POWER(K506,0.5))</f>
        <v/>
      </c>
      <c r="BO506" s="14" t="str">
        <f>IF(ISBLANK(L506),"",1/POWER(L506,0.5))</f>
        <v/>
      </c>
      <c r="BQ506" s="14" t="e">
        <f ca="1">IF(ISBLANK(INDIRECT('Data Exploration'!$B$6&amp;ROW(BQ506))),"",IF(ISBLANK(INDIRECT('Data Exploration'!$B$6&amp;ROW(BQ506)-1)),"",INDIRECT('Data Exploration'!$B$6&amp;ROW(BQ506)-1)))</f>
        <v>#REF!</v>
      </c>
      <c r="BR506" s="188"/>
      <c r="BS506" s="188"/>
      <c r="BT506" s="188"/>
      <c r="BU506" s="188"/>
      <c r="BV506" s="188"/>
      <c r="BW506" s="188"/>
      <c r="BX506" s="188"/>
      <c r="BY506" s="188"/>
    </row>
    <row r="507" spans="1:77">
      <c r="A507" s="141"/>
      <c r="B507" s="210"/>
      <c r="C507" s="19"/>
      <c r="D507" s="20"/>
      <c r="E507" s="20"/>
      <c r="F507" s="20"/>
      <c r="G507" s="150"/>
      <c r="H507" s="20"/>
      <c r="I507" s="20"/>
      <c r="J507" s="20"/>
      <c r="K507" s="20"/>
      <c r="L507" s="101"/>
      <c r="N507" s="14" t="str">
        <f>IF(ISBLANK(C507),"",LOG(C507))</f>
        <v/>
      </c>
      <c r="O507" s="14" t="str">
        <f>IF(ISBLANK(D507),"",LOG(D507))</f>
        <v/>
      </c>
      <c r="P507" s="14" t="str">
        <f>IF(ISBLANK(E507),"",LOG(E507))</f>
        <v/>
      </c>
      <c r="Q507" s="14" t="str">
        <f>IF(ISBLANK(F507),"",LOG(F507))</f>
        <v/>
      </c>
      <c r="R507" s="14" t="str">
        <f>IF(ISBLANK(G507),"",LOG(G507))</f>
        <v/>
      </c>
      <c r="S507" s="14" t="str">
        <f>IF(ISBLANK(H507),"",LOG(H507))</f>
        <v/>
      </c>
      <c r="T507" s="14" t="str">
        <f>IF(ISBLANK(I507),"",LOG(I507))</f>
        <v/>
      </c>
      <c r="U507" s="14" t="str">
        <f>IF(ISBLANK(J507),"",LOG(J507))</f>
        <v/>
      </c>
      <c r="V507" s="14" t="str">
        <f>IF(ISBLANK(K507),"",LOG(K507))</f>
        <v/>
      </c>
      <c r="W507" s="14" t="str">
        <f>IF(ISBLANK(L507),"",LOG(L507))</f>
        <v/>
      </c>
      <c r="Y507" s="14" t="str">
        <f>IF(ISBLANK(C507),"",LOG(C507+1))</f>
        <v/>
      </c>
      <c r="Z507" s="14" t="str">
        <f>IF(ISBLANK(D507),"",LOG(D507+1))</f>
        <v/>
      </c>
      <c r="AA507" s="14" t="str">
        <f>IF(ISBLANK(E507),"",LOG(E507+1))</f>
        <v/>
      </c>
      <c r="AB507" s="14" t="str">
        <f>IF(ISBLANK(F507),"",LOG(F507+1))</f>
        <v/>
      </c>
      <c r="AC507" s="14" t="str">
        <f>IF(ISBLANK(G507),"",LOG(G507+1))</f>
        <v/>
      </c>
      <c r="AD507" s="14" t="str">
        <f>IF(ISBLANK(H507),"",LOG(H507+1))</f>
        <v/>
      </c>
      <c r="AE507" s="14" t="str">
        <f>IF(ISBLANK(I507),"",LOG(I507+1))</f>
        <v/>
      </c>
      <c r="AF507" s="14" t="str">
        <f>IF(ISBLANK(J507),"",LOG(J507+1))</f>
        <v/>
      </c>
      <c r="AG507" s="14" t="str">
        <f>IF(ISBLANK(K507),"",LOG(K507+1))</f>
        <v/>
      </c>
      <c r="AH507" s="14" t="str">
        <f>IF(ISBLANK(L507),"",LOG(L507+1))</f>
        <v/>
      </c>
      <c r="AJ507" s="14" t="str">
        <f>IF(ISBLANK(C507),"",POWER(C507,2))</f>
        <v/>
      </c>
      <c r="AK507" s="14" t="str">
        <f>IF(ISBLANK(D507),"",POWER(D507,2))</f>
        <v/>
      </c>
      <c r="AL507" s="14" t="str">
        <f>IF(ISBLANK(E507),"",POWER(E507,2))</f>
        <v/>
      </c>
      <c r="AM507" s="14" t="str">
        <f>IF(ISBLANK(F507),"",POWER(F507,2))</f>
        <v/>
      </c>
      <c r="AN507" s="14" t="str">
        <f>IF(ISBLANK(G507),"",POWER(G507,2))</f>
        <v/>
      </c>
      <c r="AO507" s="14" t="str">
        <f>IF(ISBLANK(H507),"",POWER(H507,2))</f>
        <v/>
      </c>
      <c r="AP507" s="14" t="str">
        <f>IF(ISBLANK(I507),"",POWER(I507,2))</f>
        <v/>
      </c>
      <c r="AQ507" s="14" t="str">
        <f>IF(ISBLANK(J507),"",POWER(J507,2))</f>
        <v/>
      </c>
      <c r="AR507" s="14" t="str">
        <f>IF(ISBLANK(K507),"",POWER(K507,2))</f>
        <v/>
      </c>
      <c r="AS507" s="14" t="str">
        <f>IF(ISBLANK(L507),"",POWER(L507,2))</f>
        <v/>
      </c>
      <c r="AU507" s="14" t="str">
        <f>IF(ISBLANK(C507),"",POWER(C507,0.5))</f>
        <v/>
      </c>
      <c r="AV507" s="14" t="str">
        <f>IF(ISBLANK(D507),"",POWER(D507,0.5))</f>
        <v/>
      </c>
      <c r="AW507" s="14" t="str">
        <f>IF(ISBLANK(E507),"",POWER(E507,0.5))</f>
        <v/>
      </c>
      <c r="AX507" s="14" t="str">
        <f>IF(ISBLANK(F507),"",POWER(F507,0.5))</f>
        <v/>
      </c>
      <c r="AY507" s="14" t="str">
        <f>IF(ISBLANK(G507),"",POWER(G507,0.5))</f>
        <v/>
      </c>
      <c r="AZ507" s="14" t="str">
        <f>IF(ISBLANK(H507),"",POWER(H507,0.5))</f>
        <v/>
      </c>
      <c r="BA507" s="14" t="str">
        <f>IF(ISBLANK(I507),"",POWER(I507,0.5))</f>
        <v/>
      </c>
      <c r="BB507" s="14" t="str">
        <f>IF(ISBLANK(J507),"",POWER(J507,0.5))</f>
        <v/>
      </c>
      <c r="BC507" s="14" t="str">
        <f>IF(ISBLANK(K507),"",POWER(K507,0.5))</f>
        <v/>
      </c>
      <c r="BD507" s="14" t="str">
        <f>IF(ISBLANK(L507),"",POWER(L507,0.5))</f>
        <v/>
      </c>
      <c r="BF507" s="14" t="str">
        <f>IF(ISBLANK(C507),"",1/POWER(C507,0.5))</f>
        <v/>
      </c>
      <c r="BG507" s="14" t="str">
        <f>IF(ISBLANK(D507),"",1/POWER(D507,0.5))</f>
        <v/>
      </c>
      <c r="BH507" s="14" t="str">
        <f>IF(ISBLANK(E507),"",1/POWER(E507,0.5))</f>
        <v/>
      </c>
      <c r="BI507" s="14" t="str">
        <f>IF(ISBLANK(F507),"",1/POWER(F507,0.5))</f>
        <v/>
      </c>
      <c r="BJ507" s="14" t="str">
        <f>IF(ISBLANK(G507),"",1/POWER(G507,0.5))</f>
        <v/>
      </c>
      <c r="BK507" s="14" t="str">
        <f>IF(ISBLANK(H507),"",1/POWER(H507,0.5))</f>
        <v/>
      </c>
      <c r="BL507" s="14" t="str">
        <f>IF(ISBLANK(I507),"",1/POWER(I507,0.5))</f>
        <v/>
      </c>
      <c r="BM507" s="14" t="str">
        <f>IF(ISBLANK(J507),"",1/POWER(J507,0.5))</f>
        <v/>
      </c>
      <c r="BN507" s="14" t="str">
        <f>IF(ISBLANK(K507),"",1/POWER(K507,0.5))</f>
        <v/>
      </c>
      <c r="BO507" s="14" t="str">
        <f>IF(ISBLANK(L507),"",1/POWER(L507,0.5))</f>
        <v/>
      </c>
      <c r="BQ507" s="14" t="e">
        <f ca="1">IF(ISBLANK(INDIRECT('Data Exploration'!$B$6&amp;ROW(BQ507))),"",IF(ISBLANK(INDIRECT('Data Exploration'!$B$6&amp;ROW(BQ507)-1)),"",INDIRECT('Data Exploration'!$B$6&amp;ROW(BQ507)-1)))</f>
        <v>#REF!</v>
      </c>
      <c r="BR507" s="188"/>
      <c r="BS507" s="188"/>
      <c r="BT507" s="188"/>
      <c r="BU507" s="188"/>
      <c r="BV507" s="188"/>
      <c r="BW507" s="188"/>
      <c r="BX507" s="188"/>
      <c r="BY507" s="188"/>
    </row>
    <row r="508" spans="1:77">
      <c r="A508" s="141"/>
      <c r="B508" s="210"/>
      <c r="C508" s="19"/>
      <c r="D508" s="20"/>
      <c r="E508" s="20"/>
      <c r="F508" s="20"/>
      <c r="G508" s="150"/>
      <c r="H508" s="20"/>
      <c r="I508" s="20"/>
      <c r="J508" s="20"/>
      <c r="K508" s="20"/>
      <c r="L508" s="101"/>
      <c r="N508" s="14" t="str">
        <f>IF(ISBLANK(C508),"",LOG(C508))</f>
        <v/>
      </c>
      <c r="O508" s="14" t="str">
        <f>IF(ISBLANK(D508),"",LOG(D508))</f>
        <v/>
      </c>
      <c r="P508" s="14" t="str">
        <f>IF(ISBLANK(E508),"",LOG(E508))</f>
        <v/>
      </c>
      <c r="Q508" s="14" t="str">
        <f>IF(ISBLANK(F508),"",LOG(F508))</f>
        <v/>
      </c>
      <c r="R508" s="14" t="str">
        <f>IF(ISBLANK(G508),"",LOG(G508))</f>
        <v/>
      </c>
      <c r="S508" s="14" t="str">
        <f>IF(ISBLANK(H508),"",LOG(H508))</f>
        <v/>
      </c>
      <c r="T508" s="14" t="str">
        <f>IF(ISBLANK(I508),"",LOG(I508))</f>
        <v/>
      </c>
      <c r="U508" s="14" t="str">
        <f>IF(ISBLANK(J508),"",LOG(J508))</f>
        <v/>
      </c>
      <c r="V508" s="14" t="str">
        <f>IF(ISBLANK(K508),"",LOG(K508))</f>
        <v/>
      </c>
      <c r="W508" s="14" t="str">
        <f>IF(ISBLANK(L508),"",LOG(L508))</f>
        <v/>
      </c>
      <c r="Y508" s="14" t="str">
        <f>IF(ISBLANK(C508),"",LOG(C508+1))</f>
        <v/>
      </c>
      <c r="Z508" s="14" t="str">
        <f>IF(ISBLANK(D508),"",LOG(D508+1))</f>
        <v/>
      </c>
      <c r="AA508" s="14" t="str">
        <f>IF(ISBLANK(E508),"",LOG(E508+1))</f>
        <v/>
      </c>
      <c r="AB508" s="14" t="str">
        <f>IF(ISBLANK(F508),"",LOG(F508+1))</f>
        <v/>
      </c>
      <c r="AC508" s="14" t="str">
        <f>IF(ISBLANK(G508),"",LOG(G508+1))</f>
        <v/>
      </c>
      <c r="AD508" s="14" t="str">
        <f>IF(ISBLANK(H508),"",LOG(H508+1))</f>
        <v/>
      </c>
      <c r="AE508" s="14" t="str">
        <f>IF(ISBLANK(I508),"",LOG(I508+1))</f>
        <v/>
      </c>
      <c r="AF508" s="14" t="str">
        <f>IF(ISBLANK(J508),"",LOG(J508+1))</f>
        <v/>
      </c>
      <c r="AG508" s="14" t="str">
        <f>IF(ISBLANK(K508),"",LOG(K508+1))</f>
        <v/>
      </c>
      <c r="AH508" s="14" t="str">
        <f>IF(ISBLANK(L508),"",LOG(L508+1))</f>
        <v/>
      </c>
      <c r="AJ508" s="14" t="str">
        <f>IF(ISBLANK(C508),"",POWER(C508,2))</f>
        <v/>
      </c>
      <c r="AK508" s="14" t="str">
        <f>IF(ISBLANK(D508),"",POWER(D508,2))</f>
        <v/>
      </c>
      <c r="AL508" s="14" t="str">
        <f>IF(ISBLANK(E508),"",POWER(E508,2))</f>
        <v/>
      </c>
      <c r="AM508" s="14" t="str">
        <f>IF(ISBLANK(F508),"",POWER(F508,2))</f>
        <v/>
      </c>
      <c r="AN508" s="14" t="str">
        <f>IF(ISBLANK(G508),"",POWER(G508,2))</f>
        <v/>
      </c>
      <c r="AO508" s="14" t="str">
        <f>IF(ISBLANK(H508),"",POWER(H508,2))</f>
        <v/>
      </c>
      <c r="AP508" s="14" t="str">
        <f>IF(ISBLANK(I508),"",POWER(I508,2))</f>
        <v/>
      </c>
      <c r="AQ508" s="14" t="str">
        <f>IF(ISBLANK(J508),"",POWER(J508,2))</f>
        <v/>
      </c>
      <c r="AR508" s="14" t="str">
        <f>IF(ISBLANK(K508),"",POWER(K508,2))</f>
        <v/>
      </c>
      <c r="AS508" s="14" t="str">
        <f>IF(ISBLANK(L508),"",POWER(L508,2))</f>
        <v/>
      </c>
      <c r="AU508" s="14" t="str">
        <f>IF(ISBLANK(C508),"",POWER(C508,0.5))</f>
        <v/>
      </c>
      <c r="AV508" s="14" t="str">
        <f>IF(ISBLANK(D508),"",POWER(D508,0.5))</f>
        <v/>
      </c>
      <c r="AW508" s="14" t="str">
        <f>IF(ISBLANK(E508),"",POWER(E508,0.5))</f>
        <v/>
      </c>
      <c r="AX508" s="14" t="str">
        <f>IF(ISBLANK(F508),"",POWER(F508,0.5))</f>
        <v/>
      </c>
      <c r="AY508" s="14" t="str">
        <f>IF(ISBLANK(G508),"",POWER(G508,0.5))</f>
        <v/>
      </c>
      <c r="AZ508" s="14" t="str">
        <f>IF(ISBLANK(H508),"",POWER(H508,0.5))</f>
        <v/>
      </c>
      <c r="BA508" s="14" t="str">
        <f>IF(ISBLANK(I508),"",POWER(I508,0.5))</f>
        <v/>
      </c>
      <c r="BB508" s="14" t="str">
        <f>IF(ISBLANK(J508),"",POWER(J508,0.5))</f>
        <v/>
      </c>
      <c r="BC508" s="14" t="str">
        <f>IF(ISBLANK(K508),"",POWER(K508,0.5))</f>
        <v/>
      </c>
      <c r="BD508" s="14" t="str">
        <f>IF(ISBLANK(L508),"",POWER(L508,0.5))</f>
        <v/>
      </c>
      <c r="BF508" s="14" t="str">
        <f>IF(ISBLANK(C508),"",1/POWER(C508,0.5))</f>
        <v/>
      </c>
      <c r="BG508" s="14" t="str">
        <f>IF(ISBLANK(D508),"",1/POWER(D508,0.5))</f>
        <v/>
      </c>
      <c r="BH508" s="14" t="str">
        <f>IF(ISBLANK(E508),"",1/POWER(E508,0.5))</f>
        <v/>
      </c>
      <c r="BI508" s="14" t="str">
        <f>IF(ISBLANK(F508),"",1/POWER(F508,0.5))</f>
        <v/>
      </c>
      <c r="BJ508" s="14" t="str">
        <f>IF(ISBLANK(G508),"",1/POWER(G508,0.5))</f>
        <v/>
      </c>
      <c r="BK508" s="14" t="str">
        <f>IF(ISBLANK(H508),"",1/POWER(H508,0.5))</f>
        <v/>
      </c>
      <c r="BL508" s="14" t="str">
        <f>IF(ISBLANK(I508),"",1/POWER(I508,0.5))</f>
        <v/>
      </c>
      <c r="BM508" s="14" t="str">
        <f>IF(ISBLANK(J508),"",1/POWER(J508,0.5))</f>
        <v/>
      </c>
      <c r="BN508" s="14" t="str">
        <f>IF(ISBLANK(K508),"",1/POWER(K508,0.5))</f>
        <v/>
      </c>
      <c r="BO508" s="14" t="str">
        <f>IF(ISBLANK(L508),"",1/POWER(L508,0.5))</f>
        <v/>
      </c>
      <c r="BQ508" s="14" t="e">
        <f ca="1">IF(ISBLANK(INDIRECT('Data Exploration'!$B$6&amp;ROW(BQ508))),"",IF(ISBLANK(INDIRECT('Data Exploration'!$B$6&amp;ROW(BQ508)-1)),"",INDIRECT('Data Exploration'!$B$6&amp;ROW(BQ508)-1)))</f>
        <v>#REF!</v>
      </c>
      <c r="BR508" s="188"/>
      <c r="BS508" s="188"/>
      <c r="BT508" s="188"/>
      <c r="BU508" s="188"/>
      <c r="BV508" s="188"/>
      <c r="BW508" s="188"/>
      <c r="BX508" s="188"/>
      <c r="BY508" s="188"/>
    </row>
    <row r="509" spans="1:77">
      <c r="A509" s="141"/>
      <c r="B509" s="210"/>
      <c r="C509" s="19"/>
      <c r="D509" s="20"/>
      <c r="E509" s="20"/>
      <c r="F509" s="20"/>
      <c r="G509" s="150"/>
      <c r="H509" s="20"/>
      <c r="I509" s="20"/>
      <c r="J509" s="20"/>
      <c r="K509" s="20"/>
      <c r="L509" s="101"/>
      <c r="N509" s="14" t="str">
        <f>IF(ISBLANK(C509),"",LOG(C509))</f>
        <v/>
      </c>
      <c r="O509" s="14" t="str">
        <f>IF(ISBLANK(D509),"",LOG(D509))</f>
        <v/>
      </c>
      <c r="P509" s="14" t="str">
        <f>IF(ISBLANK(E509),"",LOG(E509))</f>
        <v/>
      </c>
      <c r="Q509" s="14" t="str">
        <f>IF(ISBLANK(F509),"",LOG(F509))</f>
        <v/>
      </c>
      <c r="R509" s="14" t="str">
        <f>IF(ISBLANK(G509),"",LOG(G509))</f>
        <v/>
      </c>
      <c r="S509" s="14" t="str">
        <f>IF(ISBLANK(H509),"",LOG(H509))</f>
        <v/>
      </c>
      <c r="T509" s="14" t="str">
        <f>IF(ISBLANK(I509),"",LOG(I509))</f>
        <v/>
      </c>
      <c r="U509" s="14" t="str">
        <f>IF(ISBLANK(J509),"",LOG(J509))</f>
        <v/>
      </c>
      <c r="V509" s="14" t="str">
        <f>IF(ISBLANK(K509),"",LOG(K509))</f>
        <v/>
      </c>
      <c r="W509" s="14" t="str">
        <f>IF(ISBLANK(L509),"",LOG(L509))</f>
        <v/>
      </c>
      <c r="Y509" s="14" t="str">
        <f>IF(ISBLANK(C509),"",LOG(C509+1))</f>
        <v/>
      </c>
      <c r="Z509" s="14" t="str">
        <f>IF(ISBLANK(D509),"",LOG(D509+1))</f>
        <v/>
      </c>
      <c r="AA509" s="14" t="str">
        <f>IF(ISBLANK(E509),"",LOG(E509+1))</f>
        <v/>
      </c>
      <c r="AB509" s="14" t="str">
        <f>IF(ISBLANK(F509),"",LOG(F509+1))</f>
        <v/>
      </c>
      <c r="AC509" s="14" t="str">
        <f>IF(ISBLANK(G509),"",LOG(G509+1))</f>
        <v/>
      </c>
      <c r="AD509" s="14" t="str">
        <f>IF(ISBLANK(H509),"",LOG(H509+1))</f>
        <v/>
      </c>
      <c r="AE509" s="14" t="str">
        <f>IF(ISBLANK(I509),"",LOG(I509+1))</f>
        <v/>
      </c>
      <c r="AF509" s="14" t="str">
        <f>IF(ISBLANK(J509),"",LOG(J509+1))</f>
        <v/>
      </c>
      <c r="AG509" s="14" t="str">
        <f>IF(ISBLANK(K509),"",LOG(K509+1))</f>
        <v/>
      </c>
      <c r="AH509" s="14" t="str">
        <f>IF(ISBLANK(L509),"",LOG(L509+1))</f>
        <v/>
      </c>
      <c r="AJ509" s="14" t="str">
        <f>IF(ISBLANK(C509),"",POWER(C509,2))</f>
        <v/>
      </c>
      <c r="AK509" s="14" t="str">
        <f>IF(ISBLANK(D509),"",POWER(D509,2))</f>
        <v/>
      </c>
      <c r="AL509" s="14" t="str">
        <f>IF(ISBLANK(E509),"",POWER(E509,2))</f>
        <v/>
      </c>
      <c r="AM509" s="14" t="str">
        <f>IF(ISBLANK(F509),"",POWER(F509,2))</f>
        <v/>
      </c>
      <c r="AN509" s="14" t="str">
        <f>IF(ISBLANK(G509),"",POWER(G509,2))</f>
        <v/>
      </c>
      <c r="AO509" s="14" t="str">
        <f>IF(ISBLANK(H509),"",POWER(H509,2))</f>
        <v/>
      </c>
      <c r="AP509" s="14" t="str">
        <f>IF(ISBLANK(I509),"",POWER(I509,2))</f>
        <v/>
      </c>
      <c r="AQ509" s="14" t="str">
        <f>IF(ISBLANK(J509),"",POWER(J509,2))</f>
        <v/>
      </c>
      <c r="AR509" s="14" t="str">
        <f>IF(ISBLANK(K509),"",POWER(K509,2))</f>
        <v/>
      </c>
      <c r="AS509" s="14" t="str">
        <f>IF(ISBLANK(L509),"",POWER(L509,2))</f>
        <v/>
      </c>
      <c r="AU509" s="14" t="str">
        <f>IF(ISBLANK(C509),"",POWER(C509,0.5))</f>
        <v/>
      </c>
      <c r="AV509" s="14" t="str">
        <f>IF(ISBLANK(D509),"",POWER(D509,0.5))</f>
        <v/>
      </c>
      <c r="AW509" s="14" t="str">
        <f>IF(ISBLANK(E509),"",POWER(E509,0.5))</f>
        <v/>
      </c>
      <c r="AX509" s="14" t="str">
        <f>IF(ISBLANK(F509),"",POWER(F509,0.5))</f>
        <v/>
      </c>
      <c r="AY509" s="14" t="str">
        <f>IF(ISBLANK(G509),"",POWER(G509,0.5))</f>
        <v/>
      </c>
      <c r="AZ509" s="14" t="str">
        <f>IF(ISBLANK(H509),"",POWER(H509,0.5))</f>
        <v/>
      </c>
      <c r="BA509" s="14" t="str">
        <f>IF(ISBLANK(I509),"",POWER(I509,0.5))</f>
        <v/>
      </c>
      <c r="BB509" s="14" t="str">
        <f>IF(ISBLANK(J509),"",POWER(J509,0.5))</f>
        <v/>
      </c>
      <c r="BC509" s="14" t="str">
        <f>IF(ISBLANK(K509),"",POWER(K509,0.5))</f>
        <v/>
      </c>
      <c r="BD509" s="14" t="str">
        <f>IF(ISBLANK(L509),"",POWER(L509,0.5))</f>
        <v/>
      </c>
      <c r="BF509" s="14" t="str">
        <f>IF(ISBLANK(C509),"",1/POWER(C509,0.5))</f>
        <v/>
      </c>
      <c r="BG509" s="14" t="str">
        <f>IF(ISBLANK(D509),"",1/POWER(D509,0.5))</f>
        <v/>
      </c>
      <c r="BH509" s="14" t="str">
        <f>IF(ISBLANK(E509),"",1/POWER(E509,0.5))</f>
        <v/>
      </c>
      <c r="BI509" s="14" t="str">
        <f>IF(ISBLANK(F509),"",1/POWER(F509,0.5))</f>
        <v/>
      </c>
      <c r="BJ509" s="14" t="str">
        <f>IF(ISBLANK(G509),"",1/POWER(G509,0.5))</f>
        <v/>
      </c>
      <c r="BK509" s="14" t="str">
        <f>IF(ISBLANK(H509),"",1/POWER(H509,0.5))</f>
        <v/>
      </c>
      <c r="BL509" s="14" t="str">
        <f>IF(ISBLANK(I509),"",1/POWER(I509,0.5))</f>
        <v/>
      </c>
      <c r="BM509" s="14" t="str">
        <f>IF(ISBLANK(J509),"",1/POWER(J509,0.5))</f>
        <v/>
      </c>
      <c r="BN509" s="14" t="str">
        <f>IF(ISBLANK(K509),"",1/POWER(K509,0.5))</f>
        <v/>
      </c>
      <c r="BO509" s="14" t="str">
        <f>IF(ISBLANK(L509),"",1/POWER(L509,0.5))</f>
        <v/>
      </c>
      <c r="BQ509" s="14" t="e">
        <f ca="1">IF(ISBLANK(INDIRECT('Data Exploration'!$B$6&amp;ROW(BQ509))),"",IF(ISBLANK(INDIRECT('Data Exploration'!$B$6&amp;ROW(BQ509)-1)),"",INDIRECT('Data Exploration'!$B$6&amp;ROW(BQ509)-1)))</f>
        <v>#REF!</v>
      </c>
      <c r="BR509" s="188"/>
      <c r="BS509" s="188"/>
      <c r="BT509" s="188"/>
      <c r="BU509" s="188"/>
      <c r="BV509" s="188"/>
      <c r="BW509" s="188"/>
      <c r="BX509" s="188"/>
      <c r="BY509" s="188"/>
    </row>
    <row r="510" spans="1:77">
      <c r="A510" s="141"/>
      <c r="B510" s="210"/>
      <c r="C510" s="19"/>
      <c r="D510" s="20"/>
      <c r="E510" s="20"/>
      <c r="F510" s="20"/>
      <c r="G510" s="150"/>
      <c r="H510" s="20"/>
      <c r="I510" s="20"/>
      <c r="J510" s="20"/>
      <c r="K510" s="20"/>
      <c r="L510" s="101"/>
      <c r="N510" s="14" t="str">
        <f>IF(ISBLANK(C510),"",LOG(C510))</f>
        <v/>
      </c>
      <c r="O510" s="14" t="str">
        <f>IF(ISBLANK(D510),"",LOG(D510))</f>
        <v/>
      </c>
      <c r="P510" s="14" t="str">
        <f>IF(ISBLANK(E510),"",LOG(E510))</f>
        <v/>
      </c>
      <c r="Q510" s="14" t="str">
        <f>IF(ISBLANK(F510),"",LOG(F510))</f>
        <v/>
      </c>
      <c r="R510" s="14" t="str">
        <f>IF(ISBLANK(G510),"",LOG(G510))</f>
        <v/>
      </c>
      <c r="S510" s="14" t="str">
        <f>IF(ISBLANK(H510),"",LOG(H510))</f>
        <v/>
      </c>
      <c r="T510" s="14" t="str">
        <f>IF(ISBLANK(I510),"",LOG(I510))</f>
        <v/>
      </c>
      <c r="U510" s="14" t="str">
        <f>IF(ISBLANK(J510),"",LOG(J510))</f>
        <v/>
      </c>
      <c r="V510" s="14" t="str">
        <f>IF(ISBLANK(K510),"",LOG(K510))</f>
        <v/>
      </c>
      <c r="W510" s="14" t="str">
        <f>IF(ISBLANK(L510),"",LOG(L510))</f>
        <v/>
      </c>
      <c r="Y510" s="14" t="str">
        <f>IF(ISBLANK(C510),"",LOG(C510+1))</f>
        <v/>
      </c>
      <c r="Z510" s="14" t="str">
        <f>IF(ISBLANK(D510),"",LOG(D510+1))</f>
        <v/>
      </c>
      <c r="AA510" s="14" t="str">
        <f>IF(ISBLANK(E510),"",LOG(E510+1))</f>
        <v/>
      </c>
      <c r="AB510" s="14" t="str">
        <f>IF(ISBLANK(F510),"",LOG(F510+1))</f>
        <v/>
      </c>
      <c r="AC510" s="14" t="str">
        <f>IF(ISBLANK(G510),"",LOG(G510+1))</f>
        <v/>
      </c>
      <c r="AD510" s="14" t="str">
        <f>IF(ISBLANK(H510),"",LOG(H510+1))</f>
        <v/>
      </c>
      <c r="AE510" s="14" t="str">
        <f>IF(ISBLANK(I510),"",LOG(I510+1))</f>
        <v/>
      </c>
      <c r="AF510" s="14" t="str">
        <f>IF(ISBLANK(J510),"",LOG(J510+1))</f>
        <v/>
      </c>
      <c r="AG510" s="14" t="str">
        <f>IF(ISBLANK(K510),"",LOG(K510+1))</f>
        <v/>
      </c>
      <c r="AH510" s="14" t="str">
        <f>IF(ISBLANK(L510),"",LOG(L510+1))</f>
        <v/>
      </c>
      <c r="AJ510" s="14" t="str">
        <f>IF(ISBLANK(C510),"",POWER(C510,2))</f>
        <v/>
      </c>
      <c r="AK510" s="14" t="str">
        <f>IF(ISBLANK(D510),"",POWER(D510,2))</f>
        <v/>
      </c>
      <c r="AL510" s="14" t="str">
        <f>IF(ISBLANK(E510),"",POWER(E510,2))</f>
        <v/>
      </c>
      <c r="AM510" s="14" t="str">
        <f>IF(ISBLANK(F510),"",POWER(F510,2))</f>
        <v/>
      </c>
      <c r="AN510" s="14" t="str">
        <f>IF(ISBLANK(G510),"",POWER(G510,2))</f>
        <v/>
      </c>
      <c r="AO510" s="14" t="str">
        <f>IF(ISBLANK(H510),"",POWER(H510,2))</f>
        <v/>
      </c>
      <c r="AP510" s="14" t="str">
        <f>IF(ISBLANK(I510),"",POWER(I510,2))</f>
        <v/>
      </c>
      <c r="AQ510" s="14" t="str">
        <f>IF(ISBLANK(J510),"",POWER(J510,2))</f>
        <v/>
      </c>
      <c r="AR510" s="14" t="str">
        <f>IF(ISBLANK(K510),"",POWER(K510,2))</f>
        <v/>
      </c>
      <c r="AS510" s="14" t="str">
        <f>IF(ISBLANK(L510),"",POWER(L510,2))</f>
        <v/>
      </c>
      <c r="AU510" s="14" t="str">
        <f>IF(ISBLANK(C510),"",POWER(C510,0.5))</f>
        <v/>
      </c>
      <c r="AV510" s="14" t="str">
        <f>IF(ISBLANK(D510),"",POWER(D510,0.5))</f>
        <v/>
      </c>
      <c r="AW510" s="14" t="str">
        <f>IF(ISBLANK(E510),"",POWER(E510,0.5))</f>
        <v/>
      </c>
      <c r="AX510" s="14" t="str">
        <f>IF(ISBLANK(F510),"",POWER(F510,0.5))</f>
        <v/>
      </c>
      <c r="AY510" s="14" t="str">
        <f>IF(ISBLANK(G510),"",POWER(G510,0.5))</f>
        <v/>
      </c>
      <c r="AZ510" s="14" t="str">
        <f>IF(ISBLANK(H510),"",POWER(H510,0.5))</f>
        <v/>
      </c>
      <c r="BA510" s="14" t="str">
        <f>IF(ISBLANK(I510),"",POWER(I510,0.5))</f>
        <v/>
      </c>
      <c r="BB510" s="14" t="str">
        <f>IF(ISBLANK(J510),"",POWER(J510,0.5))</f>
        <v/>
      </c>
      <c r="BC510" s="14" t="str">
        <f>IF(ISBLANK(K510),"",POWER(K510,0.5))</f>
        <v/>
      </c>
      <c r="BD510" s="14" t="str">
        <f>IF(ISBLANK(L510),"",POWER(L510,0.5))</f>
        <v/>
      </c>
      <c r="BF510" s="14" t="str">
        <f>IF(ISBLANK(C510),"",1/POWER(C510,0.5))</f>
        <v/>
      </c>
      <c r="BG510" s="14" t="str">
        <f>IF(ISBLANK(D510),"",1/POWER(D510,0.5))</f>
        <v/>
      </c>
      <c r="BH510" s="14" t="str">
        <f>IF(ISBLANK(E510),"",1/POWER(E510,0.5))</f>
        <v/>
      </c>
      <c r="BI510" s="14" t="str">
        <f>IF(ISBLANK(F510),"",1/POWER(F510,0.5))</f>
        <v/>
      </c>
      <c r="BJ510" s="14" t="str">
        <f>IF(ISBLANK(G510),"",1/POWER(G510,0.5))</f>
        <v/>
      </c>
      <c r="BK510" s="14" t="str">
        <f>IF(ISBLANK(H510),"",1/POWER(H510,0.5))</f>
        <v/>
      </c>
      <c r="BL510" s="14" t="str">
        <f>IF(ISBLANK(I510),"",1/POWER(I510,0.5))</f>
        <v/>
      </c>
      <c r="BM510" s="14" t="str">
        <f>IF(ISBLANK(J510),"",1/POWER(J510,0.5))</f>
        <v/>
      </c>
      <c r="BN510" s="14" t="str">
        <f>IF(ISBLANK(K510),"",1/POWER(K510,0.5))</f>
        <v/>
      </c>
      <c r="BO510" s="14" t="str">
        <f>IF(ISBLANK(L510),"",1/POWER(L510,0.5))</f>
        <v/>
      </c>
      <c r="BQ510" s="14" t="e">
        <f ca="1">IF(ISBLANK(INDIRECT('Data Exploration'!$B$6&amp;ROW(BQ510))),"",IF(ISBLANK(INDIRECT('Data Exploration'!$B$6&amp;ROW(BQ510)-1)),"",INDIRECT('Data Exploration'!$B$6&amp;ROW(BQ510)-1)))</f>
        <v>#REF!</v>
      </c>
      <c r="BR510" s="188"/>
      <c r="BS510" s="188"/>
      <c r="BT510" s="188"/>
      <c r="BU510" s="188"/>
      <c r="BV510" s="188"/>
      <c r="BW510" s="188"/>
      <c r="BX510" s="188"/>
      <c r="BY510" s="188"/>
    </row>
    <row r="511" spans="1:77">
      <c r="A511" s="141"/>
      <c r="B511" s="210"/>
      <c r="C511" s="19"/>
      <c r="D511" s="20"/>
      <c r="E511" s="20"/>
      <c r="F511" s="20"/>
      <c r="G511" s="150"/>
      <c r="H511" s="20"/>
      <c r="I511" s="20"/>
      <c r="J511" s="20"/>
      <c r="K511" s="20"/>
      <c r="L511" s="101"/>
      <c r="N511" s="14" t="str">
        <f>IF(ISBLANK(C511),"",LOG(C511))</f>
        <v/>
      </c>
      <c r="O511" s="14" t="str">
        <f>IF(ISBLANK(D511),"",LOG(D511))</f>
        <v/>
      </c>
      <c r="P511" s="14" t="str">
        <f>IF(ISBLANK(E511),"",LOG(E511))</f>
        <v/>
      </c>
      <c r="Q511" s="14" t="str">
        <f>IF(ISBLANK(F511),"",LOG(F511))</f>
        <v/>
      </c>
      <c r="R511" s="14" t="str">
        <f>IF(ISBLANK(G511),"",LOG(G511))</f>
        <v/>
      </c>
      <c r="S511" s="14" t="str">
        <f>IF(ISBLANK(H511),"",LOG(H511))</f>
        <v/>
      </c>
      <c r="T511" s="14" t="str">
        <f>IF(ISBLANK(I511),"",LOG(I511))</f>
        <v/>
      </c>
      <c r="U511" s="14" t="str">
        <f>IF(ISBLANK(J511),"",LOG(J511))</f>
        <v/>
      </c>
      <c r="V511" s="14" t="str">
        <f>IF(ISBLANK(K511),"",LOG(K511))</f>
        <v/>
      </c>
      <c r="W511" s="14" t="str">
        <f>IF(ISBLANK(L511),"",LOG(L511))</f>
        <v/>
      </c>
      <c r="Y511" s="14" t="str">
        <f>IF(ISBLANK(C511),"",LOG(C511+1))</f>
        <v/>
      </c>
      <c r="Z511" s="14" t="str">
        <f>IF(ISBLANK(D511),"",LOG(D511+1))</f>
        <v/>
      </c>
      <c r="AA511" s="14" t="str">
        <f>IF(ISBLANK(E511),"",LOG(E511+1))</f>
        <v/>
      </c>
      <c r="AB511" s="14" t="str">
        <f>IF(ISBLANK(F511),"",LOG(F511+1))</f>
        <v/>
      </c>
      <c r="AC511" s="14" t="str">
        <f>IF(ISBLANK(G511),"",LOG(G511+1))</f>
        <v/>
      </c>
      <c r="AD511" s="14" t="str">
        <f>IF(ISBLANK(H511),"",LOG(H511+1))</f>
        <v/>
      </c>
      <c r="AE511" s="14" t="str">
        <f>IF(ISBLANK(I511),"",LOG(I511+1))</f>
        <v/>
      </c>
      <c r="AF511" s="14" t="str">
        <f>IF(ISBLANK(J511),"",LOG(J511+1))</f>
        <v/>
      </c>
      <c r="AG511" s="14" t="str">
        <f>IF(ISBLANK(K511),"",LOG(K511+1))</f>
        <v/>
      </c>
      <c r="AH511" s="14" t="str">
        <f>IF(ISBLANK(L511),"",LOG(L511+1))</f>
        <v/>
      </c>
      <c r="AJ511" s="14" t="str">
        <f>IF(ISBLANK(C511),"",POWER(C511,2))</f>
        <v/>
      </c>
      <c r="AK511" s="14" t="str">
        <f>IF(ISBLANK(D511),"",POWER(D511,2))</f>
        <v/>
      </c>
      <c r="AL511" s="14" t="str">
        <f>IF(ISBLANK(E511),"",POWER(E511,2))</f>
        <v/>
      </c>
      <c r="AM511" s="14" t="str">
        <f>IF(ISBLANK(F511),"",POWER(F511,2))</f>
        <v/>
      </c>
      <c r="AN511" s="14" t="str">
        <f>IF(ISBLANK(G511),"",POWER(G511,2))</f>
        <v/>
      </c>
      <c r="AO511" s="14" t="str">
        <f>IF(ISBLANK(H511),"",POWER(H511,2))</f>
        <v/>
      </c>
      <c r="AP511" s="14" t="str">
        <f>IF(ISBLANK(I511),"",POWER(I511,2))</f>
        <v/>
      </c>
      <c r="AQ511" s="14" t="str">
        <f>IF(ISBLANK(J511),"",POWER(J511,2))</f>
        <v/>
      </c>
      <c r="AR511" s="14" t="str">
        <f>IF(ISBLANK(K511),"",POWER(K511,2))</f>
        <v/>
      </c>
      <c r="AS511" s="14" t="str">
        <f>IF(ISBLANK(L511),"",POWER(L511,2))</f>
        <v/>
      </c>
      <c r="AU511" s="14" t="str">
        <f>IF(ISBLANK(C511),"",POWER(C511,0.5))</f>
        <v/>
      </c>
      <c r="AV511" s="14" t="str">
        <f>IF(ISBLANK(D511),"",POWER(D511,0.5))</f>
        <v/>
      </c>
      <c r="AW511" s="14" t="str">
        <f>IF(ISBLANK(E511),"",POWER(E511,0.5))</f>
        <v/>
      </c>
      <c r="AX511" s="14" t="str">
        <f>IF(ISBLANK(F511),"",POWER(F511,0.5))</f>
        <v/>
      </c>
      <c r="AY511" s="14" t="str">
        <f>IF(ISBLANK(G511),"",POWER(G511,0.5))</f>
        <v/>
      </c>
      <c r="AZ511" s="14" t="str">
        <f>IF(ISBLANK(H511),"",POWER(H511,0.5))</f>
        <v/>
      </c>
      <c r="BA511" s="14" t="str">
        <f>IF(ISBLANK(I511),"",POWER(I511,0.5))</f>
        <v/>
      </c>
      <c r="BB511" s="14" t="str">
        <f>IF(ISBLANK(J511),"",POWER(J511,0.5))</f>
        <v/>
      </c>
      <c r="BC511" s="14" t="str">
        <f>IF(ISBLANK(K511),"",POWER(K511,0.5))</f>
        <v/>
      </c>
      <c r="BD511" s="14" t="str">
        <f>IF(ISBLANK(L511),"",POWER(L511,0.5))</f>
        <v/>
      </c>
      <c r="BF511" s="14" t="str">
        <f>IF(ISBLANK(C511),"",1/POWER(C511,0.5))</f>
        <v/>
      </c>
      <c r="BG511" s="14" t="str">
        <f>IF(ISBLANK(D511),"",1/POWER(D511,0.5))</f>
        <v/>
      </c>
      <c r="BH511" s="14" t="str">
        <f>IF(ISBLANK(E511),"",1/POWER(E511,0.5))</f>
        <v/>
      </c>
      <c r="BI511" s="14" t="str">
        <f>IF(ISBLANK(F511),"",1/POWER(F511,0.5))</f>
        <v/>
      </c>
      <c r="BJ511" s="14" t="str">
        <f>IF(ISBLANK(G511),"",1/POWER(G511,0.5))</f>
        <v/>
      </c>
      <c r="BK511" s="14" t="str">
        <f>IF(ISBLANK(H511),"",1/POWER(H511,0.5))</f>
        <v/>
      </c>
      <c r="BL511" s="14" t="str">
        <f>IF(ISBLANK(I511),"",1/POWER(I511,0.5))</f>
        <v/>
      </c>
      <c r="BM511" s="14" t="str">
        <f>IF(ISBLANK(J511),"",1/POWER(J511,0.5))</f>
        <v/>
      </c>
      <c r="BN511" s="14" t="str">
        <f>IF(ISBLANK(K511),"",1/POWER(K511,0.5))</f>
        <v/>
      </c>
      <c r="BO511" s="14" t="str">
        <f>IF(ISBLANK(L511),"",1/POWER(L511,0.5))</f>
        <v/>
      </c>
      <c r="BQ511" s="14" t="e">
        <f ca="1">IF(ISBLANK(INDIRECT('Data Exploration'!$B$6&amp;ROW(BQ511))),"",IF(ISBLANK(INDIRECT('Data Exploration'!$B$6&amp;ROW(BQ511)-1)),"",INDIRECT('Data Exploration'!$B$6&amp;ROW(BQ511)-1)))</f>
        <v>#REF!</v>
      </c>
      <c r="BR511" s="188"/>
      <c r="BS511" s="188"/>
      <c r="BT511" s="188"/>
      <c r="BU511" s="188"/>
      <c r="BV511" s="188"/>
      <c r="BW511" s="188"/>
      <c r="BX511" s="188"/>
      <c r="BY511" s="188"/>
    </row>
    <row r="512" spans="1:77">
      <c r="A512" s="141"/>
      <c r="B512" s="210"/>
      <c r="C512" s="19"/>
      <c r="D512" s="20"/>
      <c r="E512" s="20"/>
      <c r="F512" s="20"/>
      <c r="G512" s="150"/>
      <c r="H512" s="20"/>
      <c r="I512" s="20"/>
      <c r="J512" s="20"/>
      <c r="K512" s="20"/>
      <c r="L512" s="101"/>
      <c r="N512" s="14" t="str">
        <f>IF(ISBLANK(C512),"",LOG(C512))</f>
        <v/>
      </c>
      <c r="O512" s="14" t="str">
        <f>IF(ISBLANK(D512),"",LOG(D512))</f>
        <v/>
      </c>
      <c r="P512" s="14" t="str">
        <f>IF(ISBLANK(E512),"",LOG(E512))</f>
        <v/>
      </c>
      <c r="Q512" s="14" t="str">
        <f>IF(ISBLANK(F512),"",LOG(F512))</f>
        <v/>
      </c>
      <c r="R512" s="14" t="str">
        <f>IF(ISBLANK(G512),"",LOG(G512))</f>
        <v/>
      </c>
      <c r="S512" s="14" t="str">
        <f>IF(ISBLANK(H512),"",LOG(H512))</f>
        <v/>
      </c>
      <c r="T512" s="14" t="str">
        <f>IF(ISBLANK(I512),"",LOG(I512))</f>
        <v/>
      </c>
      <c r="U512" s="14" t="str">
        <f>IF(ISBLANK(J512),"",LOG(J512))</f>
        <v/>
      </c>
      <c r="V512" s="14" t="str">
        <f>IF(ISBLANK(K512),"",LOG(K512))</f>
        <v/>
      </c>
      <c r="W512" s="14" t="str">
        <f>IF(ISBLANK(L512),"",LOG(L512))</f>
        <v/>
      </c>
      <c r="Y512" s="14" t="str">
        <f>IF(ISBLANK(C512),"",LOG(C512+1))</f>
        <v/>
      </c>
      <c r="Z512" s="14" t="str">
        <f>IF(ISBLANK(D512),"",LOG(D512+1))</f>
        <v/>
      </c>
      <c r="AA512" s="14" t="str">
        <f>IF(ISBLANK(E512),"",LOG(E512+1))</f>
        <v/>
      </c>
      <c r="AB512" s="14" t="str">
        <f>IF(ISBLANK(F512),"",LOG(F512+1))</f>
        <v/>
      </c>
      <c r="AC512" s="14" t="str">
        <f>IF(ISBLANK(G512),"",LOG(G512+1))</f>
        <v/>
      </c>
      <c r="AD512" s="14" t="str">
        <f>IF(ISBLANK(H512),"",LOG(H512+1))</f>
        <v/>
      </c>
      <c r="AE512" s="14" t="str">
        <f>IF(ISBLANK(I512),"",LOG(I512+1))</f>
        <v/>
      </c>
      <c r="AF512" s="14" t="str">
        <f>IF(ISBLANK(J512),"",LOG(J512+1))</f>
        <v/>
      </c>
      <c r="AG512" s="14" t="str">
        <f>IF(ISBLANK(K512),"",LOG(K512+1))</f>
        <v/>
      </c>
      <c r="AH512" s="14" t="str">
        <f>IF(ISBLANK(L512),"",LOG(L512+1))</f>
        <v/>
      </c>
      <c r="AJ512" s="14" t="str">
        <f>IF(ISBLANK(C512),"",POWER(C512,2))</f>
        <v/>
      </c>
      <c r="AK512" s="14" t="str">
        <f>IF(ISBLANK(D512),"",POWER(D512,2))</f>
        <v/>
      </c>
      <c r="AL512" s="14" t="str">
        <f>IF(ISBLANK(E512),"",POWER(E512,2))</f>
        <v/>
      </c>
      <c r="AM512" s="14" t="str">
        <f>IF(ISBLANK(F512),"",POWER(F512,2))</f>
        <v/>
      </c>
      <c r="AN512" s="14" t="str">
        <f>IF(ISBLANK(G512),"",POWER(G512,2))</f>
        <v/>
      </c>
      <c r="AO512" s="14" t="str">
        <f>IF(ISBLANK(H512),"",POWER(H512,2))</f>
        <v/>
      </c>
      <c r="AP512" s="14" t="str">
        <f>IF(ISBLANK(I512),"",POWER(I512,2))</f>
        <v/>
      </c>
      <c r="AQ512" s="14" t="str">
        <f>IF(ISBLANK(J512),"",POWER(J512,2))</f>
        <v/>
      </c>
      <c r="AR512" s="14" t="str">
        <f>IF(ISBLANK(K512),"",POWER(K512,2))</f>
        <v/>
      </c>
      <c r="AS512" s="14" t="str">
        <f>IF(ISBLANK(L512),"",POWER(L512,2))</f>
        <v/>
      </c>
      <c r="AU512" s="14" t="str">
        <f>IF(ISBLANK(C512),"",POWER(C512,0.5))</f>
        <v/>
      </c>
      <c r="AV512" s="14" t="str">
        <f>IF(ISBLANK(D512),"",POWER(D512,0.5))</f>
        <v/>
      </c>
      <c r="AW512" s="14" t="str">
        <f>IF(ISBLANK(E512),"",POWER(E512,0.5))</f>
        <v/>
      </c>
      <c r="AX512" s="14" t="str">
        <f>IF(ISBLANK(F512),"",POWER(F512,0.5))</f>
        <v/>
      </c>
      <c r="AY512" s="14" t="str">
        <f>IF(ISBLANK(G512),"",POWER(G512,0.5))</f>
        <v/>
      </c>
      <c r="AZ512" s="14" t="str">
        <f>IF(ISBLANK(H512),"",POWER(H512,0.5))</f>
        <v/>
      </c>
      <c r="BA512" s="14" t="str">
        <f>IF(ISBLANK(I512),"",POWER(I512,0.5))</f>
        <v/>
      </c>
      <c r="BB512" s="14" t="str">
        <f>IF(ISBLANK(J512),"",POWER(J512,0.5))</f>
        <v/>
      </c>
      <c r="BC512" s="14" t="str">
        <f>IF(ISBLANK(K512),"",POWER(K512,0.5))</f>
        <v/>
      </c>
      <c r="BD512" s="14" t="str">
        <f>IF(ISBLANK(L512),"",POWER(L512,0.5))</f>
        <v/>
      </c>
      <c r="BF512" s="14" t="str">
        <f>IF(ISBLANK(C512),"",1/POWER(C512,0.5))</f>
        <v/>
      </c>
      <c r="BG512" s="14" t="str">
        <f>IF(ISBLANK(D512),"",1/POWER(D512,0.5))</f>
        <v/>
      </c>
      <c r="BH512" s="14" t="str">
        <f>IF(ISBLANK(E512),"",1/POWER(E512,0.5))</f>
        <v/>
      </c>
      <c r="BI512" s="14" t="str">
        <f>IF(ISBLANK(F512),"",1/POWER(F512,0.5))</f>
        <v/>
      </c>
      <c r="BJ512" s="14" t="str">
        <f>IF(ISBLANK(G512),"",1/POWER(G512,0.5))</f>
        <v/>
      </c>
      <c r="BK512" s="14" t="str">
        <f>IF(ISBLANK(H512),"",1/POWER(H512,0.5))</f>
        <v/>
      </c>
      <c r="BL512" s="14" t="str">
        <f>IF(ISBLANK(I512),"",1/POWER(I512,0.5))</f>
        <v/>
      </c>
      <c r="BM512" s="14" t="str">
        <f>IF(ISBLANK(J512),"",1/POWER(J512,0.5))</f>
        <v/>
      </c>
      <c r="BN512" s="14" t="str">
        <f>IF(ISBLANK(K512),"",1/POWER(K512,0.5))</f>
        <v/>
      </c>
      <c r="BO512" s="14" t="str">
        <f>IF(ISBLANK(L512),"",1/POWER(L512,0.5))</f>
        <v/>
      </c>
      <c r="BQ512" s="14" t="e">
        <f ca="1">IF(ISBLANK(INDIRECT('Data Exploration'!$B$6&amp;ROW(BQ512))),"",IF(ISBLANK(INDIRECT('Data Exploration'!$B$6&amp;ROW(BQ512)-1)),"",INDIRECT('Data Exploration'!$B$6&amp;ROW(BQ512)-1)))</f>
        <v>#REF!</v>
      </c>
      <c r="BR512" s="188"/>
      <c r="BS512" s="188"/>
      <c r="BT512" s="188"/>
      <c r="BU512" s="188"/>
      <c r="BV512" s="188"/>
      <c r="BW512" s="188"/>
      <c r="BX512" s="188"/>
      <c r="BY512" s="188"/>
    </row>
    <row r="513" spans="1:77">
      <c r="A513" s="141"/>
      <c r="B513" s="210"/>
      <c r="C513" s="19"/>
      <c r="D513" s="20"/>
      <c r="E513" s="20"/>
      <c r="F513" s="20"/>
      <c r="G513" s="150"/>
      <c r="H513" s="20"/>
      <c r="I513" s="20"/>
      <c r="J513" s="20"/>
      <c r="K513" s="20"/>
      <c r="L513" s="101"/>
      <c r="N513" s="14" t="str">
        <f>IF(ISBLANK(C513),"",LOG(C513))</f>
        <v/>
      </c>
      <c r="O513" s="14" t="str">
        <f>IF(ISBLANK(D513),"",LOG(D513))</f>
        <v/>
      </c>
      <c r="P513" s="14" t="str">
        <f>IF(ISBLANK(E513),"",LOG(E513))</f>
        <v/>
      </c>
      <c r="Q513" s="14" t="str">
        <f>IF(ISBLANK(F513),"",LOG(F513))</f>
        <v/>
      </c>
      <c r="R513" s="14" t="str">
        <f>IF(ISBLANK(G513),"",LOG(G513))</f>
        <v/>
      </c>
      <c r="S513" s="14" t="str">
        <f>IF(ISBLANK(H513),"",LOG(H513))</f>
        <v/>
      </c>
      <c r="T513" s="14" t="str">
        <f>IF(ISBLANK(I513),"",LOG(I513))</f>
        <v/>
      </c>
      <c r="U513" s="14" t="str">
        <f>IF(ISBLANK(J513),"",LOG(J513))</f>
        <v/>
      </c>
      <c r="V513" s="14" t="str">
        <f>IF(ISBLANK(K513),"",LOG(K513))</f>
        <v/>
      </c>
      <c r="W513" s="14" t="str">
        <f>IF(ISBLANK(L513),"",LOG(L513))</f>
        <v/>
      </c>
      <c r="Y513" s="14" t="str">
        <f>IF(ISBLANK(C513),"",LOG(C513+1))</f>
        <v/>
      </c>
      <c r="Z513" s="14" t="str">
        <f>IF(ISBLANK(D513),"",LOG(D513+1))</f>
        <v/>
      </c>
      <c r="AA513" s="14" t="str">
        <f>IF(ISBLANK(E513),"",LOG(E513+1))</f>
        <v/>
      </c>
      <c r="AB513" s="14" t="str">
        <f>IF(ISBLANK(F513),"",LOG(F513+1))</f>
        <v/>
      </c>
      <c r="AC513" s="14" t="str">
        <f>IF(ISBLANK(G513),"",LOG(G513+1))</f>
        <v/>
      </c>
      <c r="AD513" s="14" t="str">
        <f>IF(ISBLANK(H513),"",LOG(H513+1))</f>
        <v/>
      </c>
      <c r="AE513" s="14" t="str">
        <f>IF(ISBLANK(I513),"",LOG(I513+1))</f>
        <v/>
      </c>
      <c r="AF513" s="14" t="str">
        <f>IF(ISBLANK(J513),"",LOG(J513+1))</f>
        <v/>
      </c>
      <c r="AG513" s="14" t="str">
        <f>IF(ISBLANK(K513),"",LOG(K513+1))</f>
        <v/>
      </c>
      <c r="AH513" s="14" t="str">
        <f>IF(ISBLANK(L513),"",LOG(L513+1))</f>
        <v/>
      </c>
      <c r="AJ513" s="14" t="str">
        <f>IF(ISBLANK(C513),"",POWER(C513,2))</f>
        <v/>
      </c>
      <c r="AK513" s="14" t="str">
        <f>IF(ISBLANK(D513),"",POWER(D513,2))</f>
        <v/>
      </c>
      <c r="AL513" s="14" t="str">
        <f>IF(ISBLANK(E513),"",POWER(E513,2))</f>
        <v/>
      </c>
      <c r="AM513" s="14" t="str">
        <f>IF(ISBLANK(F513),"",POWER(F513,2))</f>
        <v/>
      </c>
      <c r="AN513" s="14" t="str">
        <f>IF(ISBLANK(G513),"",POWER(G513,2))</f>
        <v/>
      </c>
      <c r="AO513" s="14" t="str">
        <f>IF(ISBLANK(H513),"",POWER(H513,2))</f>
        <v/>
      </c>
      <c r="AP513" s="14" t="str">
        <f>IF(ISBLANK(I513),"",POWER(I513,2))</f>
        <v/>
      </c>
      <c r="AQ513" s="14" t="str">
        <f>IF(ISBLANK(J513),"",POWER(J513,2))</f>
        <v/>
      </c>
      <c r="AR513" s="14" t="str">
        <f>IF(ISBLANK(K513),"",POWER(K513,2))</f>
        <v/>
      </c>
      <c r="AS513" s="14" t="str">
        <f>IF(ISBLANK(L513),"",POWER(L513,2))</f>
        <v/>
      </c>
      <c r="AU513" s="14" t="str">
        <f>IF(ISBLANK(C513),"",POWER(C513,0.5))</f>
        <v/>
      </c>
      <c r="AV513" s="14" t="str">
        <f>IF(ISBLANK(D513),"",POWER(D513,0.5))</f>
        <v/>
      </c>
      <c r="AW513" s="14" t="str">
        <f>IF(ISBLANK(E513),"",POWER(E513,0.5))</f>
        <v/>
      </c>
      <c r="AX513" s="14" t="str">
        <f>IF(ISBLANK(F513),"",POWER(F513,0.5))</f>
        <v/>
      </c>
      <c r="AY513" s="14" t="str">
        <f>IF(ISBLANK(G513),"",POWER(G513,0.5))</f>
        <v/>
      </c>
      <c r="AZ513" s="14" t="str">
        <f>IF(ISBLANK(H513),"",POWER(H513,0.5))</f>
        <v/>
      </c>
      <c r="BA513" s="14" t="str">
        <f>IF(ISBLANK(I513),"",POWER(I513,0.5))</f>
        <v/>
      </c>
      <c r="BB513" s="14" t="str">
        <f>IF(ISBLANK(J513),"",POWER(J513,0.5))</f>
        <v/>
      </c>
      <c r="BC513" s="14" t="str">
        <f>IF(ISBLANK(K513),"",POWER(K513,0.5))</f>
        <v/>
      </c>
      <c r="BD513" s="14" t="str">
        <f>IF(ISBLANK(L513),"",POWER(L513,0.5))</f>
        <v/>
      </c>
      <c r="BF513" s="14" t="str">
        <f>IF(ISBLANK(C513),"",1/POWER(C513,0.5))</f>
        <v/>
      </c>
      <c r="BG513" s="14" t="str">
        <f>IF(ISBLANK(D513),"",1/POWER(D513,0.5))</f>
        <v/>
      </c>
      <c r="BH513" s="14" t="str">
        <f>IF(ISBLANK(E513),"",1/POWER(E513,0.5))</f>
        <v/>
      </c>
      <c r="BI513" s="14" t="str">
        <f>IF(ISBLANK(F513),"",1/POWER(F513,0.5))</f>
        <v/>
      </c>
      <c r="BJ513" s="14" t="str">
        <f>IF(ISBLANK(G513),"",1/POWER(G513,0.5))</f>
        <v/>
      </c>
      <c r="BK513" s="14" t="str">
        <f>IF(ISBLANK(H513),"",1/POWER(H513,0.5))</f>
        <v/>
      </c>
      <c r="BL513" s="14" t="str">
        <f>IF(ISBLANK(I513),"",1/POWER(I513,0.5))</f>
        <v/>
      </c>
      <c r="BM513" s="14" t="str">
        <f>IF(ISBLANK(J513),"",1/POWER(J513,0.5))</f>
        <v/>
      </c>
      <c r="BN513" s="14" t="str">
        <f>IF(ISBLANK(K513),"",1/POWER(K513,0.5))</f>
        <v/>
      </c>
      <c r="BO513" s="14" t="str">
        <f>IF(ISBLANK(L513),"",1/POWER(L513,0.5))</f>
        <v/>
      </c>
      <c r="BQ513" s="14" t="e">
        <f ca="1">IF(ISBLANK(INDIRECT('Data Exploration'!$B$6&amp;ROW(BQ513))),"",IF(ISBLANK(INDIRECT('Data Exploration'!$B$6&amp;ROW(BQ513)-1)),"",INDIRECT('Data Exploration'!$B$6&amp;ROW(BQ513)-1)))</f>
        <v>#REF!</v>
      </c>
      <c r="BR513" s="188"/>
      <c r="BS513" s="188"/>
      <c r="BT513" s="188"/>
      <c r="BU513" s="188"/>
      <c r="BV513" s="188"/>
      <c r="BW513" s="188"/>
      <c r="BX513" s="188"/>
      <c r="BY513" s="188"/>
    </row>
    <row r="514" spans="1:77">
      <c r="A514" s="141"/>
      <c r="B514" s="210"/>
      <c r="C514" s="19"/>
      <c r="D514" s="20"/>
      <c r="E514" s="20"/>
      <c r="F514" s="20"/>
      <c r="G514" s="150"/>
      <c r="H514" s="20"/>
      <c r="I514" s="20"/>
      <c r="J514" s="20"/>
      <c r="K514" s="20"/>
      <c r="L514" s="101"/>
      <c r="N514" s="14" t="str">
        <f>IF(ISBLANK(C514),"",LOG(C514))</f>
        <v/>
      </c>
      <c r="O514" s="14" t="str">
        <f>IF(ISBLANK(D514),"",LOG(D514))</f>
        <v/>
      </c>
      <c r="P514" s="14" t="str">
        <f>IF(ISBLANK(E514),"",LOG(E514))</f>
        <v/>
      </c>
      <c r="Q514" s="14" t="str">
        <f>IF(ISBLANK(F514),"",LOG(F514))</f>
        <v/>
      </c>
      <c r="R514" s="14" t="str">
        <f>IF(ISBLANK(G514),"",LOG(G514))</f>
        <v/>
      </c>
      <c r="S514" s="14" t="str">
        <f>IF(ISBLANK(H514),"",LOG(H514))</f>
        <v/>
      </c>
      <c r="T514" s="14" t="str">
        <f>IF(ISBLANK(I514),"",LOG(I514))</f>
        <v/>
      </c>
      <c r="U514" s="14" t="str">
        <f>IF(ISBLANK(J514),"",LOG(J514))</f>
        <v/>
      </c>
      <c r="V514" s="14" t="str">
        <f>IF(ISBLANK(K514),"",LOG(K514))</f>
        <v/>
      </c>
      <c r="W514" s="14" t="str">
        <f>IF(ISBLANK(L514),"",LOG(L514))</f>
        <v/>
      </c>
      <c r="Y514" s="14" t="str">
        <f>IF(ISBLANK(C514),"",LOG(C514+1))</f>
        <v/>
      </c>
      <c r="Z514" s="14" t="str">
        <f>IF(ISBLANK(D514),"",LOG(D514+1))</f>
        <v/>
      </c>
      <c r="AA514" s="14" t="str">
        <f>IF(ISBLANK(E514),"",LOG(E514+1))</f>
        <v/>
      </c>
      <c r="AB514" s="14" t="str">
        <f>IF(ISBLANK(F514),"",LOG(F514+1))</f>
        <v/>
      </c>
      <c r="AC514" s="14" t="str">
        <f>IF(ISBLANK(G514),"",LOG(G514+1))</f>
        <v/>
      </c>
      <c r="AD514" s="14" t="str">
        <f>IF(ISBLANK(H514),"",LOG(H514+1))</f>
        <v/>
      </c>
      <c r="AE514" s="14" t="str">
        <f>IF(ISBLANK(I514),"",LOG(I514+1))</f>
        <v/>
      </c>
      <c r="AF514" s="14" t="str">
        <f>IF(ISBLANK(J514),"",LOG(J514+1))</f>
        <v/>
      </c>
      <c r="AG514" s="14" t="str">
        <f>IF(ISBLANK(K514),"",LOG(K514+1))</f>
        <v/>
      </c>
      <c r="AH514" s="14" t="str">
        <f>IF(ISBLANK(L514),"",LOG(L514+1))</f>
        <v/>
      </c>
      <c r="AJ514" s="14" t="str">
        <f>IF(ISBLANK(C514),"",POWER(C514,2))</f>
        <v/>
      </c>
      <c r="AK514" s="14" t="str">
        <f>IF(ISBLANK(D514),"",POWER(D514,2))</f>
        <v/>
      </c>
      <c r="AL514" s="14" t="str">
        <f>IF(ISBLANK(E514),"",POWER(E514,2))</f>
        <v/>
      </c>
      <c r="AM514" s="14" t="str">
        <f>IF(ISBLANK(F514),"",POWER(F514,2))</f>
        <v/>
      </c>
      <c r="AN514" s="14" t="str">
        <f>IF(ISBLANK(G514),"",POWER(G514,2))</f>
        <v/>
      </c>
      <c r="AO514" s="14" t="str">
        <f>IF(ISBLANK(H514),"",POWER(H514,2))</f>
        <v/>
      </c>
      <c r="AP514" s="14" t="str">
        <f>IF(ISBLANK(I514),"",POWER(I514,2))</f>
        <v/>
      </c>
      <c r="AQ514" s="14" t="str">
        <f>IF(ISBLANK(J514),"",POWER(J514,2))</f>
        <v/>
      </c>
      <c r="AR514" s="14" t="str">
        <f>IF(ISBLANK(K514),"",POWER(K514,2))</f>
        <v/>
      </c>
      <c r="AS514" s="14" t="str">
        <f>IF(ISBLANK(L514),"",POWER(L514,2))</f>
        <v/>
      </c>
      <c r="AU514" s="14" t="str">
        <f>IF(ISBLANK(C514),"",POWER(C514,0.5))</f>
        <v/>
      </c>
      <c r="AV514" s="14" t="str">
        <f>IF(ISBLANK(D514),"",POWER(D514,0.5))</f>
        <v/>
      </c>
      <c r="AW514" s="14" t="str">
        <f>IF(ISBLANK(E514),"",POWER(E514,0.5))</f>
        <v/>
      </c>
      <c r="AX514" s="14" t="str">
        <f>IF(ISBLANK(F514),"",POWER(F514,0.5))</f>
        <v/>
      </c>
      <c r="AY514" s="14" t="str">
        <f>IF(ISBLANK(G514),"",POWER(G514,0.5))</f>
        <v/>
      </c>
      <c r="AZ514" s="14" t="str">
        <f>IF(ISBLANK(H514),"",POWER(H514,0.5))</f>
        <v/>
      </c>
      <c r="BA514" s="14" t="str">
        <f>IF(ISBLANK(I514),"",POWER(I514,0.5))</f>
        <v/>
      </c>
      <c r="BB514" s="14" t="str">
        <f>IF(ISBLANK(J514),"",POWER(J514,0.5))</f>
        <v/>
      </c>
      <c r="BC514" s="14" t="str">
        <f>IF(ISBLANK(K514),"",POWER(K514,0.5))</f>
        <v/>
      </c>
      <c r="BD514" s="14" t="str">
        <f>IF(ISBLANK(L514),"",POWER(L514,0.5))</f>
        <v/>
      </c>
      <c r="BF514" s="14" t="str">
        <f>IF(ISBLANK(C514),"",1/POWER(C514,0.5))</f>
        <v/>
      </c>
      <c r="BG514" s="14" t="str">
        <f>IF(ISBLANK(D514),"",1/POWER(D514,0.5))</f>
        <v/>
      </c>
      <c r="BH514" s="14" t="str">
        <f>IF(ISBLANK(E514),"",1/POWER(E514,0.5))</f>
        <v/>
      </c>
      <c r="BI514" s="14" t="str">
        <f>IF(ISBLANK(F514),"",1/POWER(F514,0.5))</f>
        <v/>
      </c>
      <c r="BJ514" s="14" t="str">
        <f>IF(ISBLANK(G514),"",1/POWER(G514,0.5))</f>
        <v/>
      </c>
      <c r="BK514" s="14" t="str">
        <f>IF(ISBLANK(H514),"",1/POWER(H514,0.5))</f>
        <v/>
      </c>
      <c r="BL514" s="14" t="str">
        <f>IF(ISBLANK(I514),"",1/POWER(I514,0.5))</f>
        <v/>
      </c>
      <c r="BM514" s="14" t="str">
        <f>IF(ISBLANK(J514),"",1/POWER(J514,0.5))</f>
        <v/>
      </c>
      <c r="BN514" s="14" t="str">
        <f>IF(ISBLANK(K514),"",1/POWER(K514,0.5))</f>
        <v/>
      </c>
      <c r="BO514" s="14" t="str">
        <f>IF(ISBLANK(L514),"",1/POWER(L514,0.5))</f>
        <v/>
      </c>
      <c r="BQ514" s="14" t="e">
        <f ca="1">IF(ISBLANK(INDIRECT('Data Exploration'!$B$6&amp;ROW(BQ514))),"",IF(ISBLANK(INDIRECT('Data Exploration'!$B$6&amp;ROW(BQ514)-1)),"",INDIRECT('Data Exploration'!$B$6&amp;ROW(BQ514)-1)))</f>
        <v>#REF!</v>
      </c>
      <c r="BR514" s="188"/>
      <c r="BS514" s="188"/>
      <c r="BT514" s="188"/>
      <c r="BU514" s="188"/>
      <c r="BV514" s="188"/>
      <c r="BW514" s="188"/>
      <c r="BX514" s="188"/>
      <c r="BY514" s="188"/>
    </row>
    <row r="515" spans="1:77">
      <c r="A515" s="141"/>
      <c r="B515" s="210"/>
      <c r="C515" s="19"/>
      <c r="D515" s="20"/>
      <c r="E515" s="20"/>
      <c r="F515" s="20"/>
      <c r="G515" s="150"/>
      <c r="H515" s="20"/>
      <c r="I515" s="20"/>
      <c r="J515" s="20"/>
      <c r="K515" s="20"/>
      <c r="L515" s="101"/>
      <c r="N515" s="14" t="str">
        <f>IF(ISBLANK(C515),"",LOG(C515))</f>
        <v/>
      </c>
      <c r="O515" s="14" t="str">
        <f>IF(ISBLANK(D515),"",LOG(D515))</f>
        <v/>
      </c>
      <c r="P515" s="14" t="str">
        <f>IF(ISBLANK(E515),"",LOG(E515))</f>
        <v/>
      </c>
      <c r="Q515" s="14" t="str">
        <f>IF(ISBLANK(F515),"",LOG(F515))</f>
        <v/>
      </c>
      <c r="R515" s="14" t="str">
        <f>IF(ISBLANK(G515),"",LOG(G515))</f>
        <v/>
      </c>
      <c r="S515" s="14" t="str">
        <f>IF(ISBLANK(H515),"",LOG(H515))</f>
        <v/>
      </c>
      <c r="T515" s="14" t="str">
        <f>IF(ISBLANK(I515),"",LOG(I515))</f>
        <v/>
      </c>
      <c r="U515" s="14" t="str">
        <f>IF(ISBLANK(J515),"",LOG(J515))</f>
        <v/>
      </c>
      <c r="V515" s="14" t="str">
        <f>IF(ISBLANK(K515),"",LOG(K515))</f>
        <v/>
      </c>
      <c r="W515" s="14" t="str">
        <f>IF(ISBLANK(L515),"",LOG(L515))</f>
        <v/>
      </c>
      <c r="Y515" s="14" t="str">
        <f>IF(ISBLANK(C515),"",LOG(C515+1))</f>
        <v/>
      </c>
      <c r="Z515" s="14" t="str">
        <f>IF(ISBLANK(D515),"",LOG(D515+1))</f>
        <v/>
      </c>
      <c r="AA515" s="14" t="str">
        <f>IF(ISBLANK(E515),"",LOG(E515+1))</f>
        <v/>
      </c>
      <c r="AB515" s="14" t="str">
        <f>IF(ISBLANK(F515),"",LOG(F515+1))</f>
        <v/>
      </c>
      <c r="AC515" s="14" t="str">
        <f>IF(ISBLANK(G515),"",LOG(G515+1))</f>
        <v/>
      </c>
      <c r="AD515" s="14" t="str">
        <f>IF(ISBLANK(H515),"",LOG(H515+1))</f>
        <v/>
      </c>
      <c r="AE515" s="14" t="str">
        <f>IF(ISBLANK(I515),"",LOG(I515+1))</f>
        <v/>
      </c>
      <c r="AF515" s="14" t="str">
        <f>IF(ISBLANK(J515),"",LOG(J515+1))</f>
        <v/>
      </c>
      <c r="AG515" s="14" t="str">
        <f>IF(ISBLANK(K515),"",LOG(K515+1))</f>
        <v/>
      </c>
      <c r="AH515" s="14" t="str">
        <f>IF(ISBLANK(L515),"",LOG(L515+1))</f>
        <v/>
      </c>
      <c r="AJ515" s="14" t="str">
        <f>IF(ISBLANK(C515),"",POWER(C515,2))</f>
        <v/>
      </c>
      <c r="AK515" s="14" t="str">
        <f>IF(ISBLANK(D515),"",POWER(D515,2))</f>
        <v/>
      </c>
      <c r="AL515" s="14" t="str">
        <f>IF(ISBLANK(E515),"",POWER(E515,2))</f>
        <v/>
      </c>
      <c r="AM515" s="14" t="str">
        <f>IF(ISBLANK(F515),"",POWER(F515,2))</f>
        <v/>
      </c>
      <c r="AN515" s="14" t="str">
        <f>IF(ISBLANK(G515),"",POWER(G515,2))</f>
        <v/>
      </c>
      <c r="AO515" s="14" t="str">
        <f>IF(ISBLANK(H515),"",POWER(H515,2))</f>
        <v/>
      </c>
      <c r="AP515" s="14" t="str">
        <f>IF(ISBLANK(I515),"",POWER(I515,2))</f>
        <v/>
      </c>
      <c r="AQ515" s="14" t="str">
        <f>IF(ISBLANK(J515),"",POWER(J515,2))</f>
        <v/>
      </c>
      <c r="AR515" s="14" t="str">
        <f>IF(ISBLANK(K515),"",POWER(K515,2))</f>
        <v/>
      </c>
      <c r="AS515" s="14" t="str">
        <f>IF(ISBLANK(L515),"",POWER(L515,2))</f>
        <v/>
      </c>
      <c r="AU515" s="14" t="str">
        <f>IF(ISBLANK(C515),"",POWER(C515,0.5))</f>
        <v/>
      </c>
      <c r="AV515" s="14" t="str">
        <f>IF(ISBLANK(D515),"",POWER(D515,0.5))</f>
        <v/>
      </c>
      <c r="AW515" s="14" t="str">
        <f>IF(ISBLANK(E515),"",POWER(E515,0.5))</f>
        <v/>
      </c>
      <c r="AX515" s="14" t="str">
        <f>IF(ISBLANK(F515),"",POWER(F515,0.5))</f>
        <v/>
      </c>
      <c r="AY515" s="14" t="str">
        <f>IF(ISBLANK(G515),"",POWER(G515,0.5))</f>
        <v/>
      </c>
      <c r="AZ515" s="14" t="str">
        <f>IF(ISBLANK(H515),"",POWER(H515,0.5))</f>
        <v/>
      </c>
      <c r="BA515" s="14" t="str">
        <f>IF(ISBLANK(I515),"",POWER(I515,0.5))</f>
        <v/>
      </c>
      <c r="BB515" s="14" t="str">
        <f>IF(ISBLANK(J515),"",POWER(J515,0.5))</f>
        <v/>
      </c>
      <c r="BC515" s="14" t="str">
        <f>IF(ISBLANK(K515),"",POWER(K515,0.5))</f>
        <v/>
      </c>
      <c r="BD515" s="14" t="str">
        <f>IF(ISBLANK(L515),"",POWER(L515,0.5))</f>
        <v/>
      </c>
      <c r="BF515" s="14" t="str">
        <f>IF(ISBLANK(C515),"",1/POWER(C515,0.5))</f>
        <v/>
      </c>
      <c r="BG515" s="14" t="str">
        <f>IF(ISBLANK(D515),"",1/POWER(D515,0.5))</f>
        <v/>
      </c>
      <c r="BH515" s="14" t="str">
        <f>IF(ISBLANK(E515),"",1/POWER(E515,0.5))</f>
        <v/>
      </c>
      <c r="BI515" s="14" t="str">
        <f>IF(ISBLANK(F515),"",1/POWER(F515,0.5))</f>
        <v/>
      </c>
      <c r="BJ515" s="14" t="str">
        <f>IF(ISBLANK(G515),"",1/POWER(G515,0.5))</f>
        <v/>
      </c>
      <c r="BK515" s="14" t="str">
        <f>IF(ISBLANK(H515),"",1/POWER(H515,0.5))</f>
        <v/>
      </c>
      <c r="BL515" s="14" t="str">
        <f>IF(ISBLANK(I515),"",1/POWER(I515,0.5))</f>
        <v/>
      </c>
      <c r="BM515" s="14" t="str">
        <f>IF(ISBLANK(J515),"",1/POWER(J515,0.5))</f>
        <v/>
      </c>
      <c r="BN515" s="14" t="str">
        <f>IF(ISBLANK(K515),"",1/POWER(K515,0.5))</f>
        <v/>
      </c>
      <c r="BO515" s="14" t="str">
        <f>IF(ISBLANK(L515),"",1/POWER(L515,0.5))</f>
        <v/>
      </c>
      <c r="BQ515" s="14" t="e">
        <f ca="1">IF(ISBLANK(INDIRECT('Data Exploration'!$B$6&amp;ROW(BQ515))),"",IF(ISBLANK(INDIRECT('Data Exploration'!$B$6&amp;ROW(BQ515)-1)),"",INDIRECT('Data Exploration'!$B$6&amp;ROW(BQ515)-1)))</f>
        <v>#REF!</v>
      </c>
      <c r="BR515" s="188"/>
      <c r="BS515" s="188"/>
      <c r="BT515" s="188"/>
      <c r="BU515" s="188"/>
      <c r="BV515" s="188"/>
      <c r="BW515" s="188"/>
      <c r="BX515" s="188"/>
      <c r="BY515" s="188"/>
    </row>
    <row r="516" spans="1:77">
      <c r="A516" s="141"/>
      <c r="B516" s="210"/>
      <c r="C516" s="19"/>
      <c r="D516" s="20"/>
      <c r="E516" s="20"/>
      <c r="F516" s="20"/>
      <c r="G516" s="150"/>
      <c r="H516" s="20"/>
      <c r="I516" s="20"/>
      <c r="J516" s="20"/>
      <c r="K516" s="20"/>
      <c r="L516" s="101"/>
      <c r="N516" s="14" t="str">
        <f>IF(ISBLANK(C516),"",LOG(C516))</f>
        <v/>
      </c>
      <c r="O516" s="14" t="str">
        <f>IF(ISBLANK(D516),"",LOG(D516))</f>
        <v/>
      </c>
      <c r="P516" s="14" t="str">
        <f>IF(ISBLANK(E516),"",LOG(E516))</f>
        <v/>
      </c>
      <c r="Q516" s="14" t="str">
        <f>IF(ISBLANK(F516),"",LOG(F516))</f>
        <v/>
      </c>
      <c r="R516" s="14" t="str">
        <f>IF(ISBLANK(G516),"",LOG(G516))</f>
        <v/>
      </c>
      <c r="S516" s="14" t="str">
        <f>IF(ISBLANK(H516),"",LOG(H516))</f>
        <v/>
      </c>
      <c r="T516" s="14" t="str">
        <f>IF(ISBLANK(I516),"",LOG(I516))</f>
        <v/>
      </c>
      <c r="U516" s="14" t="str">
        <f>IF(ISBLANK(J516),"",LOG(J516))</f>
        <v/>
      </c>
      <c r="V516" s="14" t="str">
        <f>IF(ISBLANK(K516),"",LOG(K516))</f>
        <v/>
      </c>
      <c r="W516" s="14" t="str">
        <f>IF(ISBLANK(L516),"",LOG(L516))</f>
        <v/>
      </c>
      <c r="Y516" s="14" t="str">
        <f>IF(ISBLANK(C516),"",LOG(C516+1))</f>
        <v/>
      </c>
      <c r="Z516" s="14" t="str">
        <f>IF(ISBLANK(D516),"",LOG(D516+1))</f>
        <v/>
      </c>
      <c r="AA516" s="14" t="str">
        <f>IF(ISBLANK(E516),"",LOG(E516+1))</f>
        <v/>
      </c>
      <c r="AB516" s="14" t="str">
        <f>IF(ISBLANK(F516),"",LOG(F516+1))</f>
        <v/>
      </c>
      <c r="AC516" s="14" t="str">
        <f>IF(ISBLANK(G516),"",LOG(G516+1))</f>
        <v/>
      </c>
      <c r="AD516" s="14" t="str">
        <f>IF(ISBLANK(H516),"",LOG(H516+1))</f>
        <v/>
      </c>
      <c r="AE516" s="14" t="str">
        <f>IF(ISBLANK(I516),"",LOG(I516+1))</f>
        <v/>
      </c>
      <c r="AF516" s="14" t="str">
        <f>IF(ISBLANK(J516),"",LOG(J516+1))</f>
        <v/>
      </c>
      <c r="AG516" s="14" t="str">
        <f>IF(ISBLANK(K516),"",LOG(K516+1))</f>
        <v/>
      </c>
      <c r="AH516" s="14" t="str">
        <f>IF(ISBLANK(L516),"",LOG(L516+1))</f>
        <v/>
      </c>
      <c r="AJ516" s="14" t="str">
        <f>IF(ISBLANK(C516),"",POWER(C516,2))</f>
        <v/>
      </c>
      <c r="AK516" s="14" t="str">
        <f>IF(ISBLANK(D516),"",POWER(D516,2))</f>
        <v/>
      </c>
      <c r="AL516" s="14" t="str">
        <f>IF(ISBLANK(E516),"",POWER(E516,2))</f>
        <v/>
      </c>
      <c r="AM516" s="14" t="str">
        <f>IF(ISBLANK(F516),"",POWER(F516,2))</f>
        <v/>
      </c>
      <c r="AN516" s="14" t="str">
        <f>IF(ISBLANK(G516),"",POWER(G516,2))</f>
        <v/>
      </c>
      <c r="AO516" s="14" t="str">
        <f>IF(ISBLANK(H516),"",POWER(H516,2))</f>
        <v/>
      </c>
      <c r="AP516" s="14" t="str">
        <f>IF(ISBLANK(I516),"",POWER(I516,2))</f>
        <v/>
      </c>
      <c r="AQ516" s="14" t="str">
        <f>IF(ISBLANK(J516),"",POWER(J516,2))</f>
        <v/>
      </c>
      <c r="AR516" s="14" t="str">
        <f>IF(ISBLANK(K516),"",POWER(K516,2))</f>
        <v/>
      </c>
      <c r="AS516" s="14" t="str">
        <f>IF(ISBLANK(L516),"",POWER(L516,2))</f>
        <v/>
      </c>
      <c r="AU516" s="14" t="str">
        <f>IF(ISBLANK(C516),"",POWER(C516,0.5))</f>
        <v/>
      </c>
      <c r="AV516" s="14" t="str">
        <f>IF(ISBLANK(D516),"",POWER(D516,0.5))</f>
        <v/>
      </c>
      <c r="AW516" s="14" t="str">
        <f>IF(ISBLANK(E516),"",POWER(E516,0.5))</f>
        <v/>
      </c>
      <c r="AX516" s="14" t="str">
        <f>IF(ISBLANK(F516),"",POWER(F516,0.5))</f>
        <v/>
      </c>
      <c r="AY516" s="14" t="str">
        <f>IF(ISBLANK(G516),"",POWER(G516,0.5))</f>
        <v/>
      </c>
      <c r="AZ516" s="14" t="str">
        <f>IF(ISBLANK(H516),"",POWER(H516,0.5))</f>
        <v/>
      </c>
      <c r="BA516" s="14" t="str">
        <f>IF(ISBLANK(I516),"",POWER(I516,0.5))</f>
        <v/>
      </c>
      <c r="BB516" s="14" t="str">
        <f>IF(ISBLANK(J516),"",POWER(J516,0.5))</f>
        <v/>
      </c>
      <c r="BC516" s="14" t="str">
        <f>IF(ISBLANK(K516),"",POWER(K516,0.5))</f>
        <v/>
      </c>
      <c r="BD516" s="14" t="str">
        <f>IF(ISBLANK(L516),"",POWER(L516,0.5))</f>
        <v/>
      </c>
      <c r="BF516" s="14" t="str">
        <f>IF(ISBLANK(C516),"",1/POWER(C516,0.5))</f>
        <v/>
      </c>
      <c r="BG516" s="14" t="str">
        <f>IF(ISBLANK(D516),"",1/POWER(D516,0.5))</f>
        <v/>
      </c>
      <c r="BH516" s="14" t="str">
        <f>IF(ISBLANK(E516),"",1/POWER(E516,0.5))</f>
        <v/>
      </c>
      <c r="BI516" s="14" t="str">
        <f>IF(ISBLANK(F516),"",1/POWER(F516,0.5))</f>
        <v/>
      </c>
      <c r="BJ516" s="14" t="str">
        <f>IF(ISBLANK(G516),"",1/POWER(G516,0.5))</f>
        <v/>
      </c>
      <c r="BK516" s="14" t="str">
        <f>IF(ISBLANK(H516),"",1/POWER(H516,0.5))</f>
        <v/>
      </c>
      <c r="BL516" s="14" t="str">
        <f>IF(ISBLANK(I516),"",1/POWER(I516,0.5))</f>
        <v/>
      </c>
      <c r="BM516" s="14" t="str">
        <f>IF(ISBLANK(J516),"",1/POWER(J516,0.5))</f>
        <v/>
      </c>
      <c r="BN516" s="14" t="str">
        <f>IF(ISBLANK(K516),"",1/POWER(K516,0.5))</f>
        <v/>
      </c>
      <c r="BO516" s="14" t="str">
        <f>IF(ISBLANK(L516),"",1/POWER(L516,0.5))</f>
        <v/>
      </c>
      <c r="BQ516" s="14" t="e">
        <f ca="1">IF(ISBLANK(INDIRECT('Data Exploration'!$B$6&amp;ROW(BQ516))),"",IF(ISBLANK(INDIRECT('Data Exploration'!$B$6&amp;ROW(BQ516)-1)),"",INDIRECT('Data Exploration'!$B$6&amp;ROW(BQ516)-1)))</f>
        <v>#REF!</v>
      </c>
      <c r="BR516" s="188"/>
      <c r="BS516" s="188"/>
      <c r="BT516" s="188"/>
      <c r="BU516" s="188"/>
      <c r="BV516" s="188"/>
      <c r="BW516" s="188"/>
      <c r="BX516" s="188"/>
      <c r="BY516" s="188"/>
    </row>
    <row r="517" spans="1:77" ht="13.5" thickBot="1">
      <c r="A517" s="163"/>
      <c r="B517" s="211"/>
      <c r="C517" s="102"/>
      <c r="D517" s="103"/>
      <c r="E517" s="103"/>
      <c r="F517" s="103"/>
      <c r="G517" s="151"/>
      <c r="H517" s="103"/>
      <c r="I517" s="103"/>
      <c r="J517" s="103"/>
      <c r="K517" s="103"/>
      <c r="L517" s="104"/>
      <c r="N517" s="14" t="str">
        <f>IF(ISBLANK(C517),"",LOG(C517))</f>
        <v/>
      </c>
      <c r="O517" s="14" t="str">
        <f>IF(ISBLANK(D517),"",LOG(D517))</f>
        <v/>
      </c>
      <c r="P517" s="14" t="str">
        <f>IF(ISBLANK(E517),"",LOG(E517))</f>
        <v/>
      </c>
      <c r="Q517" s="14" t="str">
        <f>IF(ISBLANK(F517),"",LOG(F517))</f>
        <v/>
      </c>
      <c r="R517" s="14" t="str">
        <f>IF(ISBLANK(G517),"",LOG(G517))</f>
        <v/>
      </c>
      <c r="S517" s="14" t="str">
        <f>IF(ISBLANK(H517),"",LOG(H517))</f>
        <v/>
      </c>
      <c r="T517" s="14" t="str">
        <f>IF(ISBLANK(I517),"",LOG(I517))</f>
        <v/>
      </c>
      <c r="U517" s="14" t="str">
        <f>IF(ISBLANK(J517),"",LOG(J517))</f>
        <v/>
      </c>
      <c r="V517" s="14" t="str">
        <f>IF(ISBLANK(K517),"",LOG(K517))</f>
        <v/>
      </c>
      <c r="W517" s="14" t="str">
        <f>IF(ISBLANK(L517),"",LOG(L517))</f>
        <v/>
      </c>
      <c r="Y517" s="14" t="str">
        <f>IF(ISBLANK(C517),"",LOG(C517+1))</f>
        <v/>
      </c>
      <c r="Z517" s="14" t="str">
        <f>IF(ISBLANK(D517),"",LOG(D517+1))</f>
        <v/>
      </c>
      <c r="AA517" s="14" t="str">
        <f>IF(ISBLANK(E517),"",LOG(E517+1))</f>
        <v/>
      </c>
      <c r="AB517" s="14" t="str">
        <f>IF(ISBLANK(F517),"",LOG(F517+1))</f>
        <v/>
      </c>
      <c r="AC517" s="14" t="str">
        <f>IF(ISBLANK(G517),"",LOG(G517+1))</f>
        <v/>
      </c>
      <c r="AD517" s="14" t="str">
        <f>IF(ISBLANK(H517),"",LOG(H517+1))</f>
        <v/>
      </c>
      <c r="AE517" s="14" t="str">
        <f>IF(ISBLANK(I517),"",LOG(I517+1))</f>
        <v/>
      </c>
      <c r="AF517" s="14" t="str">
        <f>IF(ISBLANK(J517),"",LOG(J517+1))</f>
        <v/>
      </c>
      <c r="AG517" s="14" t="str">
        <f>IF(ISBLANK(K517),"",LOG(K517+1))</f>
        <v/>
      </c>
      <c r="AH517" s="14" t="str">
        <f>IF(ISBLANK(L517),"",LOG(L517+1))</f>
        <v/>
      </c>
      <c r="AJ517" s="14" t="str">
        <f>IF(ISBLANK(C517),"",POWER(C517,2))</f>
        <v/>
      </c>
      <c r="AK517" s="14" t="str">
        <f>IF(ISBLANK(D517),"",POWER(D517,2))</f>
        <v/>
      </c>
      <c r="AL517" s="14" t="str">
        <f>IF(ISBLANK(E517),"",POWER(E517,2))</f>
        <v/>
      </c>
      <c r="AM517" s="14" t="str">
        <f>IF(ISBLANK(F517),"",POWER(F517,2))</f>
        <v/>
      </c>
      <c r="AN517" s="14" t="str">
        <f>IF(ISBLANK(G517),"",POWER(G517,2))</f>
        <v/>
      </c>
      <c r="AO517" s="14" t="str">
        <f>IF(ISBLANK(H517),"",POWER(H517,2))</f>
        <v/>
      </c>
      <c r="AP517" s="14" t="str">
        <f>IF(ISBLANK(I517),"",POWER(I517,2))</f>
        <v/>
      </c>
      <c r="AQ517" s="14" t="str">
        <f>IF(ISBLANK(J517),"",POWER(J517,2))</f>
        <v/>
      </c>
      <c r="AR517" s="14" t="str">
        <f>IF(ISBLANK(K517),"",POWER(K517,2))</f>
        <v/>
      </c>
      <c r="AS517" s="14" t="str">
        <f>IF(ISBLANK(L517),"",POWER(L517,2))</f>
        <v/>
      </c>
      <c r="AU517" s="14" t="str">
        <f>IF(ISBLANK(C517),"",POWER(C517,0.5))</f>
        <v/>
      </c>
      <c r="AV517" s="14" t="str">
        <f>IF(ISBLANK(D517),"",POWER(D517,0.5))</f>
        <v/>
      </c>
      <c r="AW517" s="14" t="str">
        <f>IF(ISBLANK(E517),"",POWER(E517,0.5))</f>
        <v/>
      </c>
      <c r="AX517" s="14" t="str">
        <f>IF(ISBLANK(F517),"",POWER(F517,0.5))</f>
        <v/>
      </c>
      <c r="AY517" s="14" t="str">
        <f>IF(ISBLANK(G517),"",POWER(G517,0.5))</f>
        <v/>
      </c>
      <c r="AZ517" s="14" t="str">
        <f>IF(ISBLANK(H517),"",POWER(H517,0.5))</f>
        <v/>
      </c>
      <c r="BA517" s="14" t="str">
        <f>IF(ISBLANK(I517),"",POWER(I517,0.5))</f>
        <v/>
      </c>
      <c r="BB517" s="14" t="str">
        <f>IF(ISBLANK(J517),"",POWER(J517,0.5))</f>
        <v/>
      </c>
      <c r="BC517" s="14" t="str">
        <f>IF(ISBLANK(K517),"",POWER(K517,0.5))</f>
        <v/>
      </c>
      <c r="BD517" s="14" t="str">
        <f>IF(ISBLANK(L517),"",POWER(L517,0.5))</f>
        <v/>
      </c>
      <c r="BF517" s="14" t="str">
        <f>IF(ISBLANK(C517),"",1/POWER(C517,0.5))</f>
        <v/>
      </c>
      <c r="BG517" s="14" t="str">
        <f>IF(ISBLANK(D517),"",1/POWER(D517,0.5))</f>
        <v/>
      </c>
      <c r="BH517" s="14" t="str">
        <f>IF(ISBLANK(E517),"",1/POWER(E517,0.5))</f>
        <v/>
      </c>
      <c r="BI517" s="14" t="str">
        <f>IF(ISBLANK(F517),"",1/POWER(F517,0.5))</f>
        <v/>
      </c>
      <c r="BJ517" s="14" t="str">
        <f>IF(ISBLANK(G517),"",1/POWER(G517,0.5))</f>
        <v/>
      </c>
      <c r="BK517" s="14" t="str">
        <f>IF(ISBLANK(H517),"",1/POWER(H517,0.5))</f>
        <v/>
      </c>
      <c r="BL517" s="14" t="str">
        <f>IF(ISBLANK(I517),"",1/POWER(I517,0.5))</f>
        <v/>
      </c>
      <c r="BM517" s="14" t="str">
        <f>IF(ISBLANK(J517),"",1/POWER(J517,0.5))</f>
        <v/>
      </c>
      <c r="BN517" s="14" t="str">
        <f>IF(ISBLANK(K517),"",1/POWER(K517,0.5))</f>
        <v/>
      </c>
      <c r="BO517" s="14" t="str">
        <f>IF(ISBLANK(L517),"",1/POWER(L517,0.5))</f>
        <v/>
      </c>
      <c r="BQ517" s="14" t="e">
        <f ca="1">IF(ISBLANK(INDIRECT('Data Exploration'!$B$6&amp;ROW(BQ517))),"",IF(ISBLANK(INDIRECT('Data Exploration'!$B$6&amp;ROW(BQ517)-1)),"",INDIRECT('Data Exploration'!$B$6&amp;ROW(BQ517)-1)))</f>
        <v>#REF!</v>
      </c>
      <c r="BR517" s="188"/>
      <c r="BS517" s="188"/>
      <c r="BT517" s="188"/>
      <c r="BU517" s="188"/>
      <c r="BV517" s="188"/>
      <c r="BW517" s="188"/>
      <c r="BX517" s="188"/>
      <c r="BY517" s="188"/>
    </row>
  </sheetData>
  <sheetProtection selectLockedCells="1"/>
  <mergeCells count="10">
    <mergeCell ref="BF15:BO15"/>
    <mergeCell ref="A2:G2"/>
    <mergeCell ref="N3:O3"/>
    <mergeCell ref="A1:L1"/>
    <mergeCell ref="A15:L15"/>
    <mergeCell ref="N15:W15"/>
    <mergeCell ref="AJ15:AS15"/>
    <mergeCell ref="AU15:BD15"/>
    <mergeCell ref="A3:F3"/>
    <mergeCell ref="Y15:AH15"/>
  </mergeCells>
  <pageMargins left="0.7" right="0.7" top="0.75" bottom="0.75" header="0.3" footer="0.3"/>
  <pageSetup orientation="portrait" verticalDpi="0" r:id="rId1"/>
  <legacyDrawing r:id="rId2"/>
  <controls>
    <control shapeId="2073" r:id="rId3" name="ComboBox10"/>
    <control shapeId="2072" r:id="rId4" name="ComboBox9"/>
    <control shapeId="2071" r:id="rId5" name="ComboBox8"/>
    <control shapeId="2070" r:id="rId6" name="ComboBox7"/>
    <control shapeId="2069" r:id="rId7" name="ComboBox6"/>
    <control shapeId="2068" r:id="rId8" name="TextBox10"/>
    <control shapeId="2067" r:id="rId9" name="TextBox9"/>
    <control shapeId="2066" r:id="rId10" name="TextBox8"/>
    <control shapeId="2065" r:id="rId11" name="TextBox7"/>
    <control shapeId="2064" r:id="rId12" name="TextBox6"/>
    <control shapeId="2063" r:id="rId13" name="ComboBox5"/>
    <control shapeId="2062" r:id="rId14" name="ComboBox4"/>
    <control shapeId="2061" r:id="rId15" name="ComboBox3"/>
    <control shapeId="2060" r:id="rId16" name="ComboBox2"/>
    <control shapeId="2059" r:id="rId17" name="ComboBox1"/>
    <control shapeId="2058" r:id="rId18" name="TextBox5"/>
    <control shapeId="2057" r:id="rId19" name="TextBox4"/>
    <control shapeId="2056" r:id="rId20" name="TextBox3"/>
    <control shapeId="2055" r:id="rId21" name="TextBox2"/>
    <control shapeId="2051" r:id="rId22" name="TextBox1"/>
  </controls>
</worksheet>
</file>

<file path=xl/worksheets/sheet3.xml><?xml version="1.0" encoding="utf-8"?>
<worksheet xmlns="http://schemas.openxmlformats.org/spreadsheetml/2006/main" xmlns:r="http://schemas.openxmlformats.org/officeDocument/2006/relationships">
  <sheetPr codeName="Sheet3"/>
  <dimension ref="A1:Z89"/>
  <sheetViews>
    <sheetView zoomScaleNormal="100" workbookViewId="0">
      <selection sqref="A1:M1"/>
    </sheetView>
  </sheetViews>
  <sheetFormatPr defaultRowHeight="12.75"/>
  <cols>
    <col min="1" max="1" width="29.140625" style="1" customWidth="1"/>
    <col min="2" max="3" width="14.85546875" style="1" customWidth="1"/>
    <col min="4" max="4" width="11.42578125" style="1" customWidth="1"/>
    <col min="5" max="5" width="13.85546875" style="1" customWidth="1"/>
    <col min="6" max="13" width="11.42578125" style="1" customWidth="1"/>
    <col min="14" max="14" width="138.5703125" style="1" customWidth="1"/>
    <col min="15" max="16" width="17.42578125" style="2" customWidth="1"/>
    <col min="17" max="17" width="9.140625" style="2"/>
    <col min="18" max="19" width="17.28515625" style="2" customWidth="1"/>
    <col min="20" max="26" width="9.140625" style="2"/>
    <col min="27" max="16384" width="9.140625" style="1"/>
  </cols>
  <sheetData>
    <row r="1" spans="1:19" ht="21" customHeight="1">
      <c r="A1" s="261" t="s">
        <v>186</v>
      </c>
      <c r="B1" s="261"/>
      <c r="C1" s="261"/>
      <c r="D1" s="261"/>
      <c r="E1" s="261"/>
      <c r="F1" s="261"/>
      <c r="G1" s="261"/>
      <c r="H1" s="261"/>
      <c r="I1" s="261"/>
      <c r="J1" s="261"/>
      <c r="K1" s="261"/>
      <c r="L1" s="261"/>
      <c r="M1" s="261"/>
      <c r="O1" s="327"/>
      <c r="P1" s="327"/>
      <c r="R1" s="328"/>
      <c r="S1" s="328"/>
    </row>
    <row r="2" spans="1:19" ht="19.5" customHeight="1" thickBot="1">
      <c r="A2" s="262"/>
      <c r="B2" s="262"/>
      <c r="C2" s="262"/>
      <c r="D2" s="262"/>
      <c r="E2" s="262"/>
      <c r="F2" s="262"/>
      <c r="G2" s="262"/>
      <c r="H2" s="262"/>
      <c r="I2" s="262"/>
      <c r="J2" s="262"/>
      <c r="K2" s="262"/>
      <c r="L2" s="262"/>
      <c r="M2" s="262"/>
      <c r="O2" s="190"/>
      <c r="P2" s="190"/>
      <c r="R2" s="190"/>
      <c r="S2" s="190"/>
    </row>
    <row r="3" spans="1:19" ht="30" customHeight="1">
      <c r="A3" s="263" t="s">
        <v>92</v>
      </c>
      <c r="B3" s="264"/>
      <c r="C3" s="264"/>
      <c r="D3" s="264"/>
      <c r="E3" s="264"/>
      <c r="F3" s="264"/>
      <c r="G3" s="264"/>
      <c r="H3" s="264"/>
      <c r="I3" s="264"/>
      <c r="J3" s="264"/>
      <c r="K3" s="264"/>
      <c r="L3" s="264"/>
      <c r="M3" s="265"/>
    </row>
    <row r="4" spans="1:19" ht="32.25" customHeight="1">
      <c r="A4" s="53" t="s">
        <v>26</v>
      </c>
      <c r="B4" s="43"/>
      <c r="C4" s="41"/>
      <c r="D4" s="2"/>
      <c r="E4" s="2"/>
      <c r="F4" s="2"/>
      <c r="G4" s="2"/>
      <c r="H4" s="2"/>
      <c r="I4" s="2"/>
      <c r="J4" s="2"/>
      <c r="K4" s="2"/>
      <c r="L4" s="2"/>
      <c r="M4" s="31"/>
    </row>
    <row r="5" spans="1:19" ht="37.5" customHeight="1">
      <c r="A5" s="52" t="s">
        <v>15</v>
      </c>
      <c r="B5" s="44"/>
      <c r="C5" s="42"/>
      <c r="D5" s="2"/>
      <c r="E5" s="2"/>
      <c r="F5" s="2"/>
      <c r="G5" s="2"/>
      <c r="H5" s="2"/>
      <c r="I5" s="2"/>
      <c r="J5" s="2"/>
      <c r="K5" s="2"/>
      <c r="L5" s="2"/>
      <c r="M5" s="31"/>
    </row>
    <row r="6" spans="1:19" ht="16.5" customHeight="1">
      <c r="A6" s="197" t="s">
        <v>168</v>
      </c>
      <c r="B6" s="198"/>
      <c r="C6" s="2"/>
      <c r="D6" s="2"/>
      <c r="E6" s="2"/>
      <c r="F6" s="2"/>
      <c r="G6" s="2"/>
      <c r="H6" s="2"/>
      <c r="I6" s="2"/>
      <c r="J6" s="2"/>
      <c r="K6" s="2"/>
      <c r="L6" s="2"/>
      <c r="M6" s="31"/>
    </row>
    <row r="7" spans="1:19">
      <c r="A7" s="82" t="s">
        <v>0</v>
      </c>
      <c r="B7" s="185"/>
      <c r="C7" s="2"/>
      <c r="D7" s="2"/>
      <c r="E7" s="2"/>
      <c r="F7" s="2"/>
      <c r="G7" s="2"/>
      <c r="H7" s="2"/>
      <c r="I7" s="2"/>
      <c r="J7" s="2"/>
      <c r="K7" s="2"/>
      <c r="L7" s="2"/>
      <c r="M7" s="31"/>
    </row>
    <row r="8" spans="1:19">
      <c r="A8" s="82" t="s">
        <v>2</v>
      </c>
      <c r="B8" s="186"/>
      <c r="C8" s="2"/>
      <c r="D8" s="2"/>
      <c r="E8" s="2"/>
      <c r="F8" s="2"/>
      <c r="G8" s="2"/>
      <c r="H8" s="2"/>
      <c r="I8" s="2"/>
      <c r="J8" s="2"/>
      <c r="K8" s="2"/>
      <c r="L8" s="2"/>
      <c r="M8" s="31"/>
    </row>
    <row r="9" spans="1:19">
      <c r="A9" s="82" t="s">
        <v>3</v>
      </c>
      <c r="B9" s="186"/>
      <c r="C9" s="2"/>
      <c r="D9" s="2"/>
      <c r="E9" s="2"/>
      <c r="F9" s="2"/>
      <c r="G9" s="2"/>
      <c r="H9" s="2"/>
      <c r="I9" s="2"/>
      <c r="J9" s="2"/>
      <c r="K9" s="2"/>
      <c r="L9" s="2"/>
      <c r="M9" s="31"/>
    </row>
    <row r="10" spans="1:19">
      <c r="A10" s="82" t="s">
        <v>4</v>
      </c>
      <c r="B10" s="187"/>
      <c r="C10" s="2"/>
      <c r="D10" s="2"/>
      <c r="E10" s="2"/>
      <c r="F10" s="2"/>
      <c r="G10" s="2"/>
      <c r="H10" s="2"/>
      <c r="I10" s="2"/>
      <c r="J10" s="2"/>
      <c r="K10" s="2"/>
      <c r="L10" s="2"/>
      <c r="M10" s="31"/>
    </row>
    <row r="11" spans="1:19">
      <c r="A11" s="82" t="s">
        <v>5</v>
      </c>
      <c r="B11" s="186"/>
      <c r="C11" s="2"/>
      <c r="D11" s="2"/>
      <c r="E11" s="2"/>
      <c r="F11" s="2"/>
      <c r="G11" s="2"/>
      <c r="H11" s="2"/>
      <c r="I11" s="2"/>
      <c r="J11" s="2"/>
      <c r="K11" s="2"/>
      <c r="L11" s="2"/>
      <c r="M11" s="31"/>
    </row>
    <row r="12" spans="1:19">
      <c r="A12" s="82" t="s">
        <v>151</v>
      </c>
      <c r="B12" s="186"/>
      <c r="C12" s="2"/>
      <c r="D12" s="2"/>
      <c r="E12" s="2"/>
      <c r="F12" s="2"/>
      <c r="G12" s="2"/>
      <c r="H12" s="2"/>
      <c r="I12" s="2"/>
      <c r="J12" s="2"/>
      <c r="K12" s="2"/>
      <c r="L12" s="2"/>
      <c r="M12" s="31"/>
    </row>
    <row r="13" spans="1:19">
      <c r="A13" s="82" t="s">
        <v>152</v>
      </c>
      <c r="B13" s="186"/>
      <c r="C13" s="2"/>
      <c r="D13" s="2"/>
      <c r="E13" s="2"/>
      <c r="F13" s="2"/>
      <c r="G13" s="2"/>
      <c r="H13" s="2"/>
      <c r="I13" s="2"/>
      <c r="J13" s="2"/>
      <c r="K13" s="2"/>
      <c r="L13" s="2"/>
      <c r="M13" s="31"/>
    </row>
    <row r="14" spans="1:19">
      <c r="A14" s="82" t="s">
        <v>6</v>
      </c>
      <c r="B14" s="187"/>
      <c r="C14" s="2"/>
      <c r="D14" s="2"/>
      <c r="E14" s="2"/>
      <c r="F14" s="2"/>
      <c r="G14" s="2"/>
      <c r="H14" s="2"/>
      <c r="I14" s="2"/>
      <c r="J14" s="2"/>
      <c r="K14" s="2"/>
      <c r="L14" s="2"/>
      <c r="M14" s="31"/>
    </row>
    <row r="15" spans="1:19" ht="13.5" customHeight="1" thickBot="1">
      <c r="A15" s="32"/>
      <c r="B15" s="4"/>
      <c r="C15" s="4"/>
      <c r="D15" s="4"/>
      <c r="E15" s="4"/>
      <c r="F15" s="4"/>
      <c r="G15" s="4"/>
      <c r="H15" s="4"/>
      <c r="I15" s="4"/>
      <c r="J15" s="4"/>
      <c r="K15" s="4"/>
      <c r="L15" s="4"/>
      <c r="M15" s="33"/>
    </row>
    <row r="16" spans="1:19" ht="44.25" customHeight="1">
      <c r="A16" s="266" t="s">
        <v>170</v>
      </c>
      <c r="B16" s="267"/>
      <c r="C16" s="267"/>
      <c r="D16" s="267"/>
      <c r="E16" s="267"/>
      <c r="F16" s="267"/>
      <c r="G16" s="267"/>
      <c r="H16" s="267"/>
      <c r="I16" s="267"/>
      <c r="J16" s="267"/>
      <c r="K16" s="267"/>
      <c r="L16" s="267"/>
      <c r="M16" s="268"/>
    </row>
    <row r="17" spans="1:13" ht="24" customHeight="1">
      <c r="A17" s="34"/>
      <c r="B17" s="34"/>
      <c r="C17" s="34"/>
      <c r="E17" s="251" t="s">
        <v>48</v>
      </c>
      <c r="F17" s="251"/>
      <c r="G17" s="251"/>
      <c r="M17" s="31"/>
    </row>
    <row r="18" spans="1:13">
      <c r="A18" s="30" t="s">
        <v>74</v>
      </c>
      <c r="B18" s="26"/>
      <c r="C18" s="2"/>
      <c r="E18" s="22" t="s">
        <v>1</v>
      </c>
      <c r="F18" s="21"/>
      <c r="M18" s="31"/>
    </row>
    <row r="19" spans="1:13" ht="13.5" customHeight="1">
      <c r="B19" s="27"/>
      <c r="C19" s="27"/>
      <c r="E19" s="23" t="s">
        <v>7</v>
      </c>
      <c r="F19" s="23" t="s">
        <v>17</v>
      </c>
      <c r="G19" s="23" t="s">
        <v>16</v>
      </c>
      <c r="M19" s="31"/>
    </row>
    <row r="20" spans="1:13">
      <c r="A20" s="28"/>
      <c r="B20" s="29"/>
      <c r="C20" s="28"/>
      <c r="E20" s="24">
        <v>1</v>
      </c>
      <c r="F20" s="25"/>
      <c r="G20" s="24"/>
      <c r="M20" s="31"/>
    </row>
    <row r="21" spans="1:13">
      <c r="A21" s="28"/>
      <c r="B21" s="29"/>
      <c r="C21" s="28"/>
      <c r="E21" s="24">
        <v>2</v>
      </c>
      <c r="F21" s="25"/>
      <c r="G21" s="24"/>
      <c r="M21" s="31"/>
    </row>
    <row r="22" spans="1:13">
      <c r="A22" s="28"/>
      <c r="B22" s="29"/>
      <c r="C22" s="28"/>
      <c r="E22" s="24">
        <v>3</v>
      </c>
      <c r="F22" s="25"/>
      <c r="G22" s="24"/>
      <c r="M22" s="31"/>
    </row>
    <row r="23" spans="1:13">
      <c r="A23" s="28"/>
      <c r="B23" s="29"/>
      <c r="C23" s="28"/>
      <c r="E23" s="24">
        <v>4</v>
      </c>
      <c r="F23" s="25"/>
      <c r="G23" s="24"/>
      <c r="M23" s="31"/>
    </row>
    <row r="24" spans="1:13">
      <c r="A24" s="28"/>
      <c r="B24" s="29"/>
      <c r="C24" s="28"/>
      <c r="E24" s="24">
        <v>5</v>
      </c>
      <c r="F24" s="25"/>
      <c r="G24" s="24"/>
      <c r="M24" s="31"/>
    </row>
    <row r="25" spans="1:13">
      <c r="A25" s="30" t="s">
        <v>75</v>
      </c>
      <c r="B25" s="29"/>
      <c r="C25" s="28"/>
      <c r="E25" s="24">
        <v>6</v>
      </c>
      <c r="F25" s="25"/>
      <c r="G25" s="24"/>
      <c r="M25" s="31"/>
    </row>
    <row r="26" spans="1:13">
      <c r="A26" s="28"/>
      <c r="B26" s="29"/>
      <c r="C26" s="28"/>
      <c r="E26" s="24">
        <v>7</v>
      </c>
      <c r="F26" s="25"/>
      <c r="G26" s="24"/>
      <c r="M26" s="31"/>
    </row>
    <row r="27" spans="1:13">
      <c r="A27" s="28"/>
      <c r="B27" s="28"/>
      <c r="C27" s="28"/>
      <c r="E27" s="24">
        <v>8</v>
      </c>
      <c r="F27" s="24"/>
      <c r="G27" s="24"/>
      <c r="M27" s="31"/>
    </row>
    <row r="28" spans="1:13">
      <c r="A28" s="28"/>
      <c r="B28" s="28"/>
      <c r="C28" s="28"/>
      <c r="E28" s="24">
        <v>9</v>
      </c>
      <c r="F28" s="24"/>
      <c r="G28" s="24"/>
      <c r="M28" s="31"/>
    </row>
    <row r="29" spans="1:13">
      <c r="A29" s="28"/>
      <c r="B29" s="28"/>
      <c r="C29" s="28"/>
      <c r="E29" s="24">
        <v>10</v>
      </c>
      <c r="F29" s="24"/>
      <c r="G29" s="24"/>
      <c r="M29" s="31"/>
    </row>
    <row r="30" spans="1:13">
      <c r="M30" s="31"/>
    </row>
    <row r="31" spans="1:13">
      <c r="A31" s="30" t="s">
        <v>76</v>
      </c>
      <c r="M31" s="31"/>
    </row>
    <row r="32" spans="1:13">
      <c r="M32" s="31"/>
    </row>
    <row r="33" spans="1:13">
      <c r="M33" s="31"/>
    </row>
    <row r="34" spans="1:13">
      <c r="M34" s="31"/>
    </row>
    <row r="35" spans="1:13" ht="19.5" customHeight="1" thickBot="1">
      <c r="M35" s="31"/>
    </row>
    <row r="36" spans="1:13" ht="38.25" customHeight="1">
      <c r="A36" s="269" t="s">
        <v>183</v>
      </c>
      <c r="B36" s="270"/>
      <c r="C36" s="270"/>
      <c r="D36" s="270"/>
      <c r="E36" s="270"/>
      <c r="F36" s="270"/>
      <c r="G36" s="270"/>
      <c r="H36" s="270"/>
      <c r="I36" s="270"/>
      <c r="J36" s="270"/>
      <c r="K36" s="270"/>
      <c r="L36" s="270"/>
      <c r="M36" s="271"/>
    </row>
    <row r="37" spans="1:13" ht="19.5" customHeight="1">
      <c r="A37" s="183"/>
      <c r="B37" s="2"/>
      <c r="C37" s="2"/>
      <c r="D37" s="2"/>
      <c r="E37" s="2"/>
      <c r="F37" s="2"/>
      <c r="G37" s="2"/>
      <c r="H37" s="2"/>
      <c r="I37" s="2"/>
      <c r="J37" s="2"/>
      <c r="K37" s="2"/>
      <c r="L37" s="2"/>
      <c r="M37" s="31"/>
    </row>
    <row r="38" spans="1:13" ht="225" customHeight="1">
      <c r="A38" s="272" t="s">
        <v>184</v>
      </c>
      <c r="B38" s="241"/>
      <c r="C38" s="241"/>
      <c r="D38" s="2"/>
      <c r="E38" s="2"/>
      <c r="F38" s="2"/>
      <c r="G38" s="2"/>
      <c r="H38" s="2"/>
      <c r="I38" s="2"/>
      <c r="J38" s="2"/>
      <c r="K38" s="2"/>
      <c r="L38" s="2"/>
      <c r="M38" s="31"/>
    </row>
    <row r="39" spans="1:13" ht="19.5" customHeight="1">
      <c r="A39" s="213"/>
      <c r="B39" s="56" t="s">
        <v>154</v>
      </c>
      <c r="C39" s="56" t="s">
        <v>155</v>
      </c>
      <c r="D39" s="56" t="s">
        <v>156</v>
      </c>
      <c r="E39" s="56" t="s">
        <v>157</v>
      </c>
      <c r="F39" s="56" t="s">
        <v>158</v>
      </c>
      <c r="G39" s="56" t="s">
        <v>159</v>
      </c>
      <c r="H39" s="56" t="s">
        <v>160</v>
      </c>
      <c r="I39" s="56" t="s">
        <v>161</v>
      </c>
      <c r="J39" s="56" t="s">
        <v>162</v>
      </c>
      <c r="K39" s="56" t="s">
        <v>163</v>
      </c>
      <c r="L39" s="56" t="s">
        <v>164</v>
      </c>
      <c r="M39" s="68" t="s">
        <v>165</v>
      </c>
    </row>
    <row r="40" spans="1:13" ht="15.75" customHeight="1">
      <c r="A40" s="201" t="s">
        <v>151</v>
      </c>
      <c r="B40" s="199" t="str">
        <f t="array" aca="1" ref="B40" ca="1">IF(ISBLANK($B$6),"",IF(COUNTIF('Pilot Data'!$B$17:$B$517,1)&gt;0,PERCENTILE(IF('Pilot Data'!$B$17:$B$517=1,INDIRECT("'Pilot Data'!"&amp;$B$6&amp;"17:"&amp;$B$6&amp;"517"),FALSE),0.25),""))</f>
        <v/>
      </c>
      <c r="C40" s="199" t="str">
        <f t="array" aca="1" ref="C40" ca="1">IF(ISBLANK($B$6),"",IF(COUNTIF('Pilot Data'!$B$17:$B$517,2)&gt;0,PERCENTILE(IF('Pilot Data'!$B$17:$B$517=2,INDIRECT("'Pilot Data'!"&amp;$B$6&amp;"17:"&amp;$B$6&amp;"517"),FALSE),0.25),""))</f>
        <v/>
      </c>
      <c r="D40" s="199" t="str">
        <f t="array" aca="1" ref="D40" ca="1">IF(ISBLANK($B$6),"",IF(COUNTIF('Pilot Data'!$B$17:$B$517,3)&gt;0,PERCENTILE(IF('Pilot Data'!$B$17:$B$517=3,INDIRECT("'Pilot Data'!"&amp;$B$6&amp;"17:"&amp;$B$6&amp;"517"),FALSE),0.25),""))</f>
        <v/>
      </c>
      <c r="E40" s="199" t="str">
        <f t="array" aca="1" ref="E40" ca="1">IF(ISBLANK($B$6),"",IF(COUNTIF('Pilot Data'!$B$17:$B$517,4)&gt;0,PERCENTILE(IF('Pilot Data'!$B$17:$B$517=4,INDIRECT("'Pilot Data'!"&amp;$B$6&amp;"17:"&amp;$B$6&amp;"517"),FALSE),0.25),""))</f>
        <v/>
      </c>
      <c r="F40" s="199" t="str">
        <f t="array" aca="1" ref="F40" ca="1">IF(ISBLANK($B$6),"",IF(COUNTIF('Pilot Data'!$B$17:$B$517,5)&gt;0,PERCENTILE(IF('Pilot Data'!$B$17:$B$517=5,INDIRECT("'Pilot Data'!"&amp;$B$6&amp;"17:"&amp;$B$6&amp;"517"),FALSE),0.25),""))</f>
        <v/>
      </c>
      <c r="G40" s="199" t="str">
        <f t="array" aca="1" ref="G40" ca="1">IF(ISBLANK($B$6),"",IF(COUNTIF('Pilot Data'!$B$17:$B$517,6)&gt;0,PERCENTILE(IF('Pilot Data'!$B$17:$B$517=6,INDIRECT("'Pilot Data'!"&amp;$B$6&amp;"17:"&amp;$B$6&amp;"517"),FALSE),0.25),""))</f>
        <v/>
      </c>
      <c r="H40" s="199" t="str">
        <f t="array" aca="1" ref="H40" ca="1">IF(ISBLANK($B$6),"",IF(COUNTIF('Pilot Data'!$B$17:$B$517,7)&gt;0,PERCENTILE(IF('Pilot Data'!$B$17:$B$517=7,INDIRECT("'Pilot Data'!"&amp;$B$6&amp;"17:"&amp;$B$6&amp;"517"),FALSE),0.25),""))</f>
        <v/>
      </c>
      <c r="I40" s="199" t="str">
        <f t="array" aca="1" ref="I40" ca="1">IF(ISBLANK($B$6),"",IF(COUNTIF('Pilot Data'!$B$17:$B$517,8)&gt;0,PERCENTILE(IF('Pilot Data'!$B$17:$B$517=8,INDIRECT("'Pilot Data'!"&amp;$B$6&amp;"17:"&amp;$B$6&amp;"517"),FALSE),0.25),""))</f>
        <v/>
      </c>
      <c r="J40" s="199" t="str">
        <f t="array" aca="1" ref="J40" ca="1">IF(ISBLANK($B$6),"",IF(COUNTIF('Pilot Data'!$B$17:$B$517,9)&gt;0,PERCENTILE(IF('Pilot Data'!$B$17:$B$517=9,INDIRECT("'Pilot Data'!"&amp;$B$6&amp;"17:"&amp;$B$6&amp;"517"),FALSE),0.25),""))</f>
        <v/>
      </c>
      <c r="K40" s="199" t="str">
        <f t="array" aca="1" ref="K40" ca="1">IF(ISBLANK($B$6),"",IF(COUNTIF('Pilot Data'!$B$17:$B$517,10)&gt;0,PERCENTILE(IF('Pilot Data'!$B$17:$B$517=10,INDIRECT("'Pilot Data'!"&amp;$B$6&amp;"17:"&amp;$B$6&amp;"517"),FALSE),0.25),""))</f>
        <v/>
      </c>
      <c r="L40" s="199" t="str">
        <f t="array" aca="1" ref="L40" ca="1">IF(ISBLANK($B$6),"",IF(COUNTIF('Pilot Data'!$B$17:$B$517,11)&gt;0,PERCENTILE(IF('Pilot Data'!$B$17:$B$517=11,INDIRECT("'Pilot Data'!"&amp;$B$6&amp;"17:"&amp;$B$6&amp;"517"),FALSE),0.25),""))</f>
        <v/>
      </c>
      <c r="M40" s="202" t="str">
        <f t="array" aca="1" ref="M40" ca="1">IF(ISBLANK($B$6),"",IF(COUNTIF('Pilot Data'!$B$17:$B$517,12)&gt;0,PERCENTILE(IF('Pilot Data'!$B$17:$B$517=12,INDIRECT("'Pilot Data'!"&amp;$B$6&amp;"17:"&amp;$B$6&amp;"517"),FALSE),0.25),""))</f>
        <v/>
      </c>
    </row>
    <row r="41" spans="1:13" ht="15.75" customHeight="1">
      <c r="A41" s="201" t="s">
        <v>2</v>
      </c>
      <c r="B41" s="199" t="str">
        <f t="array" aca="1" ref="B41" ca="1">IF(ISBLANK($B$6),"",IF(COUNTIF('Pilot Data'!$B$17:$B$517,1)&gt;0,MIN(IF('Pilot Data'!$B$17:$B$517=1,INDIRECT("'Pilot Data'!"&amp;$B$6&amp;"17:"&amp;$B$6&amp;"517"),FALSE)),""))</f>
        <v/>
      </c>
      <c r="C41" s="199" t="str">
        <f t="array" aca="1" ref="C41" ca="1">IF(ISBLANK($B$6),"",IF(COUNTIF('Pilot Data'!$B$17:$B$517,2)&gt;0,MIN(IF('Pilot Data'!$B$17:$B$517=2,INDIRECT("'Pilot Data'!"&amp;$B$6&amp;"17:"&amp;$B$6&amp;"517"),FALSE)),""))</f>
        <v/>
      </c>
      <c r="D41" s="199" t="str">
        <f t="array" aca="1" ref="D41" ca="1">IF(ISBLANK($B$6),"",IF(COUNTIF('Pilot Data'!$B$17:$B$517,3)&gt;0,MIN(IF('Pilot Data'!$B$17:$B$517=3,INDIRECT("'Pilot Data'!"&amp;$B$6&amp;"17:"&amp;$B$6&amp;"517"),FALSE)),""))</f>
        <v/>
      </c>
      <c r="E41" s="199" t="str">
        <f t="array" aca="1" ref="E41" ca="1">IF(ISBLANK($B$6),"",IF(COUNTIF('Pilot Data'!$B$17:$B$517,4)&gt;0,MIN(IF('Pilot Data'!$B$17:$B$517=4,INDIRECT("'Pilot Data'!"&amp;$B$6&amp;"17:"&amp;$B$6&amp;"517"),FALSE)),""))</f>
        <v/>
      </c>
      <c r="F41" s="199" t="str">
        <f t="array" aca="1" ref="F41" ca="1">IF(ISBLANK($B$6),"",IF(COUNTIF('Pilot Data'!$B$17:$B$517,5)&gt;0,MIN(IF('Pilot Data'!$B$17:$B$517=5,INDIRECT("'Pilot Data'!"&amp;$B$6&amp;"17:"&amp;$B$6&amp;"517"),FALSE)),""))</f>
        <v/>
      </c>
      <c r="G41" s="199" t="str">
        <f t="array" aca="1" ref="G41" ca="1">IF(ISBLANK($B$6),"",IF(COUNTIF('Pilot Data'!$B$17:$B$517,6)&gt;0,MIN(IF('Pilot Data'!$B$17:$B$517=6,INDIRECT("'Pilot Data'!"&amp;$B$6&amp;"17:"&amp;$B$6&amp;"517"),FALSE)),""))</f>
        <v/>
      </c>
      <c r="H41" s="199" t="str">
        <f t="array" aca="1" ref="H41" ca="1">IF(ISBLANK($B$6),"",IF(COUNTIF('Pilot Data'!$B$17:$B$517,7)&gt;0,MIN(IF('Pilot Data'!$B$17:$B$517=7,INDIRECT("'Pilot Data'!"&amp;$B$6&amp;"17:"&amp;$B$6&amp;"517"),FALSE)),""))</f>
        <v/>
      </c>
      <c r="I41" s="199" t="str">
        <f t="array" aca="1" ref="I41" ca="1">IF(ISBLANK($B$6),"",IF(COUNTIF('Pilot Data'!$B$17:$B$517,8)&gt;0,MIN(IF('Pilot Data'!$B$17:$B$517=8,INDIRECT("'Pilot Data'!"&amp;$B$6&amp;"17:"&amp;$B$6&amp;"517"),FALSE)),""))</f>
        <v/>
      </c>
      <c r="J41" s="199" t="str">
        <f t="array" aca="1" ref="J41" ca="1">IF(ISBLANK($B$6),"",IF(COUNTIF('Pilot Data'!$B$17:$B$517,9)&gt;0,MIN(IF('Pilot Data'!$B$17:$B$517=9,INDIRECT("'Pilot Data'!"&amp;$B$6&amp;"17:"&amp;$B$6&amp;"517"),FALSE)),""))</f>
        <v/>
      </c>
      <c r="K41" s="199" t="str">
        <f t="array" aca="1" ref="K41" ca="1">IF(ISBLANK($B$6),"",IF(COUNTIF('Pilot Data'!$B$17:$B$517,10)&gt;0,MIN(IF('Pilot Data'!$B$17:$B$517=10,INDIRECT("'Pilot Data'!"&amp;$B$6&amp;"17:"&amp;$B$6&amp;"517"),FALSE)),""))</f>
        <v/>
      </c>
      <c r="L41" s="199" t="str">
        <f t="array" aca="1" ref="L41" ca="1">IF(ISBLANK($B$6),"",IF(COUNTIF('Pilot Data'!$B$17:$B$517,11)&gt;0,MIN(IF('Pilot Data'!$B$17:$B$517=11,INDIRECT("'Pilot Data'!"&amp;$B$6&amp;"17:"&amp;$B$6&amp;"517"),FALSE)),""))</f>
        <v/>
      </c>
      <c r="M41" s="202" t="str">
        <f t="array" aca="1" ref="M41" ca="1">IF(ISBLANK($B$6),"",IF(COUNTIF('Pilot Data'!$B$17:$B$517,12)&gt;0,MIN(IF('Pilot Data'!$B$17:$B$517=12,INDIRECT("'Pilot Data'!"&amp;$B$6&amp;"17:"&amp;$B$6&amp;"517"),FALSE)),""))</f>
        <v/>
      </c>
    </row>
    <row r="42" spans="1:13" ht="15.75" customHeight="1">
      <c r="A42" s="201" t="s">
        <v>5</v>
      </c>
      <c r="B42" s="199" t="str">
        <f t="array" aca="1" ref="B42" ca="1">IF(ISBLANK($B$6),"",IF(COUNTIF('Pilot Data'!$B$17:$B$517,1)&gt;0,MEDIAN(IF('Pilot Data'!$B$17:$B$517=1,INDIRECT("'Pilot Data'!"&amp;$B$6&amp;"17:"&amp;$B$6&amp;"517"),FALSE)),""))</f>
        <v/>
      </c>
      <c r="C42" s="199" t="str">
        <f t="array" aca="1" ref="C42" ca="1">IF(ISBLANK($B$6),"",IF(COUNTIF('Pilot Data'!$B$17:$B$517,2)&gt;0,MEDIAN(IF('Pilot Data'!$B$17:$B$517=2,INDIRECT("'Pilot Data'!"&amp;$B$6&amp;"17:"&amp;$B$6&amp;"517"),FALSE)),""))</f>
        <v/>
      </c>
      <c r="D42" s="199" t="str">
        <f t="array" aca="1" ref="D42" ca="1">IF(ISBLANK($B$6),"",IF(COUNTIF('Pilot Data'!$B$17:$B$517,3)&gt;0,MEDIAN(IF('Pilot Data'!$B$17:$B$517=3,INDIRECT("'Pilot Data'!"&amp;$B$6&amp;"17:"&amp;$B$6&amp;"517"),FALSE)),""))</f>
        <v/>
      </c>
      <c r="E42" s="199" t="str">
        <f t="array" aca="1" ref="E42" ca="1">IF(ISBLANK($B$6),"",IF(COUNTIF('Pilot Data'!$B$17:$B$517,4)&gt;0,MEDIAN(IF('Pilot Data'!$B$17:$B$517=4,INDIRECT("'Pilot Data'!"&amp;$B$6&amp;"17:"&amp;$B$6&amp;"517"),FALSE)),""))</f>
        <v/>
      </c>
      <c r="F42" s="199" t="str">
        <f t="array" aca="1" ref="F42" ca="1">IF(ISBLANK($B$6),"",IF(COUNTIF('Pilot Data'!$B$17:$B$517,5)&gt;0,MEDIAN(IF('Pilot Data'!$B$17:$B$517=5,INDIRECT("'Pilot Data'!"&amp;$B$6&amp;"17:"&amp;$B$6&amp;"517"),FALSE)),""))</f>
        <v/>
      </c>
      <c r="G42" s="199" t="str">
        <f t="array" aca="1" ref="G42" ca="1">IF(ISBLANK($B$6),"",IF(COUNTIF('Pilot Data'!$B$17:$B$517,6)&gt;0,MEDIAN(IF('Pilot Data'!$B$17:$B$517=6,INDIRECT("'Pilot Data'!"&amp;$B$6&amp;"17:"&amp;$B$6&amp;"517"),FALSE)),""))</f>
        <v/>
      </c>
      <c r="H42" s="199" t="str">
        <f t="array" aca="1" ref="H42" ca="1">IF(ISBLANK($B$6),"",IF(COUNTIF('Pilot Data'!$B$17:$B$517,7)&gt;0,MEDIAN(IF('Pilot Data'!$B$17:$B$517=7,INDIRECT("'Pilot Data'!"&amp;$B$6&amp;"17:"&amp;$B$6&amp;"517"),FALSE)),""))</f>
        <v/>
      </c>
      <c r="I42" s="199" t="str">
        <f t="array" aca="1" ref="I42" ca="1">IF(ISBLANK($B$6),"",IF(COUNTIF('Pilot Data'!$B$17:$B$517,8)&gt;0,MEDIAN(IF('Pilot Data'!$B$17:$B$517=8,INDIRECT("'Pilot Data'!"&amp;$B$6&amp;"17:"&amp;$B$6&amp;"517"),FALSE)),""))</f>
        <v/>
      </c>
      <c r="J42" s="199" t="str">
        <f t="array" aca="1" ref="J42" ca="1">IF(ISBLANK($B$6),"",IF(COUNTIF('Pilot Data'!$B$17:$B$517,9)&gt;0,MEDIAN(IF('Pilot Data'!$B$17:$B$517=9,INDIRECT("'Pilot Data'!"&amp;$B$6&amp;"17:"&amp;$B$6&amp;"517"),FALSE)),""))</f>
        <v/>
      </c>
      <c r="K42" s="199" t="str">
        <f t="array" aca="1" ref="K42" ca="1">IF(ISBLANK($B$6),"",IF(COUNTIF('Pilot Data'!$B$17:$B$517,10)&gt;0,MEDIAN(IF('Pilot Data'!$B$17:$B$517=10,INDIRECT("'Pilot Data'!"&amp;$B$6&amp;"17:"&amp;$B$6&amp;"517"),FALSE)),""))</f>
        <v/>
      </c>
      <c r="L42" s="199" t="str">
        <f t="array" aca="1" ref="L42" ca="1">IF(ISBLANK($B$6),"",IF(COUNTIF('Pilot Data'!$B$17:$B$517,11)&gt;0,MEDIAN(IF('Pilot Data'!$B$17:$B$517=11,INDIRECT("'Pilot Data'!"&amp;$B$6&amp;"17:"&amp;$B$6&amp;"517"),FALSE)),""))</f>
        <v/>
      </c>
      <c r="M42" s="202" t="str">
        <f t="array" aca="1" ref="M42" ca="1">IF(ISBLANK($B$6),"",IF(COUNTIF('Pilot Data'!$B$17:$B$517,12)&gt;0,MEDIAN(IF('Pilot Data'!$B$17:$B$517=12,INDIRECT("'Pilot Data'!"&amp;$B$6&amp;"17:"&amp;$B$6&amp;"517"),FALSE)),""))</f>
        <v/>
      </c>
    </row>
    <row r="43" spans="1:13" ht="15.75" customHeight="1">
      <c r="A43" s="203" t="s">
        <v>3</v>
      </c>
      <c r="B43" s="200" t="str">
        <f t="array" aca="1" ref="B43" ca="1">IF(ISBLANK($B$6),"",IF(COUNTIF('Pilot Data'!$B$17:$B$517,1)&gt;0,MAX(IF('Pilot Data'!$B$17:$B$517=1,INDIRECT("'Pilot Data'!"&amp;$B$6&amp;"17:"&amp;$B$6&amp;"517"),FALSE)),""))</f>
        <v/>
      </c>
      <c r="C43" s="200" t="str">
        <f t="array" aca="1" ref="C43" ca="1">IF(ISBLANK($B$6),"",IF(COUNTIF('Pilot Data'!$B$17:$B$517,2)&gt;0,MAX(IF('Pilot Data'!$B$17:$B$517=2,INDIRECT("'Pilot Data'!"&amp;$B$6&amp;"17:"&amp;$B$6&amp;"517"),FALSE)),""))</f>
        <v/>
      </c>
      <c r="D43" s="200" t="str">
        <f t="array" aca="1" ref="D43" ca="1">IF(ISBLANK($B$6),"",IF(COUNTIF('Pilot Data'!$B$17:$B$517,3)&gt;0,MAX(IF('Pilot Data'!$B$17:$B$517=3,INDIRECT("'Pilot Data'!"&amp;$B$6&amp;"17:"&amp;$B$6&amp;"517"),FALSE)),""))</f>
        <v/>
      </c>
      <c r="E43" s="200" t="str">
        <f t="array" aca="1" ref="E43" ca="1">IF(ISBLANK($B$6),"",IF(COUNTIF('Pilot Data'!$B$17:$B$517,4)&gt;0,MAX(IF('Pilot Data'!$B$17:$B$517=4,INDIRECT("'Pilot Data'!"&amp;$B$6&amp;"17:"&amp;$B$6&amp;"517"),FALSE)),""))</f>
        <v/>
      </c>
      <c r="F43" s="200" t="str">
        <f t="array" aca="1" ref="F43" ca="1">IF(ISBLANK($B$6),"",IF(COUNTIF('Pilot Data'!$B$17:$B$517,5)&gt;0,MAX(IF('Pilot Data'!$B$17:$B$517=5,INDIRECT("'Pilot Data'!"&amp;$B$6&amp;"17:"&amp;$B$6&amp;"517"),FALSE)),""))</f>
        <v/>
      </c>
      <c r="G43" s="200" t="str">
        <f t="array" aca="1" ref="G43" ca="1">IF(ISBLANK($B$6),"",IF(COUNTIF('Pilot Data'!$B$17:$B$517,6)&gt;0,MAX(IF('Pilot Data'!$B$17:$B$517=6,INDIRECT("'Pilot Data'!"&amp;$B$6&amp;"17:"&amp;$B$6&amp;"517"),FALSE)),""))</f>
        <v/>
      </c>
      <c r="H43" s="200" t="str">
        <f t="array" aca="1" ref="H43" ca="1">IF(ISBLANK($B$6),"",IF(COUNTIF('Pilot Data'!$B$17:$B$517,7)&gt;0,MAX(IF('Pilot Data'!$B$17:$B$517=7,INDIRECT("'Pilot Data'!"&amp;$B$6&amp;"17:"&amp;$B$6&amp;"517"),FALSE)),""))</f>
        <v/>
      </c>
      <c r="I43" s="200" t="str">
        <f t="array" aca="1" ref="I43" ca="1">IF(ISBLANK($B$6),"",IF(COUNTIF('Pilot Data'!$B$17:$B$517,8)&gt;0,MAX(IF('Pilot Data'!$B$17:$B$517=8,INDIRECT("'Pilot Data'!"&amp;$B$6&amp;"17:"&amp;$B$6&amp;"517"),FALSE)),""))</f>
        <v/>
      </c>
      <c r="J43" s="200" t="str">
        <f t="array" aca="1" ref="J43" ca="1">IF(ISBLANK($B$6),"",IF(COUNTIF('Pilot Data'!$B$17:$B$517,9)&gt;0,MAX(IF('Pilot Data'!$B$17:$B$517=9,INDIRECT("'Pilot Data'!"&amp;$B$6&amp;"17:"&amp;$B$6&amp;"517"),FALSE)),""))</f>
        <v/>
      </c>
      <c r="K43" s="200" t="str">
        <f t="array" aca="1" ref="K43" ca="1">IF(ISBLANK($B$6),"",IF(COUNTIF('Pilot Data'!$B$17:$B$517,10)&gt;0,MAX(IF('Pilot Data'!$B$17:$B$517=10,INDIRECT("'Pilot Data'!"&amp;$B$6&amp;"17:"&amp;$B$6&amp;"517"),FALSE)),""))</f>
        <v/>
      </c>
      <c r="L43" s="200" t="str">
        <f t="array" aca="1" ref="L43" ca="1">IF(ISBLANK($B$6),"",IF(COUNTIF('Pilot Data'!$B$17:$B$517,11)&gt;0,MAX(IF('Pilot Data'!$B$17:$B$517=11,INDIRECT("'Pilot Data'!"&amp;$B$6&amp;"17:"&amp;$B$6&amp;"517"),FALSE)),""))</f>
        <v/>
      </c>
      <c r="M43" s="204" t="str">
        <f t="array" aca="1" ref="M43" ca="1">IF(ISBLANK($B$6),"",IF(COUNTIF('Pilot Data'!$B$17:$B$517,12)&gt;0,MAX(IF('Pilot Data'!$B$17:$B$517=12,INDIRECT("'Pilot Data'!"&amp;$B$6&amp;"17:"&amp;$B$6&amp;"517"),FALSE)),""))</f>
        <v/>
      </c>
    </row>
    <row r="44" spans="1:13" ht="15.75" customHeight="1" thickBot="1">
      <c r="A44" s="205" t="s">
        <v>152</v>
      </c>
      <c r="B44" s="206" t="str">
        <f t="array" aca="1" ref="B44" ca="1">IF(ISBLANK($B$6),"",IF(COUNTIF('Pilot Data'!$B$17:$B$517,1)&gt;0,PERCENTILE(IF('Pilot Data'!$B$17:$B$517=1,INDIRECT("'Pilot Data'!"&amp;$B$6&amp;"17:"&amp;$B$6&amp;"517"),FALSE),0.75),""))</f>
        <v/>
      </c>
      <c r="C44" s="206" t="str">
        <f t="array" aca="1" ref="C44" ca="1">IF(ISBLANK($B$6),"",IF(COUNTIF('Pilot Data'!$B$17:$B$517,2)&gt;0,PERCENTILE(IF('Pilot Data'!$B$17:$B$517=2,INDIRECT("'Pilot Data'!"&amp;$B$6&amp;"17:"&amp;$B$6&amp;"517"),FALSE),0.75),""))</f>
        <v/>
      </c>
      <c r="D44" s="206" t="str">
        <f t="array" aca="1" ref="D44" ca="1">IF(ISBLANK($B$6),"",IF(COUNTIF('Pilot Data'!$B$17:$B$517,3)&gt;0,PERCENTILE(IF('Pilot Data'!$B$17:$B$517=3,INDIRECT("'Pilot Data'!"&amp;$B$6&amp;"17:"&amp;$B$6&amp;"517"),FALSE),0.75),""))</f>
        <v/>
      </c>
      <c r="E44" s="206" t="str">
        <f t="array" aca="1" ref="E44" ca="1">IF(ISBLANK($B$6),"",IF(COUNTIF('Pilot Data'!$B$17:$B$517,4)&gt;0,PERCENTILE(IF('Pilot Data'!$B$17:$B$517=4,INDIRECT("'Pilot Data'!"&amp;$B$6&amp;"17:"&amp;$B$6&amp;"517"),FALSE),0.75),""))</f>
        <v/>
      </c>
      <c r="F44" s="206" t="str">
        <f t="array" aca="1" ref="F44" ca="1">IF(ISBLANK($B$6),"",IF(COUNTIF('Pilot Data'!$B$17:$B$517,5)&gt;0,PERCENTILE(IF('Pilot Data'!$B$17:$B$517=5,INDIRECT("'Pilot Data'!"&amp;$B$6&amp;"17:"&amp;$B$6&amp;"517"),FALSE),0.75),""))</f>
        <v/>
      </c>
      <c r="G44" s="206" t="str">
        <f t="array" aca="1" ref="G44" ca="1">IF(ISBLANK($B$6),"",IF(COUNTIF('Pilot Data'!$B$17:$B$517,6)&gt;0,PERCENTILE(IF('Pilot Data'!$B$17:$B$517=6,INDIRECT("'Pilot Data'!"&amp;$B$6&amp;"17:"&amp;$B$6&amp;"517"),FALSE),0.75),""))</f>
        <v/>
      </c>
      <c r="H44" s="206" t="str">
        <f t="array" aca="1" ref="H44" ca="1">IF(ISBLANK($B$6),"",IF(COUNTIF('Pilot Data'!$B$17:$B$517,7)&gt;0,PERCENTILE(IF('Pilot Data'!$B$17:$B$517=7,INDIRECT("'Pilot Data'!"&amp;$B$6&amp;"17:"&amp;$B$6&amp;"517"),FALSE),0.75),""))</f>
        <v/>
      </c>
      <c r="I44" s="206" t="str">
        <f t="array" aca="1" ref="I44" ca="1">IF(ISBLANK($B$6),"",IF(COUNTIF('Pilot Data'!$B$17:$B$517,8)&gt;0,PERCENTILE(IF('Pilot Data'!$B$17:$B$517=8,INDIRECT("'Pilot Data'!"&amp;$B$6&amp;"17:"&amp;$B$6&amp;"517"),FALSE),0.75),""))</f>
        <v/>
      </c>
      <c r="J44" s="206" t="str">
        <f t="array" aca="1" ref="J44" ca="1">IF(ISBLANK($B$6),"",IF(COUNTIF('Pilot Data'!$B$17:$B$517,9)&gt;0,PERCENTILE(IF('Pilot Data'!$B$17:$B$517=9,INDIRECT("'Pilot Data'!"&amp;$B$6&amp;"17:"&amp;$B$6&amp;"517"),FALSE),0.75),""))</f>
        <v/>
      </c>
      <c r="K44" s="206" t="str">
        <f t="array" aca="1" ref="K44" ca="1">IF(ISBLANK($B$6),"",IF(COUNTIF('Pilot Data'!$B$17:$B$517,10)&gt;0,PERCENTILE(IF('Pilot Data'!$B$17:$B$517=10,INDIRECT("'Pilot Data'!"&amp;$B$6&amp;"17:"&amp;$B$6&amp;"517"),FALSE),0.75),""))</f>
        <v/>
      </c>
      <c r="L44" s="206" t="str">
        <f t="array" aca="1" ref="L44" ca="1">IF(ISBLANK($B$6),"",IF(COUNTIF('Pilot Data'!$B$17:$B$517,11)&gt;0,PERCENTILE(IF('Pilot Data'!$B$17:$B$517=11,INDIRECT("'Pilot Data'!"&amp;$B$6&amp;"17:"&amp;$B$6&amp;"517"),FALSE),0.75),""))</f>
        <v/>
      </c>
      <c r="M44" s="207" t="str">
        <f t="array" aca="1" ref="M44" ca="1">IF(ISBLANK($B$6),"",IF(COUNTIF('Pilot Data'!$B$17:$B$517,12)&gt;0,PERCENTILE(IF('Pilot Data'!$B$17:$B$517=12,INDIRECT("'Pilot Data'!"&amp;$B$6&amp;"17:"&amp;$B$6&amp;"517"),FALSE),0.75),""))</f>
        <v/>
      </c>
    </row>
    <row r="45" spans="1:13" ht="43.5" customHeight="1">
      <c r="A45" s="258" t="s">
        <v>188</v>
      </c>
      <c r="B45" s="259"/>
      <c r="C45" s="259"/>
      <c r="D45" s="259"/>
      <c r="E45" s="259"/>
      <c r="F45" s="259"/>
      <c r="G45" s="259"/>
      <c r="H45" s="259"/>
      <c r="I45" s="259"/>
      <c r="J45" s="259"/>
      <c r="K45" s="259"/>
      <c r="L45" s="259"/>
      <c r="M45" s="260"/>
    </row>
    <row r="46" spans="1:13" ht="16.5" customHeight="1">
      <c r="A46" s="208"/>
      <c r="B46" s="208"/>
      <c r="C46" s="208"/>
      <c r="D46" s="208"/>
      <c r="E46" s="208"/>
      <c r="F46" s="208"/>
      <c r="G46" s="208"/>
      <c r="H46" s="208"/>
      <c r="I46" s="208"/>
      <c r="J46" s="208"/>
      <c r="K46" s="208"/>
      <c r="L46" s="208"/>
      <c r="M46" s="209"/>
    </row>
    <row r="47" spans="1:13" ht="41.25" customHeight="1">
      <c r="A47" s="241" t="s">
        <v>198</v>
      </c>
      <c r="B47" s="241"/>
      <c r="C47" s="241"/>
      <c r="D47" s="241"/>
      <c r="E47" s="2"/>
      <c r="F47" s="2"/>
      <c r="G47" s="2"/>
      <c r="H47" s="2"/>
      <c r="I47" s="2"/>
      <c r="J47" s="2"/>
      <c r="K47" s="2"/>
      <c r="L47" s="2"/>
      <c r="M47" s="31"/>
    </row>
    <row r="48" spans="1:13" ht="19.5" customHeight="1">
      <c r="B48" s="2"/>
      <c r="C48" s="2"/>
      <c r="D48" s="2"/>
      <c r="E48" s="2"/>
      <c r="F48" s="2"/>
      <c r="G48" s="2"/>
      <c r="H48" s="2"/>
      <c r="I48" s="2"/>
      <c r="J48" s="2"/>
      <c r="K48" s="2"/>
      <c r="L48" s="2"/>
      <c r="M48" s="31"/>
    </row>
    <row r="49" spans="1:13" ht="19.5" customHeight="1">
      <c r="A49" s="184" t="s">
        <v>171</v>
      </c>
      <c r="B49" s="2"/>
      <c r="C49" s="2"/>
      <c r="D49" s="2"/>
      <c r="E49" s="2"/>
      <c r="F49" s="2"/>
      <c r="G49" s="2"/>
      <c r="H49" s="2"/>
      <c r="I49" s="2"/>
      <c r="J49" s="2"/>
      <c r="K49" s="2"/>
      <c r="L49" s="2"/>
      <c r="M49" s="31"/>
    </row>
    <row r="50" spans="1:13" ht="19.5" customHeight="1">
      <c r="B50" s="2"/>
      <c r="C50" s="2"/>
      <c r="D50" s="2"/>
      <c r="E50" s="2"/>
      <c r="F50" s="2"/>
      <c r="G50" s="2"/>
      <c r="H50" s="2"/>
      <c r="I50" s="2"/>
      <c r="J50" s="2"/>
      <c r="K50" s="2"/>
      <c r="L50" s="2"/>
      <c r="M50" s="31"/>
    </row>
    <row r="51" spans="1:13" ht="19.5" customHeight="1">
      <c r="A51" s="184"/>
      <c r="B51" s="2"/>
      <c r="C51" s="2"/>
      <c r="D51" s="2"/>
      <c r="E51" s="2"/>
      <c r="F51" s="2"/>
      <c r="G51" s="2"/>
      <c r="H51" s="2"/>
      <c r="I51" s="2"/>
      <c r="J51" s="2"/>
      <c r="K51" s="2"/>
      <c r="L51" s="2"/>
      <c r="M51" s="31"/>
    </row>
    <row r="52" spans="1:13" ht="19.5" customHeight="1">
      <c r="A52" s="184"/>
      <c r="B52" s="2"/>
      <c r="C52" s="2"/>
      <c r="D52" s="2"/>
      <c r="E52" s="2"/>
      <c r="F52" s="2"/>
      <c r="G52" s="2"/>
      <c r="H52" s="2"/>
      <c r="I52" s="2"/>
      <c r="J52" s="2"/>
      <c r="K52" s="2"/>
      <c r="L52" s="2"/>
      <c r="M52" s="31"/>
    </row>
    <row r="53" spans="1:13" ht="19.5" customHeight="1">
      <c r="B53" s="2"/>
      <c r="C53" s="2"/>
      <c r="D53" s="2"/>
      <c r="E53" s="2"/>
      <c r="F53" s="2"/>
      <c r="G53" s="2"/>
      <c r="H53" s="2"/>
      <c r="I53" s="2"/>
      <c r="J53" s="2"/>
      <c r="K53" s="2"/>
      <c r="L53" s="2"/>
      <c r="M53" s="31"/>
    </row>
    <row r="54" spans="1:13" ht="19.5" customHeight="1">
      <c r="A54" s="184" t="s">
        <v>172</v>
      </c>
      <c r="B54" s="2"/>
      <c r="C54" s="2"/>
      <c r="D54" s="2"/>
      <c r="E54" s="2"/>
      <c r="F54" s="2"/>
      <c r="G54" s="2"/>
      <c r="H54" s="2"/>
      <c r="I54" s="2"/>
      <c r="J54" s="2"/>
      <c r="K54" s="2"/>
      <c r="L54" s="2"/>
      <c r="M54" s="31"/>
    </row>
    <row r="55" spans="1:13" ht="19.5" customHeight="1">
      <c r="A55" s="184"/>
      <c r="B55" s="2"/>
      <c r="C55" s="2"/>
      <c r="D55" s="2"/>
      <c r="E55" s="2"/>
      <c r="F55" s="2"/>
      <c r="G55" s="2"/>
      <c r="H55" s="2"/>
      <c r="I55" s="2"/>
      <c r="J55" s="2"/>
      <c r="K55" s="2"/>
      <c r="L55" s="2"/>
      <c r="M55" s="31"/>
    </row>
    <row r="56" spans="1:13" ht="19.5" customHeight="1">
      <c r="A56" s="184"/>
      <c r="B56" s="2"/>
      <c r="C56" s="2"/>
      <c r="D56" s="2"/>
      <c r="E56" s="2"/>
      <c r="F56" s="2"/>
      <c r="G56" s="2"/>
      <c r="H56" s="2"/>
      <c r="I56" s="2"/>
      <c r="J56" s="2"/>
      <c r="K56" s="2"/>
      <c r="L56" s="2"/>
      <c r="M56" s="31"/>
    </row>
    <row r="57" spans="1:13" ht="19.5" customHeight="1">
      <c r="B57" s="2"/>
      <c r="C57" s="2"/>
      <c r="D57" s="2"/>
      <c r="E57" s="2"/>
      <c r="F57" s="2"/>
      <c r="G57" s="2"/>
      <c r="H57" s="2"/>
      <c r="I57" s="2"/>
      <c r="J57" s="2"/>
      <c r="K57" s="2"/>
      <c r="L57" s="2"/>
      <c r="M57" s="31"/>
    </row>
    <row r="58" spans="1:13" ht="19.5" customHeight="1">
      <c r="A58" s="184" t="s">
        <v>173</v>
      </c>
      <c r="B58" s="2"/>
      <c r="C58" s="2"/>
      <c r="D58" s="2"/>
      <c r="E58" s="2"/>
      <c r="F58" s="2"/>
      <c r="G58" s="2"/>
      <c r="H58" s="2"/>
      <c r="I58" s="2"/>
      <c r="J58" s="2"/>
      <c r="K58" s="2"/>
      <c r="L58" s="2"/>
      <c r="M58" s="31"/>
    </row>
    <row r="59" spans="1:13" ht="19.5" customHeight="1">
      <c r="B59" s="2"/>
      <c r="C59" s="2"/>
      <c r="D59" s="2"/>
      <c r="E59" s="2"/>
      <c r="F59" s="2"/>
      <c r="G59" s="2"/>
      <c r="H59" s="2"/>
      <c r="I59" s="2"/>
      <c r="J59" s="2"/>
      <c r="K59" s="2"/>
      <c r="L59" s="2"/>
      <c r="M59" s="31"/>
    </row>
    <row r="60" spans="1:13" ht="19.5" customHeight="1">
      <c r="A60" s="184"/>
      <c r="B60" s="2"/>
      <c r="C60" s="2"/>
      <c r="D60" s="2"/>
      <c r="E60" s="2"/>
      <c r="F60" s="2"/>
      <c r="G60" s="2"/>
      <c r="H60" s="2"/>
      <c r="I60" s="2"/>
      <c r="J60" s="2"/>
      <c r="K60" s="2"/>
      <c r="L60" s="2"/>
      <c r="M60" s="31"/>
    </row>
    <row r="61" spans="1:13" ht="19.5" customHeight="1" thickBot="1">
      <c r="A61" s="193"/>
      <c r="B61" s="4"/>
      <c r="C61" s="4"/>
      <c r="D61" s="4"/>
      <c r="E61" s="4"/>
      <c r="F61" s="4"/>
      <c r="G61" s="4"/>
      <c r="H61" s="4"/>
      <c r="I61" s="4"/>
      <c r="J61" s="4"/>
      <c r="K61" s="4"/>
      <c r="L61" s="4"/>
      <c r="M61" s="33"/>
    </row>
    <row r="62" spans="1:13" ht="39" customHeight="1">
      <c r="A62" s="258" t="s">
        <v>187</v>
      </c>
      <c r="B62" s="259"/>
      <c r="C62" s="259"/>
      <c r="D62" s="259"/>
      <c r="E62" s="259"/>
      <c r="F62" s="259"/>
      <c r="G62" s="259"/>
      <c r="H62" s="259"/>
      <c r="I62" s="259"/>
      <c r="J62" s="259"/>
      <c r="K62" s="259"/>
      <c r="L62" s="259"/>
      <c r="M62" s="260"/>
    </row>
    <row r="63" spans="1:13" ht="22.5" customHeight="1">
      <c r="A63" s="51" t="s">
        <v>27</v>
      </c>
      <c r="B63" s="43" t="s">
        <v>13</v>
      </c>
      <c r="C63" s="41"/>
      <c r="K63" s="2"/>
      <c r="L63" s="2"/>
      <c r="M63" s="31"/>
    </row>
    <row r="64" spans="1:13" ht="45" customHeight="1">
      <c r="A64" s="50" t="s">
        <v>82</v>
      </c>
      <c r="B64" s="44"/>
      <c r="C64" s="42"/>
      <c r="K64" s="2"/>
      <c r="L64" s="2"/>
      <c r="M64" s="31"/>
    </row>
    <row r="65" spans="1:13" ht="15.75" customHeight="1">
      <c r="K65" s="2"/>
      <c r="L65" s="2"/>
      <c r="M65" s="31"/>
    </row>
    <row r="66" spans="1:13">
      <c r="A66" s="49" t="s">
        <v>58</v>
      </c>
      <c r="B66" s="47"/>
      <c r="K66" s="2"/>
      <c r="L66" s="2"/>
      <c r="M66" s="31"/>
    </row>
    <row r="67" spans="1:13" ht="15">
      <c r="A67" s="49" t="s">
        <v>83</v>
      </c>
      <c r="B67" s="47"/>
      <c r="K67" s="2"/>
      <c r="L67" s="2"/>
      <c r="M67" s="31"/>
    </row>
    <row r="68" spans="1:13">
      <c r="K68" s="2"/>
      <c r="L68" s="2"/>
      <c r="M68" s="31"/>
    </row>
    <row r="69" spans="1:13">
      <c r="A69" s="222"/>
      <c r="B69" s="18"/>
      <c r="K69" s="2"/>
      <c r="L69" s="2"/>
      <c r="M69" s="31"/>
    </row>
    <row r="70" spans="1:13">
      <c r="K70" s="2"/>
      <c r="L70" s="2"/>
      <c r="M70" s="31"/>
    </row>
    <row r="71" spans="1:13">
      <c r="K71" s="2"/>
      <c r="L71" s="2"/>
      <c r="M71" s="31"/>
    </row>
    <row r="72" spans="1:13">
      <c r="A72" s="222" t="s">
        <v>114</v>
      </c>
      <c r="K72" s="2"/>
      <c r="L72" s="2"/>
      <c r="M72" s="31"/>
    </row>
    <row r="73" spans="1:13">
      <c r="K73" s="2"/>
      <c r="L73" s="2"/>
      <c r="M73" s="31"/>
    </row>
    <row r="74" spans="1:13">
      <c r="K74" s="2"/>
      <c r="L74" s="2"/>
      <c r="M74" s="31"/>
    </row>
    <row r="75" spans="1:13">
      <c r="K75" s="2"/>
      <c r="L75" s="2"/>
      <c r="M75" s="31"/>
    </row>
    <row r="76" spans="1:13">
      <c r="K76" s="2"/>
      <c r="L76" s="2"/>
      <c r="M76" s="31"/>
    </row>
    <row r="77" spans="1:13">
      <c r="B77" s="2"/>
      <c r="C77" s="2"/>
      <c r="D77" s="2"/>
      <c r="E77" s="2"/>
      <c r="F77" s="2"/>
      <c r="G77" s="2"/>
      <c r="H77" s="2"/>
      <c r="I77" s="2"/>
      <c r="J77" s="2"/>
      <c r="K77" s="2"/>
      <c r="L77" s="2"/>
      <c r="M77" s="31"/>
    </row>
    <row r="78" spans="1:13">
      <c r="A78" s="222" t="s">
        <v>115</v>
      </c>
      <c r="B78" s="2"/>
      <c r="C78" s="2"/>
      <c r="D78" s="2"/>
      <c r="E78" s="2"/>
      <c r="F78" s="2"/>
      <c r="G78" s="2"/>
      <c r="H78" s="2"/>
      <c r="I78" s="2"/>
      <c r="J78" s="2"/>
      <c r="K78" s="2"/>
      <c r="L78" s="2"/>
      <c r="M78" s="31"/>
    </row>
    <row r="79" spans="1:13">
      <c r="A79" s="2"/>
      <c r="B79" s="2"/>
      <c r="C79" s="2"/>
      <c r="D79" s="2"/>
      <c r="E79" s="2"/>
      <c r="F79" s="2"/>
      <c r="G79" s="2"/>
      <c r="H79" s="2"/>
      <c r="I79" s="2"/>
      <c r="J79" s="2"/>
      <c r="K79" s="2"/>
      <c r="L79" s="2"/>
      <c r="M79" s="31"/>
    </row>
    <row r="80" spans="1:13">
      <c r="A80" s="2"/>
      <c r="B80" s="2"/>
      <c r="C80" s="2"/>
      <c r="D80" s="2"/>
      <c r="E80" s="2"/>
      <c r="F80" s="2"/>
      <c r="G80" s="2"/>
      <c r="H80" s="2"/>
      <c r="I80" s="2"/>
      <c r="J80" s="2"/>
      <c r="K80" s="2"/>
      <c r="L80" s="2"/>
      <c r="M80" s="31"/>
    </row>
    <row r="81" spans="1:13">
      <c r="B81" s="2"/>
      <c r="C81" s="2"/>
      <c r="D81" s="2"/>
      <c r="E81" s="2"/>
      <c r="F81" s="2"/>
      <c r="G81" s="2"/>
      <c r="H81" s="2"/>
      <c r="I81" s="2"/>
      <c r="J81" s="2"/>
      <c r="K81" s="2"/>
      <c r="L81" s="2"/>
      <c r="M81" s="31"/>
    </row>
    <row r="82" spans="1:13">
      <c r="A82" s="2"/>
      <c r="B82" s="2"/>
      <c r="C82" s="2"/>
      <c r="D82" s="2"/>
      <c r="E82" s="2"/>
      <c r="F82" s="2"/>
      <c r="G82" s="2"/>
      <c r="H82" s="2"/>
      <c r="I82" s="2"/>
      <c r="J82" s="2"/>
      <c r="K82" s="2"/>
      <c r="L82" s="2"/>
      <c r="M82" s="31"/>
    </row>
    <row r="83" spans="1:13">
      <c r="A83" s="2"/>
      <c r="B83" s="2"/>
      <c r="C83" s="2"/>
      <c r="D83" s="2"/>
      <c r="E83" s="2"/>
      <c r="F83" s="2"/>
      <c r="G83" s="2"/>
      <c r="H83" s="2"/>
      <c r="I83" s="2"/>
      <c r="J83" s="2"/>
      <c r="K83" s="2"/>
      <c r="L83" s="2"/>
      <c r="M83" s="31"/>
    </row>
    <row r="84" spans="1:13">
      <c r="B84" s="2"/>
      <c r="C84" s="2"/>
      <c r="D84" s="2"/>
      <c r="E84" s="2"/>
      <c r="F84" s="2"/>
      <c r="G84" s="2"/>
      <c r="H84" s="2"/>
      <c r="I84" s="2"/>
      <c r="J84" s="2"/>
      <c r="K84" s="2"/>
      <c r="L84" s="2"/>
      <c r="M84" s="31"/>
    </row>
    <row r="85" spans="1:13">
      <c r="A85" s="222" t="s">
        <v>116</v>
      </c>
      <c r="B85" s="2"/>
      <c r="C85" s="2"/>
      <c r="D85" s="2"/>
      <c r="E85" s="2"/>
      <c r="F85" s="2"/>
      <c r="G85" s="2"/>
      <c r="H85" s="2"/>
      <c r="I85" s="2"/>
      <c r="J85" s="2"/>
      <c r="K85" s="2"/>
      <c r="L85" s="2"/>
      <c r="M85" s="31"/>
    </row>
    <row r="86" spans="1:13">
      <c r="A86" s="2"/>
      <c r="B86" s="2"/>
      <c r="C86" s="2"/>
      <c r="D86" s="2"/>
      <c r="E86" s="2"/>
      <c r="F86" s="2"/>
      <c r="G86" s="2"/>
      <c r="H86" s="2"/>
      <c r="I86" s="2"/>
      <c r="J86" s="2"/>
      <c r="K86" s="2"/>
      <c r="L86" s="2"/>
      <c r="M86" s="31"/>
    </row>
    <row r="87" spans="1:13">
      <c r="A87" s="2"/>
      <c r="B87" s="2"/>
      <c r="C87" s="2"/>
      <c r="D87" s="2"/>
      <c r="E87" s="2"/>
      <c r="F87" s="2"/>
      <c r="G87" s="2"/>
      <c r="H87" s="2"/>
      <c r="I87" s="2"/>
      <c r="J87" s="2"/>
      <c r="K87" s="2"/>
      <c r="L87" s="2"/>
      <c r="M87" s="31"/>
    </row>
    <row r="88" spans="1:13" ht="13.5" thickBot="1">
      <c r="A88" s="4"/>
      <c r="B88" s="4"/>
      <c r="C88" s="4"/>
      <c r="D88" s="4"/>
      <c r="E88" s="4"/>
      <c r="F88" s="4"/>
      <c r="G88" s="4"/>
      <c r="H88" s="4"/>
      <c r="I88" s="4"/>
      <c r="J88" s="4"/>
      <c r="K88" s="4"/>
      <c r="L88" s="4"/>
      <c r="M88" s="33"/>
    </row>
    <row r="89" spans="1:13">
      <c r="A89" s="2"/>
      <c r="B89" s="2"/>
      <c r="C89" s="2"/>
      <c r="D89" s="2"/>
      <c r="E89" s="2"/>
      <c r="F89" s="2"/>
      <c r="G89" s="2"/>
      <c r="H89" s="2"/>
      <c r="I89" s="2"/>
      <c r="J89" s="2"/>
      <c r="K89" s="2"/>
      <c r="L89" s="2"/>
      <c r="M89" s="2"/>
    </row>
  </sheetData>
  <sheetProtection selectLockedCells="1"/>
  <dataConsolidate/>
  <mergeCells count="12">
    <mergeCell ref="O1:P1"/>
    <mergeCell ref="R1:S1"/>
    <mergeCell ref="A62:M62"/>
    <mergeCell ref="A1:M1"/>
    <mergeCell ref="A2:M2"/>
    <mergeCell ref="E17:G17"/>
    <mergeCell ref="A3:M3"/>
    <mergeCell ref="A16:M16"/>
    <mergeCell ref="A45:M45"/>
    <mergeCell ref="A36:M36"/>
    <mergeCell ref="A38:C38"/>
    <mergeCell ref="A47:D47"/>
  </mergeCells>
  <pageMargins left="0.7" right="0.7" top="0.75" bottom="0.75" header="0.3" footer="0.3"/>
  <drawing r:id="rId1"/>
  <legacyDrawing r:id="rId2"/>
  <controls>
    <control shapeId="3166" r:id="rId3" name="OptionButton9"/>
    <control shapeId="3165" r:id="rId4" name="OptionButton3"/>
    <control shapeId="3164" r:id="rId5" name="OptionButton12"/>
    <control shapeId="3163" r:id="rId6" name="OptionButton10"/>
    <control shapeId="3162" r:id="rId7" name="OptionButton11"/>
    <control shapeId="3161" r:id="rId8" name="OptionButton6"/>
    <control shapeId="3158" r:id="rId9" name="OptionButton4"/>
    <control shapeId="3156" r:id="rId10" name="OptionButton5"/>
    <control shapeId="3123" r:id="rId11" name="OptionButton8"/>
    <control shapeId="3122" r:id="rId12" name="OptionButton7"/>
    <control shapeId="3120" r:id="rId13" name="ComboBox2"/>
    <control shapeId="3089" r:id="rId14" name="OptionButton2"/>
    <control shapeId="3088" r:id="rId15" name="OptionButton1"/>
    <control shapeId="3086" r:id="rId16" name="ComboBox1"/>
  </controls>
</worksheet>
</file>

<file path=xl/worksheets/sheet4.xml><?xml version="1.0" encoding="utf-8"?>
<worksheet xmlns="http://schemas.openxmlformats.org/spreadsheetml/2006/main" xmlns:r="http://schemas.openxmlformats.org/officeDocument/2006/relationships">
  <sheetPr codeName="Sheet4"/>
  <dimension ref="A1:R56"/>
  <sheetViews>
    <sheetView zoomScaleNormal="100" workbookViewId="0">
      <selection activeCell="B13" sqref="B13"/>
    </sheetView>
  </sheetViews>
  <sheetFormatPr defaultRowHeight="12.75"/>
  <cols>
    <col min="1" max="1" width="34.140625" style="1" customWidth="1"/>
    <col min="2" max="2" width="18.28515625" style="1" customWidth="1"/>
    <col min="3" max="12" width="13.42578125" style="1" customWidth="1"/>
    <col min="13" max="18" width="9.140625" style="124"/>
    <col min="19" max="16384" width="9.140625" style="1"/>
  </cols>
  <sheetData>
    <row r="1" spans="1:13" ht="28.5" customHeight="1">
      <c r="A1" s="261" t="s">
        <v>98</v>
      </c>
      <c r="B1" s="261"/>
      <c r="C1" s="261"/>
      <c r="D1" s="261"/>
      <c r="E1" s="261"/>
      <c r="F1" s="261"/>
      <c r="G1" s="261"/>
      <c r="H1" s="261"/>
      <c r="I1" s="261"/>
      <c r="J1" s="261"/>
      <c r="K1" s="261"/>
      <c r="L1" s="261"/>
      <c r="M1" s="123"/>
    </row>
    <row r="2" spans="1:13" ht="137.25" customHeight="1" thickBot="1">
      <c r="A2" s="296" t="s">
        <v>189</v>
      </c>
      <c r="B2" s="262"/>
      <c r="C2" s="262"/>
      <c r="D2" s="262"/>
      <c r="E2" s="262"/>
      <c r="F2" s="262"/>
      <c r="G2" s="262"/>
      <c r="H2" s="262"/>
      <c r="I2" s="262"/>
      <c r="J2" s="262"/>
      <c r="K2" s="262"/>
      <c r="L2" s="262"/>
    </row>
    <row r="3" spans="1:13" ht="27" customHeight="1">
      <c r="A3" s="276" t="s">
        <v>153</v>
      </c>
      <c r="B3" s="294"/>
      <c r="C3" s="294"/>
      <c r="D3" s="294"/>
      <c r="E3" s="294"/>
      <c r="F3" s="294"/>
      <c r="G3" s="294"/>
      <c r="H3" s="294"/>
      <c r="I3" s="294"/>
      <c r="J3" s="294"/>
      <c r="K3" s="294"/>
      <c r="L3" s="295"/>
    </row>
    <row r="4" spans="1:13" ht="21.75" customHeight="1">
      <c r="A4" s="51" t="s">
        <v>26</v>
      </c>
      <c r="B4" s="41"/>
      <c r="C4" s="70"/>
      <c r="D4" s="71"/>
      <c r="E4" s="71"/>
      <c r="F4" s="71"/>
      <c r="G4" s="71"/>
      <c r="H4" s="71"/>
      <c r="I4" s="71"/>
      <c r="J4" s="71"/>
      <c r="K4" s="71"/>
      <c r="L4" s="72"/>
    </row>
    <row r="5" spans="1:13" ht="51" customHeight="1">
      <c r="A5" s="52" t="s">
        <v>15</v>
      </c>
      <c r="B5" s="42"/>
      <c r="C5" s="297" t="s">
        <v>177</v>
      </c>
      <c r="D5" s="298"/>
      <c r="E5" s="298"/>
      <c r="F5" s="298"/>
      <c r="G5" s="298"/>
      <c r="H5" s="298"/>
      <c r="I5" s="298"/>
      <c r="J5" s="298"/>
      <c r="K5" s="298"/>
      <c r="L5" s="299"/>
    </row>
    <row r="6" spans="1:13" ht="35.25" customHeight="1" thickBot="1">
      <c r="A6" s="73"/>
      <c r="B6" s="74"/>
      <c r="C6" s="75"/>
      <c r="D6" s="75"/>
      <c r="E6" s="75"/>
      <c r="F6" s="75"/>
      <c r="G6" s="75"/>
      <c r="H6" s="75"/>
      <c r="I6" s="75"/>
      <c r="J6" s="75"/>
      <c r="K6" s="75"/>
      <c r="L6" s="76"/>
    </row>
    <row r="7" spans="1:13" ht="30.75" customHeight="1">
      <c r="A7" s="276" t="s">
        <v>190</v>
      </c>
      <c r="B7" s="294"/>
      <c r="C7" s="294"/>
      <c r="D7" s="294"/>
      <c r="E7" s="294"/>
      <c r="F7" s="294"/>
      <c r="G7" s="294"/>
      <c r="H7" s="294"/>
      <c r="I7" s="294"/>
      <c r="J7" s="294"/>
      <c r="K7" s="294"/>
      <c r="L7" s="295"/>
    </row>
    <row r="8" spans="1:13" ht="27" customHeight="1">
      <c r="A8" s="80"/>
      <c r="B8" s="39"/>
      <c r="C8" s="38"/>
      <c r="D8" s="38"/>
      <c r="E8" s="39"/>
      <c r="F8" s="38"/>
      <c r="G8" s="38"/>
      <c r="H8" s="38"/>
      <c r="I8" s="37"/>
      <c r="J8" s="38"/>
      <c r="K8" s="38"/>
      <c r="L8" s="40"/>
    </row>
    <row r="9" spans="1:13" ht="196.5" customHeight="1">
      <c r="A9" s="3"/>
      <c r="B9" s="36"/>
      <c r="C9" s="2"/>
      <c r="D9" s="2"/>
      <c r="E9" s="36"/>
      <c r="F9" s="2"/>
      <c r="G9" s="2"/>
      <c r="H9" s="2"/>
      <c r="I9" s="35"/>
      <c r="J9" s="2"/>
      <c r="K9" s="2"/>
      <c r="L9" s="31"/>
    </row>
    <row r="10" spans="1:13" ht="28.5" customHeight="1">
      <c r="A10" s="301" t="s">
        <v>103</v>
      </c>
      <c r="B10" s="303"/>
      <c r="C10" s="300" t="s">
        <v>104</v>
      </c>
      <c r="D10" s="301"/>
      <c r="E10" s="303"/>
      <c r="F10" s="300" t="s">
        <v>105</v>
      </c>
      <c r="G10" s="301"/>
      <c r="H10" s="303"/>
      <c r="I10" s="300" t="s">
        <v>106</v>
      </c>
      <c r="J10" s="301"/>
      <c r="K10" s="301"/>
      <c r="L10" s="302"/>
    </row>
    <row r="11" spans="1:13" ht="35.25" customHeight="1" thickBot="1">
      <c r="A11" s="77"/>
      <c r="B11" s="77"/>
      <c r="C11" s="77"/>
      <c r="D11" s="77"/>
      <c r="E11" s="77"/>
      <c r="F11" s="77"/>
      <c r="G11" s="77"/>
      <c r="H11" s="78"/>
      <c r="I11" s="78"/>
      <c r="J11" s="78"/>
      <c r="K11" s="78"/>
      <c r="L11" s="79"/>
    </row>
    <row r="12" spans="1:13" ht="33.75" customHeight="1">
      <c r="A12" s="276" t="s">
        <v>174</v>
      </c>
      <c r="B12" s="294"/>
      <c r="C12" s="294"/>
      <c r="D12" s="294"/>
      <c r="E12" s="294"/>
      <c r="F12" s="294"/>
      <c r="G12" s="294"/>
      <c r="H12" s="294"/>
      <c r="I12" s="294"/>
      <c r="J12" s="294"/>
      <c r="K12" s="294"/>
      <c r="L12" s="295"/>
    </row>
    <row r="13" spans="1:13" ht="18" customHeight="1">
      <c r="A13" s="48" t="s">
        <v>62</v>
      </c>
      <c r="B13" s="164">
        <v>0.8</v>
      </c>
      <c r="C13" s="282" t="s">
        <v>140</v>
      </c>
      <c r="D13" s="283"/>
      <c r="E13" s="283"/>
      <c r="F13" s="283"/>
      <c r="G13" s="283"/>
      <c r="H13" s="283"/>
      <c r="I13" s="283"/>
      <c r="J13" s="283"/>
      <c r="K13" s="283"/>
      <c r="L13" s="284"/>
    </row>
    <row r="14" spans="1:13" ht="17.25" customHeight="1">
      <c r="A14" s="48" t="s">
        <v>63</v>
      </c>
      <c r="B14" s="164">
        <v>0.9</v>
      </c>
      <c r="C14" s="282" t="s">
        <v>99</v>
      </c>
      <c r="D14" s="283"/>
      <c r="E14" s="283"/>
      <c r="F14" s="283"/>
      <c r="G14" s="283"/>
      <c r="H14" s="283"/>
      <c r="I14" s="283"/>
      <c r="J14" s="283"/>
      <c r="K14" s="283"/>
      <c r="L14" s="284"/>
    </row>
    <row r="15" spans="1:13" ht="35.25" customHeight="1" thickBot="1">
      <c r="A15" s="112"/>
      <c r="B15" s="113"/>
      <c r="C15" s="114"/>
      <c r="D15" s="114"/>
      <c r="E15" s="114"/>
      <c r="F15" s="114"/>
      <c r="G15" s="114"/>
      <c r="H15" s="114"/>
      <c r="I15" s="114"/>
      <c r="J15" s="114"/>
      <c r="K15" s="114"/>
      <c r="L15" s="115"/>
    </row>
    <row r="16" spans="1:13" ht="32.25" customHeight="1">
      <c r="A16" s="273" t="s">
        <v>141</v>
      </c>
      <c r="B16" s="274"/>
      <c r="C16" s="274"/>
      <c r="D16" s="274"/>
      <c r="E16" s="274"/>
      <c r="F16" s="274"/>
      <c r="G16" s="274"/>
      <c r="H16" s="274"/>
      <c r="I16" s="274"/>
      <c r="J16" s="274"/>
      <c r="K16" s="274"/>
      <c r="L16" s="275"/>
    </row>
    <row r="17" spans="1:16" ht="30" customHeight="1">
      <c r="A17" s="49" t="s">
        <v>59</v>
      </c>
      <c r="B17" s="214"/>
      <c r="C17" s="282" t="s">
        <v>191</v>
      </c>
      <c r="D17" s="283"/>
      <c r="E17" s="283"/>
      <c r="F17" s="283"/>
      <c r="G17" s="283"/>
      <c r="H17" s="283"/>
      <c r="I17" s="283"/>
      <c r="J17" s="283"/>
      <c r="K17" s="283"/>
      <c r="L17" s="284"/>
    </row>
    <row r="18" spans="1:16" ht="35.25" customHeight="1" thickBot="1">
      <c r="A18" s="116"/>
      <c r="B18" s="117"/>
      <c r="C18" s="114"/>
      <c r="D18" s="114"/>
      <c r="E18" s="114"/>
      <c r="F18" s="114"/>
      <c r="G18" s="114"/>
      <c r="H18" s="114"/>
      <c r="I18" s="114"/>
      <c r="J18" s="114"/>
      <c r="K18" s="114"/>
      <c r="L18" s="115"/>
    </row>
    <row r="19" spans="1:16" ht="30" customHeight="1">
      <c r="A19" s="276" t="s">
        <v>119</v>
      </c>
      <c r="B19" s="277"/>
      <c r="C19" s="277"/>
      <c r="D19" s="277"/>
      <c r="E19" s="277"/>
      <c r="F19" s="277"/>
      <c r="G19" s="277"/>
      <c r="H19" s="277"/>
      <c r="I19" s="277"/>
      <c r="J19" s="277"/>
      <c r="K19" s="277"/>
      <c r="L19" s="278"/>
      <c r="O19" s="125"/>
      <c r="P19" s="125"/>
    </row>
    <row r="20" spans="1:16" ht="28.5" customHeight="1">
      <c r="A20" s="48" t="s">
        <v>94</v>
      </c>
      <c r="B20" s="215"/>
      <c r="C20" s="216"/>
      <c r="D20" s="291" t="s">
        <v>142</v>
      </c>
      <c r="E20" s="292"/>
      <c r="F20" s="292"/>
      <c r="G20" s="292"/>
      <c r="H20" s="292"/>
      <c r="I20" s="292"/>
      <c r="J20" s="292"/>
      <c r="K20" s="292"/>
      <c r="L20" s="293"/>
    </row>
    <row r="21" spans="1:16" ht="18" customHeight="1">
      <c r="A21" s="309" t="s">
        <v>102</v>
      </c>
      <c r="B21" s="85" t="b">
        <v>1</v>
      </c>
      <c r="C21" s="86"/>
      <c r="D21" s="311" t="s">
        <v>95</v>
      </c>
      <c r="E21" s="312"/>
      <c r="F21" s="312"/>
      <c r="G21" s="312"/>
      <c r="H21" s="312"/>
      <c r="I21" s="312"/>
      <c r="J21" s="312"/>
      <c r="K21" s="312"/>
      <c r="L21" s="313"/>
    </row>
    <row r="22" spans="1:16" ht="18.75" customHeight="1">
      <c r="A22" s="310"/>
      <c r="B22" s="83" t="b">
        <v>1</v>
      </c>
      <c r="C22" s="84"/>
      <c r="D22" s="314"/>
      <c r="E22" s="315"/>
      <c r="F22" s="315"/>
      <c r="G22" s="315"/>
      <c r="H22" s="315"/>
      <c r="I22" s="315"/>
      <c r="J22" s="315"/>
      <c r="K22" s="315"/>
      <c r="L22" s="316"/>
      <c r="O22" s="125"/>
    </row>
    <row r="23" spans="1:16" ht="15.75" customHeight="1">
      <c r="A23" s="48" t="s">
        <v>64</v>
      </c>
      <c r="B23" s="165"/>
      <c r="C23" s="167"/>
      <c r="D23" s="282" t="s">
        <v>100</v>
      </c>
      <c r="E23" s="283"/>
      <c r="F23" s="283"/>
      <c r="G23" s="283"/>
      <c r="H23" s="283"/>
      <c r="I23" s="283"/>
      <c r="J23" s="283"/>
      <c r="K23" s="283"/>
      <c r="L23" s="284"/>
    </row>
    <row r="24" spans="1:16" ht="14.25" hidden="1" customHeight="1">
      <c r="A24" s="48" t="s">
        <v>49</v>
      </c>
      <c r="B24" s="166"/>
      <c r="C24" s="168" t="s">
        <v>50</v>
      </c>
      <c r="D24" s="285" t="s">
        <v>96</v>
      </c>
      <c r="E24" s="286"/>
      <c r="F24" s="286"/>
      <c r="G24" s="286"/>
      <c r="H24" s="286"/>
      <c r="I24" s="286"/>
      <c r="J24" s="286"/>
      <c r="K24" s="286"/>
      <c r="L24" s="287"/>
    </row>
    <row r="25" spans="1:16" ht="14.25" customHeight="1">
      <c r="A25" s="118"/>
      <c r="B25" s="119"/>
      <c r="C25" s="120"/>
      <c r="D25" s="121"/>
      <c r="E25" s="121"/>
      <c r="F25" s="121"/>
      <c r="G25" s="121"/>
      <c r="H25" s="121"/>
      <c r="I25" s="121"/>
      <c r="J25" s="121"/>
      <c r="K25" s="121"/>
      <c r="L25" s="122"/>
    </row>
    <row r="26" spans="1:16" ht="14.25" customHeight="1">
      <c r="A26" s="48" t="s">
        <v>97</v>
      </c>
      <c r="B26" s="143"/>
      <c r="C26" s="54" t="str">
        <f>IF(ISBLANK(C20),"",C20)</f>
        <v/>
      </c>
      <c r="D26" s="288" t="s">
        <v>113</v>
      </c>
      <c r="E26" s="289"/>
      <c r="F26" s="289"/>
      <c r="G26" s="289"/>
      <c r="H26" s="289"/>
      <c r="I26" s="289"/>
      <c r="J26" s="289"/>
      <c r="K26" s="289"/>
      <c r="L26" s="290"/>
    </row>
    <row r="27" spans="1:16" ht="14.25" customHeight="1">
      <c r="A27" s="96" t="s">
        <v>112</v>
      </c>
      <c r="B27" s="95" t="str">
        <f>IF(ISBLANK(B20),"",IF(ISBLANK(B23),"",IF(B21,IF(B22,B20*(1-B23/100),B20*(1+B23/100)),IF(B22,B20-B23,B20+B23))))</f>
        <v/>
      </c>
      <c r="C27" s="97"/>
      <c r="D27" s="98"/>
      <c r="E27" s="98"/>
      <c r="F27" s="311" t="s">
        <v>120</v>
      </c>
      <c r="G27" s="317"/>
      <c r="H27" s="317"/>
      <c r="I27" s="317"/>
      <c r="J27" s="317"/>
      <c r="K27" s="317"/>
      <c r="L27" s="318"/>
    </row>
    <row r="28" spans="1:16" ht="14.25" customHeight="1">
      <c r="A28" s="91" t="s">
        <v>111</v>
      </c>
      <c r="B28" s="92">
        <f>IF(B22,0,ABS(B27-B20))</f>
        <v>0</v>
      </c>
      <c r="C28" s="93" t="e">
        <f>IF(B22,ABS(B27-B20),0)</f>
        <v>#VALUE!</v>
      </c>
      <c r="D28" s="94"/>
      <c r="E28" s="94"/>
      <c r="F28" s="319"/>
      <c r="G28" s="320"/>
      <c r="H28" s="320"/>
      <c r="I28" s="320"/>
      <c r="J28" s="320"/>
      <c r="K28" s="320"/>
      <c r="L28" s="321"/>
    </row>
    <row r="29" spans="1:16" ht="224.25" customHeight="1">
      <c r="A29" s="74"/>
      <c r="B29" s="107"/>
      <c r="C29" s="107"/>
      <c r="D29" s="107"/>
      <c r="E29" s="108"/>
      <c r="F29" s="322"/>
      <c r="G29" s="323"/>
      <c r="H29" s="323"/>
      <c r="I29" s="323"/>
      <c r="J29" s="323"/>
      <c r="K29" s="323"/>
      <c r="L29" s="324"/>
    </row>
    <row r="30" spans="1:16" ht="35.25" customHeight="1" thickBot="1">
      <c r="B30" s="11"/>
      <c r="C30" s="11"/>
      <c r="D30" s="11"/>
      <c r="E30" s="11"/>
      <c r="F30" s="105"/>
      <c r="G30" s="105"/>
      <c r="H30" s="105"/>
      <c r="I30" s="105"/>
      <c r="J30" s="105"/>
      <c r="K30" s="105"/>
      <c r="L30" s="106"/>
    </row>
    <row r="31" spans="1:16" ht="41.25" customHeight="1">
      <c r="A31" s="279" t="s">
        <v>180</v>
      </c>
      <c r="B31" s="280"/>
      <c r="C31" s="280"/>
      <c r="D31" s="280"/>
      <c r="E31" s="280"/>
      <c r="F31" s="280"/>
      <c r="G31" s="280"/>
      <c r="H31" s="280"/>
      <c r="I31" s="280"/>
      <c r="J31" s="280"/>
      <c r="K31" s="280"/>
      <c r="L31" s="281"/>
    </row>
    <row r="32" spans="1:16">
      <c r="A32" s="89" t="s">
        <v>101</v>
      </c>
      <c r="B32" s="55"/>
      <c r="C32" s="2"/>
      <c r="D32" s="2"/>
      <c r="E32" s="2"/>
      <c r="F32" s="2"/>
      <c r="G32" s="2"/>
      <c r="H32" s="2"/>
      <c r="I32" s="2"/>
      <c r="J32" s="2"/>
      <c r="K32" s="2"/>
      <c r="L32" s="31"/>
    </row>
    <row r="33" spans="1:12" ht="25.5" customHeight="1">
      <c r="A33" s="221" t="s">
        <v>178</v>
      </c>
      <c r="B33" s="87"/>
      <c r="C33" s="2"/>
      <c r="D33" s="2"/>
      <c r="E33" s="2"/>
      <c r="F33" s="2"/>
      <c r="G33" s="2"/>
      <c r="H33" s="2"/>
      <c r="I33" s="2"/>
      <c r="J33" s="2"/>
      <c r="K33" s="2"/>
      <c r="L33" s="31"/>
    </row>
    <row r="34" spans="1:12" ht="26.25" customHeight="1">
      <c r="A34" s="304" t="s">
        <v>181</v>
      </c>
      <c r="B34" s="305"/>
      <c r="C34" s="305"/>
      <c r="D34" s="305"/>
      <c r="E34" s="305"/>
      <c r="F34" s="305"/>
      <c r="G34" s="305"/>
      <c r="H34" s="305"/>
      <c r="I34" s="305"/>
      <c r="J34" s="305"/>
      <c r="K34" s="305"/>
      <c r="L34" s="306"/>
    </row>
    <row r="35" spans="1:12">
      <c r="A35" s="183"/>
      <c r="B35" s="2"/>
      <c r="C35" s="2"/>
      <c r="D35" s="2"/>
      <c r="E35" s="2"/>
      <c r="F35" s="2"/>
      <c r="G35" s="2"/>
      <c r="H35" s="2"/>
      <c r="I35" s="2"/>
      <c r="J35" s="2"/>
      <c r="K35" s="2"/>
      <c r="L35" s="31"/>
    </row>
    <row r="36" spans="1:12" ht="85.5" customHeight="1" thickBot="1">
      <c r="A36" s="307" t="s">
        <v>182</v>
      </c>
      <c r="B36" s="262"/>
      <c r="C36" s="262"/>
      <c r="D36" s="262"/>
      <c r="E36" s="262"/>
      <c r="F36" s="262"/>
      <c r="G36" s="262"/>
      <c r="H36" s="262"/>
      <c r="I36" s="262"/>
      <c r="J36" s="262"/>
      <c r="K36" s="262"/>
      <c r="L36" s="308"/>
    </row>
    <row r="38" spans="1:12">
      <c r="B38" s="13"/>
    </row>
    <row r="39" spans="1:12">
      <c r="B39" s="13"/>
    </row>
    <row r="40" spans="1:12">
      <c r="B40" s="13"/>
    </row>
    <row r="41" spans="1:12">
      <c r="B41" s="13"/>
    </row>
    <row r="42" spans="1:12">
      <c r="B42" s="13"/>
    </row>
    <row r="43" spans="1:12">
      <c r="B43" s="13"/>
    </row>
    <row r="44" spans="1:12">
      <c r="B44" s="13"/>
    </row>
    <row r="45" spans="1:12">
      <c r="B45" s="13"/>
    </row>
    <row r="46" spans="1:12">
      <c r="B46" s="13"/>
    </row>
    <row r="47" spans="1:12">
      <c r="B47" s="13"/>
    </row>
    <row r="48" spans="1:12">
      <c r="B48" s="13"/>
    </row>
    <row r="49" spans="2:2">
      <c r="B49" s="13"/>
    </row>
    <row r="50" spans="2:2">
      <c r="B50" s="13"/>
    </row>
    <row r="51" spans="2:2">
      <c r="B51" s="13"/>
    </row>
    <row r="52" spans="2:2">
      <c r="B52" s="13"/>
    </row>
    <row r="53" spans="2:2">
      <c r="B53" s="13"/>
    </row>
    <row r="54" spans="2:2">
      <c r="B54" s="13"/>
    </row>
    <row r="55" spans="2:2">
      <c r="B55" s="13"/>
    </row>
    <row r="56" spans="2:2">
      <c r="B56" s="13"/>
    </row>
  </sheetData>
  <sheetProtection selectLockedCells="1"/>
  <dataConsolidate/>
  <mergeCells count="25">
    <mergeCell ref="A34:L34"/>
    <mergeCell ref="A36:L36"/>
    <mergeCell ref="A21:A22"/>
    <mergeCell ref="D21:L22"/>
    <mergeCell ref="F27:L29"/>
    <mergeCell ref="A3:L3"/>
    <mergeCell ref="A7:L7"/>
    <mergeCell ref="A12:L12"/>
    <mergeCell ref="A1:L1"/>
    <mergeCell ref="A2:L2"/>
    <mergeCell ref="C5:L5"/>
    <mergeCell ref="I10:L10"/>
    <mergeCell ref="F10:H10"/>
    <mergeCell ref="C10:E10"/>
    <mergeCell ref="A10:B10"/>
    <mergeCell ref="A16:L16"/>
    <mergeCell ref="A19:L19"/>
    <mergeCell ref="A31:L31"/>
    <mergeCell ref="C13:L13"/>
    <mergeCell ref="C14:L14"/>
    <mergeCell ref="C17:L17"/>
    <mergeCell ref="D23:L23"/>
    <mergeCell ref="D24:L24"/>
    <mergeCell ref="D26:L26"/>
    <mergeCell ref="D20:L20"/>
  </mergeCells>
  <pageMargins left="0.7" right="0.7" top="0.75" bottom="0.75" header="0.3" footer="0.3"/>
  <pageSetup orientation="portrait" verticalDpi="0" r:id="rId1"/>
  <drawing r:id="rId2"/>
  <legacyDrawing r:id="rId3"/>
  <controls>
    <control shapeId="12323" r:id="rId4" name="OptionButton3"/>
    <control shapeId="12321" r:id="rId5" name="OptionButton6"/>
    <control shapeId="12320" r:id="rId6" name="OptionButton5"/>
    <control shapeId="12319" r:id="rId7" name="OptionButton4"/>
    <control shapeId="12318" r:id="rId8" name="OptionButton14"/>
    <control shapeId="12317" r:id="rId9" name="OptionButton13"/>
    <control shapeId="12315" r:id="rId10" name="OptionButton12"/>
    <control shapeId="12314" r:id="rId11" name="OptionButton11"/>
    <control shapeId="12301" r:id="rId12" name="OptionButton10"/>
    <control shapeId="12300" r:id="rId13" name="OptionButton8"/>
    <control shapeId="12299" r:id="rId14" name="OptionButton9"/>
    <control shapeId="12298" r:id="rId15" name="OptionButton7"/>
    <control shapeId="12292" r:id="rId16" name="OptionButton2"/>
    <control shapeId="12291" r:id="rId17" name="OptionButton1"/>
    <control shapeId="12290" r:id="rId18" name="ComboBox1"/>
    <control shapeId="12289" r:id="rId19" name="CommandButton1"/>
    <control shapeId="12322" r:id="rId20" name="CommandButton2"/>
  </controls>
</worksheet>
</file>

<file path=xl/worksheets/sheet5.xml><?xml version="1.0" encoding="utf-8"?>
<worksheet xmlns="http://schemas.openxmlformats.org/spreadsheetml/2006/main" xmlns:r="http://schemas.openxmlformats.org/officeDocument/2006/relationships">
  <sheetPr codeName="Sheet5"/>
  <dimension ref="A1:L117"/>
  <sheetViews>
    <sheetView workbookViewId="0">
      <selection activeCell="B4" sqref="B4"/>
    </sheetView>
  </sheetViews>
  <sheetFormatPr defaultRowHeight="12.75"/>
  <cols>
    <col min="1" max="1" width="30.42578125" style="1" customWidth="1"/>
    <col min="2" max="2" width="18.85546875" style="1" customWidth="1"/>
    <col min="3" max="3" width="15.85546875" style="1" customWidth="1"/>
    <col min="4" max="4" width="17.28515625" style="1" customWidth="1"/>
    <col min="5" max="5" width="18.85546875" style="1" customWidth="1"/>
    <col min="6" max="7" width="9.140625" style="1"/>
    <col min="8" max="8" width="30.140625" style="1" customWidth="1"/>
    <col min="9" max="9" width="16.85546875" style="1" customWidth="1"/>
    <col min="10" max="16384" width="9.140625" style="1"/>
  </cols>
  <sheetData>
    <row r="1" spans="1:12" ht="31.5" customHeight="1">
      <c r="A1" s="325" t="s">
        <v>148</v>
      </c>
      <c r="B1" s="325"/>
      <c r="C1" s="325"/>
      <c r="D1" s="325"/>
      <c r="E1" s="325"/>
      <c r="F1" s="12"/>
      <c r="G1" s="12"/>
      <c r="H1" s="12"/>
      <c r="I1" s="12"/>
      <c r="J1" s="12"/>
      <c r="K1" s="12"/>
      <c r="L1" s="12"/>
    </row>
    <row r="2" spans="1:12" ht="14.25" customHeight="1" thickBot="1">
      <c r="A2" s="262"/>
      <c r="B2" s="262"/>
      <c r="C2" s="262"/>
      <c r="D2" s="262"/>
      <c r="E2" s="262"/>
    </row>
    <row r="3" spans="1:12" ht="39.75" customHeight="1">
      <c r="A3" s="258" t="s">
        <v>179</v>
      </c>
      <c r="B3" s="259"/>
      <c r="C3" s="259"/>
      <c r="D3" s="259"/>
      <c r="E3" s="260"/>
      <c r="F3" s="2"/>
      <c r="G3" s="2"/>
      <c r="H3" s="2"/>
      <c r="I3" s="2"/>
      <c r="J3" s="2"/>
      <c r="K3" s="2"/>
      <c r="L3" s="2"/>
    </row>
    <row r="4" spans="1:12">
      <c r="A4" s="48" t="s">
        <v>37</v>
      </c>
      <c r="B4" s="169">
        <v>2</v>
      </c>
      <c r="E4" s="31"/>
      <c r="F4" s="2"/>
      <c r="G4" s="2"/>
      <c r="H4" s="2"/>
      <c r="I4" s="2"/>
      <c r="J4" s="2"/>
      <c r="K4" s="2"/>
      <c r="L4" s="2"/>
    </row>
    <row r="5" spans="1:12" ht="13.5" thickBot="1">
      <c r="A5" s="112"/>
      <c r="B5" s="126"/>
      <c r="C5" s="124"/>
      <c r="D5" s="124"/>
      <c r="E5" s="127"/>
      <c r="F5" s="2"/>
      <c r="G5" s="2"/>
      <c r="H5" s="2"/>
      <c r="I5" s="2"/>
      <c r="J5" s="2"/>
      <c r="K5" s="2"/>
      <c r="L5" s="2"/>
    </row>
    <row r="6" spans="1:12" ht="39.75" customHeight="1">
      <c r="A6" s="276" t="s">
        <v>122</v>
      </c>
      <c r="B6" s="294"/>
      <c r="C6" s="294"/>
      <c r="D6" s="294"/>
      <c r="E6" s="295"/>
      <c r="F6" s="2"/>
      <c r="G6" s="2"/>
      <c r="H6" s="131" t="s">
        <v>109</v>
      </c>
      <c r="I6" s="132"/>
      <c r="J6" s="2"/>
      <c r="K6" s="2"/>
      <c r="L6" s="2"/>
    </row>
    <row r="7" spans="1:12" ht="29.25" customHeight="1">
      <c r="A7" s="62" t="s">
        <v>23</v>
      </c>
      <c r="B7" s="62" t="s">
        <v>66</v>
      </c>
      <c r="C7" s="90" t="s">
        <v>65</v>
      </c>
      <c r="D7" s="62" t="s">
        <v>29</v>
      </c>
      <c r="E7" s="64" t="s">
        <v>24</v>
      </c>
      <c r="F7" s="2"/>
      <c r="G7" s="2"/>
      <c r="H7" s="133" t="s">
        <v>117</v>
      </c>
      <c r="I7" s="134">
        <v>17</v>
      </c>
      <c r="J7" s="2"/>
      <c r="K7" s="2"/>
      <c r="L7" s="2"/>
    </row>
    <row r="8" spans="1:12">
      <c r="A8" s="48" t="str">
        <f>"Parameter 1 - " &amp; 'Pilot Data'!C4</f>
        <v xml:space="preserve">Parameter 1 - </v>
      </c>
      <c r="B8" s="170"/>
      <c r="C8" s="169"/>
      <c r="D8" s="171"/>
      <c r="E8" s="58">
        <f t="shared" ref="E8:E17" si="0">B8*C8*D8</f>
        <v>0</v>
      </c>
      <c r="F8" s="2"/>
      <c r="G8" s="2"/>
      <c r="H8" s="133" t="s">
        <v>21</v>
      </c>
      <c r="I8" s="134">
        <v>57.1</v>
      </c>
      <c r="J8" s="2"/>
      <c r="K8" s="2"/>
      <c r="L8" s="2"/>
    </row>
    <row r="9" spans="1:12">
      <c r="A9" s="48" t="str">
        <f>"Parameter 2 - " &amp; 'Pilot Data'!C5</f>
        <v xml:space="preserve">Parameter 2 - </v>
      </c>
      <c r="B9" s="170"/>
      <c r="C9" s="169"/>
      <c r="D9" s="171"/>
      <c r="E9" s="58">
        <f t="shared" si="0"/>
        <v>0</v>
      </c>
      <c r="F9" s="2"/>
      <c r="G9" s="2"/>
      <c r="H9" s="133" t="s">
        <v>118</v>
      </c>
      <c r="I9" s="134">
        <v>23</v>
      </c>
      <c r="J9" s="2"/>
      <c r="K9" s="2"/>
      <c r="L9" s="2"/>
    </row>
    <row r="10" spans="1:12">
      <c r="A10" s="48" t="str">
        <f>"Parameter 3 - " &amp; 'Pilot Data'!C6</f>
        <v xml:space="preserve">Parameter 3 - </v>
      </c>
      <c r="B10" s="170"/>
      <c r="C10" s="169"/>
      <c r="D10" s="171"/>
      <c r="E10" s="58">
        <f t="shared" si="0"/>
        <v>0</v>
      </c>
      <c r="F10" s="2"/>
      <c r="G10" s="2"/>
      <c r="H10" s="133" t="s">
        <v>22</v>
      </c>
      <c r="I10" s="134">
        <v>300</v>
      </c>
      <c r="J10" s="2"/>
      <c r="K10" s="2"/>
      <c r="L10" s="2"/>
    </row>
    <row r="11" spans="1:12">
      <c r="A11" s="48" t="str">
        <f>"Parameter 4 - " &amp; 'Pilot Data'!C7</f>
        <v xml:space="preserve">Parameter 4 - </v>
      </c>
      <c r="B11" s="170"/>
      <c r="C11" s="169"/>
      <c r="D11" s="171"/>
      <c r="E11" s="58">
        <f t="shared" si="0"/>
        <v>0</v>
      </c>
      <c r="F11" s="2"/>
      <c r="G11" s="2"/>
      <c r="H11" s="133" t="s">
        <v>55</v>
      </c>
      <c r="I11" s="134">
        <v>13</v>
      </c>
      <c r="J11" s="2"/>
      <c r="K11" s="2"/>
      <c r="L11" s="2"/>
    </row>
    <row r="12" spans="1:12">
      <c r="A12" s="48" t="str">
        <f>"Parameter 5 - " &amp; 'Pilot Data'!C8</f>
        <v xml:space="preserve">Parameter 5 - </v>
      </c>
      <c r="B12" s="170"/>
      <c r="C12" s="169"/>
      <c r="D12" s="171"/>
      <c r="E12" s="58">
        <f t="shared" si="0"/>
        <v>0</v>
      </c>
      <c r="F12" s="2"/>
      <c r="G12" s="2"/>
      <c r="H12" s="133" t="s">
        <v>137</v>
      </c>
      <c r="I12" s="134">
        <v>310</v>
      </c>
      <c r="J12" s="2"/>
      <c r="K12" s="2"/>
      <c r="L12" s="2"/>
    </row>
    <row r="13" spans="1:12">
      <c r="A13" s="48" t="str">
        <f>"Parameter 6 - " &amp; 'Pilot Data'!C9</f>
        <v xml:space="preserve">Parameter 6 - </v>
      </c>
      <c r="B13" s="170"/>
      <c r="C13" s="169"/>
      <c r="D13" s="171"/>
      <c r="E13" s="58">
        <f t="shared" si="0"/>
        <v>0</v>
      </c>
      <c r="F13" s="2"/>
      <c r="G13" s="2"/>
      <c r="H13" s="133" t="s">
        <v>20</v>
      </c>
      <c r="I13" s="134">
        <v>13</v>
      </c>
      <c r="J13" s="2"/>
      <c r="K13" s="2"/>
      <c r="L13" s="2"/>
    </row>
    <row r="14" spans="1:12">
      <c r="A14" s="48" t="str">
        <f>"Parameter 7 - " &amp; 'Pilot Data'!C10</f>
        <v xml:space="preserve">Parameter 7 - </v>
      </c>
      <c r="B14" s="170"/>
      <c r="C14" s="169"/>
      <c r="D14" s="171"/>
      <c r="E14" s="58">
        <f t="shared" si="0"/>
        <v>0</v>
      </c>
      <c r="F14" s="2"/>
      <c r="G14" s="2"/>
      <c r="H14" s="133" t="s">
        <v>123</v>
      </c>
      <c r="I14" s="134">
        <v>33</v>
      </c>
      <c r="J14" s="2"/>
      <c r="K14" s="2"/>
      <c r="L14" s="2"/>
    </row>
    <row r="15" spans="1:12">
      <c r="A15" s="48" t="str">
        <f>"Parameter 8 - " &amp; 'Pilot Data'!C11</f>
        <v xml:space="preserve">Parameter 8 - </v>
      </c>
      <c r="B15" s="170"/>
      <c r="C15" s="169"/>
      <c r="D15" s="171"/>
      <c r="E15" s="58">
        <f t="shared" si="0"/>
        <v>0</v>
      </c>
      <c r="F15" s="2"/>
      <c r="G15" s="2"/>
      <c r="H15" s="133" t="s">
        <v>19</v>
      </c>
      <c r="I15" s="134">
        <v>18</v>
      </c>
      <c r="J15" s="2"/>
      <c r="K15" s="2"/>
      <c r="L15" s="2"/>
    </row>
    <row r="16" spans="1:12">
      <c r="A16" s="48" t="str">
        <f>"Parameter 9 - " &amp; 'Pilot Data'!C12</f>
        <v xml:space="preserve">Parameter 9 - </v>
      </c>
      <c r="B16" s="170"/>
      <c r="C16" s="169"/>
      <c r="D16" s="171"/>
      <c r="E16" s="58">
        <f t="shared" si="0"/>
        <v>0</v>
      </c>
      <c r="F16" s="2"/>
      <c r="G16" s="2"/>
      <c r="H16" s="135" t="s">
        <v>18</v>
      </c>
      <c r="I16" s="136">
        <v>11</v>
      </c>
      <c r="J16" s="2"/>
      <c r="K16" s="2"/>
      <c r="L16" s="2"/>
    </row>
    <row r="17" spans="1:12">
      <c r="A17" s="48" t="str">
        <f>"Parameter 10 - " &amp; 'Pilot Data'!C13</f>
        <v xml:space="preserve">Parameter 10 - </v>
      </c>
      <c r="B17" s="170"/>
      <c r="C17" s="169"/>
      <c r="D17" s="171"/>
      <c r="E17" s="58">
        <f t="shared" si="0"/>
        <v>0</v>
      </c>
      <c r="F17" s="2"/>
      <c r="G17" s="2"/>
      <c r="J17" s="2"/>
      <c r="K17" s="2"/>
      <c r="L17" s="2"/>
    </row>
    <row r="18" spans="1:12">
      <c r="A18" s="45" t="s">
        <v>25</v>
      </c>
      <c r="B18" s="128" t="s">
        <v>57</v>
      </c>
      <c r="C18" s="129" t="s">
        <v>57</v>
      </c>
      <c r="D18" s="130" t="s">
        <v>57</v>
      </c>
      <c r="E18" s="58">
        <f>SUM(E8:E17)</f>
        <v>0</v>
      </c>
      <c r="F18" s="2"/>
      <c r="G18" s="2"/>
      <c r="J18" s="2"/>
      <c r="K18" s="2"/>
      <c r="L18" s="2"/>
    </row>
    <row r="19" spans="1:12">
      <c r="A19" s="45" t="s">
        <v>67</v>
      </c>
      <c r="B19" s="128" t="s">
        <v>57</v>
      </c>
      <c r="C19" s="129" t="s">
        <v>57</v>
      </c>
      <c r="D19" s="130" t="s">
        <v>57</v>
      </c>
      <c r="E19" s="58">
        <f>IF(ISBLANK(B4),0,E18/B4)</f>
        <v>0</v>
      </c>
      <c r="F19" s="2"/>
      <c r="G19" s="2"/>
      <c r="J19" s="2"/>
      <c r="K19" s="2"/>
      <c r="L19" s="2"/>
    </row>
    <row r="20" spans="1:12" ht="13.5" customHeight="1" thickBot="1">
      <c r="E20" s="33"/>
      <c r="F20" s="2"/>
      <c r="G20" s="2"/>
      <c r="J20" s="2"/>
      <c r="K20" s="2"/>
      <c r="L20" s="2"/>
    </row>
    <row r="21" spans="1:12" ht="31.5" customHeight="1">
      <c r="A21" s="258" t="s">
        <v>88</v>
      </c>
      <c r="B21" s="259"/>
      <c r="C21" s="259"/>
      <c r="D21" s="259"/>
      <c r="E21" s="260"/>
      <c r="F21" s="2"/>
      <c r="G21" s="2"/>
      <c r="H21" s="2"/>
      <c r="I21" s="2"/>
      <c r="J21" s="2"/>
      <c r="K21" s="2"/>
      <c r="L21" s="2"/>
    </row>
    <row r="22" spans="1:12">
      <c r="A22" s="59"/>
      <c r="B22" s="56" t="s">
        <v>24</v>
      </c>
      <c r="C22" s="2"/>
      <c r="D22" s="2"/>
      <c r="E22" s="31"/>
      <c r="F22" s="2"/>
      <c r="G22" s="2"/>
      <c r="H22" s="2"/>
      <c r="I22" s="2"/>
      <c r="J22" s="2"/>
      <c r="K22" s="2"/>
      <c r="L22" s="2"/>
    </row>
    <row r="23" spans="1:12">
      <c r="A23" s="48" t="s">
        <v>35</v>
      </c>
      <c r="B23" s="170">
        <v>0</v>
      </c>
      <c r="C23" s="2"/>
      <c r="D23" s="2"/>
      <c r="E23" s="31"/>
      <c r="F23" s="2"/>
      <c r="G23" s="2"/>
      <c r="H23" s="2"/>
      <c r="I23" s="2"/>
      <c r="J23" s="2"/>
      <c r="K23" s="2"/>
      <c r="L23" s="2"/>
    </row>
    <row r="24" spans="1:12">
      <c r="A24" s="48" t="s">
        <v>36</v>
      </c>
      <c r="B24" s="170">
        <v>0</v>
      </c>
      <c r="C24" s="2"/>
      <c r="D24" s="2"/>
      <c r="E24" s="31"/>
      <c r="F24" s="2"/>
      <c r="G24" s="2"/>
      <c r="J24" s="2"/>
      <c r="K24" s="2"/>
      <c r="L24" s="2"/>
    </row>
    <row r="25" spans="1:12">
      <c r="A25" s="60" t="s">
        <v>47</v>
      </c>
      <c r="B25" s="170">
        <v>0</v>
      </c>
      <c r="C25" s="2"/>
      <c r="D25" s="2"/>
      <c r="E25" s="31"/>
      <c r="F25" s="2"/>
      <c r="G25" s="2"/>
      <c r="J25" s="2"/>
      <c r="K25" s="2"/>
      <c r="L25" s="2"/>
    </row>
    <row r="26" spans="1:12">
      <c r="A26" s="48" t="s">
        <v>28</v>
      </c>
      <c r="B26" s="170">
        <v>0</v>
      </c>
      <c r="C26" s="2"/>
      <c r="D26" s="2"/>
      <c r="E26" s="31"/>
      <c r="F26" s="2"/>
      <c r="G26" s="2"/>
      <c r="J26" s="2"/>
      <c r="K26" s="2"/>
      <c r="L26" s="2"/>
    </row>
    <row r="27" spans="1:12">
      <c r="A27" s="45" t="s">
        <v>25</v>
      </c>
      <c r="B27" s="61">
        <f>SUM(B23:B26)</f>
        <v>0</v>
      </c>
      <c r="C27" s="2"/>
      <c r="D27" s="2"/>
      <c r="E27" s="31"/>
      <c r="F27" s="2"/>
      <c r="G27" s="2"/>
      <c r="J27" s="2"/>
      <c r="K27" s="2"/>
      <c r="L27" s="2"/>
    </row>
    <row r="28" spans="1:12" ht="13.5" thickBot="1">
      <c r="E28" s="33"/>
      <c r="F28" s="2"/>
      <c r="G28" s="2"/>
      <c r="J28" s="2"/>
      <c r="K28" s="2"/>
      <c r="L28" s="2"/>
    </row>
    <row r="29" spans="1:12" ht="54" customHeight="1">
      <c r="A29" s="276" t="s">
        <v>143</v>
      </c>
      <c r="B29" s="294"/>
      <c r="C29" s="294"/>
      <c r="D29" s="294"/>
      <c r="E29" s="295"/>
      <c r="F29" s="2"/>
      <c r="G29" s="2"/>
      <c r="J29" s="2"/>
      <c r="K29" s="2"/>
      <c r="L29" s="2"/>
    </row>
    <row r="30" spans="1:12">
      <c r="A30" s="59"/>
      <c r="B30" s="56" t="s">
        <v>32</v>
      </c>
      <c r="C30" s="56" t="s">
        <v>30</v>
      </c>
      <c r="D30" s="56" t="s">
        <v>31</v>
      </c>
      <c r="E30" s="68" t="s">
        <v>68</v>
      </c>
      <c r="F30" s="2"/>
      <c r="G30" s="2"/>
      <c r="J30" s="2"/>
      <c r="K30" s="2"/>
      <c r="L30" s="2"/>
    </row>
    <row r="31" spans="1:12">
      <c r="A31" s="48" t="s">
        <v>33</v>
      </c>
      <c r="B31" s="169"/>
      <c r="C31" s="169"/>
      <c r="D31" s="46">
        <f>B31*C31</f>
        <v>0</v>
      </c>
      <c r="E31" s="65">
        <f>D31*B4</f>
        <v>0</v>
      </c>
      <c r="F31" s="2"/>
      <c r="G31" s="2"/>
      <c r="J31" s="2"/>
      <c r="K31" s="2"/>
      <c r="L31" s="2"/>
    </row>
    <row r="32" spans="1:12">
      <c r="A32" s="48" t="s">
        <v>34</v>
      </c>
      <c r="B32" s="169"/>
      <c r="C32" s="169"/>
      <c r="D32" s="46">
        <f>B32*C32</f>
        <v>0</v>
      </c>
      <c r="E32" s="65">
        <f>D32/B4</f>
        <v>0</v>
      </c>
      <c r="F32" s="2"/>
      <c r="G32" s="2"/>
      <c r="J32" s="2"/>
      <c r="K32" s="2"/>
      <c r="L32" s="2"/>
    </row>
    <row r="33" spans="1:12" ht="13.5" thickBot="1">
      <c r="E33" s="33"/>
      <c r="F33" s="2"/>
      <c r="G33" s="2"/>
      <c r="J33" s="2"/>
      <c r="K33" s="2"/>
      <c r="L33" s="2"/>
    </row>
    <row r="34" spans="1:12" ht="30" customHeight="1">
      <c r="A34" s="276" t="s">
        <v>89</v>
      </c>
      <c r="B34" s="294"/>
      <c r="C34" s="294"/>
      <c r="D34" s="294"/>
      <c r="E34" s="295"/>
      <c r="F34" s="2"/>
      <c r="G34" s="2"/>
      <c r="J34" s="2"/>
      <c r="K34" s="2"/>
      <c r="L34" s="2"/>
    </row>
    <row r="35" spans="1:12" ht="25.5">
      <c r="A35" s="59"/>
      <c r="B35" s="63" t="s">
        <v>52</v>
      </c>
      <c r="C35" s="63" t="s">
        <v>107</v>
      </c>
      <c r="D35" s="63" t="s">
        <v>38</v>
      </c>
      <c r="E35" s="67" t="s">
        <v>56</v>
      </c>
      <c r="F35" s="2"/>
      <c r="G35" s="2"/>
      <c r="J35" s="2"/>
      <c r="K35" s="2"/>
      <c r="L35" s="2"/>
    </row>
    <row r="36" spans="1:12">
      <c r="A36" s="48" t="s">
        <v>33</v>
      </c>
      <c r="B36" s="169"/>
      <c r="C36" s="169"/>
      <c r="D36" s="169"/>
      <c r="E36" s="172"/>
      <c r="F36" s="2"/>
      <c r="G36" s="2"/>
      <c r="H36" s="2"/>
      <c r="I36" s="2"/>
      <c r="J36" s="2"/>
      <c r="K36" s="2"/>
      <c r="L36" s="2"/>
    </row>
    <row r="37" spans="1:12">
      <c r="A37" s="48" t="s">
        <v>34</v>
      </c>
      <c r="B37" s="169"/>
      <c r="C37" s="169"/>
      <c r="D37" s="169"/>
      <c r="E37" s="172"/>
      <c r="F37" s="2"/>
      <c r="G37" s="2"/>
      <c r="H37" s="2"/>
      <c r="I37" s="2"/>
      <c r="J37" s="2"/>
      <c r="K37" s="2"/>
      <c r="L37" s="2"/>
    </row>
    <row r="38" spans="1:12" ht="13.5" thickBot="1">
      <c r="E38" s="33"/>
      <c r="F38" s="2"/>
      <c r="G38" s="2"/>
      <c r="H38" s="2"/>
      <c r="I38" s="2"/>
      <c r="J38" s="2"/>
      <c r="K38" s="2"/>
      <c r="L38" s="2"/>
    </row>
    <row r="39" spans="1:12" ht="29.25" customHeight="1">
      <c r="A39" s="258" t="s">
        <v>108</v>
      </c>
      <c r="B39" s="259"/>
      <c r="C39" s="259"/>
      <c r="D39" s="259"/>
      <c r="E39" s="260"/>
      <c r="F39" s="2"/>
      <c r="G39" s="2"/>
      <c r="H39" s="2"/>
      <c r="I39" s="2"/>
      <c r="J39" s="2"/>
      <c r="K39" s="2"/>
      <c r="L39" s="2"/>
    </row>
    <row r="40" spans="1:12">
      <c r="A40" s="88" t="s">
        <v>53</v>
      </c>
      <c r="B40" s="56" t="s">
        <v>33</v>
      </c>
      <c r="C40" s="56" t="s">
        <v>34</v>
      </c>
      <c r="E40" s="31"/>
      <c r="F40" s="2"/>
      <c r="G40" s="2"/>
      <c r="H40" s="2"/>
      <c r="I40" s="2"/>
      <c r="J40" s="2"/>
      <c r="K40" s="2"/>
      <c r="L40" s="2"/>
    </row>
    <row r="41" spans="1:12">
      <c r="A41" s="48" t="s">
        <v>40</v>
      </c>
      <c r="B41" s="46">
        <f>E31</f>
        <v>0</v>
      </c>
      <c r="C41" s="46">
        <f>E32</f>
        <v>0</v>
      </c>
      <c r="E41" s="31"/>
      <c r="F41" s="2"/>
      <c r="G41" s="2"/>
      <c r="H41" s="2"/>
      <c r="I41" s="2"/>
      <c r="J41" s="2"/>
      <c r="K41" s="2"/>
      <c r="L41" s="2"/>
    </row>
    <row r="42" spans="1:12">
      <c r="A42" s="48" t="s">
        <v>39</v>
      </c>
      <c r="B42" s="46">
        <f>IF(B4=1,SUM(B36:E36),SUM(B36:D36))</f>
        <v>0</v>
      </c>
      <c r="C42" s="46">
        <f>IF(B4=1,SUM(B37:E37),SUM(B37:D37))</f>
        <v>0</v>
      </c>
      <c r="E42" s="31"/>
      <c r="F42" s="2"/>
      <c r="G42" s="2"/>
      <c r="H42" s="2"/>
      <c r="I42" s="2"/>
      <c r="J42" s="2"/>
      <c r="K42" s="2"/>
      <c r="L42" s="2"/>
    </row>
    <row r="43" spans="1:12">
      <c r="A43" s="48" t="s">
        <v>110</v>
      </c>
      <c r="B43" s="144">
        <f>(B41+B42)/8/251</f>
        <v>0</v>
      </c>
      <c r="C43" s="144">
        <f>(C41+C42)/8/251</f>
        <v>0</v>
      </c>
      <c r="E43" s="31"/>
      <c r="F43" s="2"/>
      <c r="G43" s="2"/>
      <c r="H43" s="2"/>
      <c r="I43" s="2"/>
      <c r="J43" s="2"/>
      <c r="K43" s="2"/>
      <c r="L43" s="2"/>
    </row>
    <row r="44" spans="1:12">
      <c r="A44" s="48" t="s">
        <v>51</v>
      </c>
      <c r="B44" s="173">
        <v>28.9</v>
      </c>
      <c r="C44" s="173">
        <v>21.5</v>
      </c>
      <c r="E44" s="31"/>
      <c r="F44" s="2"/>
      <c r="G44" s="2"/>
      <c r="H44" s="2"/>
      <c r="I44" s="2"/>
      <c r="J44" s="2"/>
      <c r="K44" s="2"/>
      <c r="L44" s="2"/>
    </row>
    <row r="45" spans="1:12">
      <c r="A45" s="48" t="s">
        <v>41</v>
      </c>
      <c r="B45" s="174">
        <v>0.36799999999999999</v>
      </c>
      <c r="C45" s="174">
        <v>0.36799999999999999</v>
      </c>
      <c r="E45" s="31"/>
      <c r="F45" s="2"/>
      <c r="G45" s="2"/>
      <c r="H45" s="2"/>
      <c r="I45" s="2"/>
      <c r="J45" s="2"/>
      <c r="K45" s="2"/>
      <c r="L45" s="2"/>
    </row>
    <row r="46" spans="1:12">
      <c r="A46" s="48" t="s">
        <v>42</v>
      </c>
      <c r="B46" s="174">
        <v>0.35780000000000001</v>
      </c>
      <c r="C46" s="174">
        <v>0.35780000000000001</v>
      </c>
      <c r="E46" s="31"/>
      <c r="F46" s="2"/>
      <c r="G46" s="2"/>
      <c r="H46" s="2"/>
      <c r="I46" s="2"/>
      <c r="J46" s="2"/>
      <c r="K46" s="2"/>
      <c r="L46" s="2"/>
    </row>
    <row r="47" spans="1:12">
      <c r="A47" s="48" t="s">
        <v>84</v>
      </c>
      <c r="B47" s="57">
        <f>((B41 + B42) * B44) + ((B41 + B42) * B44 * B45) + ((B41 + B42) * B44 * B46)</f>
        <v>0</v>
      </c>
      <c r="C47" s="57">
        <f>((C41 + C42)* C44) + ((C41 + C42)* C44 * C45) + ((C41 + C42)* C44 * C46)</f>
        <v>0</v>
      </c>
      <c r="E47" s="31"/>
      <c r="F47" s="2"/>
      <c r="G47" s="2"/>
      <c r="H47" s="2"/>
      <c r="I47" s="2"/>
      <c r="J47" s="2"/>
      <c r="K47" s="2"/>
      <c r="L47" s="2"/>
    </row>
    <row r="48" spans="1:12">
      <c r="E48" s="31"/>
      <c r="F48" s="2"/>
      <c r="G48" s="2"/>
      <c r="H48" s="2"/>
      <c r="I48" s="2"/>
      <c r="J48" s="2"/>
      <c r="K48" s="2"/>
      <c r="L48" s="2"/>
    </row>
    <row r="49" spans="1:12">
      <c r="A49" s="88" t="s">
        <v>43</v>
      </c>
      <c r="B49" s="56" t="s">
        <v>33</v>
      </c>
      <c r="C49" s="56" t="s">
        <v>34</v>
      </c>
      <c r="E49" s="31"/>
      <c r="F49" s="2"/>
      <c r="G49" s="2"/>
      <c r="H49" s="2"/>
      <c r="I49" s="2"/>
      <c r="J49" s="2"/>
      <c r="K49" s="2"/>
      <c r="L49" s="2"/>
    </row>
    <row r="50" spans="1:12">
      <c r="A50" s="48" t="s">
        <v>40</v>
      </c>
      <c r="B50" s="46">
        <f>IF(B4&gt;2,E31,0)</f>
        <v>0</v>
      </c>
      <c r="C50" s="46">
        <f>IF(B4&gt;2,E32,0)</f>
        <v>0</v>
      </c>
      <c r="E50" s="31"/>
      <c r="F50" s="2"/>
      <c r="G50" s="2"/>
      <c r="H50" s="2"/>
      <c r="I50" s="2"/>
      <c r="J50" s="2"/>
      <c r="K50" s="2"/>
      <c r="L50" s="2"/>
    </row>
    <row r="51" spans="1:12">
      <c r="A51" s="48" t="s">
        <v>39</v>
      </c>
      <c r="B51" s="46">
        <f>IF(B4&gt;2,D36,0)</f>
        <v>0</v>
      </c>
      <c r="C51" s="46">
        <f>IF(B4&gt;2,D37,0)</f>
        <v>0</v>
      </c>
      <c r="E51" s="31"/>
      <c r="F51" s="2"/>
      <c r="G51" s="2"/>
      <c r="H51" s="2"/>
      <c r="I51" s="2"/>
      <c r="J51" s="2"/>
      <c r="K51" s="2"/>
      <c r="L51" s="2"/>
    </row>
    <row r="52" spans="1:12">
      <c r="A52" s="48" t="s">
        <v>110</v>
      </c>
      <c r="B52" s="46">
        <f>(B50+B51)/8/251</f>
        <v>0</v>
      </c>
      <c r="C52" s="46">
        <f>(C50+C51)/8/251</f>
        <v>0</v>
      </c>
      <c r="E52" s="31"/>
      <c r="F52" s="2"/>
      <c r="G52" s="2"/>
      <c r="H52" s="2"/>
      <c r="I52" s="2"/>
      <c r="J52" s="2"/>
      <c r="K52" s="2"/>
      <c r="L52" s="2"/>
    </row>
    <row r="53" spans="1:12">
      <c r="A53" s="48" t="s">
        <v>51</v>
      </c>
      <c r="B53" s="66">
        <f t="shared" ref="B53:C55" si="1">B44</f>
        <v>28.9</v>
      </c>
      <c r="C53" s="66">
        <f t="shared" si="1"/>
        <v>21.5</v>
      </c>
      <c r="E53" s="31"/>
      <c r="F53" s="2"/>
      <c r="G53" s="2"/>
      <c r="H53" s="2"/>
      <c r="I53" s="2"/>
      <c r="J53" s="2"/>
      <c r="K53" s="2"/>
      <c r="L53" s="2"/>
    </row>
    <row r="54" spans="1:12">
      <c r="A54" s="48" t="s">
        <v>41</v>
      </c>
      <c r="B54" s="145">
        <f t="shared" si="1"/>
        <v>0.36799999999999999</v>
      </c>
      <c r="C54" s="145">
        <f t="shared" si="1"/>
        <v>0.36799999999999999</v>
      </c>
      <c r="E54" s="31"/>
      <c r="F54" s="2"/>
      <c r="G54" s="2"/>
      <c r="H54" s="2"/>
      <c r="I54" s="2"/>
      <c r="J54" s="2"/>
      <c r="K54" s="2"/>
      <c r="L54" s="2"/>
    </row>
    <row r="55" spans="1:12">
      <c r="A55" s="48" t="s">
        <v>42</v>
      </c>
      <c r="B55" s="145">
        <f t="shared" si="1"/>
        <v>0.35780000000000001</v>
      </c>
      <c r="C55" s="145">
        <f t="shared" si="1"/>
        <v>0.35780000000000001</v>
      </c>
      <c r="E55" s="31"/>
      <c r="F55" s="2"/>
      <c r="G55" s="2"/>
      <c r="H55" s="2"/>
      <c r="I55" s="2"/>
      <c r="J55" s="2"/>
      <c r="K55" s="2"/>
      <c r="L55" s="2"/>
    </row>
    <row r="56" spans="1:12">
      <c r="A56" s="48" t="s">
        <v>85</v>
      </c>
      <c r="B56" s="57">
        <f>((B50+B51)*B53) + ((B50+B51)*B53 * B54) + ((B50+B51)*B53 * B55)</f>
        <v>0</v>
      </c>
      <c r="C56" s="57">
        <f>((C50+C51)*C53) + ((C50+C51)*C53 * C54) + ((C50+C51)*C53 * C55)</f>
        <v>0</v>
      </c>
      <c r="E56" s="31"/>
      <c r="F56" s="2"/>
      <c r="G56" s="2"/>
      <c r="H56" s="2"/>
      <c r="I56" s="2"/>
      <c r="J56" s="2"/>
      <c r="K56" s="2"/>
      <c r="L56" s="2"/>
    </row>
    <row r="57" spans="1:12">
      <c r="E57" s="31"/>
      <c r="F57" s="2"/>
      <c r="G57" s="2"/>
      <c r="H57" s="2"/>
      <c r="I57" s="2"/>
      <c r="J57" s="2"/>
      <c r="K57" s="2"/>
      <c r="L57" s="2"/>
    </row>
    <row r="58" spans="1:12">
      <c r="A58" s="88" t="s">
        <v>44</v>
      </c>
      <c r="B58" s="56" t="s">
        <v>33</v>
      </c>
      <c r="C58" s="56" t="s">
        <v>34</v>
      </c>
      <c r="E58" s="31"/>
      <c r="F58" s="2"/>
      <c r="G58" s="2"/>
      <c r="H58" s="2"/>
      <c r="I58" s="2"/>
      <c r="J58" s="2"/>
      <c r="K58" s="2"/>
      <c r="L58" s="2"/>
    </row>
    <row r="59" spans="1:12">
      <c r="A59" s="48" t="s">
        <v>40</v>
      </c>
      <c r="B59" s="46">
        <f>IF(B4&gt;1,E31,0)</f>
        <v>0</v>
      </c>
      <c r="C59" s="46">
        <f>IF(B4&gt;1,E32,0)</f>
        <v>0</v>
      </c>
      <c r="E59" s="31"/>
      <c r="F59" s="2"/>
      <c r="G59" s="2"/>
      <c r="H59" s="2"/>
      <c r="I59" s="2"/>
      <c r="J59" s="2"/>
      <c r="K59" s="2"/>
      <c r="L59" s="2"/>
    </row>
    <row r="60" spans="1:12">
      <c r="A60" s="48" t="s">
        <v>39</v>
      </c>
      <c r="B60" s="46">
        <f>IF(B4&gt;1,E36,0)</f>
        <v>0</v>
      </c>
      <c r="C60" s="46">
        <f>IF(B4&gt;1,E37,0)</f>
        <v>0</v>
      </c>
      <c r="E60" s="31"/>
      <c r="F60" s="2"/>
      <c r="G60" s="2"/>
      <c r="H60" s="2"/>
      <c r="I60" s="2"/>
      <c r="J60" s="2"/>
      <c r="K60" s="2"/>
      <c r="L60" s="2"/>
    </row>
    <row r="61" spans="1:12">
      <c r="A61" s="48" t="s">
        <v>110</v>
      </c>
      <c r="B61" s="46">
        <f>(B59+B60)/8/251</f>
        <v>0</v>
      </c>
      <c r="C61" s="46">
        <f>(C59+C60)/8/251</f>
        <v>0</v>
      </c>
      <c r="E61" s="31"/>
      <c r="F61" s="2"/>
      <c r="G61" s="2"/>
      <c r="H61" s="2"/>
      <c r="I61" s="2"/>
      <c r="J61" s="2"/>
      <c r="K61" s="2"/>
      <c r="L61" s="2"/>
    </row>
    <row r="62" spans="1:12">
      <c r="A62" s="48" t="s">
        <v>51</v>
      </c>
      <c r="B62" s="66">
        <f t="shared" ref="B62:C64" si="2">B44</f>
        <v>28.9</v>
      </c>
      <c r="C62" s="66">
        <f t="shared" si="2"/>
        <v>21.5</v>
      </c>
      <c r="E62" s="31"/>
      <c r="F62" s="2"/>
      <c r="G62" s="2"/>
      <c r="H62" s="2"/>
      <c r="I62" s="2"/>
      <c r="J62" s="2"/>
      <c r="K62" s="2"/>
      <c r="L62" s="2"/>
    </row>
    <row r="63" spans="1:12">
      <c r="A63" s="48" t="s">
        <v>41</v>
      </c>
      <c r="B63" s="145">
        <f t="shared" si="2"/>
        <v>0.36799999999999999</v>
      </c>
      <c r="C63" s="145">
        <f t="shared" si="2"/>
        <v>0.36799999999999999</v>
      </c>
      <c r="E63" s="31"/>
      <c r="F63" s="2"/>
      <c r="G63" s="2"/>
      <c r="H63" s="2"/>
      <c r="I63" s="2"/>
      <c r="J63" s="2"/>
      <c r="K63" s="2"/>
      <c r="L63" s="2"/>
    </row>
    <row r="64" spans="1:12">
      <c r="A64" s="48" t="s">
        <v>42</v>
      </c>
      <c r="B64" s="145">
        <f t="shared" si="2"/>
        <v>0.35780000000000001</v>
      </c>
      <c r="C64" s="145">
        <f t="shared" si="2"/>
        <v>0.35780000000000001</v>
      </c>
      <c r="E64" s="31"/>
      <c r="F64" s="2"/>
      <c r="G64" s="2"/>
      <c r="H64" s="2"/>
      <c r="I64" s="2"/>
      <c r="J64" s="2"/>
      <c r="K64" s="2"/>
      <c r="L64" s="2"/>
    </row>
    <row r="65" spans="1:12">
      <c r="A65" s="48" t="s">
        <v>86</v>
      </c>
      <c r="B65" s="57">
        <f>((B59+B60)*B62) + ((B59+B60)*B62 * B63) + ((B59+B60)*B62 * B64)</f>
        <v>0</v>
      </c>
      <c r="C65" s="57">
        <f>((C59+C60)*C62) + ((C59+C60)*C62 * C63) + ((C59+C60)*C62 * C64)</f>
        <v>0</v>
      </c>
      <c r="E65" s="31"/>
      <c r="F65" s="2"/>
      <c r="G65" s="2"/>
      <c r="H65" s="2"/>
      <c r="I65" s="2"/>
      <c r="J65" s="2"/>
      <c r="K65" s="2"/>
      <c r="L65" s="2"/>
    </row>
    <row r="66" spans="1:12">
      <c r="A66" s="2"/>
      <c r="B66" s="2"/>
      <c r="C66" s="2"/>
      <c r="E66" s="31"/>
      <c r="F66" s="2"/>
      <c r="G66" s="2"/>
      <c r="H66" s="2"/>
      <c r="I66" s="2"/>
      <c r="J66" s="2"/>
      <c r="K66" s="2"/>
      <c r="L66" s="2"/>
    </row>
    <row r="67" spans="1:12">
      <c r="A67" s="326" t="s">
        <v>87</v>
      </c>
      <c r="B67" s="326"/>
      <c r="C67" s="2"/>
      <c r="E67" s="31"/>
      <c r="F67" s="2"/>
      <c r="G67" s="2"/>
      <c r="H67" s="2"/>
      <c r="I67" s="2"/>
      <c r="J67" s="2"/>
      <c r="K67" s="2"/>
      <c r="L67" s="2"/>
    </row>
    <row r="68" spans="1:12">
      <c r="A68" s="48" t="s">
        <v>53</v>
      </c>
      <c r="B68" s="57">
        <f>SUM(B47:C47)</f>
        <v>0</v>
      </c>
      <c r="C68" s="2"/>
      <c r="E68" s="31"/>
      <c r="F68" s="2"/>
      <c r="G68" s="2"/>
      <c r="H68" s="2"/>
      <c r="I68" s="2"/>
      <c r="J68" s="2"/>
      <c r="K68" s="2"/>
      <c r="L68" s="2"/>
    </row>
    <row r="69" spans="1:12">
      <c r="A69" s="48" t="s">
        <v>43</v>
      </c>
      <c r="B69" s="57">
        <f>IF(B4&gt;2,SUM(B56:C56)*(B4-2),0)</f>
        <v>0</v>
      </c>
      <c r="C69" s="2"/>
      <c r="E69" s="31"/>
      <c r="F69" s="2"/>
      <c r="G69" s="2"/>
      <c r="H69" s="2"/>
      <c r="I69" s="2"/>
      <c r="J69" s="2"/>
      <c r="K69" s="2"/>
      <c r="L69" s="2"/>
    </row>
    <row r="70" spans="1:12">
      <c r="A70" s="48" t="s">
        <v>44</v>
      </c>
      <c r="B70" s="57">
        <f>SUM(B65:C65)</f>
        <v>0</v>
      </c>
      <c r="C70" s="2"/>
      <c r="E70" s="31"/>
      <c r="F70" s="2"/>
      <c r="G70" s="2"/>
      <c r="H70" s="2"/>
      <c r="I70" s="2"/>
      <c r="J70" s="2"/>
      <c r="K70" s="2"/>
      <c r="L70" s="2"/>
    </row>
    <row r="71" spans="1:12">
      <c r="A71" s="45" t="s">
        <v>70</v>
      </c>
      <c r="B71" s="57">
        <f>SUM(B68:B70)</f>
        <v>0</v>
      </c>
      <c r="C71" s="2"/>
      <c r="E71" s="31"/>
      <c r="F71" s="2"/>
      <c r="G71" s="2"/>
      <c r="H71" s="2"/>
      <c r="I71" s="2"/>
      <c r="J71" s="2"/>
      <c r="K71" s="2"/>
      <c r="L71" s="2"/>
    </row>
    <row r="72" spans="1:12" ht="13.5" thickBot="1">
      <c r="E72" s="33"/>
      <c r="F72" s="2"/>
      <c r="G72" s="2"/>
      <c r="H72" s="2"/>
      <c r="I72" s="2"/>
      <c r="J72" s="2"/>
      <c r="K72" s="2"/>
      <c r="L72" s="2"/>
    </row>
    <row r="73" spans="1:12" ht="29.25" customHeight="1">
      <c r="A73" s="258" t="s">
        <v>90</v>
      </c>
      <c r="B73" s="259"/>
      <c r="C73" s="259"/>
      <c r="D73" s="259"/>
      <c r="E73" s="260"/>
      <c r="F73" s="2"/>
      <c r="G73" s="2"/>
      <c r="H73" s="2"/>
      <c r="I73" s="2"/>
      <c r="J73" s="2"/>
      <c r="K73" s="2"/>
      <c r="L73" s="2"/>
    </row>
    <row r="74" spans="1:12">
      <c r="A74" s="217" t="s">
        <v>45</v>
      </c>
      <c r="B74" s="63" t="s">
        <v>175</v>
      </c>
      <c r="C74" s="218" t="s">
        <v>176</v>
      </c>
      <c r="D74" s="56" t="s">
        <v>54</v>
      </c>
      <c r="E74" s="68" t="s">
        <v>69</v>
      </c>
      <c r="F74" s="2"/>
      <c r="G74" s="2"/>
      <c r="H74" s="2"/>
      <c r="I74" s="2"/>
      <c r="J74" s="2"/>
      <c r="K74" s="2"/>
      <c r="L74" s="2"/>
    </row>
    <row r="75" spans="1:12">
      <c r="A75" s="219">
        <v>0</v>
      </c>
      <c r="B75" s="175">
        <v>120</v>
      </c>
      <c r="C75" s="175">
        <v>20</v>
      </c>
      <c r="D75" s="69">
        <f>A75*(B75+C75)</f>
        <v>0</v>
      </c>
      <c r="E75" s="220">
        <f>D75/B4</f>
        <v>0</v>
      </c>
      <c r="F75" s="2"/>
      <c r="G75" s="2"/>
      <c r="H75" s="2"/>
      <c r="I75" s="2"/>
      <c r="J75" s="2"/>
      <c r="K75" s="2"/>
      <c r="L75" s="2"/>
    </row>
    <row r="76" spans="1:12" ht="13.5" thickBot="1">
      <c r="A76" s="32"/>
      <c r="B76" s="4"/>
      <c r="C76" s="4"/>
      <c r="D76" s="4"/>
      <c r="E76" s="33"/>
      <c r="F76" s="2"/>
      <c r="G76" s="2"/>
      <c r="H76" s="2"/>
      <c r="I76" s="2"/>
      <c r="J76" s="2"/>
      <c r="K76" s="2"/>
      <c r="L76" s="2"/>
    </row>
    <row r="77" spans="1:12" ht="27.75" customHeight="1">
      <c r="A77" s="258" t="s">
        <v>91</v>
      </c>
      <c r="B77" s="259"/>
      <c r="C77" s="259"/>
      <c r="D77" s="259"/>
      <c r="E77" s="260"/>
      <c r="F77" s="2"/>
      <c r="G77" s="2"/>
      <c r="H77" s="2"/>
      <c r="I77" s="2"/>
      <c r="J77" s="2"/>
      <c r="K77" s="2"/>
      <c r="L77" s="2"/>
    </row>
    <row r="78" spans="1:12">
      <c r="A78" s="89" t="s">
        <v>71</v>
      </c>
      <c r="B78" s="69">
        <f>E18</f>
        <v>0</v>
      </c>
      <c r="C78" s="2"/>
      <c r="D78" s="2"/>
      <c r="E78" s="31"/>
      <c r="F78" s="2"/>
      <c r="G78" s="2"/>
      <c r="H78" s="2"/>
      <c r="I78" s="2"/>
      <c r="J78" s="2"/>
      <c r="K78" s="2"/>
      <c r="L78" s="2"/>
    </row>
    <row r="79" spans="1:12">
      <c r="A79" s="89" t="s">
        <v>72</v>
      </c>
      <c r="B79" s="69">
        <f>B27</f>
        <v>0</v>
      </c>
      <c r="C79" s="2"/>
      <c r="D79" s="2"/>
      <c r="E79" s="31"/>
      <c r="F79" s="2"/>
      <c r="G79" s="2"/>
      <c r="H79" s="2"/>
      <c r="I79" s="2"/>
      <c r="J79" s="2"/>
      <c r="K79" s="2"/>
      <c r="L79" s="2"/>
    </row>
    <row r="80" spans="1:12">
      <c r="A80" s="89" t="s">
        <v>70</v>
      </c>
      <c r="B80" s="69">
        <f>B71</f>
        <v>0</v>
      </c>
      <c r="C80" s="2"/>
      <c r="D80" s="2"/>
      <c r="E80" s="31"/>
      <c r="F80" s="2"/>
      <c r="G80" s="2"/>
      <c r="H80" s="2"/>
      <c r="I80" s="2"/>
      <c r="J80" s="2"/>
      <c r="K80" s="2"/>
      <c r="L80" s="2"/>
    </row>
    <row r="81" spans="1:12">
      <c r="A81" s="89" t="s">
        <v>73</v>
      </c>
      <c r="B81" s="69">
        <f>D75</f>
        <v>0</v>
      </c>
      <c r="C81" s="2"/>
      <c r="D81" s="2"/>
      <c r="E81" s="31"/>
      <c r="F81" s="2"/>
      <c r="G81" s="2"/>
      <c r="H81" s="2"/>
      <c r="I81" s="2"/>
      <c r="J81" s="2"/>
      <c r="K81" s="2"/>
      <c r="L81" s="2"/>
    </row>
    <row r="82" spans="1:12">
      <c r="A82" s="139" t="s">
        <v>46</v>
      </c>
      <c r="B82" s="69">
        <f>SUM(B78:B81)</f>
        <v>0</v>
      </c>
      <c r="C82" s="2"/>
      <c r="D82" s="2"/>
      <c r="E82" s="31"/>
      <c r="F82" s="2"/>
      <c r="G82" s="2"/>
      <c r="H82" s="2"/>
      <c r="I82" s="2"/>
      <c r="J82" s="2"/>
      <c r="K82" s="2"/>
      <c r="L82" s="2"/>
    </row>
    <row r="83" spans="1:12" ht="13.5" thickBot="1">
      <c r="A83" s="137"/>
      <c r="B83" s="138"/>
      <c r="C83" s="4"/>
      <c r="D83" s="4"/>
      <c r="E83" s="33"/>
      <c r="F83" s="2"/>
      <c r="G83" s="2"/>
      <c r="H83" s="2"/>
      <c r="I83" s="2"/>
      <c r="J83" s="2"/>
      <c r="K83" s="2"/>
      <c r="L83" s="2"/>
    </row>
    <row r="84" spans="1:12">
      <c r="F84" s="2"/>
      <c r="G84" s="2"/>
      <c r="H84" s="2"/>
      <c r="I84" s="2"/>
      <c r="J84" s="2"/>
      <c r="K84" s="2"/>
      <c r="L84" s="2"/>
    </row>
    <row r="85" spans="1:12">
      <c r="F85" s="2"/>
      <c r="G85" s="2"/>
      <c r="H85" s="2"/>
      <c r="I85" s="2"/>
      <c r="J85" s="2"/>
      <c r="K85" s="2"/>
      <c r="L85" s="2"/>
    </row>
    <row r="86" spans="1:12">
      <c r="F86" s="2"/>
      <c r="G86" s="2"/>
      <c r="H86" s="2"/>
      <c r="I86" s="2"/>
      <c r="J86" s="2"/>
      <c r="K86" s="2"/>
      <c r="L86" s="2"/>
    </row>
    <row r="87" spans="1:12">
      <c r="F87" s="2"/>
      <c r="G87" s="2"/>
      <c r="H87" s="2"/>
      <c r="I87" s="2"/>
      <c r="J87" s="2"/>
      <c r="K87" s="2"/>
      <c r="L87" s="2"/>
    </row>
    <row r="88" spans="1:12">
      <c r="F88" s="2"/>
      <c r="G88" s="2"/>
      <c r="H88" s="2"/>
      <c r="I88" s="2"/>
      <c r="J88" s="2"/>
      <c r="K88" s="2"/>
      <c r="L88" s="2"/>
    </row>
    <row r="89" spans="1:12">
      <c r="F89" s="2"/>
      <c r="G89" s="2"/>
      <c r="H89" s="2"/>
      <c r="I89" s="2"/>
      <c r="J89" s="2"/>
      <c r="K89" s="2"/>
      <c r="L89" s="2"/>
    </row>
    <row r="90" spans="1:12">
      <c r="F90" s="2"/>
      <c r="G90" s="2"/>
      <c r="H90" s="2"/>
      <c r="I90" s="2"/>
      <c r="J90" s="2"/>
      <c r="K90" s="2"/>
      <c r="L90" s="2"/>
    </row>
    <row r="91" spans="1:12">
      <c r="F91" s="2"/>
      <c r="G91" s="2"/>
      <c r="H91" s="2"/>
      <c r="I91" s="2"/>
      <c r="J91" s="2"/>
      <c r="K91" s="2"/>
      <c r="L91" s="2"/>
    </row>
    <row r="92" spans="1:12">
      <c r="F92" s="2"/>
      <c r="G92" s="2"/>
      <c r="H92" s="2"/>
      <c r="I92" s="2"/>
      <c r="J92" s="2"/>
      <c r="K92" s="2"/>
      <c r="L92" s="2"/>
    </row>
    <row r="93" spans="1:12">
      <c r="F93" s="2"/>
      <c r="G93" s="2"/>
      <c r="H93" s="2"/>
      <c r="I93" s="2"/>
      <c r="J93" s="2"/>
      <c r="K93" s="2"/>
      <c r="L93" s="2"/>
    </row>
    <row r="94" spans="1:12">
      <c r="F94" s="2"/>
      <c r="G94" s="2"/>
      <c r="H94" s="2"/>
      <c r="I94" s="2"/>
      <c r="J94" s="2"/>
      <c r="K94" s="2"/>
      <c r="L94" s="2"/>
    </row>
    <row r="95" spans="1:12">
      <c r="F95" s="2"/>
      <c r="G95" s="2"/>
      <c r="H95" s="2"/>
      <c r="I95" s="2"/>
      <c r="J95" s="2"/>
      <c r="K95" s="2"/>
      <c r="L95" s="2"/>
    </row>
    <row r="96" spans="1:12">
      <c r="F96" s="2"/>
      <c r="G96" s="2"/>
      <c r="H96" s="2"/>
      <c r="I96" s="2"/>
      <c r="J96" s="2"/>
      <c r="K96" s="2"/>
      <c r="L96" s="2"/>
    </row>
    <row r="97" spans="6:12">
      <c r="F97" s="2"/>
      <c r="G97" s="2"/>
      <c r="H97" s="2"/>
      <c r="I97" s="2"/>
      <c r="J97" s="2"/>
      <c r="K97" s="2"/>
      <c r="L97" s="2"/>
    </row>
    <row r="98" spans="6:12">
      <c r="F98" s="2"/>
      <c r="G98" s="2"/>
      <c r="H98" s="2"/>
      <c r="I98" s="2"/>
      <c r="J98" s="2"/>
      <c r="K98" s="2"/>
      <c r="L98" s="2"/>
    </row>
    <row r="99" spans="6:12">
      <c r="F99" s="2"/>
      <c r="G99" s="2"/>
      <c r="H99" s="2"/>
      <c r="I99" s="2"/>
      <c r="J99" s="2"/>
      <c r="K99" s="2"/>
      <c r="L99" s="2"/>
    </row>
    <row r="100" spans="6:12">
      <c r="F100" s="2"/>
      <c r="G100" s="2"/>
      <c r="H100" s="2"/>
      <c r="I100" s="2"/>
      <c r="J100" s="2"/>
      <c r="K100" s="2"/>
      <c r="L100" s="2"/>
    </row>
    <row r="101" spans="6:12">
      <c r="F101" s="2"/>
      <c r="G101" s="2"/>
      <c r="H101" s="2"/>
      <c r="I101" s="2"/>
      <c r="J101" s="2"/>
      <c r="K101" s="2"/>
      <c r="L101" s="2"/>
    </row>
    <row r="102" spans="6:12">
      <c r="F102" s="2"/>
      <c r="G102" s="2"/>
      <c r="H102" s="2"/>
      <c r="I102" s="2"/>
      <c r="J102" s="2"/>
      <c r="K102" s="2"/>
      <c r="L102" s="2"/>
    </row>
    <row r="103" spans="6:12">
      <c r="F103" s="2"/>
      <c r="G103" s="2"/>
      <c r="H103" s="2"/>
      <c r="I103" s="2"/>
      <c r="J103" s="2"/>
      <c r="K103" s="2"/>
      <c r="L103" s="2"/>
    </row>
    <row r="104" spans="6:12">
      <c r="F104" s="2"/>
      <c r="G104" s="2"/>
      <c r="H104" s="2"/>
      <c r="I104" s="2"/>
      <c r="J104" s="2"/>
      <c r="K104" s="2"/>
      <c r="L104" s="2"/>
    </row>
    <row r="105" spans="6:12">
      <c r="F105" s="2"/>
      <c r="G105" s="2"/>
      <c r="H105" s="2"/>
      <c r="I105" s="2"/>
      <c r="J105" s="2"/>
      <c r="K105" s="2"/>
      <c r="L105" s="2"/>
    </row>
    <row r="106" spans="6:12">
      <c r="F106" s="2"/>
      <c r="G106" s="2"/>
      <c r="H106" s="2"/>
      <c r="I106" s="2"/>
      <c r="J106" s="2"/>
      <c r="K106" s="2"/>
      <c r="L106" s="2"/>
    </row>
    <row r="107" spans="6:12">
      <c r="F107" s="2"/>
      <c r="G107" s="2"/>
      <c r="H107" s="2"/>
      <c r="I107" s="2"/>
      <c r="J107" s="2"/>
      <c r="K107" s="2"/>
      <c r="L107" s="2"/>
    </row>
    <row r="108" spans="6:12">
      <c r="F108" s="2"/>
      <c r="G108" s="2"/>
      <c r="H108" s="2"/>
      <c r="I108" s="2"/>
      <c r="J108" s="2"/>
      <c r="K108" s="2"/>
      <c r="L108" s="2"/>
    </row>
    <row r="109" spans="6:12">
      <c r="F109" s="2"/>
      <c r="G109" s="2"/>
      <c r="H109" s="2"/>
      <c r="I109" s="2"/>
      <c r="J109" s="2"/>
      <c r="K109" s="2"/>
      <c r="L109" s="2"/>
    </row>
    <row r="110" spans="6:12">
      <c r="F110" s="2"/>
      <c r="G110" s="2"/>
      <c r="H110" s="2"/>
      <c r="I110" s="2"/>
      <c r="J110" s="2"/>
      <c r="K110" s="2"/>
      <c r="L110" s="2"/>
    </row>
    <row r="111" spans="6:12">
      <c r="F111" s="2"/>
      <c r="G111" s="2"/>
      <c r="H111" s="2"/>
      <c r="I111" s="2"/>
      <c r="J111" s="2"/>
      <c r="K111" s="2"/>
      <c r="L111" s="2"/>
    </row>
    <row r="112" spans="6:12">
      <c r="F112" s="2"/>
      <c r="G112" s="2"/>
      <c r="H112" s="2"/>
      <c r="I112" s="2"/>
      <c r="J112" s="2"/>
      <c r="K112" s="2"/>
      <c r="L112" s="2"/>
    </row>
    <row r="113" spans="6:12">
      <c r="F113" s="2"/>
      <c r="G113" s="2"/>
      <c r="H113" s="2"/>
      <c r="I113" s="2"/>
      <c r="J113" s="2"/>
      <c r="K113" s="2"/>
      <c r="L113" s="2"/>
    </row>
    <row r="114" spans="6:12">
      <c r="F114" s="2"/>
      <c r="G114" s="2"/>
      <c r="H114" s="2"/>
      <c r="I114" s="2"/>
      <c r="J114" s="2"/>
      <c r="K114" s="2"/>
      <c r="L114" s="2"/>
    </row>
    <row r="115" spans="6:12">
      <c r="F115" s="2"/>
      <c r="G115" s="2"/>
      <c r="H115" s="2"/>
      <c r="I115" s="2"/>
      <c r="J115" s="2"/>
      <c r="K115" s="2"/>
      <c r="L115" s="2"/>
    </row>
    <row r="116" spans="6:12">
      <c r="F116" s="2"/>
      <c r="G116" s="2"/>
      <c r="H116" s="2"/>
      <c r="I116" s="2"/>
      <c r="J116" s="2"/>
      <c r="K116" s="2"/>
      <c r="L116" s="2"/>
    </row>
    <row r="117" spans="6:12">
      <c r="F117" s="2"/>
      <c r="G117" s="2"/>
      <c r="H117" s="2"/>
      <c r="I117" s="2"/>
      <c r="J117" s="2"/>
      <c r="K117" s="2"/>
      <c r="L117" s="2"/>
    </row>
  </sheetData>
  <sheetProtection selectLockedCells="1"/>
  <sortState ref="H7:I16">
    <sortCondition ref="H7"/>
  </sortState>
  <mergeCells count="11">
    <mergeCell ref="A39:E39"/>
    <mergeCell ref="A73:E73"/>
    <mergeCell ref="A77:E77"/>
    <mergeCell ref="A1:E1"/>
    <mergeCell ref="A2:E2"/>
    <mergeCell ref="A67:B67"/>
    <mergeCell ref="A3:E3"/>
    <mergeCell ref="A6:E6"/>
    <mergeCell ref="A21:E21"/>
    <mergeCell ref="A29:E29"/>
    <mergeCell ref="A34:E34"/>
  </mergeCells>
  <pageMargins left="0.7" right="0.7" top="0.75" bottom="0.75" header="0.3" footer="0.3"/>
  <ignoredErrors>
    <ignoredError sqref="D31:D32 E31:E32 B41:C41 B53:C56 B62:C65 B71" unlocked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Welcome</vt:lpstr>
      <vt:lpstr>Pilot Data</vt:lpstr>
      <vt:lpstr>Data Exploration</vt:lpstr>
      <vt:lpstr>Sample Size</vt:lpstr>
      <vt:lpstr>Cost Estimation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Somor</dc:creator>
  <cp:lastModifiedBy>Andy Somor</cp:lastModifiedBy>
  <dcterms:created xsi:type="dcterms:W3CDTF">2011-10-19T13:09:24Z</dcterms:created>
  <dcterms:modified xsi:type="dcterms:W3CDTF">2011-12-30T07:07:37Z</dcterms:modified>
</cp:coreProperties>
</file>