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j5VEAgDjqR2hZnLgqmO8CeIPQWBA=="/>
    </ext>
  </extLst>
</workbook>
</file>

<file path=xl/sharedStrings.xml><?xml version="1.0" encoding="utf-8"?>
<sst xmlns="http://schemas.openxmlformats.org/spreadsheetml/2006/main" count="2857" uniqueCount="179">
  <si>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</si>
  <si>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</si>
  <si>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</si>
  <si>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</si>
  <si>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</si>
  <si>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</si>
  <si>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</si>
  <si>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</si>
  <si>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</si>
  <si>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</si>
  <si>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</si>
  <si>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</si>
  <si>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</si>
  <si>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</si>
  <si>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</si>
  <si>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</si>
  <si>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</si>
  <si>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</si>
  <si>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</si>
  <si>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</si>
  <si>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</si>
  <si>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</si>
  <si>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</si>
  <si>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</si>
  <si>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</si>
  <si>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</si>
  <si>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</si>
  <si>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</si>
  <si>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</si>
  <si>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</si>
  <si>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</si>
  <si>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</si>
  <si>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</si>
  <si>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</si>
  <si>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</si>
  <si>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</si>
  <si>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</si>
  <si>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</si>
  <si>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</si>
  <si>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</si>
  <si>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</si>
  <si>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</si>
  <si>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</si>
  <si>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</si>
  <si>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</si>
  <si>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</si>
  <si>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</si>
  <si>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</si>
  <si>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</si>
  <si>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</si>
  <si>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</si>
  <si>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</si>
  <si>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</si>
  <si>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</si>
  <si>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</si>
  <si>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</si>
  <si>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</si>
  <si>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</si>
  <si>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</si>
  <si>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</si>
  <si>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</si>
  <si>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</si>
  <si>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</si>
  <si>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</si>
  <si>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</si>
  <si>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</si>
  <si>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</si>
  <si>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</si>
  <si>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</si>
  <si>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</si>
  <si>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</si>
  <si>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</si>
  <si>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</si>
  <si>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</si>
  <si>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</si>
  <si>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</si>
  <si>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</si>
  <si>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</si>
  <si>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</si>
  <si>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</si>
  <si>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</si>
  <si>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</si>
  <si>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</si>
  <si>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</si>
  <si>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</si>
  <si>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</si>
  <si>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</si>
  <si>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</si>
  <si>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</si>
  <si>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</si>
  <si>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</si>
  <si>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</si>
  <si>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</si>
  <si>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</si>
  <si>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</si>
  <si>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</si>
  <si>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</si>
  <si>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</si>
  <si>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</si>
  <si>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</si>
  <si>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</si>
  <si>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</si>
  <si>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FSP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</si>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</sst>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1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2" fillId="0" fontId="1" numFmtId="2" xfId="0" applyAlignment="1" applyBorder="1" applyFont="1" applyNumberFormat="1">
      <alignment horizontal="right" shrinkToFit="0" vertical="bottom" wrapText="0"/>
    </xf>
    <xf borderId="6" fillId="0" fontId="1" numFmtId="0" xfId="0" applyAlignment="1" applyBorder="1" applyFon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" fillId="0" fontId="1" numFmtId="2" xfId="0" applyAlignment="1" applyBorder="1" applyFont="1" applyNumberFormat="1">
      <alignment horizontal="right" shrinkToFit="0" vertical="bottom" wrapText="0"/>
    </xf>
    <xf borderId="9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36.27"/>
    <col customWidth="1" min="14" max="14" width="12.09"/>
    <col customWidth="1" min="15" max="15" width="16.0"/>
    <col customWidth="1" min="16" max="16" width="12.64"/>
    <col customWidth="1" min="17" max="17" width="7.91"/>
    <col customWidth="1" min="18" max="18" width="13.45"/>
    <col customWidth="1" min="19" max="19" width="9.09"/>
    <col customWidth="1" min="20" max="20" width="11.09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09"/>
    <col customWidth="1" min="26" max="26" width="10.36"/>
    <col customWidth="1" min="27" max="27" width="7.36"/>
    <col customWidth="1" min="28" max="28" width="5.73"/>
    <col customWidth="1" min="29" max="29" width="9.45"/>
    <col customWidth="1" min="30" max="30" width="12.09"/>
    <col customWidth="1" min="31" max="35" width="9.64"/>
    <col customWidth="1" min="36" max="37" width="8.45"/>
    <col customWidth="1" min="38" max="38" width="17.09"/>
    <col customWidth="1" min="39" max="39" width="12.45"/>
    <col customWidth="1" min="40" max="40" width="12.0"/>
    <col customWidth="1" min="41" max="41" width="10.64"/>
    <col customWidth="1" min="42" max="42" width="62.27"/>
    <col customWidth="1" min="43" max="43" width="9.91"/>
    <col customWidth="1" min="44" max="45" width="11.91"/>
    <col customWidth="1" min="46" max="46" width="11.73"/>
    <col customWidth="1" min="47" max="47" width="10.91"/>
    <col customWidth="1" min="48" max="48" width="6.45"/>
    <col customWidth="1" min="49" max="49" width="12.0"/>
    <col customWidth="1" min="50" max="50" width="7.64"/>
    <col customWidth="1" min="51" max="51" width="14.0"/>
    <col customWidth="1" min="52" max="52" width="8.64"/>
    <col customWidth="1" min="53" max="53" width="8.91"/>
    <col customWidth="1" min="54" max="54" width="6.91"/>
    <col customWidth="1" min="55" max="55" width="7.64"/>
    <col customWidth="1" min="56" max="56" width="8.0"/>
    <col customWidth="1" min="57" max="57" width="10.36"/>
    <col customWidth="1" min="58" max="58" width="10.27"/>
    <col customWidth="1" min="59" max="59" width="12.45"/>
    <col customWidth="1" min="60" max="60" width="25.36"/>
    <col customWidth="1" min="61" max="61" width="8.91"/>
    <col customWidth="1" min="62" max="62" width="9.64"/>
    <col customWidth="1" min="63" max="63" width="8.36"/>
    <col customWidth="1" min="64" max="64" width="6.36"/>
    <col customWidth="1" min="65" max="65" width="9.0"/>
    <col customWidth="1" min="66" max="66" width="7.0"/>
    <col customWidth="1" min="67" max="67" width="5.36"/>
    <col customWidth="1" min="68" max="68" width="6.09"/>
    <col customWidth="1" min="69" max="69" width="6.36"/>
    <col customWidth="1" min="70" max="70" width="11.45"/>
    <col customWidth="1" min="71" max="71" width="9.09"/>
    <col customWidth="1" min="72" max="72" width="15.0"/>
    <col customWidth="1" min="73" max="73" width="6.64"/>
    <col customWidth="1" min="74" max="74" width="9.73"/>
    <col customWidth="1" min="75" max="75" width="6.45"/>
    <col customWidth="1" min="76" max="78" width="10.0"/>
    <col customWidth="1" min="79" max="79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ht="19.5" customHeight="1">
      <c r="A2" s="1">
        <v>2020.0</v>
      </c>
      <c r="B2" s="1">
        <v>22.0</v>
      </c>
      <c r="C2" s="4">
        <v>-4.0</v>
      </c>
      <c r="D2" s="5">
        <v>1.0</v>
      </c>
      <c r="E2" s="2" t="s">
        <v>79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7">
        <v>100.0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6">
        <v>0.0</v>
      </c>
      <c r="BA2" s="6">
        <v>0.0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6">
        <v>0.0</v>
      </c>
      <c r="BN2" s="6">
        <v>0.0</v>
      </c>
      <c r="BO2" s="6">
        <v>0.0</v>
      </c>
      <c r="BP2" s="6">
        <v>0.0</v>
      </c>
      <c r="BQ2" s="6">
        <v>0.0</v>
      </c>
      <c r="BR2" s="6">
        <v>0.0</v>
      </c>
      <c r="BS2" s="6">
        <v>0.0</v>
      </c>
      <c r="BT2" s="6">
        <v>0.0</v>
      </c>
      <c r="BU2" s="6">
        <v>0.0</v>
      </c>
      <c r="BV2" s="6">
        <v>0.0</v>
      </c>
      <c r="BW2" s="6">
        <v>0.0</v>
      </c>
      <c r="BX2" s="6">
        <v>0.0</v>
      </c>
      <c r="BY2" s="6">
        <v>0.0</v>
      </c>
      <c r="BZ2" s="6">
        <v>0.0</v>
      </c>
      <c r="CA2" s="1"/>
    </row>
    <row r="3" ht="19.5" customHeight="1">
      <c r="A3" s="1">
        <v>2020.0</v>
      </c>
      <c r="B3" s="1">
        <v>22.0</v>
      </c>
      <c r="C3" s="4">
        <v>-4.0</v>
      </c>
      <c r="D3" s="8">
        <v>2.0</v>
      </c>
      <c r="E3" s="2" t="s">
        <v>79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7">
        <v>100.0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6">
        <v>0.0</v>
      </c>
      <c r="AZ3" s="6">
        <v>0.0</v>
      </c>
      <c r="BA3" s="6">
        <v>0.0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0.0</v>
      </c>
      <c r="BH3" s="6">
        <v>0.0</v>
      </c>
      <c r="BI3" s="6">
        <v>0.0</v>
      </c>
      <c r="BJ3" s="6">
        <v>0.0</v>
      </c>
      <c r="BK3" s="6">
        <v>0.0</v>
      </c>
      <c r="BL3" s="6">
        <v>0.0</v>
      </c>
      <c r="BM3" s="6">
        <v>0.0</v>
      </c>
      <c r="BN3" s="6">
        <v>0.0</v>
      </c>
      <c r="BO3" s="6">
        <v>0.0</v>
      </c>
      <c r="BP3" s="6">
        <v>0.0</v>
      </c>
      <c r="BQ3" s="6">
        <v>0.0</v>
      </c>
      <c r="BR3" s="6">
        <v>0.0</v>
      </c>
      <c r="BS3" s="6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  <c r="BY3" s="6">
        <v>0.0</v>
      </c>
      <c r="BZ3" s="6">
        <v>0.0</v>
      </c>
      <c r="CA3" s="1"/>
    </row>
    <row r="4" ht="19.5" customHeight="1">
      <c r="A4" s="1">
        <v>2020.0</v>
      </c>
      <c r="B4" s="1">
        <v>22.0</v>
      </c>
      <c r="C4" s="1">
        <v>-4.0</v>
      </c>
      <c r="D4" s="9">
        <v>3.0</v>
      </c>
      <c r="E4" s="2" t="s">
        <v>79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7">
        <v>100.0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6">
        <v>0.0</v>
      </c>
      <c r="AZ4" s="6">
        <v>0.0</v>
      </c>
      <c r="BA4" s="6">
        <v>0.0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>
        <v>0.0</v>
      </c>
      <c r="BK4" s="6">
        <v>0.0</v>
      </c>
      <c r="BL4" s="6">
        <v>0.0</v>
      </c>
      <c r="BM4" s="6">
        <v>0.0</v>
      </c>
      <c r="BN4" s="6">
        <v>0.0</v>
      </c>
      <c r="BO4" s="6">
        <v>0.0</v>
      </c>
      <c r="BP4" s="6">
        <v>0.0</v>
      </c>
      <c r="BQ4" s="6">
        <v>0.0</v>
      </c>
      <c r="BR4" s="6">
        <v>0.0</v>
      </c>
      <c r="BS4" s="6">
        <v>0.0</v>
      </c>
      <c r="BT4" s="6">
        <v>0.0</v>
      </c>
      <c r="BU4" s="6">
        <v>0.0</v>
      </c>
      <c r="BV4" s="6">
        <v>0.0</v>
      </c>
      <c r="BW4" s="6">
        <v>0.0</v>
      </c>
      <c r="BX4" s="6">
        <v>0.0</v>
      </c>
      <c r="BY4" s="6">
        <v>0.0</v>
      </c>
      <c r="BZ4" s="6">
        <v>0.0</v>
      </c>
      <c r="CA4" s="1"/>
    </row>
    <row r="5" ht="19.5" customHeight="1">
      <c r="A5" s="1">
        <v>2020.0</v>
      </c>
      <c r="B5" s="1">
        <v>22.0</v>
      </c>
      <c r="C5" s="4">
        <v>-3.0</v>
      </c>
      <c r="D5" s="5">
        <v>1.0</v>
      </c>
      <c r="E5" s="2" t="s">
        <v>79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7">
        <v>50.0</v>
      </c>
      <c r="Z5" s="7">
        <v>50.0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6">
        <v>0.0</v>
      </c>
      <c r="AZ5" s="6">
        <v>0.0</v>
      </c>
      <c r="BA5" s="6">
        <v>0.0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0.0</v>
      </c>
      <c r="BK5" s="6">
        <v>0.0</v>
      </c>
      <c r="BL5" s="6">
        <v>0.0</v>
      </c>
      <c r="BM5" s="6">
        <v>0.0</v>
      </c>
      <c r="BN5" s="6">
        <v>0.0</v>
      </c>
      <c r="BO5" s="6">
        <v>0.0</v>
      </c>
      <c r="BP5" s="6">
        <v>0.0</v>
      </c>
      <c r="BQ5" s="6">
        <v>0.0</v>
      </c>
      <c r="BR5" s="6">
        <v>0.0</v>
      </c>
      <c r="BS5" s="6">
        <v>0.0</v>
      </c>
      <c r="BT5" s="6">
        <v>0.0</v>
      </c>
      <c r="BU5" s="6">
        <v>0.0</v>
      </c>
      <c r="BV5" s="6">
        <v>0.0</v>
      </c>
      <c r="BW5" s="6">
        <v>0.0</v>
      </c>
      <c r="BX5" s="6">
        <v>0.0</v>
      </c>
      <c r="BY5" s="6">
        <v>0.0</v>
      </c>
      <c r="BZ5" s="6">
        <v>0.0</v>
      </c>
      <c r="CA5" s="1"/>
    </row>
    <row r="6" ht="19.5" customHeight="1">
      <c r="A6" s="1">
        <v>2020.0</v>
      </c>
      <c r="B6" s="1">
        <v>22.0</v>
      </c>
      <c r="C6" s="4">
        <v>-3.0</v>
      </c>
      <c r="D6" s="8">
        <v>2.0</v>
      </c>
      <c r="E6" s="2" t="s">
        <v>79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7">
        <v>80.0</v>
      </c>
      <c r="Z6" s="7">
        <v>20.0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6">
        <v>0.0</v>
      </c>
      <c r="AZ6" s="6">
        <v>0.0</v>
      </c>
      <c r="BA6" s="6">
        <v>0.0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>
        <v>0.0</v>
      </c>
      <c r="BK6" s="6">
        <v>0.0</v>
      </c>
      <c r="BL6" s="6">
        <v>0.0</v>
      </c>
      <c r="BM6" s="6">
        <v>0.0</v>
      </c>
      <c r="BN6" s="6">
        <v>0.0</v>
      </c>
      <c r="BO6" s="6">
        <v>0.0</v>
      </c>
      <c r="BP6" s="6">
        <v>0.0</v>
      </c>
      <c r="BQ6" s="6">
        <v>0.0</v>
      </c>
      <c r="BR6" s="6">
        <v>0.0</v>
      </c>
      <c r="BS6" s="6">
        <v>0.0</v>
      </c>
      <c r="BT6" s="6">
        <v>0.0</v>
      </c>
      <c r="BU6" s="6">
        <v>0.0</v>
      </c>
      <c r="BV6" s="6">
        <v>0.0</v>
      </c>
      <c r="BW6" s="6">
        <v>0.0</v>
      </c>
      <c r="BX6" s="6">
        <v>0.0</v>
      </c>
      <c r="BY6" s="6">
        <v>0.0</v>
      </c>
      <c r="BZ6" s="6">
        <v>0.0</v>
      </c>
      <c r="CA6" s="1"/>
    </row>
    <row r="7" ht="19.5" customHeight="1">
      <c r="A7" s="1">
        <v>2020.0</v>
      </c>
      <c r="B7" s="1">
        <v>22.0</v>
      </c>
      <c r="C7" s="1">
        <v>-3.0</v>
      </c>
      <c r="D7" s="9">
        <v>3.0</v>
      </c>
      <c r="E7" s="2" t="s">
        <v>79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7">
        <v>70.0</v>
      </c>
      <c r="Z7" s="7">
        <v>30.0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  <c r="AY7" s="6">
        <v>0.0</v>
      </c>
      <c r="AZ7" s="6">
        <v>0.0</v>
      </c>
      <c r="BA7" s="6">
        <v>0.0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>
        <v>0.0</v>
      </c>
      <c r="BK7" s="6">
        <v>0.0</v>
      </c>
      <c r="BL7" s="6">
        <v>0.0</v>
      </c>
      <c r="BM7" s="6">
        <v>0.0</v>
      </c>
      <c r="BN7" s="6">
        <v>0.0</v>
      </c>
      <c r="BO7" s="6">
        <v>0.0</v>
      </c>
      <c r="BP7" s="6">
        <v>0.0</v>
      </c>
      <c r="BQ7" s="6">
        <v>0.0</v>
      </c>
      <c r="BR7" s="6">
        <v>0.0</v>
      </c>
      <c r="BS7" s="6">
        <v>0.0</v>
      </c>
      <c r="BT7" s="6">
        <v>0.0</v>
      </c>
      <c r="BU7" s="6">
        <v>0.0</v>
      </c>
      <c r="BV7" s="6">
        <v>0.0</v>
      </c>
      <c r="BW7" s="6">
        <v>0.0</v>
      </c>
      <c r="BX7" s="6">
        <v>0.0</v>
      </c>
      <c r="BY7" s="6">
        <v>0.0</v>
      </c>
      <c r="BZ7" s="6">
        <v>0.0</v>
      </c>
      <c r="CA7" s="1"/>
    </row>
    <row r="8" ht="19.5" customHeight="1">
      <c r="A8" s="1">
        <v>2020.0</v>
      </c>
      <c r="B8" s="1">
        <v>22.0</v>
      </c>
      <c r="C8" s="4">
        <v>-2.0</v>
      </c>
      <c r="D8" s="5">
        <v>1.0</v>
      </c>
      <c r="E8" s="2" t="s">
        <v>79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7">
        <v>45.0</v>
      </c>
      <c r="Z8" s="7">
        <v>55.0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6">
        <v>0.0</v>
      </c>
      <c r="AZ8" s="6">
        <v>0.0</v>
      </c>
      <c r="BA8" s="6">
        <v>0.0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6">
        <v>0.0</v>
      </c>
      <c r="BN8" s="6">
        <v>0.0</v>
      </c>
      <c r="BO8" s="6">
        <v>0.0</v>
      </c>
      <c r="BP8" s="6">
        <v>0.0</v>
      </c>
      <c r="BQ8" s="6">
        <v>0.0</v>
      </c>
      <c r="BR8" s="6">
        <v>0.0</v>
      </c>
      <c r="BS8" s="6">
        <v>0.0</v>
      </c>
      <c r="BT8" s="6">
        <v>0.0</v>
      </c>
      <c r="BU8" s="6">
        <v>0.0</v>
      </c>
      <c r="BV8" s="6">
        <v>0.0</v>
      </c>
      <c r="BW8" s="6">
        <v>0.0</v>
      </c>
      <c r="BX8" s="6">
        <v>0.0</v>
      </c>
      <c r="BY8" s="6">
        <v>0.0</v>
      </c>
      <c r="BZ8" s="6">
        <v>0.0</v>
      </c>
      <c r="CA8" s="1"/>
    </row>
    <row r="9" ht="19.5" customHeight="1">
      <c r="A9" s="1">
        <v>2020.0</v>
      </c>
      <c r="B9" s="1">
        <v>22.0</v>
      </c>
      <c r="C9" s="4">
        <v>-2.0</v>
      </c>
      <c r="D9" s="8">
        <v>2.0</v>
      </c>
      <c r="E9" s="2" t="s">
        <v>79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7">
        <v>40.0</v>
      </c>
      <c r="Z9" s="7">
        <v>60.0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  <c r="AY9" s="6">
        <v>0.0</v>
      </c>
      <c r="AZ9" s="6">
        <v>0.0</v>
      </c>
      <c r="BA9" s="6">
        <v>0.0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0.0</v>
      </c>
      <c r="BL9" s="6">
        <v>0.0</v>
      </c>
      <c r="BM9" s="6">
        <v>0.0</v>
      </c>
      <c r="BN9" s="6">
        <v>0.0</v>
      </c>
      <c r="BO9" s="6">
        <v>0.0</v>
      </c>
      <c r="BP9" s="6">
        <v>0.0</v>
      </c>
      <c r="BQ9" s="6">
        <v>0.0</v>
      </c>
      <c r="BR9" s="6">
        <v>0.0</v>
      </c>
      <c r="BS9" s="6">
        <v>0.0</v>
      </c>
      <c r="BT9" s="6">
        <v>0.0</v>
      </c>
      <c r="BU9" s="6">
        <v>0.0</v>
      </c>
      <c r="BV9" s="6">
        <v>0.0</v>
      </c>
      <c r="BW9" s="6">
        <v>0.0</v>
      </c>
      <c r="BX9" s="6">
        <v>0.0</v>
      </c>
      <c r="BY9" s="6">
        <v>0.0</v>
      </c>
      <c r="BZ9" s="6">
        <v>0.0</v>
      </c>
      <c r="CA9" s="1"/>
    </row>
    <row r="10" ht="19.5" customHeight="1">
      <c r="A10" s="1">
        <v>2020.0</v>
      </c>
      <c r="B10" s="1">
        <v>22.0</v>
      </c>
      <c r="C10" s="1">
        <v>-2.0</v>
      </c>
      <c r="D10" s="9">
        <v>3.0</v>
      </c>
      <c r="E10" s="2" t="s">
        <v>79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7">
        <v>50.0</v>
      </c>
      <c r="Z10" s="7">
        <v>50.0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  <c r="AY10" s="6">
        <v>0.0</v>
      </c>
      <c r="AZ10" s="6">
        <v>0.0</v>
      </c>
      <c r="BA10" s="6">
        <v>0.0</v>
      </c>
      <c r="BB10" s="6">
        <v>0.0</v>
      </c>
      <c r="BC10" s="6">
        <v>0.0</v>
      </c>
      <c r="BD10" s="6">
        <v>0.0</v>
      </c>
      <c r="BE10" s="6">
        <v>0.0</v>
      </c>
      <c r="BF10" s="6">
        <v>0.0</v>
      </c>
      <c r="BG10" s="6">
        <v>0.0</v>
      </c>
      <c r="BH10" s="6">
        <v>0.0</v>
      </c>
      <c r="BI10" s="6">
        <v>0.0</v>
      </c>
      <c r="BJ10" s="6">
        <v>0.0</v>
      </c>
      <c r="BK10" s="6">
        <v>0.0</v>
      </c>
      <c r="BL10" s="6">
        <v>0.0</v>
      </c>
      <c r="BM10" s="6">
        <v>0.0</v>
      </c>
      <c r="BN10" s="6">
        <v>0.0</v>
      </c>
      <c r="BO10" s="6">
        <v>0.0</v>
      </c>
      <c r="BP10" s="6">
        <v>0.0</v>
      </c>
      <c r="BQ10" s="6">
        <v>0.0</v>
      </c>
      <c r="BR10" s="6">
        <v>0.0</v>
      </c>
      <c r="BS10" s="6">
        <v>0.0</v>
      </c>
      <c r="BT10" s="6">
        <v>0.0</v>
      </c>
      <c r="BU10" s="6">
        <v>0.0</v>
      </c>
      <c r="BV10" s="6">
        <v>0.0</v>
      </c>
      <c r="BW10" s="6">
        <v>0.0</v>
      </c>
      <c r="BX10" s="6">
        <v>0.0</v>
      </c>
      <c r="BY10" s="6">
        <v>0.0</v>
      </c>
      <c r="BZ10" s="6">
        <v>0.0</v>
      </c>
      <c r="CA10" s="1"/>
    </row>
    <row r="11" ht="19.5" customHeight="1">
      <c r="A11" s="1">
        <v>2020.0</v>
      </c>
      <c r="B11" s="1">
        <v>22.0</v>
      </c>
      <c r="C11" s="4">
        <v>-1.0</v>
      </c>
      <c r="D11" s="5">
        <v>1.0</v>
      </c>
      <c r="E11" s="2" t="s">
        <v>79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7">
        <v>35.0</v>
      </c>
      <c r="Z11" s="7">
        <v>65.0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6">
        <v>0.0</v>
      </c>
      <c r="AZ11" s="6">
        <v>0.0</v>
      </c>
      <c r="BA11" s="6">
        <v>0.0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0.0</v>
      </c>
      <c r="BH11" s="6">
        <v>0.0</v>
      </c>
      <c r="BI11" s="6">
        <v>0.0</v>
      </c>
      <c r="BJ11" s="6">
        <v>0.0</v>
      </c>
      <c r="BK11" s="6">
        <v>0.0</v>
      </c>
      <c r="BL11" s="6">
        <v>0.0</v>
      </c>
      <c r="BM11" s="6">
        <v>0.0</v>
      </c>
      <c r="BN11" s="6">
        <v>0.0</v>
      </c>
      <c r="BO11" s="6">
        <v>0.0</v>
      </c>
      <c r="BP11" s="6">
        <v>0.0</v>
      </c>
      <c r="BQ11" s="6">
        <v>0.0</v>
      </c>
      <c r="BR11" s="6">
        <v>0.0</v>
      </c>
      <c r="BS11" s="6">
        <v>0.0</v>
      </c>
      <c r="BT11" s="6">
        <v>0.0</v>
      </c>
      <c r="BU11" s="6">
        <v>0.0</v>
      </c>
      <c r="BV11" s="6">
        <v>0.0</v>
      </c>
      <c r="BW11" s="6">
        <v>0.0</v>
      </c>
      <c r="BX11" s="6">
        <v>0.0</v>
      </c>
      <c r="BY11" s="6">
        <v>0.0</v>
      </c>
      <c r="BZ11" s="6">
        <v>0.0</v>
      </c>
      <c r="CA11" s="10"/>
    </row>
    <row r="12" ht="19.5" customHeight="1">
      <c r="A12" s="1">
        <v>2020.0</v>
      </c>
      <c r="B12" s="1">
        <v>22.0</v>
      </c>
      <c r="C12" s="4">
        <v>-1.0</v>
      </c>
      <c r="D12" s="8">
        <v>2.0</v>
      </c>
      <c r="E12" s="2" t="s">
        <v>79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7">
        <v>50.0</v>
      </c>
      <c r="Z12" s="7">
        <v>50.0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6">
        <v>0.0</v>
      </c>
      <c r="AY12" s="6">
        <v>0.0</v>
      </c>
      <c r="AZ12" s="6">
        <v>0.0</v>
      </c>
      <c r="BA12" s="6">
        <v>0.0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0.0</v>
      </c>
      <c r="BH12" s="6">
        <v>0.0</v>
      </c>
      <c r="BI12" s="6">
        <v>0.0</v>
      </c>
      <c r="BJ12" s="6">
        <v>0.0</v>
      </c>
      <c r="BK12" s="6">
        <v>0.0</v>
      </c>
      <c r="BL12" s="6">
        <v>0.0</v>
      </c>
      <c r="BM12" s="6">
        <v>0.0</v>
      </c>
      <c r="BN12" s="6">
        <v>0.0</v>
      </c>
      <c r="BO12" s="6">
        <v>0.0</v>
      </c>
      <c r="BP12" s="6">
        <v>0.0</v>
      </c>
      <c r="BQ12" s="6">
        <v>0.0</v>
      </c>
      <c r="BR12" s="6">
        <v>0.0</v>
      </c>
      <c r="BS12" s="6">
        <v>0.0</v>
      </c>
      <c r="BT12" s="6">
        <v>0.0</v>
      </c>
      <c r="BU12" s="6">
        <v>0.0</v>
      </c>
      <c r="BV12" s="6">
        <v>0.0</v>
      </c>
      <c r="BW12" s="6">
        <v>0.0</v>
      </c>
      <c r="BX12" s="6">
        <v>0.0</v>
      </c>
      <c r="BY12" s="6">
        <v>0.0</v>
      </c>
      <c r="BZ12" s="6">
        <v>0.0</v>
      </c>
      <c r="CA12" s="10"/>
    </row>
    <row r="13" ht="19.5" customHeight="1">
      <c r="A13" s="1">
        <v>2020.0</v>
      </c>
      <c r="B13" s="1">
        <v>22.0</v>
      </c>
      <c r="C13" s="1">
        <v>-1.0</v>
      </c>
      <c r="D13" s="9">
        <v>3.0</v>
      </c>
      <c r="E13" s="2" t="s">
        <v>79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7">
        <v>30.0</v>
      </c>
      <c r="Z13" s="7">
        <v>30.0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  <c r="AY13" s="6">
        <v>0.0</v>
      </c>
      <c r="AZ13" s="6">
        <v>0.0</v>
      </c>
      <c r="BA13" s="6">
        <v>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0.0</v>
      </c>
      <c r="BH13" s="6">
        <v>0.0</v>
      </c>
      <c r="BI13" s="6">
        <v>0.0</v>
      </c>
      <c r="BJ13" s="6">
        <v>0.0</v>
      </c>
      <c r="BK13" s="6">
        <v>0.0</v>
      </c>
      <c r="BL13" s="6">
        <v>0.0</v>
      </c>
      <c r="BM13" s="6">
        <v>0.0</v>
      </c>
      <c r="BN13" s="6">
        <v>0.0</v>
      </c>
      <c r="BO13" s="6">
        <v>0.0</v>
      </c>
      <c r="BP13" s="6">
        <v>0.0</v>
      </c>
      <c r="BQ13" s="6">
        <v>0.0</v>
      </c>
      <c r="BR13" s="6">
        <v>0.0</v>
      </c>
      <c r="BS13" s="6">
        <v>0.0</v>
      </c>
      <c r="BT13" s="6">
        <v>0.0</v>
      </c>
      <c r="BU13" s="6">
        <v>0.0</v>
      </c>
      <c r="BV13" s="6">
        <v>0.0</v>
      </c>
      <c r="BW13" s="6">
        <v>0.0</v>
      </c>
      <c r="BX13" s="6">
        <v>0.0</v>
      </c>
      <c r="BY13" s="6">
        <v>0.0</v>
      </c>
      <c r="BZ13" s="6">
        <v>0.0</v>
      </c>
      <c r="CA13" s="10"/>
    </row>
    <row r="14" ht="19.5" customHeight="1">
      <c r="A14" s="1">
        <v>2020.0</v>
      </c>
      <c r="B14" s="1">
        <v>22.0</v>
      </c>
      <c r="C14" s="4">
        <v>0.0</v>
      </c>
      <c r="D14" s="5">
        <v>1.0</v>
      </c>
      <c r="E14" s="2" t="s">
        <v>79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7">
        <v>15.0</v>
      </c>
      <c r="Z14" s="7">
        <v>85.0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0.0</v>
      </c>
      <c r="AV14" s="6">
        <v>0.0</v>
      </c>
      <c r="AW14" s="6">
        <v>0.0</v>
      </c>
      <c r="AX14" s="6">
        <v>0.0</v>
      </c>
      <c r="AY14" s="6">
        <v>0.0</v>
      </c>
      <c r="AZ14" s="6">
        <v>0.0</v>
      </c>
      <c r="BA14" s="6">
        <v>0.0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0.0</v>
      </c>
      <c r="BH14" s="6">
        <v>0.0</v>
      </c>
      <c r="BI14" s="6">
        <v>0.0</v>
      </c>
      <c r="BJ14" s="6">
        <v>0.0</v>
      </c>
      <c r="BK14" s="6">
        <v>0.0</v>
      </c>
      <c r="BL14" s="6">
        <v>0.0</v>
      </c>
      <c r="BM14" s="6">
        <v>0.0</v>
      </c>
      <c r="BN14" s="6">
        <v>0.0</v>
      </c>
      <c r="BO14" s="6">
        <v>0.0</v>
      </c>
      <c r="BP14" s="6">
        <v>0.0</v>
      </c>
      <c r="BQ14" s="6">
        <v>0.0</v>
      </c>
      <c r="BR14" s="6">
        <v>0.0</v>
      </c>
      <c r="BS14" s="6">
        <v>0.0</v>
      </c>
      <c r="BT14" s="6">
        <v>0.0</v>
      </c>
      <c r="BU14" s="6">
        <v>0.0</v>
      </c>
      <c r="BV14" s="6">
        <v>0.0</v>
      </c>
      <c r="BW14" s="6">
        <v>0.0</v>
      </c>
      <c r="BX14" s="6">
        <v>0.0</v>
      </c>
      <c r="BY14" s="6">
        <v>0.0</v>
      </c>
      <c r="BZ14" s="6">
        <v>0.0</v>
      </c>
      <c r="CA14" s="1"/>
    </row>
    <row r="15" ht="19.5" customHeight="1">
      <c r="A15" s="1">
        <v>2020.0</v>
      </c>
      <c r="B15" s="1">
        <v>22.0</v>
      </c>
      <c r="C15" s="4">
        <v>0.0</v>
      </c>
      <c r="D15" s="8">
        <v>2.0</v>
      </c>
      <c r="E15" s="2" t="s">
        <v>79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7">
        <v>2.0</v>
      </c>
      <c r="Z15" s="7">
        <v>98.0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>
        <v>0.0</v>
      </c>
      <c r="BI15" s="6">
        <v>0.0</v>
      </c>
      <c r="BJ15" s="6">
        <v>0.0</v>
      </c>
      <c r="BK15" s="6">
        <v>0.0</v>
      </c>
      <c r="BL15" s="6">
        <v>0.0</v>
      </c>
      <c r="BM15" s="6">
        <v>0.0</v>
      </c>
      <c r="BN15" s="6">
        <v>0.0</v>
      </c>
      <c r="BO15" s="6">
        <v>0.0</v>
      </c>
      <c r="BP15" s="6">
        <v>0.0</v>
      </c>
      <c r="BQ15" s="6">
        <v>0.0</v>
      </c>
      <c r="BR15" s="6">
        <v>0.0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A15" s="1"/>
    </row>
    <row r="16" ht="19.5" customHeight="1">
      <c r="A16" s="1">
        <v>2020.0</v>
      </c>
      <c r="B16" s="1">
        <v>22.0</v>
      </c>
      <c r="C16" s="1">
        <v>0.0</v>
      </c>
      <c r="D16" s="9">
        <v>3.0</v>
      </c>
      <c r="E16" s="2" t="s">
        <v>79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7">
        <v>4.0</v>
      </c>
      <c r="Z16" s="7">
        <v>96.0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6">
        <v>0.0</v>
      </c>
      <c r="AZ16" s="6">
        <v>0.0</v>
      </c>
      <c r="BA16" s="6">
        <v>0.0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6">
        <v>0.0</v>
      </c>
      <c r="BN16" s="6">
        <v>0.0</v>
      </c>
      <c r="BO16" s="6">
        <v>0.0</v>
      </c>
      <c r="BP16" s="6">
        <v>0.0</v>
      </c>
      <c r="BQ16" s="6">
        <v>0.0</v>
      </c>
      <c r="BR16" s="6">
        <v>0.0</v>
      </c>
      <c r="BS16" s="6">
        <v>0.0</v>
      </c>
      <c r="BT16" s="6">
        <v>0.0</v>
      </c>
      <c r="BU16" s="6">
        <v>0.0</v>
      </c>
      <c r="BV16" s="6">
        <v>0.0</v>
      </c>
      <c r="BW16" s="6">
        <v>0.0</v>
      </c>
      <c r="BX16" s="6">
        <v>0.0</v>
      </c>
      <c r="BY16" s="6">
        <v>0.0</v>
      </c>
      <c r="BZ16" s="6">
        <v>0.0</v>
      </c>
      <c r="CA16" s="1"/>
    </row>
    <row r="17" ht="19.5" customHeight="1">
      <c r="A17" s="1">
        <v>2020.0</v>
      </c>
      <c r="B17" s="1">
        <v>22.0</v>
      </c>
      <c r="C17" s="4">
        <v>1.0</v>
      </c>
      <c r="D17" s="5">
        <v>1.0</v>
      </c>
      <c r="E17" s="2" t="s">
        <v>79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7">
        <v>2.0</v>
      </c>
      <c r="Z17" s="7">
        <v>98.0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6">
        <v>0.0</v>
      </c>
      <c r="AZ17" s="6">
        <v>0.0</v>
      </c>
      <c r="BA17" s="6">
        <v>0.0</v>
      </c>
      <c r="BB17" s="6">
        <v>0.0</v>
      </c>
      <c r="BC17" s="6">
        <v>0.0</v>
      </c>
      <c r="BD17" s="6">
        <v>0.0</v>
      </c>
      <c r="BE17" s="6">
        <v>0.0</v>
      </c>
      <c r="BF17" s="6">
        <v>0.0</v>
      </c>
      <c r="BG17" s="6">
        <v>0.0</v>
      </c>
      <c r="BH17" s="6">
        <v>0.0</v>
      </c>
      <c r="BI17" s="6">
        <v>0.0</v>
      </c>
      <c r="BJ17" s="6">
        <v>0.0</v>
      </c>
      <c r="BK17" s="6">
        <v>0.0</v>
      </c>
      <c r="BL17" s="6">
        <v>0.0</v>
      </c>
      <c r="BM17" s="6">
        <v>0.0</v>
      </c>
      <c r="BN17" s="6">
        <v>0.0</v>
      </c>
      <c r="BO17" s="6">
        <v>0.0</v>
      </c>
      <c r="BP17" s="6">
        <v>0.0</v>
      </c>
      <c r="BQ17" s="6">
        <v>0.0</v>
      </c>
      <c r="BR17" s="6">
        <v>0.0</v>
      </c>
      <c r="BS17" s="6">
        <v>0.0</v>
      </c>
      <c r="BT17" s="6">
        <v>0.0</v>
      </c>
      <c r="BU17" s="6">
        <v>0.0</v>
      </c>
      <c r="BV17" s="6">
        <v>0.0</v>
      </c>
      <c r="BW17" s="6">
        <v>0.0</v>
      </c>
      <c r="BX17" s="6">
        <v>0.0</v>
      </c>
      <c r="BY17" s="6">
        <v>0.0</v>
      </c>
      <c r="BZ17" s="6">
        <v>0.0</v>
      </c>
      <c r="CA17" s="1"/>
    </row>
    <row r="18" ht="19.5" customHeight="1">
      <c r="A18" s="1">
        <v>2020.0</v>
      </c>
      <c r="B18" s="1">
        <v>22.0</v>
      </c>
      <c r="C18" s="4">
        <v>1.0</v>
      </c>
      <c r="D18" s="8">
        <v>2.0</v>
      </c>
      <c r="E18" s="2" t="s">
        <v>79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7">
        <v>4.0</v>
      </c>
      <c r="Z18" s="7">
        <v>96.0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0.0</v>
      </c>
      <c r="AY18" s="6">
        <v>0.0</v>
      </c>
      <c r="AZ18" s="6">
        <v>0.0</v>
      </c>
      <c r="BA18" s="6">
        <v>0.0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0.0</v>
      </c>
      <c r="BH18" s="6">
        <v>0.0</v>
      </c>
      <c r="BI18" s="6">
        <v>0.0</v>
      </c>
      <c r="BJ18" s="6">
        <v>0.0</v>
      </c>
      <c r="BK18" s="6">
        <v>0.0</v>
      </c>
      <c r="BL18" s="6">
        <v>0.0</v>
      </c>
      <c r="BM18" s="6">
        <v>0.0</v>
      </c>
      <c r="BN18" s="6">
        <v>0.0</v>
      </c>
      <c r="BO18" s="6">
        <v>0.0</v>
      </c>
      <c r="BP18" s="6">
        <v>0.0</v>
      </c>
      <c r="BQ18" s="6">
        <v>0.0</v>
      </c>
      <c r="BR18" s="6">
        <v>0.0</v>
      </c>
      <c r="BS18" s="6">
        <v>0.0</v>
      </c>
      <c r="BT18" s="6">
        <v>0.0</v>
      </c>
      <c r="BU18" s="6">
        <v>0.0</v>
      </c>
      <c r="BV18" s="6">
        <v>0.0</v>
      </c>
      <c r="BW18" s="6">
        <v>0.0</v>
      </c>
      <c r="BX18" s="6">
        <v>0.0</v>
      </c>
      <c r="BY18" s="6">
        <v>0.0</v>
      </c>
      <c r="BZ18" s="6">
        <v>0.0</v>
      </c>
      <c r="CA18" s="1"/>
    </row>
    <row r="19" ht="19.5" customHeight="1">
      <c r="A19" s="1">
        <v>2020.0</v>
      </c>
      <c r="B19" s="1">
        <v>22.0</v>
      </c>
      <c r="C19" s="1">
        <v>1.0</v>
      </c>
      <c r="D19" s="9">
        <v>3.0</v>
      </c>
      <c r="E19" s="2" t="s">
        <v>79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7">
        <v>15.0</v>
      </c>
      <c r="Z19" s="7">
        <v>74.0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7">
        <v>1.0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0.0</v>
      </c>
      <c r="BC19" s="6">
        <v>0.0</v>
      </c>
      <c r="BD19" s="6">
        <v>0.0</v>
      </c>
      <c r="BE19" s="6">
        <v>0.0</v>
      </c>
      <c r="BF19" s="6">
        <v>0.0</v>
      </c>
      <c r="BG19" s="6">
        <v>0.0</v>
      </c>
      <c r="BH19" s="6">
        <v>0.0</v>
      </c>
      <c r="BI19" s="6">
        <v>0.0</v>
      </c>
      <c r="BJ19" s="6">
        <v>0.0</v>
      </c>
      <c r="BK19" s="6">
        <v>0.0</v>
      </c>
      <c r="BL19" s="6">
        <v>0.0</v>
      </c>
      <c r="BM19" s="6">
        <v>0.0</v>
      </c>
      <c r="BN19" s="6">
        <v>0.0</v>
      </c>
      <c r="BO19" s="6">
        <v>0.0</v>
      </c>
      <c r="BP19" s="6">
        <v>0.0</v>
      </c>
      <c r="BQ19" s="6">
        <v>0.0</v>
      </c>
      <c r="BR19" s="6">
        <v>0.0</v>
      </c>
      <c r="BS19" s="6">
        <v>0.0</v>
      </c>
      <c r="BT19" s="6">
        <v>0.0</v>
      </c>
      <c r="BU19" s="6">
        <v>0.0</v>
      </c>
      <c r="BV19" s="6">
        <v>0.0</v>
      </c>
      <c r="BW19" s="6">
        <v>0.0</v>
      </c>
      <c r="BX19" s="6">
        <v>0.0</v>
      </c>
      <c r="BY19" s="6">
        <v>0.0</v>
      </c>
      <c r="BZ19" s="6">
        <v>0.0</v>
      </c>
      <c r="CA19" s="1"/>
    </row>
    <row r="20" ht="19.5" customHeight="1">
      <c r="A20" s="1">
        <v>2020.0</v>
      </c>
      <c r="B20" s="1">
        <v>22.0</v>
      </c>
      <c r="C20" s="4">
        <v>2.0</v>
      </c>
      <c r="D20" s="5">
        <v>1.0</v>
      </c>
      <c r="E20" s="2" t="s">
        <v>79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7">
        <v>8.0</v>
      </c>
      <c r="Z20" s="7">
        <v>92.0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0.0</v>
      </c>
      <c r="BH20" s="6">
        <v>0.0</v>
      </c>
      <c r="BI20" s="6">
        <v>0.0</v>
      </c>
      <c r="BJ20" s="6">
        <v>0.0</v>
      </c>
      <c r="BK20" s="6">
        <v>0.0</v>
      </c>
      <c r="BL20" s="6">
        <v>0.0</v>
      </c>
      <c r="BM20" s="6">
        <v>0.0</v>
      </c>
      <c r="BN20" s="6">
        <v>0.0</v>
      </c>
      <c r="BO20" s="6">
        <v>0.0</v>
      </c>
      <c r="BP20" s="6">
        <v>0.0</v>
      </c>
      <c r="BQ20" s="6">
        <v>0.0</v>
      </c>
      <c r="BR20" s="6">
        <v>0.0</v>
      </c>
      <c r="BS20" s="6">
        <v>0.0</v>
      </c>
      <c r="BT20" s="6">
        <v>0.0</v>
      </c>
      <c r="BU20" s="6">
        <v>0.0</v>
      </c>
      <c r="BV20" s="6">
        <v>0.0</v>
      </c>
      <c r="BW20" s="6">
        <v>0.0</v>
      </c>
      <c r="BX20" s="6">
        <v>0.0</v>
      </c>
      <c r="BY20" s="6">
        <v>0.0</v>
      </c>
      <c r="BZ20" s="6">
        <v>0.0</v>
      </c>
      <c r="CA20" s="1"/>
    </row>
    <row r="21" ht="19.5" customHeight="1">
      <c r="A21" s="1">
        <v>2020.0</v>
      </c>
      <c r="B21" s="1">
        <v>22.0</v>
      </c>
      <c r="C21" s="4">
        <v>2.0</v>
      </c>
      <c r="D21" s="8">
        <v>2.0</v>
      </c>
      <c r="E21" s="2" t="s">
        <v>79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7">
        <v>30.0</v>
      </c>
      <c r="Z21" s="7">
        <v>70.0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6">
        <v>0.0</v>
      </c>
      <c r="AZ21" s="6">
        <v>0.0</v>
      </c>
      <c r="BA21" s="6">
        <v>0.0</v>
      </c>
      <c r="BB21" s="6">
        <v>0.0</v>
      </c>
      <c r="BC21" s="6">
        <v>0.0</v>
      </c>
      <c r="BD21" s="6">
        <v>0.0</v>
      </c>
      <c r="BE21" s="6">
        <v>0.0</v>
      </c>
      <c r="BF21" s="6">
        <v>0.0</v>
      </c>
      <c r="BG21" s="6">
        <v>0.0</v>
      </c>
      <c r="BH21" s="6">
        <v>0.0</v>
      </c>
      <c r="BI21" s="6">
        <v>0.0</v>
      </c>
      <c r="BJ21" s="6">
        <v>0.0</v>
      </c>
      <c r="BK21" s="6">
        <v>0.0</v>
      </c>
      <c r="BL21" s="6">
        <v>0.0</v>
      </c>
      <c r="BM21" s="6">
        <v>0.0</v>
      </c>
      <c r="BN21" s="6">
        <v>0.0</v>
      </c>
      <c r="BO21" s="6">
        <v>0.0</v>
      </c>
      <c r="BP21" s="6">
        <v>0.0</v>
      </c>
      <c r="BQ21" s="6">
        <v>0.0</v>
      </c>
      <c r="BR21" s="6">
        <v>0.0</v>
      </c>
      <c r="BS21" s="6">
        <v>0.0</v>
      </c>
      <c r="BT21" s="6">
        <v>0.0</v>
      </c>
      <c r="BU21" s="6">
        <v>0.0</v>
      </c>
      <c r="BV21" s="6">
        <v>0.0</v>
      </c>
      <c r="BW21" s="6">
        <v>0.0</v>
      </c>
      <c r="BX21" s="6">
        <v>0.0</v>
      </c>
      <c r="BY21" s="6">
        <v>0.0</v>
      </c>
      <c r="BZ21" s="6">
        <v>0.0</v>
      </c>
      <c r="CA21" s="1"/>
    </row>
    <row r="22" ht="19.5" customHeight="1">
      <c r="A22" s="1">
        <v>2020.0</v>
      </c>
      <c r="B22" s="1">
        <v>22.0</v>
      </c>
      <c r="C22" s="1">
        <v>2.0</v>
      </c>
      <c r="D22" s="9">
        <v>3.0</v>
      </c>
      <c r="E22" s="2" t="s">
        <v>79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7">
        <v>8.0</v>
      </c>
      <c r="Z22" s="7">
        <v>92.0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0.0</v>
      </c>
      <c r="BH22" s="6">
        <v>0.0</v>
      </c>
      <c r="BI22" s="6">
        <v>0.0</v>
      </c>
      <c r="BJ22" s="6">
        <v>0.0</v>
      </c>
      <c r="BK22" s="6">
        <v>0.0</v>
      </c>
      <c r="BL22" s="6">
        <v>0.0</v>
      </c>
      <c r="BM22" s="6">
        <v>0.0</v>
      </c>
      <c r="BN22" s="6">
        <v>0.0</v>
      </c>
      <c r="BO22" s="6">
        <v>0.0</v>
      </c>
      <c r="BP22" s="6">
        <v>0.0</v>
      </c>
      <c r="BQ22" s="6">
        <v>0.0</v>
      </c>
      <c r="BR22" s="6">
        <v>0.0</v>
      </c>
      <c r="BS22" s="6">
        <v>0.0</v>
      </c>
      <c r="BT22" s="6">
        <v>0.0</v>
      </c>
      <c r="BU22" s="6">
        <v>0.0</v>
      </c>
      <c r="BV22" s="6">
        <v>0.0</v>
      </c>
      <c r="BW22" s="6">
        <v>0.0</v>
      </c>
      <c r="BX22" s="6">
        <v>0.0</v>
      </c>
      <c r="BY22" s="6">
        <v>0.0</v>
      </c>
      <c r="BZ22" s="6">
        <v>0.0</v>
      </c>
      <c r="CA22" s="1"/>
    </row>
    <row r="23" ht="19.5" customHeight="1">
      <c r="A23" s="1">
        <v>2020.0</v>
      </c>
      <c r="B23" s="1">
        <v>22.0</v>
      </c>
      <c r="C23" s="4">
        <v>3.0</v>
      </c>
      <c r="D23" s="5">
        <v>1.0</v>
      </c>
      <c r="E23" s="2" t="s">
        <v>79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7">
        <v>59.0</v>
      </c>
      <c r="Z23" s="7">
        <v>40.0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7">
        <v>1.0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0.0</v>
      </c>
      <c r="BC23" s="6">
        <v>0.0</v>
      </c>
      <c r="BD23" s="6">
        <v>0.0</v>
      </c>
      <c r="BE23" s="6">
        <v>0.0</v>
      </c>
      <c r="BF23" s="6">
        <v>0.0</v>
      </c>
      <c r="BG23" s="6">
        <v>0.0</v>
      </c>
      <c r="BH23" s="6">
        <v>0.0</v>
      </c>
      <c r="BI23" s="6">
        <v>0.0</v>
      </c>
      <c r="BJ23" s="6">
        <v>0.0</v>
      </c>
      <c r="BK23" s="6">
        <v>0.0</v>
      </c>
      <c r="BL23" s="6">
        <v>0.0</v>
      </c>
      <c r="BM23" s="6">
        <v>0.0</v>
      </c>
      <c r="BN23" s="6">
        <v>0.0</v>
      </c>
      <c r="BO23" s="6">
        <v>0.0</v>
      </c>
      <c r="BP23" s="6">
        <v>0.0</v>
      </c>
      <c r="BQ23" s="6">
        <v>0.0</v>
      </c>
      <c r="BR23" s="6">
        <v>0.0</v>
      </c>
      <c r="BS23" s="6">
        <v>0.0</v>
      </c>
      <c r="BT23" s="6">
        <v>0.0</v>
      </c>
      <c r="BU23" s="6">
        <v>0.0</v>
      </c>
      <c r="BV23" s="6">
        <v>0.0</v>
      </c>
      <c r="BW23" s="6">
        <v>0.0</v>
      </c>
      <c r="BX23" s="6">
        <v>0.0</v>
      </c>
      <c r="BY23" s="6">
        <v>0.0</v>
      </c>
      <c r="BZ23" s="6">
        <v>0.0</v>
      </c>
      <c r="CA23" s="1"/>
    </row>
    <row r="24" ht="19.5" customHeight="1">
      <c r="A24" s="1">
        <v>2020.0</v>
      </c>
      <c r="B24" s="1">
        <v>22.0</v>
      </c>
      <c r="C24" s="4">
        <v>3.0</v>
      </c>
      <c r="D24" s="8">
        <v>2.0</v>
      </c>
      <c r="E24" s="2" t="s">
        <v>79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7">
        <v>92.0</v>
      </c>
      <c r="Z24" s="7">
        <v>7.0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7">
        <v>1.0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0.0</v>
      </c>
      <c r="BH24" s="6">
        <v>0.0</v>
      </c>
      <c r="BI24" s="6">
        <v>0.0</v>
      </c>
      <c r="BJ24" s="6">
        <v>0.0</v>
      </c>
      <c r="BK24" s="6">
        <v>0.0</v>
      </c>
      <c r="BL24" s="6">
        <v>0.0</v>
      </c>
      <c r="BM24" s="6">
        <v>0.0</v>
      </c>
      <c r="BN24" s="6">
        <v>0.0</v>
      </c>
      <c r="BO24" s="6">
        <v>0.0</v>
      </c>
      <c r="BP24" s="6">
        <v>0.0</v>
      </c>
      <c r="BQ24" s="6">
        <v>0.0</v>
      </c>
      <c r="BR24" s="6">
        <v>0.0</v>
      </c>
      <c r="BS24" s="6">
        <v>0.0</v>
      </c>
      <c r="BT24" s="6">
        <v>0.0</v>
      </c>
      <c r="BU24" s="6">
        <v>0.0</v>
      </c>
      <c r="BV24" s="6">
        <v>0.0</v>
      </c>
      <c r="BW24" s="6">
        <v>0.0</v>
      </c>
      <c r="BX24" s="6">
        <v>0.0</v>
      </c>
      <c r="BY24" s="6">
        <v>0.0</v>
      </c>
      <c r="BZ24" s="6">
        <v>0.0</v>
      </c>
      <c r="CA24" s="1"/>
    </row>
    <row r="25" ht="19.5" customHeight="1">
      <c r="A25" s="1">
        <v>2020.0</v>
      </c>
      <c r="B25" s="1">
        <v>22.0</v>
      </c>
      <c r="C25" s="1">
        <v>3.0</v>
      </c>
      <c r="D25" s="9">
        <v>3.0</v>
      </c>
      <c r="E25" s="2" t="s">
        <v>79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7">
        <v>93.0</v>
      </c>
      <c r="Z25" s="7">
        <v>5.0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7">
        <v>2.0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0.0</v>
      </c>
      <c r="BC25" s="6">
        <v>0.0</v>
      </c>
      <c r="BD25" s="6">
        <v>0.0</v>
      </c>
      <c r="BE25" s="6">
        <v>0.0</v>
      </c>
      <c r="BF25" s="6">
        <v>0.0</v>
      </c>
      <c r="BG25" s="6">
        <v>0.0</v>
      </c>
      <c r="BH25" s="6">
        <v>0.0</v>
      </c>
      <c r="BI25" s="6">
        <v>0.0</v>
      </c>
      <c r="BJ25" s="6">
        <v>0.0</v>
      </c>
      <c r="BK25" s="6">
        <v>0.0</v>
      </c>
      <c r="BL25" s="6">
        <v>0.0</v>
      </c>
      <c r="BM25" s="6">
        <v>0.0</v>
      </c>
      <c r="BN25" s="6">
        <v>0.0</v>
      </c>
      <c r="BO25" s="6">
        <v>0.0</v>
      </c>
      <c r="BP25" s="6">
        <v>0.0</v>
      </c>
      <c r="BQ25" s="6">
        <v>0.0</v>
      </c>
      <c r="BR25" s="6">
        <v>0.0</v>
      </c>
      <c r="BS25" s="6">
        <v>0.0</v>
      </c>
      <c r="BT25" s="6">
        <v>0.0</v>
      </c>
      <c r="BU25" s="6">
        <v>0.0</v>
      </c>
      <c r="BV25" s="6">
        <v>0.0</v>
      </c>
      <c r="BW25" s="6">
        <v>0.0</v>
      </c>
      <c r="BX25" s="6">
        <v>0.0</v>
      </c>
      <c r="BY25" s="6">
        <v>0.0</v>
      </c>
      <c r="BZ25" s="6">
        <v>0.0</v>
      </c>
      <c r="CA25" s="1"/>
    </row>
    <row r="26" ht="19.5" customHeight="1">
      <c r="A26" s="1">
        <v>2020.0</v>
      </c>
      <c r="B26" s="1">
        <v>22.0</v>
      </c>
      <c r="C26" s="4">
        <v>4.0</v>
      </c>
      <c r="D26" s="5">
        <v>1.0</v>
      </c>
      <c r="E26" s="2" t="s">
        <v>79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7">
        <v>60.0</v>
      </c>
      <c r="Z26" s="7">
        <v>25.0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7">
        <v>15.0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0.0</v>
      </c>
      <c r="BH26" s="6">
        <v>0.0</v>
      </c>
      <c r="BI26" s="6">
        <v>0.0</v>
      </c>
      <c r="BJ26" s="6">
        <v>0.0</v>
      </c>
      <c r="BK26" s="6">
        <v>0.0</v>
      </c>
      <c r="BL26" s="6">
        <v>0.0</v>
      </c>
      <c r="BM26" s="6">
        <v>0.0</v>
      </c>
      <c r="BN26" s="6">
        <v>0.0</v>
      </c>
      <c r="BO26" s="6">
        <v>0.0</v>
      </c>
      <c r="BP26" s="6">
        <v>0.0</v>
      </c>
      <c r="BQ26" s="6">
        <v>0.0</v>
      </c>
      <c r="BR26" s="6">
        <v>0.0</v>
      </c>
      <c r="BS26" s="6">
        <v>0.0</v>
      </c>
      <c r="BT26" s="6">
        <v>0.0</v>
      </c>
      <c r="BU26" s="6">
        <v>0.0</v>
      </c>
      <c r="BV26" s="6">
        <v>0.0</v>
      </c>
      <c r="BW26" s="6">
        <v>0.0</v>
      </c>
      <c r="BX26" s="6">
        <v>0.0</v>
      </c>
      <c r="BY26" s="6">
        <v>0.0</v>
      </c>
      <c r="BZ26" s="6">
        <v>0.0</v>
      </c>
      <c r="CA26" s="10"/>
    </row>
    <row r="27" ht="19.5" customHeight="1">
      <c r="A27" s="1">
        <v>2020.0</v>
      </c>
      <c r="B27" s="1">
        <v>22.0</v>
      </c>
      <c r="C27" s="4">
        <v>4.0</v>
      </c>
      <c r="D27" s="8">
        <v>2.0</v>
      </c>
      <c r="E27" s="2" t="s">
        <v>79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7">
        <v>77.0</v>
      </c>
      <c r="Z27" s="7">
        <v>3.0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7">
        <v>20.0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0.0</v>
      </c>
      <c r="BC27" s="6">
        <v>0.0</v>
      </c>
      <c r="BD27" s="6">
        <v>0.0</v>
      </c>
      <c r="BE27" s="6">
        <v>0.0</v>
      </c>
      <c r="BF27" s="6">
        <v>0.0</v>
      </c>
      <c r="BG27" s="6">
        <v>0.0</v>
      </c>
      <c r="BH27" s="6">
        <v>0.0</v>
      </c>
      <c r="BI27" s="6">
        <v>0.0</v>
      </c>
      <c r="BJ27" s="6">
        <v>0.0</v>
      </c>
      <c r="BK27" s="6">
        <v>0.0</v>
      </c>
      <c r="BL27" s="6">
        <v>0.0</v>
      </c>
      <c r="BM27" s="6">
        <v>0.0</v>
      </c>
      <c r="BN27" s="6">
        <v>0.0</v>
      </c>
      <c r="BO27" s="6">
        <v>0.0</v>
      </c>
      <c r="BP27" s="6">
        <v>0.0</v>
      </c>
      <c r="BQ27" s="6">
        <v>0.0</v>
      </c>
      <c r="BR27" s="6">
        <v>0.0</v>
      </c>
      <c r="BS27" s="6">
        <v>0.0</v>
      </c>
      <c r="BT27" s="6">
        <v>0.0</v>
      </c>
      <c r="BU27" s="6">
        <v>0.0</v>
      </c>
      <c r="BV27" s="6">
        <v>0.0</v>
      </c>
      <c r="BW27" s="6">
        <v>0.0</v>
      </c>
      <c r="BX27" s="6">
        <v>0.0</v>
      </c>
      <c r="BY27" s="6">
        <v>0.0</v>
      </c>
      <c r="BZ27" s="6">
        <v>0.0</v>
      </c>
      <c r="CA27" s="10"/>
    </row>
    <row r="28" ht="19.5" customHeight="1">
      <c r="A28" s="1">
        <v>2020.0</v>
      </c>
      <c r="B28" s="1">
        <v>22.0</v>
      </c>
      <c r="C28" s="1">
        <v>4.0</v>
      </c>
      <c r="D28" s="9">
        <v>3.0</v>
      </c>
      <c r="E28" s="2" t="s">
        <v>79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7">
        <v>87.0</v>
      </c>
      <c r="Z28" s="7">
        <v>3.0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11">
        <v>10.0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0.0</v>
      </c>
      <c r="BC28" s="6">
        <v>0.0</v>
      </c>
      <c r="BD28" s="6">
        <v>0.0</v>
      </c>
      <c r="BE28" s="6">
        <v>0.0</v>
      </c>
      <c r="BF28" s="6">
        <v>0.0</v>
      </c>
      <c r="BG28" s="6">
        <v>0.0</v>
      </c>
      <c r="BH28" s="6">
        <v>0.0</v>
      </c>
      <c r="BI28" s="6">
        <v>0.0</v>
      </c>
      <c r="BJ28" s="6">
        <v>0.0</v>
      </c>
      <c r="BK28" s="6">
        <v>0.0</v>
      </c>
      <c r="BL28" s="6">
        <v>0.0</v>
      </c>
      <c r="BM28" s="6">
        <v>0.0</v>
      </c>
      <c r="BN28" s="6">
        <v>0.0</v>
      </c>
      <c r="BO28" s="6">
        <v>0.0</v>
      </c>
      <c r="BP28" s="6">
        <v>0.0</v>
      </c>
      <c r="BQ28" s="6">
        <v>0.0</v>
      </c>
      <c r="BR28" s="6">
        <v>0.0</v>
      </c>
      <c r="BS28" s="6">
        <v>0.0</v>
      </c>
      <c r="BT28" s="6">
        <v>0.0</v>
      </c>
      <c r="BU28" s="6">
        <v>0.0</v>
      </c>
      <c r="BV28" s="6">
        <v>0.0</v>
      </c>
      <c r="BW28" s="6">
        <v>0.0</v>
      </c>
      <c r="BX28" s="6">
        <v>0.0</v>
      </c>
      <c r="BY28" s="6">
        <v>0.0</v>
      </c>
      <c r="BZ28" s="6">
        <v>0.0</v>
      </c>
      <c r="CA28" s="10"/>
    </row>
    <row r="29" ht="19.5" customHeight="1">
      <c r="A29" s="1">
        <v>2020.0</v>
      </c>
      <c r="B29" s="1">
        <v>22.0</v>
      </c>
      <c r="C29" s="4">
        <v>5.0</v>
      </c>
      <c r="D29" s="5">
        <v>1.0</v>
      </c>
      <c r="E29" s="2" t="s">
        <v>79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7">
        <v>10.0</v>
      </c>
      <c r="Z29" s="6">
        <v>0.0</v>
      </c>
      <c r="AA29" s="6">
        <v>0.0</v>
      </c>
      <c r="AB29" s="6">
        <v>0.0</v>
      </c>
      <c r="AC29" s="7">
        <v>3.0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7">
        <v>86.0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7">
        <v>1.0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0.0</v>
      </c>
      <c r="BC29" s="6">
        <v>0.0</v>
      </c>
      <c r="BD29" s="6">
        <v>0.0</v>
      </c>
      <c r="BE29" s="6">
        <v>0.0</v>
      </c>
      <c r="BF29" s="6">
        <v>0.0</v>
      </c>
      <c r="BG29" s="6">
        <v>0.0</v>
      </c>
      <c r="BH29" s="6">
        <v>0.0</v>
      </c>
      <c r="BI29" s="6">
        <v>0.0</v>
      </c>
      <c r="BJ29" s="6">
        <v>0.0</v>
      </c>
      <c r="BK29" s="6">
        <v>0.0</v>
      </c>
      <c r="BL29" s="6">
        <v>0.0</v>
      </c>
      <c r="BM29" s="6">
        <v>0.0</v>
      </c>
      <c r="BN29" s="6">
        <v>0.0</v>
      </c>
      <c r="BO29" s="6">
        <v>0.0</v>
      </c>
      <c r="BP29" s="6">
        <v>0.0</v>
      </c>
      <c r="BQ29" s="6">
        <v>0.0</v>
      </c>
      <c r="BR29" s="6">
        <v>0.0</v>
      </c>
      <c r="BS29" s="6">
        <v>0.0</v>
      </c>
      <c r="BT29" s="6">
        <v>0.0</v>
      </c>
      <c r="BU29" s="6">
        <v>0.0</v>
      </c>
      <c r="BV29" s="6">
        <v>0.0</v>
      </c>
      <c r="BW29" s="6">
        <v>0.0</v>
      </c>
      <c r="BX29" s="6">
        <v>0.0</v>
      </c>
      <c r="BY29" s="6">
        <v>0.0</v>
      </c>
      <c r="BZ29" s="6">
        <v>0.0</v>
      </c>
      <c r="CA29" s="10"/>
    </row>
    <row r="30" ht="19.5" customHeight="1">
      <c r="A30" s="1">
        <v>2020.0</v>
      </c>
      <c r="B30" s="1">
        <v>22.0</v>
      </c>
      <c r="C30" s="4">
        <v>5.0</v>
      </c>
      <c r="D30" s="8">
        <v>2.0</v>
      </c>
      <c r="E30" s="2" t="s">
        <v>79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7">
        <v>5.0</v>
      </c>
      <c r="Z30" s="6">
        <v>0.0</v>
      </c>
      <c r="AA30" s="6">
        <v>0.0</v>
      </c>
      <c r="AB30" s="6">
        <v>0.0</v>
      </c>
      <c r="AC30" s="7">
        <v>8.0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7">
        <v>86.0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7">
        <v>1.0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0.0</v>
      </c>
      <c r="BH30" s="6">
        <v>0.0</v>
      </c>
      <c r="BI30" s="6">
        <v>0.0</v>
      </c>
      <c r="BJ30" s="6">
        <v>0.0</v>
      </c>
      <c r="BK30" s="6">
        <v>0.0</v>
      </c>
      <c r="BL30" s="6">
        <v>0.0</v>
      </c>
      <c r="BM30" s="6">
        <v>0.0</v>
      </c>
      <c r="BN30" s="6">
        <v>0.0</v>
      </c>
      <c r="BO30" s="6">
        <v>0.0</v>
      </c>
      <c r="BP30" s="6">
        <v>0.0</v>
      </c>
      <c r="BQ30" s="6">
        <v>0.0</v>
      </c>
      <c r="BR30" s="6">
        <v>0.0</v>
      </c>
      <c r="BS30" s="6">
        <v>0.0</v>
      </c>
      <c r="BT30" s="6">
        <v>0.0</v>
      </c>
      <c r="BU30" s="6">
        <v>0.0</v>
      </c>
      <c r="BV30" s="6">
        <v>0.0</v>
      </c>
      <c r="BW30" s="6">
        <v>0.0</v>
      </c>
      <c r="BX30" s="6">
        <v>0.0</v>
      </c>
      <c r="BY30" s="6">
        <v>0.0</v>
      </c>
      <c r="BZ30" s="6">
        <v>0.0</v>
      </c>
      <c r="CA30" s="10"/>
    </row>
    <row r="31" ht="19.5" customHeight="1">
      <c r="A31" s="1">
        <v>2020.0</v>
      </c>
      <c r="B31" s="1">
        <v>22.0</v>
      </c>
      <c r="C31" s="1">
        <v>5.0</v>
      </c>
      <c r="D31" s="9">
        <v>3.0</v>
      </c>
      <c r="E31" s="2" t="s">
        <v>79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7">
        <v>30.0</v>
      </c>
      <c r="Z31" s="6">
        <v>0.0</v>
      </c>
      <c r="AA31" s="6">
        <v>0.0</v>
      </c>
      <c r="AB31" s="6">
        <v>0.0</v>
      </c>
      <c r="AC31" s="7">
        <v>20.0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7">
        <v>50.0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0.0</v>
      </c>
      <c r="BH31" s="6">
        <v>0.0</v>
      </c>
      <c r="BI31" s="6">
        <v>0.0</v>
      </c>
      <c r="BJ31" s="6">
        <v>0.0</v>
      </c>
      <c r="BK31" s="6">
        <v>0.0</v>
      </c>
      <c r="BL31" s="6">
        <v>0.0</v>
      </c>
      <c r="BM31" s="6">
        <v>0.0</v>
      </c>
      <c r="BN31" s="6">
        <v>0.0</v>
      </c>
      <c r="BO31" s="6">
        <v>0.0</v>
      </c>
      <c r="BP31" s="6">
        <v>0.0</v>
      </c>
      <c r="BQ31" s="6">
        <v>0.0</v>
      </c>
      <c r="BR31" s="6">
        <v>0.0</v>
      </c>
      <c r="BS31" s="6">
        <v>0.0</v>
      </c>
      <c r="BT31" s="6">
        <v>0.0</v>
      </c>
      <c r="BU31" s="6">
        <v>0.0</v>
      </c>
      <c r="BV31" s="6">
        <v>0.0</v>
      </c>
      <c r="BW31" s="6">
        <v>0.0</v>
      </c>
      <c r="BX31" s="6">
        <v>0.0</v>
      </c>
      <c r="BY31" s="6">
        <v>0.0</v>
      </c>
      <c r="BZ31" s="6">
        <v>0.0</v>
      </c>
      <c r="CA31" s="10"/>
    </row>
    <row r="32" ht="19.5" customHeight="1">
      <c r="A32" s="1">
        <v>2020.0</v>
      </c>
      <c r="B32" s="1">
        <v>22.0</v>
      </c>
      <c r="C32" s="4">
        <v>6.0</v>
      </c>
      <c r="D32" s="5">
        <v>1.0</v>
      </c>
      <c r="E32" s="2" t="s">
        <v>79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7">
        <v>15.0</v>
      </c>
      <c r="Z32" s="6">
        <v>0.0</v>
      </c>
      <c r="AA32" s="6">
        <v>0.0</v>
      </c>
      <c r="AB32" s="6">
        <v>0.0</v>
      </c>
      <c r="AC32" s="7">
        <v>5.0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7">
        <v>79.0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7">
        <v>1.0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0.0</v>
      </c>
      <c r="BC32" s="6">
        <v>0.0</v>
      </c>
      <c r="BD32" s="6">
        <v>0.0</v>
      </c>
      <c r="BE32" s="6">
        <v>0.0</v>
      </c>
      <c r="BF32" s="6">
        <v>0.0</v>
      </c>
      <c r="BG32" s="6">
        <v>0.0</v>
      </c>
      <c r="BH32" s="6">
        <v>0.0</v>
      </c>
      <c r="BI32" s="6">
        <v>0.0</v>
      </c>
      <c r="BJ32" s="6">
        <v>0.0</v>
      </c>
      <c r="BK32" s="6">
        <v>0.0</v>
      </c>
      <c r="BL32" s="6">
        <v>0.0</v>
      </c>
      <c r="BM32" s="6">
        <v>0.0</v>
      </c>
      <c r="BN32" s="6">
        <v>0.0</v>
      </c>
      <c r="BO32" s="6">
        <v>0.0</v>
      </c>
      <c r="BP32" s="6">
        <v>0.0</v>
      </c>
      <c r="BQ32" s="6">
        <v>0.0</v>
      </c>
      <c r="BR32" s="6">
        <v>0.0</v>
      </c>
      <c r="BS32" s="6">
        <v>0.0</v>
      </c>
      <c r="BT32" s="6">
        <v>0.0</v>
      </c>
      <c r="BU32" s="6">
        <v>0.0</v>
      </c>
      <c r="BV32" s="6">
        <v>0.0</v>
      </c>
      <c r="BW32" s="6">
        <v>0.0</v>
      </c>
      <c r="BX32" s="6">
        <v>0.0</v>
      </c>
      <c r="BY32" s="6">
        <v>0.0</v>
      </c>
      <c r="BZ32" s="6">
        <v>0.0</v>
      </c>
      <c r="CA32" s="10"/>
    </row>
    <row r="33" ht="19.5" customHeight="1">
      <c r="A33" s="1">
        <v>2020.0</v>
      </c>
      <c r="B33" s="1">
        <v>22.0</v>
      </c>
      <c r="C33" s="4">
        <v>6.0</v>
      </c>
      <c r="D33" s="8">
        <v>2.0</v>
      </c>
      <c r="E33" s="2" t="s">
        <v>79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7">
        <v>10.0</v>
      </c>
      <c r="Z33" s="6">
        <v>0.0</v>
      </c>
      <c r="AA33" s="6">
        <v>0.0</v>
      </c>
      <c r="AB33" s="6">
        <v>0.0</v>
      </c>
      <c r="AC33" s="7">
        <v>5.0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7">
        <v>83.0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7">
        <v>2.0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0.0</v>
      </c>
      <c r="BC33" s="6">
        <v>0.0</v>
      </c>
      <c r="BD33" s="6">
        <v>0.0</v>
      </c>
      <c r="BE33" s="6">
        <v>0.0</v>
      </c>
      <c r="BF33" s="6">
        <v>0.0</v>
      </c>
      <c r="BG33" s="6">
        <v>0.0</v>
      </c>
      <c r="BH33" s="6">
        <v>0.0</v>
      </c>
      <c r="BI33" s="6">
        <v>0.0</v>
      </c>
      <c r="BJ33" s="6">
        <v>0.0</v>
      </c>
      <c r="BK33" s="6">
        <v>0.0</v>
      </c>
      <c r="BL33" s="6">
        <v>0.0</v>
      </c>
      <c r="BM33" s="6">
        <v>0.0</v>
      </c>
      <c r="BN33" s="6">
        <v>0.0</v>
      </c>
      <c r="BO33" s="6">
        <v>0.0</v>
      </c>
      <c r="BP33" s="6">
        <v>0.0</v>
      </c>
      <c r="BQ33" s="6">
        <v>0.0</v>
      </c>
      <c r="BR33" s="6">
        <v>0.0</v>
      </c>
      <c r="BS33" s="6">
        <v>0.0</v>
      </c>
      <c r="BT33" s="6">
        <v>0.0</v>
      </c>
      <c r="BU33" s="6">
        <v>0.0</v>
      </c>
      <c r="BV33" s="6">
        <v>0.0</v>
      </c>
      <c r="BW33" s="6">
        <v>0.0</v>
      </c>
      <c r="BX33" s="6">
        <v>0.0</v>
      </c>
      <c r="BY33" s="6">
        <v>0.0</v>
      </c>
      <c r="BZ33" s="6">
        <v>0.0</v>
      </c>
      <c r="CA33" s="10"/>
    </row>
    <row r="34" ht="19.5" customHeight="1">
      <c r="A34" s="1">
        <v>2020.0</v>
      </c>
      <c r="B34" s="1">
        <v>22.0</v>
      </c>
      <c r="C34" s="1">
        <v>6.0</v>
      </c>
      <c r="D34" s="9">
        <v>3.0</v>
      </c>
      <c r="E34" s="2" t="s">
        <v>79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7">
        <v>20.0</v>
      </c>
      <c r="Z34" s="6">
        <v>0.0</v>
      </c>
      <c r="AA34" s="6">
        <v>0.0</v>
      </c>
      <c r="AB34" s="6">
        <v>0.0</v>
      </c>
      <c r="AC34" s="7">
        <v>8.0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7">
        <v>72.0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  <c r="AY34" s="6">
        <v>0.0</v>
      </c>
      <c r="AZ34" s="6">
        <v>0.0</v>
      </c>
      <c r="BA34" s="6">
        <v>0.0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0.0</v>
      </c>
      <c r="BH34" s="6">
        <v>0.0</v>
      </c>
      <c r="BI34" s="6">
        <v>0.0</v>
      </c>
      <c r="BJ34" s="6">
        <v>0.0</v>
      </c>
      <c r="BK34" s="6">
        <v>0.0</v>
      </c>
      <c r="BL34" s="6">
        <v>0.0</v>
      </c>
      <c r="BM34" s="6">
        <v>0.0</v>
      </c>
      <c r="BN34" s="6">
        <v>0.0</v>
      </c>
      <c r="BO34" s="6">
        <v>0.0</v>
      </c>
      <c r="BP34" s="6">
        <v>0.0</v>
      </c>
      <c r="BQ34" s="6">
        <v>0.0</v>
      </c>
      <c r="BR34" s="6">
        <v>0.0</v>
      </c>
      <c r="BS34" s="6">
        <v>0.0</v>
      </c>
      <c r="BT34" s="6">
        <v>0.0</v>
      </c>
      <c r="BU34" s="6">
        <v>0.0</v>
      </c>
      <c r="BV34" s="6">
        <v>0.0</v>
      </c>
      <c r="BW34" s="6">
        <v>0.0</v>
      </c>
      <c r="BX34" s="6">
        <v>0.0</v>
      </c>
      <c r="BY34" s="6">
        <v>0.0</v>
      </c>
      <c r="BZ34" s="6">
        <v>0.0</v>
      </c>
      <c r="CA34" s="10"/>
    </row>
    <row r="35" ht="19.5" customHeight="1">
      <c r="A35" s="1">
        <v>2020.0</v>
      </c>
      <c r="B35" s="1">
        <v>22.0</v>
      </c>
      <c r="C35" s="4">
        <v>7.0</v>
      </c>
      <c r="D35" s="5">
        <v>1.0</v>
      </c>
      <c r="E35" s="2" t="s">
        <v>79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7">
        <v>1.0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7">
        <v>5.0</v>
      </c>
      <c r="Z35" s="6">
        <v>0.0</v>
      </c>
      <c r="AA35" s="6">
        <v>0.0</v>
      </c>
      <c r="AB35" s="6">
        <v>0.0</v>
      </c>
      <c r="AC35" s="7">
        <v>3.0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7">
        <v>1.0</v>
      </c>
      <c r="AJ35" s="6">
        <v>0.0</v>
      </c>
      <c r="AK35" s="6">
        <v>0.0</v>
      </c>
      <c r="AL35" s="6">
        <v>0.0</v>
      </c>
      <c r="AM35" s="7">
        <v>86.0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7">
        <v>5.0</v>
      </c>
      <c r="AV35" s="6">
        <v>0.0</v>
      </c>
      <c r="AW35" s="6">
        <v>0.0</v>
      </c>
      <c r="AX35" s="6">
        <v>0.0</v>
      </c>
      <c r="AY35" s="6">
        <v>0.0</v>
      </c>
      <c r="AZ35" s="6">
        <v>0.0</v>
      </c>
      <c r="BA35" s="6">
        <v>0.0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0.0</v>
      </c>
      <c r="BH35" s="6">
        <v>0.0</v>
      </c>
      <c r="BI35" s="6">
        <v>0.0</v>
      </c>
      <c r="BJ35" s="6">
        <v>0.0</v>
      </c>
      <c r="BK35" s="6">
        <v>0.0</v>
      </c>
      <c r="BL35" s="6">
        <v>0.0</v>
      </c>
      <c r="BM35" s="6">
        <v>0.0</v>
      </c>
      <c r="BN35" s="6">
        <v>0.0</v>
      </c>
      <c r="BO35" s="6">
        <v>0.0</v>
      </c>
      <c r="BP35" s="6">
        <v>0.0</v>
      </c>
      <c r="BQ35" s="6">
        <v>0.0</v>
      </c>
      <c r="BR35" s="6">
        <v>0.0</v>
      </c>
      <c r="BS35" s="6">
        <v>0.0</v>
      </c>
      <c r="BT35" s="6">
        <v>0.0</v>
      </c>
      <c r="BU35" s="6">
        <v>0.0</v>
      </c>
      <c r="BV35" s="6">
        <v>0.0</v>
      </c>
      <c r="BW35" s="6">
        <v>0.0</v>
      </c>
      <c r="BX35" s="6">
        <v>0.0</v>
      </c>
      <c r="BY35" s="6">
        <v>0.0</v>
      </c>
      <c r="BZ35" s="6">
        <v>0.0</v>
      </c>
      <c r="CA35" s="10"/>
    </row>
    <row r="36" ht="19.5" customHeight="1">
      <c r="A36" s="1">
        <v>2020.0</v>
      </c>
      <c r="B36" s="1">
        <v>22.0</v>
      </c>
      <c r="C36" s="4">
        <v>7.0</v>
      </c>
      <c r="D36" s="8">
        <v>2.0</v>
      </c>
      <c r="E36" s="2" t="s">
        <v>79</v>
      </c>
      <c r="F36" s="6">
        <v>0.0</v>
      </c>
      <c r="G36" s="6">
        <v>0.0</v>
      </c>
      <c r="H36" s="6">
        <v>0.0</v>
      </c>
      <c r="I36" s="6">
        <v>0.0</v>
      </c>
      <c r="J36" s="7">
        <v>50.0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7">
        <v>20.0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7">
        <v>72.0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7">
        <v>8.0</v>
      </c>
      <c r="AV36" s="6">
        <v>0.0</v>
      </c>
      <c r="AW36" s="6">
        <v>0.0</v>
      </c>
      <c r="AX36" s="6">
        <v>0.0</v>
      </c>
      <c r="AY36" s="6">
        <v>0.0</v>
      </c>
      <c r="AZ36" s="6">
        <v>0.0</v>
      </c>
      <c r="BA36" s="6">
        <v>0.0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0.0</v>
      </c>
      <c r="BH36" s="6">
        <v>0.0</v>
      </c>
      <c r="BI36" s="6">
        <v>0.0</v>
      </c>
      <c r="BJ36" s="6">
        <v>0.0</v>
      </c>
      <c r="BK36" s="6">
        <v>0.0</v>
      </c>
      <c r="BL36" s="6">
        <v>0.0</v>
      </c>
      <c r="BM36" s="6">
        <v>0.0</v>
      </c>
      <c r="BN36" s="6">
        <v>0.0</v>
      </c>
      <c r="BO36" s="6">
        <v>0.0</v>
      </c>
      <c r="BP36" s="6">
        <v>0.0</v>
      </c>
      <c r="BQ36" s="6">
        <v>0.0</v>
      </c>
      <c r="BR36" s="6">
        <v>0.0</v>
      </c>
      <c r="BS36" s="6">
        <v>0.0</v>
      </c>
      <c r="BT36" s="6">
        <v>0.0</v>
      </c>
      <c r="BU36" s="6">
        <v>0.0</v>
      </c>
      <c r="BV36" s="6">
        <v>0.0</v>
      </c>
      <c r="BW36" s="6">
        <v>0.0</v>
      </c>
      <c r="BX36" s="6">
        <v>0.0</v>
      </c>
      <c r="BY36" s="6">
        <v>0.0</v>
      </c>
      <c r="BZ36" s="6">
        <v>0.0</v>
      </c>
      <c r="CA36" s="10"/>
    </row>
    <row r="37" ht="19.5" customHeight="1">
      <c r="A37" s="1">
        <v>2020.0</v>
      </c>
      <c r="B37" s="1">
        <v>22.0</v>
      </c>
      <c r="C37" s="1">
        <v>7.0</v>
      </c>
      <c r="D37" s="9">
        <v>3.0</v>
      </c>
      <c r="E37" s="2" t="s">
        <v>79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7">
        <v>1.0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7">
        <v>5.0</v>
      </c>
      <c r="Z37" s="6">
        <v>0.0</v>
      </c>
      <c r="AA37" s="7">
        <v>2.0</v>
      </c>
      <c r="AB37" s="6">
        <v>0.0</v>
      </c>
      <c r="AC37" s="7">
        <v>8.0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7">
        <v>1.0</v>
      </c>
      <c r="AJ37" s="6">
        <v>0.0</v>
      </c>
      <c r="AK37" s="6">
        <v>0.0</v>
      </c>
      <c r="AL37" s="6">
        <v>0.0</v>
      </c>
      <c r="AM37" s="7">
        <v>80.0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7">
        <v>4.0</v>
      </c>
      <c r="AV37" s="6">
        <v>0.0</v>
      </c>
      <c r="AW37" s="6">
        <v>0.0</v>
      </c>
      <c r="AX37" s="6">
        <v>0.0</v>
      </c>
      <c r="AY37" s="6">
        <v>0.0</v>
      </c>
      <c r="AZ37" s="6">
        <v>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0.0</v>
      </c>
      <c r="BI37" s="6">
        <v>0.0</v>
      </c>
      <c r="BJ37" s="6">
        <v>0.0</v>
      </c>
      <c r="BK37" s="6">
        <v>0.0</v>
      </c>
      <c r="BL37" s="6">
        <v>0.0</v>
      </c>
      <c r="BM37" s="6">
        <v>0.0</v>
      </c>
      <c r="BN37" s="6">
        <v>0.0</v>
      </c>
      <c r="BO37" s="6">
        <v>0.0</v>
      </c>
      <c r="BP37" s="6">
        <v>0.0</v>
      </c>
      <c r="BQ37" s="6">
        <v>0.0</v>
      </c>
      <c r="BR37" s="6">
        <v>0.0</v>
      </c>
      <c r="BS37" s="6">
        <v>0.0</v>
      </c>
      <c r="BT37" s="6">
        <v>0.0</v>
      </c>
      <c r="BU37" s="6">
        <v>0.0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10"/>
    </row>
    <row r="38" ht="19.5" customHeight="1">
      <c r="A38" s="1">
        <v>2020.0</v>
      </c>
      <c r="B38" s="1">
        <v>22.0</v>
      </c>
      <c r="C38" s="4">
        <v>8.0</v>
      </c>
      <c r="D38" s="5">
        <v>1.0</v>
      </c>
      <c r="E38" s="2" t="s">
        <v>79</v>
      </c>
      <c r="F38" s="6">
        <v>0.0</v>
      </c>
      <c r="G38" s="6">
        <v>0.0</v>
      </c>
      <c r="H38" s="6">
        <v>0.0</v>
      </c>
      <c r="I38" s="6">
        <v>0.0</v>
      </c>
      <c r="J38" s="7">
        <v>80.0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7">
        <v>25.0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7">
        <v>2.0</v>
      </c>
      <c r="Z38" s="6">
        <v>0.0</v>
      </c>
      <c r="AA38" s="6">
        <v>0.0</v>
      </c>
      <c r="AB38" s="6">
        <v>0.0</v>
      </c>
      <c r="AC38" s="7">
        <v>5.0</v>
      </c>
      <c r="AD38" s="6">
        <v>0.0</v>
      </c>
      <c r="AE38" s="6">
        <v>0.0</v>
      </c>
      <c r="AF38" s="7">
        <v>8.0</v>
      </c>
      <c r="AG38" s="7">
        <v>15.0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7">
        <v>30.0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7">
        <v>40.0</v>
      </c>
      <c r="AV38" s="6">
        <v>0.0</v>
      </c>
      <c r="AW38" s="6">
        <v>0.0</v>
      </c>
      <c r="AX38" s="6">
        <v>0.0</v>
      </c>
      <c r="AY38" s="6">
        <v>0.0</v>
      </c>
      <c r="AZ38" s="6">
        <v>0.0</v>
      </c>
      <c r="BA38" s="6">
        <v>0.0</v>
      </c>
      <c r="BB38" s="6">
        <v>0.0</v>
      </c>
      <c r="BC38" s="6">
        <v>0.0</v>
      </c>
      <c r="BD38" s="6">
        <v>0.0</v>
      </c>
      <c r="BE38" s="6">
        <v>0.0</v>
      </c>
      <c r="BF38" s="6">
        <v>0.0</v>
      </c>
      <c r="BG38" s="6">
        <v>0.0</v>
      </c>
      <c r="BH38" s="6">
        <v>0.0</v>
      </c>
      <c r="BI38" s="6">
        <v>0.0</v>
      </c>
      <c r="BJ38" s="6">
        <v>0.0</v>
      </c>
      <c r="BK38" s="6">
        <v>0.0</v>
      </c>
      <c r="BL38" s="6">
        <v>0.0</v>
      </c>
      <c r="BM38" s="6">
        <v>0.0</v>
      </c>
      <c r="BN38" s="6">
        <v>0.0</v>
      </c>
      <c r="BO38" s="6">
        <v>0.0</v>
      </c>
      <c r="BP38" s="6">
        <v>0.0</v>
      </c>
      <c r="BQ38" s="6">
        <v>0.0</v>
      </c>
      <c r="BR38" s="6">
        <v>0.0</v>
      </c>
      <c r="BS38" s="6">
        <v>0.0</v>
      </c>
      <c r="BT38" s="6">
        <v>0.0</v>
      </c>
      <c r="BU38" s="6">
        <v>0.0</v>
      </c>
      <c r="BV38" s="6">
        <v>0.0</v>
      </c>
      <c r="BW38" s="6">
        <v>0.0</v>
      </c>
      <c r="BX38" s="6">
        <v>0.0</v>
      </c>
      <c r="BY38" s="6">
        <v>0.0</v>
      </c>
      <c r="BZ38" s="6">
        <v>0.0</v>
      </c>
      <c r="CA38" s="10"/>
    </row>
    <row r="39" ht="19.5" customHeight="1">
      <c r="A39" s="1">
        <v>2020.0</v>
      </c>
      <c r="B39" s="1">
        <v>22.0</v>
      </c>
      <c r="C39" s="4">
        <v>8.0</v>
      </c>
      <c r="D39" s="8">
        <v>2.0</v>
      </c>
      <c r="E39" s="2" t="s">
        <v>79</v>
      </c>
      <c r="F39" s="6">
        <v>0.0</v>
      </c>
      <c r="G39" s="6">
        <v>0.0</v>
      </c>
      <c r="H39" s="6">
        <v>0.0</v>
      </c>
      <c r="I39" s="6">
        <v>0.0</v>
      </c>
      <c r="J39" s="7">
        <v>30.0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7">
        <v>1.0</v>
      </c>
      <c r="W39" s="6">
        <v>0.0</v>
      </c>
      <c r="X39" s="6">
        <v>0.0</v>
      </c>
      <c r="Y39" s="7">
        <v>3.0</v>
      </c>
      <c r="Z39" s="6">
        <v>0.0</v>
      </c>
      <c r="AA39" s="6">
        <v>0.0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7">
        <v>10.0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7">
        <v>45.0</v>
      </c>
      <c r="AN39" s="6">
        <v>0.0</v>
      </c>
      <c r="AO39" s="6">
        <v>0.0</v>
      </c>
      <c r="AP39" s="6">
        <v>0.0</v>
      </c>
      <c r="AQ39" s="6">
        <v>0.0</v>
      </c>
      <c r="AR39" s="7">
        <v>1.0</v>
      </c>
      <c r="AS39" s="6">
        <v>0.0</v>
      </c>
      <c r="AT39" s="6">
        <v>0.0</v>
      </c>
      <c r="AU39" s="7">
        <v>40.0</v>
      </c>
      <c r="AV39" s="6">
        <v>0.0</v>
      </c>
      <c r="AW39" s="6">
        <v>0.0</v>
      </c>
      <c r="AX39" s="6">
        <v>0.0</v>
      </c>
      <c r="AY39" s="6">
        <v>0.0</v>
      </c>
      <c r="AZ39" s="6">
        <v>0.0</v>
      </c>
      <c r="BA39" s="6">
        <v>0.0</v>
      </c>
      <c r="BB39" s="6">
        <v>0.0</v>
      </c>
      <c r="BC39" s="6">
        <v>0.0</v>
      </c>
      <c r="BD39" s="6">
        <v>0.0</v>
      </c>
      <c r="BE39" s="6">
        <v>0.0</v>
      </c>
      <c r="BF39" s="6">
        <v>0.0</v>
      </c>
      <c r="BG39" s="6">
        <v>0.0</v>
      </c>
      <c r="BH39" s="6">
        <v>0.0</v>
      </c>
      <c r="BI39" s="6">
        <v>0.0</v>
      </c>
      <c r="BJ39" s="6">
        <v>0.0</v>
      </c>
      <c r="BK39" s="6">
        <v>0.0</v>
      </c>
      <c r="BL39" s="6">
        <v>0.0</v>
      </c>
      <c r="BM39" s="6">
        <v>0.0</v>
      </c>
      <c r="BN39" s="6">
        <v>0.0</v>
      </c>
      <c r="BO39" s="6">
        <v>0.0</v>
      </c>
      <c r="BP39" s="6">
        <v>0.0</v>
      </c>
      <c r="BQ39" s="6">
        <v>0.0</v>
      </c>
      <c r="BR39" s="6">
        <v>0.0</v>
      </c>
      <c r="BS39" s="6">
        <v>0.0</v>
      </c>
      <c r="BT39" s="6">
        <v>0.0</v>
      </c>
      <c r="BU39" s="6">
        <v>0.0</v>
      </c>
      <c r="BV39" s="6">
        <v>0.0</v>
      </c>
      <c r="BW39" s="6">
        <v>0.0</v>
      </c>
      <c r="BX39" s="6">
        <v>0.0</v>
      </c>
      <c r="BY39" s="6">
        <v>0.0</v>
      </c>
      <c r="BZ39" s="6">
        <v>0.0</v>
      </c>
      <c r="CA39" s="10"/>
    </row>
    <row r="40" ht="19.5" customHeight="1">
      <c r="A40" s="1">
        <v>2020.0</v>
      </c>
      <c r="B40" s="1">
        <v>22.0</v>
      </c>
      <c r="C40" s="1">
        <v>8.0</v>
      </c>
      <c r="D40" s="9">
        <v>3.0</v>
      </c>
      <c r="E40" s="2" t="s">
        <v>79</v>
      </c>
      <c r="F40" s="6">
        <v>0.0</v>
      </c>
      <c r="G40" s="6">
        <v>0.0</v>
      </c>
      <c r="H40" s="6">
        <v>0.0</v>
      </c>
      <c r="I40" s="6">
        <v>0.0</v>
      </c>
      <c r="J40" s="7">
        <v>35.0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7">
        <v>5.0</v>
      </c>
      <c r="Q40" s="6">
        <v>0.0</v>
      </c>
      <c r="R40" s="6">
        <v>0.0</v>
      </c>
      <c r="S40" s="6">
        <v>0.0</v>
      </c>
      <c r="T40" s="6">
        <v>0.0</v>
      </c>
      <c r="U40" s="7">
        <v>1.0</v>
      </c>
      <c r="V40" s="6">
        <v>0.0</v>
      </c>
      <c r="W40" s="6">
        <v>0.0</v>
      </c>
      <c r="X40" s="6">
        <v>0.0</v>
      </c>
      <c r="Y40" s="7">
        <v>1.0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7">
        <v>1.0</v>
      </c>
      <c r="AG40" s="7">
        <v>10.0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7">
        <v>57.0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7">
        <v>30.0</v>
      </c>
      <c r="AV40" s="6">
        <v>0.0</v>
      </c>
      <c r="AW40" s="6">
        <v>0.0</v>
      </c>
      <c r="AX40" s="6">
        <v>0.0</v>
      </c>
      <c r="AY40" s="6">
        <v>0.0</v>
      </c>
      <c r="AZ40" s="6">
        <v>0.0</v>
      </c>
      <c r="BA40" s="6">
        <v>0.0</v>
      </c>
      <c r="BB40" s="6">
        <v>0.0</v>
      </c>
      <c r="BC40" s="6">
        <v>0.0</v>
      </c>
      <c r="BD40" s="6">
        <v>0.0</v>
      </c>
      <c r="BE40" s="6">
        <v>0.0</v>
      </c>
      <c r="BF40" s="6">
        <v>0.0</v>
      </c>
      <c r="BG40" s="6">
        <v>0.0</v>
      </c>
      <c r="BH40" s="6">
        <v>0.0</v>
      </c>
      <c r="BI40" s="6">
        <v>0.0</v>
      </c>
      <c r="BJ40" s="6">
        <v>0.0</v>
      </c>
      <c r="BK40" s="6">
        <v>0.0</v>
      </c>
      <c r="BL40" s="6">
        <v>0.0</v>
      </c>
      <c r="BM40" s="6">
        <v>0.0</v>
      </c>
      <c r="BN40" s="6">
        <v>0.0</v>
      </c>
      <c r="BO40" s="6">
        <v>0.0</v>
      </c>
      <c r="BP40" s="6">
        <v>0.0</v>
      </c>
      <c r="BQ40" s="6">
        <v>0.0</v>
      </c>
      <c r="BR40" s="6">
        <v>0.0</v>
      </c>
      <c r="BS40" s="6">
        <v>0.0</v>
      </c>
      <c r="BT40" s="6">
        <v>0.0</v>
      </c>
      <c r="BU40" s="6">
        <v>0.0</v>
      </c>
      <c r="BV40" s="6">
        <v>0.0</v>
      </c>
      <c r="BW40" s="6">
        <v>0.0</v>
      </c>
      <c r="BX40" s="6">
        <v>0.0</v>
      </c>
      <c r="BY40" s="6">
        <v>0.0</v>
      </c>
      <c r="BZ40" s="6">
        <v>0.0</v>
      </c>
      <c r="CA40" s="10"/>
    </row>
    <row r="41" ht="19.5" customHeight="1">
      <c r="A41" s="1">
        <v>2020.0</v>
      </c>
      <c r="B41" s="1">
        <v>22.0</v>
      </c>
      <c r="C41" s="4">
        <v>9.0</v>
      </c>
      <c r="D41" s="5">
        <v>1.0</v>
      </c>
      <c r="E41" s="2" t="s">
        <v>79</v>
      </c>
      <c r="F41" s="6">
        <v>0.0</v>
      </c>
      <c r="G41" s="6">
        <v>0.0</v>
      </c>
      <c r="H41" s="6">
        <v>0.0</v>
      </c>
      <c r="I41" s="6">
        <v>0.0</v>
      </c>
      <c r="J41" s="7">
        <v>8.0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7">
        <v>15.0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7">
        <v>2.0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7">
        <v>10.0</v>
      </c>
      <c r="AG41" s="7">
        <v>5.0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7">
        <v>68.0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7">
        <v>15.0</v>
      </c>
      <c r="AV41" s="6">
        <v>0.0</v>
      </c>
      <c r="AW41" s="6">
        <v>0.0</v>
      </c>
      <c r="AX41" s="6">
        <v>0.0</v>
      </c>
      <c r="AY41" s="6">
        <v>0.0</v>
      </c>
      <c r="AZ41" s="6">
        <v>0.0</v>
      </c>
      <c r="BA41" s="6">
        <v>0.0</v>
      </c>
      <c r="BB41" s="6">
        <v>0.0</v>
      </c>
      <c r="BC41" s="6">
        <v>0.0</v>
      </c>
      <c r="BD41" s="6">
        <v>0.0</v>
      </c>
      <c r="BE41" s="6">
        <v>0.0</v>
      </c>
      <c r="BF41" s="6">
        <v>0.0</v>
      </c>
      <c r="BG41" s="6">
        <v>0.0</v>
      </c>
      <c r="BH41" s="6">
        <v>0.0</v>
      </c>
      <c r="BI41" s="6">
        <v>0.0</v>
      </c>
      <c r="BJ41" s="6">
        <v>0.0</v>
      </c>
      <c r="BK41" s="6">
        <v>0.0</v>
      </c>
      <c r="BL41" s="6">
        <v>0.0</v>
      </c>
      <c r="BM41" s="6">
        <v>0.0</v>
      </c>
      <c r="BN41" s="6">
        <v>0.0</v>
      </c>
      <c r="BO41" s="6">
        <v>0.0</v>
      </c>
      <c r="BP41" s="6">
        <v>0.0</v>
      </c>
      <c r="BQ41" s="6">
        <v>0.0</v>
      </c>
      <c r="BR41" s="6">
        <v>0.0</v>
      </c>
      <c r="BS41" s="6">
        <v>0.0</v>
      </c>
      <c r="BT41" s="6">
        <v>0.0</v>
      </c>
      <c r="BU41" s="6">
        <v>0.0</v>
      </c>
      <c r="BV41" s="6">
        <v>0.0</v>
      </c>
      <c r="BW41" s="6">
        <v>0.0</v>
      </c>
      <c r="BX41" s="6">
        <v>0.0</v>
      </c>
      <c r="BY41" s="6">
        <v>0.0</v>
      </c>
      <c r="BZ41" s="6">
        <v>0.0</v>
      </c>
      <c r="CA41" s="10"/>
    </row>
    <row r="42" ht="19.5" customHeight="1">
      <c r="A42" s="1">
        <v>2020.0</v>
      </c>
      <c r="B42" s="1">
        <v>22.0</v>
      </c>
      <c r="C42" s="4">
        <v>9.0</v>
      </c>
      <c r="D42" s="8">
        <v>2.0</v>
      </c>
      <c r="E42" s="2" t="s">
        <v>79</v>
      </c>
      <c r="F42" s="6">
        <v>0.0</v>
      </c>
      <c r="G42" s="6">
        <v>0.0</v>
      </c>
      <c r="H42" s="6">
        <v>0.0</v>
      </c>
      <c r="I42" s="6">
        <v>0.0</v>
      </c>
      <c r="J42" s="7">
        <v>25.0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7">
        <v>7.0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7">
        <v>11.0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7">
        <v>2.0</v>
      </c>
      <c r="AG42" s="7">
        <v>12.0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7">
        <v>65.0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7">
        <v>10.0</v>
      </c>
      <c r="AV42" s="6">
        <v>0.0</v>
      </c>
      <c r="AW42" s="6">
        <v>0.0</v>
      </c>
      <c r="AX42" s="6">
        <v>0.0</v>
      </c>
      <c r="AY42" s="6">
        <v>0.0</v>
      </c>
      <c r="AZ42" s="6">
        <v>0.0</v>
      </c>
      <c r="BA42" s="6">
        <v>0.0</v>
      </c>
      <c r="BB42" s="6">
        <v>0.0</v>
      </c>
      <c r="BC42" s="6">
        <v>0.0</v>
      </c>
      <c r="BD42" s="6">
        <v>0.0</v>
      </c>
      <c r="BE42" s="6">
        <v>0.0</v>
      </c>
      <c r="BF42" s="6">
        <v>0.0</v>
      </c>
      <c r="BG42" s="6">
        <v>0.0</v>
      </c>
      <c r="BH42" s="6">
        <v>0.0</v>
      </c>
      <c r="BI42" s="6">
        <v>0.0</v>
      </c>
      <c r="BJ42" s="6">
        <v>0.0</v>
      </c>
      <c r="BK42" s="6">
        <v>0.0</v>
      </c>
      <c r="BL42" s="6">
        <v>0.0</v>
      </c>
      <c r="BM42" s="6">
        <v>0.0</v>
      </c>
      <c r="BN42" s="6">
        <v>0.0</v>
      </c>
      <c r="BO42" s="6">
        <v>0.0</v>
      </c>
      <c r="BP42" s="6">
        <v>0.0</v>
      </c>
      <c r="BQ42" s="6">
        <v>0.0</v>
      </c>
      <c r="BR42" s="6">
        <v>0.0</v>
      </c>
      <c r="BS42" s="6">
        <v>0.0</v>
      </c>
      <c r="BT42" s="6">
        <v>0.0</v>
      </c>
      <c r="BU42" s="6">
        <v>0.0</v>
      </c>
      <c r="BV42" s="6">
        <v>0.0</v>
      </c>
      <c r="BW42" s="6">
        <v>0.0</v>
      </c>
      <c r="BX42" s="6">
        <v>0.0</v>
      </c>
      <c r="BY42" s="6">
        <v>0.0</v>
      </c>
      <c r="BZ42" s="6">
        <v>0.0</v>
      </c>
      <c r="CA42" s="10"/>
    </row>
    <row r="43" ht="19.5" customHeight="1">
      <c r="A43" s="1">
        <v>2020.0</v>
      </c>
      <c r="B43" s="1">
        <v>22.0</v>
      </c>
      <c r="C43" s="1">
        <v>9.0</v>
      </c>
      <c r="D43" s="9">
        <v>3.0</v>
      </c>
      <c r="E43" s="2" t="s">
        <v>79</v>
      </c>
      <c r="F43" s="6">
        <v>0.0</v>
      </c>
      <c r="G43" s="6">
        <v>0.0</v>
      </c>
      <c r="H43" s="6">
        <v>0.0</v>
      </c>
      <c r="I43" s="6">
        <v>0.0</v>
      </c>
      <c r="J43" s="7">
        <v>65.0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7">
        <v>2.0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7">
        <v>1.0</v>
      </c>
      <c r="AG43" s="7">
        <v>25.0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7">
        <v>64.0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U43" s="7">
        <v>10.0</v>
      </c>
      <c r="AV43" s="6">
        <v>0.0</v>
      </c>
      <c r="AW43" s="6">
        <v>0.0</v>
      </c>
      <c r="AX43" s="6">
        <v>0.0</v>
      </c>
      <c r="AY43" s="6">
        <v>0.0</v>
      </c>
      <c r="AZ43" s="6">
        <v>0.0</v>
      </c>
      <c r="BA43" s="6">
        <v>0.0</v>
      </c>
      <c r="BB43" s="6">
        <v>0.0</v>
      </c>
      <c r="BC43" s="6">
        <v>0.0</v>
      </c>
      <c r="BD43" s="6">
        <v>0.0</v>
      </c>
      <c r="BE43" s="6">
        <v>0.0</v>
      </c>
      <c r="BF43" s="6">
        <v>0.0</v>
      </c>
      <c r="BG43" s="6">
        <v>0.0</v>
      </c>
      <c r="BH43" s="6">
        <v>0.0</v>
      </c>
      <c r="BI43" s="6">
        <v>0.0</v>
      </c>
      <c r="BJ43" s="6">
        <v>0.0</v>
      </c>
      <c r="BK43" s="6">
        <v>0.0</v>
      </c>
      <c r="BL43" s="6">
        <v>0.0</v>
      </c>
      <c r="BM43" s="6">
        <v>0.0</v>
      </c>
      <c r="BN43" s="6">
        <v>0.0</v>
      </c>
      <c r="BO43" s="6">
        <v>0.0</v>
      </c>
      <c r="BP43" s="6">
        <v>0.0</v>
      </c>
      <c r="BQ43" s="6">
        <v>0.0</v>
      </c>
      <c r="BR43" s="6">
        <v>0.0</v>
      </c>
      <c r="BS43" s="6">
        <v>0.0</v>
      </c>
      <c r="BT43" s="6">
        <v>0.0</v>
      </c>
      <c r="BU43" s="6">
        <v>0.0</v>
      </c>
      <c r="BV43" s="6">
        <v>0.0</v>
      </c>
      <c r="BW43" s="6">
        <v>0.0</v>
      </c>
      <c r="BX43" s="6">
        <v>0.0</v>
      </c>
      <c r="BY43" s="6">
        <v>0.0</v>
      </c>
      <c r="BZ43" s="6">
        <v>0.0</v>
      </c>
      <c r="CA43" s="10"/>
    </row>
    <row r="44" ht="19.5" customHeight="1">
      <c r="A44" s="1">
        <v>2020.0</v>
      </c>
      <c r="B44" s="1">
        <v>22.0</v>
      </c>
      <c r="C44" s="4">
        <v>10.0</v>
      </c>
      <c r="D44" s="5">
        <v>1.0</v>
      </c>
      <c r="E44" s="2" t="s">
        <v>79</v>
      </c>
      <c r="F44" s="6">
        <v>0.0</v>
      </c>
      <c r="G44" s="6">
        <v>0.0</v>
      </c>
      <c r="H44" s="6">
        <v>0.0</v>
      </c>
      <c r="I44" s="6">
        <v>0.0</v>
      </c>
      <c r="J44" s="7">
        <v>20.0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6">
        <v>0.0</v>
      </c>
      <c r="Y44" s="7">
        <v>4.0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7">
        <v>10.0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7">
        <v>66.0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0.0</v>
      </c>
      <c r="AT44" s="6">
        <v>0.0</v>
      </c>
      <c r="AU44" s="7">
        <v>20.0</v>
      </c>
      <c r="AV44" s="6">
        <v>0.0</v>
      </c>
      <c r="AW44" s="6">
        <v>0.0</v>
      </c>
      <c r="AX44" s="6">
        <v>0.0</v>
      </c>
      <c r="AY44" s="6">
        <v>0.0</v>
      </c>
      <c r="AZ44" s="6">
        <v>0.0</v>
      </c>
      <c r="BA44" s="6">
        <v>0.0</v>
      </c>
      <c r="BB44" s="6">
        <v>0.0</v>
      </c>
      <c r="BC44" s="6">
        <v>0.0</v>
      </c>
      <c r="BD44" s="6">
        <v>0.0</v>
      </c>
      <c r="BE44" s="6">
        <v>0.0</v>
      </c>
      <c r="BF44" s="6">
        <v>0.0</v>
      </c>
      <c r="BG44" s="6">
        <v>0.0</v>
      </c>
      <c r="BH44" s="6">
        <v>0.0</v>
      </c>
      <c r="BI44" s="6">
        <v>0.0</v>
      </c>
      <c r="BJ44" s="6">
        <v>0.0</v>
      </c>
      <c r="BK44" s="6">
        <v>0.0</v>
      </c>
      <c r="BL44" s="6">
        <v>0.0</v>
      </c>
      <c r="BM44" s="6">
        <v>0.0</v>
      </c>
      <c r="BN44" s="6">
        <v>0.0</v>
      </c>
      <c r="BO44" s="6">
        <v>0.0</v>
      </c>
      <c r="BP44" s="6">
        <v>0.0</v>
      </c>
      <c r="BQ44" s="6">
        <v>0.0</v>
      </c>
      <c r="BR44" s="6">
        <v>0.0</v>
      </c>
      <c r="BS44" s="6">
        <v>0.0</v>
      </c>
      <c r="BT44" s="6">
        <v>0.0</v>
      </c>
      <c r="BU44" s="6">
        <v>0.0</v>
      </c>
      <c r="BV44" s="6">
        <v>0.0</v>
      </c>
      <c r="BW44" s="6">
        <v>0.0</v>
      </c>
      <c r="BX44" s="6">
        <v>0.0</v>
      </c>
      <c r="BY44" s="6">
        <v>0.0</v>
      </c>
      <c r="BZ44" s="6">
        <v>0.0</v>
      </c>
      <c r="CA44" s="10"/>
    </row>
    <row r="45" ht="19.5" customHeight="1">
      <c r="A45" s="1">
        <v>2020.0</v>
      </c>
      <c r="B45" s="1">
        <v>22.0</v>
      </c>
      <c r="C45" s="4">
        <v>10.0</v>
      </c>
      <c r="D45" s="8">
        <v>2.0</v>
      </c>
      <c r="E45" s="2" t="s">
        <v>79</v>
      </c>
      <c r="F45" s="6">
        <v>0.0</v>
      </c>
      <c r="G45" s="6">
        <v>0.0</v>
      </c>
      <c r="H45" s="6">
        <v>0.0</v>
      </c>
      <c r="I45" s="6">
        <v>0.0</v>
      </c>
      <c r="J45" s="7">
        <v>10.0</v>
      </c>
      <c r="K45" s="6">
        <v>0.0</v>
      </c>
      <c r="L45" s="6">
        <v>0.0</v>
      </c>
      <c r="M45" s="7">
        <v>8.0</v>
      </c>
      <c r="N45" s="6">
        <v>0.0</v>
      </c>
      <c r="O45" s="6">
        <v>0.0</v>
      </c>
      <c r="P45" s="7">
        <v>6.0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7">
        <v>1.0</v>
      </c>
      <c r="W45" s="6">
        <v>0.0</v>
      </c>
      <c r="X45" s="6">
        <v>0.0</v>
      </c>
      <c r="Y45" s="6">
        <v>0.0</v>
      </c>
      <c r="Z45" s="6">
        <v>0.0</v>
      </c>
      <c r="AA45" s="7">
        <v>3.0</v>
      </c>
      <c r="AB45" s="6">
        <v>0.0</v>
      </c>
      <c r="AC45" s="7">
        <v>5.0</v>
      </c>
      <c r="AD45" s="6">
        <v>0.0</v>
      </c>
      <c r="AE45" s="6">
        <v>0.0</v>
      </c>
      <c r="AF45" s="7">
        <v>5.0</v>
      </c>
      <c r="AG45" s="7">
        <v>7.0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7">
        <v>50.0</v>
      </c>
      <c r="AN45" s="6">
        <v>0.0</v>
      </c>
      <c r="AO45" s="6">
        <v>0.0</v>
      </c>
      <c r="AP45" s="6">
        <v>0.0</v>
      </c>
      <c r="AQ45" s="6">
        <v>0.0</v>
      </c>
      <c r="AR45" s="7">
        <v>1.0</v>
      </c>
      <c r="AS45" s="7">
        <v>3.0</v>
      </c>
      <c r="AT45" s="6">
        <v>0.0</v>
      </c>
      <c r="AU45" s="7">
        <v>25.0</v>
      </c>
      <c r="AV45" s="6">
        <v>0.0</v>
      </c>
      <c r="AW45" s="6">
        <v>0.0</v>
      </c>
      <c r="AX45" s="6">
        <v>0.0</v>
      </c>
      <c r="AY45" s="6">
        <v>0.0</v>
      </c>
      <c r="AZ45" s="6">
        <v>0.0</v>
      </c>
      <c r="BA45" s="6">
        <v>0.0</v>
      </c>
      <c r="BB45" s="6">
        <v>0.0</v>
      </c>
      <c r="BC45" s="6">
        <v>0.0</v>
      </c>
      <c r="BD45" s="6">
        <v>0.0</v>
      </c>
      <c r="BE45" s="6">
        <v>0.0</v>
      </c>
      <c r="BF45" s="6">
        <v>0.0</v>
      </c>
      <c r="BG45" s="6">
        <v>0.0</v>
      </c>
      <c r="BH45" s="6">
        <v>0.0</v>
      </c>
      <c r="BI45" s="6">
        <v>0.0</v>
      </c>
      <c r="BJ45" s="6">
        <v>0.0</v>
      </c>
      <c r="BK45" s="6">
        <v>0.0</v>
      </c>
      <c r="BL45" s="6">
        <v>0.0</v>
      </c>
      <c r="BM45" s="6">
        <v>0.0</v>
      </c>
      <c r="BN45" s="6">
        <v>0.0</v>
      </c>
      <c r="BO45" s="6">
        <v>0.0</v>
      </c>
      <c r="BP45" s="6">
        <v>0.0</v>
      </c>
      <c r="BQ45" s="6">
        <v>0.0</v>
      </c>
      <c r="BR45" s="6">
        <v>0.0</v>
      </c>
      <c r="BS45" s="6">
        <v>0.0</v>
      </c>
      <c r="BT45" s="6">
        <v>0.0</v>
      </c>
      <c r="BU45" s="6">
        <v>0.0</v>
      </c>
      <c r="BV45" s="6">
        <v>0.0</v>
      </c>
      <c r="BW45" s="6">
        <v>0.0</v>
      </c>
      <c r="BX45" s="6">
        <v>0.0</v>
      </c>
      <c r="BY45" s="6">
        <v>0.0</v>
      </c>
      <c r="BZ45" s="6">
        <v>0.0</v>
      </c>
      <c r="CA45" s="10"/>
    </row>
    <row r="46" ht="19.5" customHeight="1">
      <c r="A46" s="1">
        <v>2020.0</v>
      </c>
      <c r="B46" s="1">
        <v>22.0</v>
      </c>
      <c r="C46" s="1">
        <v>10.0</v>
      </c>
      <c r="D46" s="9">
        <v>3.0</v>
      </c>
      <c r="E46" s="2" t="s">
        <v>79</v>
      </c>
      <c r="F46" s="6">
        <v>0.0</v>
      </c>
      <c r="G46" s="6">
        <v>0.0</v>
      </c>
      <c r="H46" s="6">
        <v>0.0</v>
      </c>
      <c r="I46" s="6">
        <v>0.0</v>
      </c>
      <c r="J46" s="7">
        <v>90.0</v>
      </c>
      <c r="K46" s="6">
        <v>0.0</v>
      </c>
      <c r="L46" s="7">
        <v>5.0</v>
      </c>
      <c r="M46" s="7">
        <v>15.0</v>
      </c>
      <c r="N46" s="6">
        <v>0.0</v>
      </c>
      <c r="O46" s="6">
        <v>0.0</v>
      </c>
      <c r="P46" s="7">
        <v>25.0</v>
      </c>
      <c r="Q46" s="6">
        <v>0.0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7">
        <v>10.0</v>
      </c>
      <c r="AG46" s="7">
        <v>7.0</v>
      </c>
      <c r="AH46" s="6">
        <v>0.0</v>
      </c>
      <c r="AI46" s="6">
        <v>0.0</v>
      </c>
      <c r="AJ46" s="6">
        <v>0.0</v>
      </c>
      <c r="AK46" s="6">
        <v>0.0</v>
      </c>
      <c r="AL46" s="6">
        <v>0.0</v>
      </c>
      <c r="AM46" s="7">
        <v>30.0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7">
        <v>3.0</v>
      </c>
      <c r="AT46" s="6">
        <v>0.0</v>
      </c>
      <c r="AU46" s="7">
        <v>49.0</v>
      </c>
      <c r="AV46" s="7">
        <v>1.0</v>
      </c>
      <c r="AW46" s="6">
        <v>0.0</v>
      </c>
      <c r="AX46" s="6">
        <v>0.0</v>
      </c>
      <c r="AY46" s="6">
        <v>0.0</v>
      </c>
      <c r="AZ46" s="6">
        <v>0.0</v>
      </c>
      <c r="BA46" s="6">
        <v>0.0</v>
      </c>
      <c r="BB46" s="6">
        <v>0.0</v>
      </c>
      <c r="BC46" s="6">
        <v>0.0</v>
      </c>
      <c r="BD46" s="6">
        <v>0.0</v>
      </c>
      <c r="BE46" s="6">
        <v>0.0</v>
      </c>
      <c r="BF46" s="6">
        <v>0.0</v>
      </c>
      <c r="BG46" s="6">
        <v>0.0</v>
      </c>
      <c r="BH46" s="6">
        <v>0.0</v>
      </c>
      <c r="BI46" s="6">
        <v>0.0</v>
      </c>
      <c r="BJ46" s="6">
        <v>0.0</v>
      </c>
      <c r="BK46" s="6">
        <v>0.0</v>
      </c>
      <c r="BL46" s="6">
        <v>0.0</v>
      </c>
      <c r="BM46" s="6">
        <v>0.0</v>
      </c>
      <c r="BN46" s="6">
        <v>0.0</v>
      </c>
      <c r="BO46" s="6">
        <v>0.0</v>
      </c>
      <c r="BP46" s="6">
        <v>0.0</v>
      </c>
      <c r="BQ46" s="6">
        <v>0.0</v>
      </c>
      <c r="BR46" s="6">
        <v>0.0</v>
      </c>
      <c r="BS46" s="6">
        <v>0.0</v>
      </c>
      <c r="BT46" s="6">
        <v>0.0</v>
      </c>
      <c r="BU46" s="6">
        <v>0.0</v>
      </c>
      <c r="BV46" s="6">
        <v>0.0</v>
      </c>
      <c r="BW46" s="6">
        <v>0.0</v>
      </c>
      <c r="BX46" s="6">
        <v>0.0</v>
      </c>
      <c r="BY46" s="6">
        <v>0.0</v>
      </c>
      <c r="BZ46" s="6">
        <v>0.0</v>
      </c>
      <c r="CA46" s="10"/>
    </row>
    <row r="47" ht="19.5" customHeight="1">
      <c r="A47" s="1">
        <v>2020.0</v>
      </c>
      <c r="B47" s="1">
        <v>22.0</v>
      </c>
      <c r="C47" s="4">
        <v>11.0</v>
      </c>
      <c r="D47" s="5">
        <v>1.0</v>
      </c>
      <c r="E47" s="2" t="s">
        <v>80</v>
      </c>
      <c r="F47" s="6" t="s">
        <v>81</v>
      </c>
      <c r="G47" s="6" t="s">
        <v>81</v>
      </c>
      <c r="H47" s="6" t="s">
        <v>81</v>
      </c>
      <c r="I47" s="6" t="s">
        <v>81</v>
      </c>
      <c r="J47" s="6" t="s">
        <v>81</v>
      </c>
      <c r="K47" s="6" t="s">
        <v>81</v>
      </c>
      <c r="L47" s="6" t="s">
        <v>81</v>
      </c>
      <c r="M47" s="6" t="s">
        <v>81</v>
      </c>
      <c r="N47" s="6" t="s">
        <v>81</v>
      </c>
      <c r="O47" s="6" t="s">
        <v>81</v>
      </c>
      <c r="P47" s="6" t="s">
        <v>81</v>
      </c>
      <c r="Q47" s="6" t="s">
        <v>81</v>
      </c>
      <c r="R47" s="6" t="s">
        <v>81</v>
      </c>
      <c r="S47" s="6" t="s">
        <v>81</v>
      </c>
      <c r="T47" s="6" t="s">
        <v>81</v>
      </c>
      <c r="U47" s="6" t="s">
        <v>81</v>
      </c>
      <c r="V47" s="6" t="s">
        <v>81</v>
      </c>
      <c r="W47" s="6" t="s">
        <v>81</v>
      </c>
      <c r="X47" s="6" t="s">
        <v>81</v>
      </c>
      <c r="Y47" s="6" t="s">
        <v>81</v>
      </c>
      <c r="Z47" s="6" t="s">
        <v>81</v>
      </c>
      <c r="AA47" s="6" t="s">
        <v>81</v>
      </c>
      <c r="AB47" s="6" t="s">
        <v>81</v>
      </c>
      <c r="AC47" s="6" t="s">
        <v>81</v>
      </c>
      <c r="AD47" s="6" t="s">
        <v>81</v>
      </c>
      <c r="AE47" s="6" t="s">
        <v>81</v>
      </c>
      <c r="AF47" s="6" t="s">
        <v>81</v>
      </c>
      <c r="AG47" s="6" t="s">
        <v>81</v>
      </c>
      <c r="AH47" s="6" t="s">
        <v>81</v>
      </c>
      <c r="AI47" s="6" t="s">
        <v>81</v>
      </c>
      <c r="AJ47" s="6" t="s">
        <v>81</v>
      </c>
      <c r="AK47" s="6" t="s">
        <v>81</v>
      </c>
      <c r="AL47" s="6" t="s">
        <v>81</v>
      </c>
      <c r="AM47" s="6" t="s">
        <v>81</v>
      </c>
      <c r="AN47" s="6" t="s">
        <v>81</v>
      </c>
      <c r="AO47" s="6" t="s">
        <v>81</v>
      </c>
      <c r="AP47" s="6" t="s">
        <v>81</v>
      </c>
      <c r="AQ47" s="6" t="s">
        <v>81</v>
      </c>
      <c r="AR47" s="6" t="s">
        <v>81</v>
      </c>
      <c r="AS47" s="6" t="s">
        <v>81</v>
      </c>
      <c r="AT47" s="6" t="s">
        <v>81</v>
      </c>
      <c r="AU47" s="6" t="s">
        <v>81</v>
      </c>
      <c r="AV47" s="6" t="s">
        <v>81</v>
      </c>
      <c r="AW47" s="6" t="s">
        <v>81</v>
      </c>
      <c r="AX47" s="6" t="s">
        <v>81</v>
      </c>
      <c r="AY47" s="6" t="s">
        <v>81</v>
      </c>
      <c r="AZ47" s="6" t="s">
        <v>81</v>
      </c>
      <c r="BA47" s="6" t="s">
        <v>81</v>
      </c>
      <c r="BB47" s="6" t="s">
        <v>81</v>
      </c>
      <c r="BC47" s="6" t="s">
        <v>81</v>
      </c>
      <c r="BD47" s="6" t="s">
        <v>81</v>
      </c>
      <c r="BE47" s="6" t="s">
        <v>81</v>
      </c>
      <c r="BF47" s="6" t="s">
        <v>81</v>
      </c>
      <c r="BG47" s="6" t="s">
        <v>81</v>
      </c>
      <c r="BH47" s="6" t="s">
        <v>81</v>
      </c>
      <c r="BI47" s="6" t="s">
        <v>81</v>
      </c>
      <c r="BJ47" s="6" t="s">
        <v>81</v>
      </c>
      <c r="BK47" s="6" t="s">
        <v>81</v>
      </c>
      <c r="BL47" s="6" t="s">
        <v>81</v>
      </c>
      <c r="BM47" s="6" t="s">
        <v>81</v>
      </c>
      <c r="BN47" s="6" t="s">
        <v>81</v>
      </c>
      <c r="BO47" s="6" t="s">
        <v>81</v>
      </c>
      <c r="BP47" s="6" t="s">
        <v>81</v>
      </c>
      <c r="BQ47" s="6" t="s">
        <v>81</v>
      </c>
      <c r="BR47" s="6" t="s">
        <v>81</v>
      </c>
      <c r="BS47" s="6" t="s">
        <v>81</v>
      </c>
      <c r="BT47" s="6" t="s">
        <v>81</v>
      </c>
      <c r="BU47" s="6" t="s">
        <v>81</v>
      </c>
      <c r="BV47" s="6" t="s">
        <v>81</v>
      </c>
      <c r="BW47" s="6" t="s">
        <v>81</v>
      </c>
      <c r="BX47" s="6" t="s">
        <v>81</v>
      </c>
      <c r="BY47" s="6" t="s">
        <v>81</v>
      </c>
      <c r="BZ47" s="6" t="s">
        <v>81</v>
      </c>
      <c r="CA47" s="10"/>
    </row>
    <row r="48" ht="19.5" customHeight="1">
      <c r="A48" s="1">
        <v>2020.0</v>
      </c>
      <c r="B48" s="1">
        <v>22.0</v>
      </c>
      <c r="C48" s="4">
        <v>11.0</v>
      </c>
      <c r="D48" s="8">
        <v>2.0</v>
      </c>
      <c r="E48" s="2" t="s">
        <v>80</v>
      </c>
      <c r="F48" s="6" t="s">
        <v>81</v>
      </c>
      <c r="G48" s="6" t="s">
        <v>81</v>
      </c>
      <c r="H48" s="6" t="s">
        <v>81</v>
      </c>
      <c r="I48" s="6" t="s">
        <v>81</v>
      </c>
      <c r="J48" s="6" t="s">
        <v>81</v>
      </c>
      <c r="K48" s="6" t="s">
        <v>81</v>
      </c>
      <c r="L48" s="6" t="s">
        <v>81</v>
      </c>
      <c r="M48" s="6" t="s">
        <v>81</v>
      </c>
      <c r="N48" s="6" t="s">
        <v>81</v>
      </c>
      <c r="O48" s="6" t="s">
        <v>81</v>
      </c>
      <c r="P48" s="6" t="s">
        <v>81</v>
      </c>
      <c r="Q48" s="6" t="s">
        <v>81</v>
      </c>
      <c r="R48" s="6" t="s">
        <v>81</v>
      </c>
      <c r="S48" s="6" t="s">
        <v>81</v>
      </c>
      <c r="T48" s="6" t="s">
        <v>81</v>
      </c>
      <c r="U48" s="6" t="s">
        <v>81</v>
      </c>
      <c r="V48" s="6" t="s">
        <v>81</v>
      </c>
      <c r="W48" s="6" t="s">
        <v>81</v>
      </c>
      <c r="X48" s="6" t="s">
        <v>81</v>
      </c>
      <c r="Y48" s="6" t="s">
        <v>81</v>
      </c>
      <c r="Z48" s="6" t="s">
        <v>81</v>
      </c>
      <c r="AA48" s="6" t="s">
        <v>81</v>
      </c>
      <c r="AB48" s="6" t="s">
        <v>81</v>
      </c>
      <c r="AC48" s="6" t="s">
        <v>81</v>
      </c>
      <c r="AD48" s="6" t="s">
        <v>81</v>
      </c>
      <c r="AE48" s="6" t="s">
        <v>81</v>
      </c>
      <c r="AF48" s="6" t="s">
        <v>81</v>
      </c>
      <c r="AG48" s="6" t="s">
        <v>81</v>
      </c>
      <c r="AH48" s="6" t="s">
        <v>81</v>
      </c>
      <c r="AI48" s="6" t="s">
        <v>81</v>
      </c>
      <c r="AJ48" s="6" t="s">
        <v>81</v>
      </c>
      <c r="AK48" s="6" t="s">
        <v>81</v>
      </c>
      <c r="AL48" s="6" t="s">
        <v>81</v>
      </c>
      <c r="AM48" s="6" t="s">
        <v>81</v>
      </c>
      <c r="AN48" s="6" t="s">
        <v>81</v>
      </c>
      <c r="AO48" s="6" t="s">
        <v>81</v>
      </c>
      <c r="AP48" s="6" t="s">
        <v>81</v>
      </c>
      <c r="AQ48" s="6" t="s">
        <v>81</v>
      </c>
      <c r="AR48" s="6" t="s">
        <v>81</v>
      </c>
      <c r="AS48" s="6" t="s">
        <v>81</v>
      </c>
      <c r="AT48" s="6" t="s">
        <v>81</v>
      </c>
      <c r="AU48" s="6" t="s">
        <v>81</v>
      </c>
      <c r="AV48" s="6" t="s">
        <v>81</v>
      </c>
      <c r="AW48" s="6" t="s">
        <v>81</v>
      </c>
      <c r="AX48" s="6" t="s">
        <v>81</v>
      </c>
      <c r="AY48" s="6" t="s">
        <v>81</v>
      </c>
      <c r="AZ48" s="6" t="s">
        <v>81</v>
      </c>
      <c r="BA48" s="6" t="s">
        <v>81</v>
      </c>
      <c r="BB48" s="6" t="s">
        <v>81</v>
      </c>
      <c r="BC48" s="6" t="s">
        <v>81</v>
      </c>
      <c r="BD48" s="6" t="s">
        <v>81</v>
      </c>
      <c r="BE48" s="6" t="s">
        <v>81</v>
      </c>
      <c r="BF48" s="6" t="s">
        <v>81</v>
      </c>
      <c r="BG48" s="6" t="s">
        <v>81</v>
      </c>
      <c r="BH48" s="6" t="s">
        <v>81</v>
      </c>
      <c r="BI48" s="6" t="s">
        <v>81</v>
      </c>
      <c r="BJ48" s="6" t="s">
        <v>81</v>
      </c>
      <c r="BK48" s="6" t="s">
        <v>81</v>
      </c>
      <c r="BL48" s="6" t="s">
        <v>81</v>
      </c>
      <c r="BM48" s="6" t="s">
        <v>81</v>
      </c>
      <c r="BN48" s="6" t="s">
        <v>81</v>
      </c>
      <c r="BO48" s="6" t="s">
        <v>81</v>
      </c>
      <c r="BP48" s="6" t="s">
        <v>81</v>
      </c>
      <c r="BQ48" s="6" t="s">
        <v>81</v>
      </c>
      <c r="BR48" s="6" t="s">
        <v>81</v>
      </c>
      <c r="BS48" s="6" t="s">
        <v>81</v>
      </c>
      <c r="BT48" s="6" t="s">
        <v>81</v>
      </c>
      <c r="BU48" s="6" t="s">
        <v>81</v>
      </c>
      <c r="BV48" s="6" t="s">
        <v>81</v>
      </c>
      <c r="BW48" s="6" t="s">
        <v>81</v>
      </c>
      <c r="BX48" s="6" t="s">
        <v>81</v>
      </c>
      <c r="BY48" s="6" t="s">
        <v>81</v>
      </c>
      <c r="BZ48" s="6" t="s">
        <v>81</v>
      </c>
      <c r="CA48" s="10"/>
    </row>
    <row r="49" ht="19.5" customHeight="1">
      <c r="A49" s="1">
        <v>2020.0</v>
      </c>
      <c r="B49" s="1">
        <v>22.0</v>
      </c>
      <c r="C49" s="1">
        <v>11.0</v>
      </c>
      <c r="D49" s="9">
        <v>3.0</v>
      </c>
      <c r="E49" s="2" t="s">
        <v>80</v>
      </c>
      <c r="F49" s="6" t="s">
        <v>81</v>
      </c>
      <c r="G49" s="6" t="s">
        <v>81</v>
      </c>
      <c r="H49" s="6" t="s">
        <v>81</v>
      </c>
      <c r="I49" s="6" t="s">
        <v>81</v>
      </c>
      <c r="J49" s="6" t="s">
        <v>81</v>
      </c>
      <c r="K49" s="6" t="s">
        <v>81</v>
      </c>
      <c r="L49" s="6" t="s">
        <v>81</v>
      </c>
      <c r="M49" s="6" t="s">
        <v>81</v>
      </c>
      <c r="N49" s="6" t="s">
        <v>81</v>
      </c>
      <c r="O49" s="6" t="s">
        <v>81</v>
      </c>
      <c r="P49" s="6" t="s">
        <v>81</v>
      </c>
      <c r="Q49" s="6" t="s">
        <v>81</v>
      </c>
      <c r="R49" s="6" t="s">
        <v>81</v>
      </c>
      <c r="S49" s="6" t="s">
        <v>81</v>
      </c>
      <c r="T49" s="6" t="s">
        <v>81</v>
      </c>
      <c r="U49" s="6" t="s">
        <v>81</v>
      </c>
      <c r="V49" s="6" t="s">
        <v>81</v>
      </c>
      <c r="W49" s="6" t="s">
        <v>81</v>
      </c>
      <c r="X49" s="6" t="s">
        <v>81</v>
      </c>
      <c r="Y49" s="6" t="s">
        <v>81</v>
      </c>
      <c r="Z49" s="6" t="s">
        <v>81</v>
      </c>
      <c r="AA49" s="6" t="s">
        <v>81</v>
      </c>
      <c r="AB49" s="6" t="s">
        <v>81</v>
      </c>
      <c r="AC49" s="6" t="s">
        <v>81</v>
      </c>
      <c r="AD49" s="6" t="s">
        <v>81</v>
      </c>
      <c r="AE49" s="6" t="s">
        <v>81</v>
      </c>
      <c r="AF49" s="6" t="s">
        <v>81</v>
      </c>
      <c r="AG49" s="6" t="s">
        <v>81</v>
      </c>
      <c r="AH49" s="6" t="s">
        <v>81</v>
      </c>
      <c r="AI49" s="6" t="s">
        <v>81</v>
      </c>
      <c r="AJ49" s="6" t="s">
        <v>81</v>
      </c>
      <c r="AK49" s="6" t="s">
        <v>81</v>
      </c>
      <c r="AL49" s="6" t="s">
        <v>81</v>
      </c>
      <c r="AM49" s="6" t="s">
        <v>81</v>
      </c>
      <c r="AN49" s="6" t="s">
        <v>81</v>
      </c>
      <c r="AO49" s="6" t="s">
        <v>81</v>
      </c>
      <c r="AP49" s="6" t="s">
        <v>81</v>
      </c>
      <c r="AQ49" s="6" t="s">
        <v>81</v>
      </c>
      <c r="AR49" s="6" t="s">
        <v>81</v>
      </c>
      <c r="AS49" s="6" t="s">
        <v>81</v>
      </c>
      <c r="AT49" s="6" t="s">
        <v>81</v>
      </c>
      <c r="AU49" s="6" t="s">
        <v>81</v>
      </c>
      <c r="AV49" s="6" t="s">
        <v>81</v>
      </c>
      <c r="AW49" s="6" t="s">
        <v>81</v>
      </c>
      <c r="AX49" s="6" t="s">
        <v>81</v>
      </c>
      <c r="AY49" s="6" t="s">
        <v>81</v>
      </c>
      <c r="AZ49" s="6" t="s">
        <v>81</v>
      </c>
      <c r="BA49" s="6" t="s">
        <v>81</v>
      </c>
      <c r="BB49" s="6" t="s">
        <v>81</v>
      </c>
      <c r="BC49" s="6" t="s">
        <v>81</v>
      </c>
      <c r="BD49" s="6" t="s">
        <v>81</v>
      </c>
      <c r="BE49" s="6" t="s">
        <v>81</v>
      </c>
      <c r="BF49" s="6" t="s">
        <v>81</v>
      </c>
      <c r="BG49" s="6" t="s">
        <v>81</v>
      </c>
      <c r="BH49" s="6" t="s">
        <v>81</v>
      </c>
      <c r="BI49" s="6" t="s">
        <v>81</v>
      </c>
      <c r="BJ49" s="6" t="s">
        <v>81</v>
      </c>
      <c r="BK49" s="6" t="s">
        <v>81</v>
      </c>
      <c r="BL49" s="6" t="s">
        <v>81</v>
      </c>
      <c r="BM49" s="6" t="s">
        <v>81</v>
      </c>
      <c r="BN49" s="6" t="s">
        <v>81</v>
      </c>
      <c r="BO49" s="6" t="s">
        <v>81</v>
      </c>
      <c r="BP49" s="6" t="s">
        <v>81</v>
      </c>
      <c r="BQ49" s="6" t="s">
        <v>81</v>
      </c>
      <c r="BR49" s="6" t="s">
        <v>81</v>
      </c>
      <c r="BS49" s="6" t="s">
        <v>81</v>
      </c>
      <c r="BT49" s="6" t="s">
        <v>81</v>
      </c>
      <c r="BU49" s="6" t="s">
        <v>81</v>
      </c>
      <c r="BV49" s="6" t="s">
        <v>81</v>
      </c>
      <c r="BW49" s="6" t="s">
        <v>81</v>
      </c>
      <c r="BX49" s="6" t="s">
        <v>81</v>
      </c>
      <c r="BY49" s="6" t="s">
        <v>81</v>
      </c>
      <c r="BZ49" s="6" t="s">
        <v>81</v>
      </c>
      <c r="CA49" s="10"/>
    </row>
    <row r="50" ht="19.5" customHeight="1">
      <c r="A50" s="1">
        <v>2020.0</v>
      </c>
      <c r="B50" s="1">
        <v>22.0</v>
      </c>
      <c r="C50" s="4">
        <v>12.0</v>
      </c>
      <c r="D50" s="5">
        <v>1.0</v>
      </c>
      <c r="E50" s="2" t="s">
        <v>80</v>
      </c>
      <c r="F50" s="6" t="s">
        <v>81</v>
      </c>
      <c r="G50" s="6" t="s">
        <v>81</v>
      </c>
      <c r="H50" s="6" t="s">
        <v>81</v>
      </c>
      <c r="I50" s="6" t="s">
        <v>81</v>
      </c>
      <c r="J50" s="6" t="s">
        <v>81</v>
      </c>
      <c r="K50" s="6" t="s">
        <v>81</v>
      </c>
      <c r="L50" s="6" t="s">
        <v>81</v>
      </c>
      <c r="M50" s="6" t="s">
        <v>81</v>
      </c>
      <c r="N50" s="6" t="s">
        <v>81</v>
      </c>
      <c r="O50" s="6" t="s">
        <v>81</v>
      </c>
      <c r="P50" s="6" t="s">
        <v>81</v>
      </c>
      <c r="Q50" s="6" t="s">
        <v>81</v>
      </c>
      <c r="R50" s="6" t="s">
        <v>81</v>
      </c>
      <c r="S50" s="6" t="s">
        <v>81</v>
      </c>
      <c r="T50" s="6" t="s">
        <v>81</v>
      </c>
      <c r="U50" s="6" t="s">
        <v>81</v>
      </c>
      <c r="V50" s="6" t="s">
        <v>81</v>
      </c>
      <c r="W50" s="6" t="s">
        <v>81</v>
      </c>
      <c r="X50" s="6" t="s">
        <v>81</v>
      </c>
      <c r="Y50" s="6" t="s">
        <v>81</v>
      </c>
      <c r="Z50" s="6" t="s">
        <v>81</v>
      </c>
      <c r="AA50" s="6" t="s">
        <v>81</v>
      </c>
      <c r="AB50" s="6" t="s">
        <v>81</v>
      </c>
      <c r="AC50" s="6" t="s">
        <v>81</v>
      </c>
      <c r="AD50" s="6" t="s">
        <v>81</v>
      </c>
      <c r="AE50" s="6" t="s">
        <v>81</v>
      </c>
      <c r="AF50" s="6" t="s">
        <v>81</v>
      </c>
      <c r="AG50" s="6" t="s">
        <v>81</v>
      </c>
      <c r="AH50" s="6" t="s">
        <v>81</v>
      </c>
      <c r="AI50" s="6" t="s">
        <v>81</v>
      </c>
      <c r="AJ50" s="6" t="s">
        <v>81</v>
      </c>
      <c r="AK50" s="6" t="s">
        <v>81</v>
      </c>
      <c r="AL50" s="6" t="s">
        <v>81</v>
      </c>
      <c r="AM50" s="6" t="s">
        <v>81</v>
      </c>
      <c r="AN50" s="6" t="s">
        <v>81</v>
      </c>
      <c r="AO50" s="6" t="s">
        <v>81</v>
      </c>
      <c r="AP50" s="6" t="s">
        <v>81</v>
      </c>
      <c r="AQ50" s="6" t="s">
        <v>81</v>
      </c>
      <c r="AR50" s="6" t="s">
        <v>81</v>
      </c>
      <c r="AS50" s="6" t="s">
        <v>81</v>
      </c>
      <c r="AT50" s="6" t="s">
        <v>81</v>
      </c>
      <c r="AU50" s="6" t="s">
        <v>81</v>
      </c>
      <c r="AV50" s="6" t="s">
        <v>81</v>
      </c>
      <c r="AW50" s="6" t="s">
        <v>81</v>
      </c>
      <c r="AX50" s="6" t="s">
        <v>81</v>
      </c>
      <c r="AY50" s="6" t="s">
        <v>81</v>
      </c>
      <c r="AZ50" s="6" t="s">
        <v>81</v>
      </c>
      <c r="BA50" s="6" t="s">
        <v>81</v>
      </c>
      <c r="BB50" s="6" t="s">
        <v>81</v>
      </c>
      <c r="BC50" s="6" t="s">
        <v>81</v>
      </c>
      <c r="BD50" s="6" t="s">
        <v>81</v>
      </c>
      <c r="BE50" s="6" t="s">
        <v>81</v>
      </c>
      <c r="BF50" s="6" t="s">
        <v>81</v>
      </c>
      <c r="BG50" s="6" t="s">
        <v>81</v>
      </c>
      <c r="BH50" s="6" t="s">
        <v>81</v>
      </c>
      <c r="BI50" s="6" t="s">
        <v>81</v>
      </c>
      <c r="BJ50" s="6" t="s">
        <v>81</v>
      </c>
      <c r="BK50" s="6" t="s">
        <v>81</v>
      </c>
      <c r="BL50" s="6" t="s">
        <v>81</v>
      </c>
      <c r="BM50" s="6" t="s">
        <v>81</v>
      </c>
      <c r="BN50" s="6" t="s">
        <v>81</v>
      </c>
      <c r="BO50" s="6" t="s">
        <v>81</v>
      </c>
      <c r="BP50" s="6" t="s">
        <v>81</v>
      </c>
      <c r="BQ50" s="6" t="s">
        <v>81</v>
      </c>
      <c r="BR50" s="6" t="s">
        <v>81</v>
      </c>
      <c r="BS50" s="6" t="s">
        <v>81</v>
      </c>
      <c r="BT50" s="6" t="s">
        <v>81</v>
      </c>
      <c r="BU50" s="6" t="s">
        <v>81</v>
      </c>
      <c r="BV50" s="6" t="s">
        <v>81</v>
      </c>
      <c r="BW50" s="6" t="s">
        <v>81</v>
      </c>
      <c r="BX50" s="6" t="s">
        <v>81</v>
      </c>
      <c r="BY50" s="6" t="s">
        <v>81</v>
      </c>
      <c r="BZ50" s="6" t="s">
        <v>81</v>
      </c>
      <c r="CA50" s="10"/>
    </row>
    <row r="51" ht="19.5" customHeight="1">
      <c r="A51" s="1">
        <v>2020.0</v>
      </c>
      <c r="B51" s="1">
        <v>22.0</v>
      </c>
      <c r="C51" s="4">
        <v>12.0</v>
      </c>
      <c r="D51" s="8">
        <v>2.0</v>
      </c>
      <c r="E51" s="2" t="s">
        <v>80</v>
      </c>
      <c r="F51" s="6" t="s">
        <v>81</v>
      </c>
      <c r="G51" s="6" t="s">
        <v>81</v>
      </c>
      <c r="H51" s="6" t="s">
        <v>81</v>
      </c>
      <c r="I51" s="6" t="s">
        <v>81</v>
      </c>
      <c r="J51" s="6" t="s">
        <v>81</v>
      </c>
      <c r="K51" s="6" t="s">
        <v>81</v>
      </c>
      <c r="L51" s="6" t="s">
        <v>81</v>
      </c>
      <c r="M51" s="6" t="s">
        <v>81</v>
      </c>
      <c r="N51" s="6" t="s">
        <v>81</v>
      </c>
      <c r="O51" s="6" t="s">
        <v>81</v>
      </c>
      <c r="P51" s="6" t="s">
        <v>81</v>
      </c>
      <c r="Q51" s="6" t="s">
        <v>81</v>
      </c>
      <c r="R51" s="6" t="s">
        <v>81</v>
      </c>
      <c r="S51" s="6" t="s">
        <v>81</v>
      </c>
      <c r="T51" s="6" t="s">
        <v>81</v>
      </c>
      <c r="U51" s="6" t="s">
        <v>81</v>
      </c>
      <c r="V51" s="6" t="s">
        <v>81</v>
      </c>
      <c r="W51" s="6" t="s">
        <v>81</v>
      </c>
      <c r="X51" s="6" t="s">
        <v>81</v>
      </c>
      <c r="Y51" s="6" t="s">
        <v>81</v>
      </c>
      <c r="Z51" s="6" t="s">
        <v>81</v>
      </c>
      <c r="AA51" s="6" t="s">
        <v>81</v>
      </c>
      <c r="AB51" s="6" t="s">
        <v>81</v>
      </c>
      <c r="AC51" s="6" t="s">
        <v>81</v>
      </c>
      <c r="AD51" s="6" t="s">
        <v>81</v>
      </c>
      <c r="AE51" s="6" t="s">
        <v>81</v>
      </c>
      <c r="AF51" s="6" t="s">
        <v>81</v>
      </c>
      <c r="AG51" s="6" t="s">
        <v>81</v>
      </c>
      <c r="AH51" s="6" t="s">
        <v>81</v>
      </c>
      <c r="AI51" s="6" t="s">
        <v>81</v>
      </c>
      <c r="AJ51" s="6" t="s">
        <v>81</v>
      </c>
      <c r="AK51" s="6" t="s">
        <v>81</v>
      </c>
      <c r="AL51" s="6" t="s">
        <v>81</v>
      </c>
      <c r="AM51" s="6" t="s">
        <v>81</v>
      </c>
      <c r="AN51" s="6" t="s">
        <v>81</v>
      </c>
      <c r="AO51" s="6" t="s">
        <v>81</v>
      </c>
      <c r="AP51" s="6" t="s">
        <v>81</v>
      </c>
      <c r="AQ51" s="6" t="s">
        <v>81</v>
      </c>
      <c r="AR51" s="6" t="s">
        <v>81</v>
      </c>
      <c r="AS51" s="6" t="s">
        <v>81</v>
      </c>
      <c r="AT51" s="6" t="s">
        <v>81</v>
      </c>
      <c r="AU51" s="6" t="s">
        <v>81</v>
      </c>
      <c r="AV51" s="6" t="s">
        <v>81</v>
      </c>
      <c r="AW51" s="6" t="s">
        <v>81</v>
      </c>
      <c r="AX51" s="6" t="s">
        <v>81</v>
      </c>
      <c r="AY51" s="6" t="s">
        <v>81</v>
      </c>
      <c r="AZ51" s="6" t="s">
        <v>81</v>
      </c>
      <c r="BA51" s="6" t="s">
        <v>81</v>
      </c>
      <c r="BB51" s="6" t="s">
        <v>81</v>
      </c>
      <c r="BC51" s="6" t="s">
        <v>81</v>
      </c>
      <c r="BD51" s="6" t="s">
        <v>81</v>
      </c>
      <c r="BE51" s="6" t="s">
        <v>81</v>
      </c>
      <c r="BF51" s="6" t="s">
        <v>81</v>
      </c>
      <c r="BG51" s="6" t="s">
        <v>81</v>
      </c>
      <c r="BH51" s="6" t="s">
        <v>81</v>
      </c>
      <c r="BI51" s="6" t="s">
        <v>81</v>
      </c>
      <c r="BJ51" s="6" t="s">
        <v>81</v>
      </c>
      <c r="BK51" s="6" t="s">
        <v>81</v>
      </c>
      <c r="BL51" s="6" t="s">
        <v>81</v>
      </c>
      <c r="BM51" s="6" t="s">
        <v>81</v>
      </c>
      <c r="BN51" s="6" t="s">
        <v>81</v>
      </c>
      <c r="BO51" s="6" t="s">
        <v>81</v>
      </c>
      <c r="BP51" s="6" t="s">
        <v>81</v>
      </c>
      <c r="BQ51" s="6" t="s">
        <v>81</v>
      </c>
      <c r="BR51" s="6" t="s">
        <v>81</v>
      </c>
      <c r="BS51" s="6" t="s">
        <v>81</v>
      </c>
      <c r="BT51" s="6" t="s">
        <v>81</v>
      </c>
      <c r="BU51" s="6" t="s">
        <v>81</v>
      </c>
      <c r="BV51" s="6" t="s">
        <v>81</v>
      </c>
      <c r="BW51" s="6" t="s">
        <v>81</v>
      </c>
      <c r="BX51" s="6" t="s">
        <v>81</v>
      </c>
      <c r="BY51" s="6" t="s">
        <v>81</v>
      </c>
      <c r="BZ51" s="6" t="s">
        <v>81</v>
      </c>
      <c r="CA51" s="10"/>
    </row>
    <row r="52" ht="19.5" customHeight="1">
      <c r="A52" s="1">
        <v>2020.0</v>
      </c>
      <c r="B52" s="1">
        <v>22.0</v>
      </c>
      <c r="C52" s="1">
        <v>12.0</v>
      </c>
      <c r="D52" s="9">
        <v>3.0</v>
      </c>
      <c r="E52" s="2" t="s">
        <v>80</v>
      </c>
      <c r="F52" s="6" t="s">
        <v>81</v>
      </c>
      <c r="G52" s="6" t="s">
        <v>81</v>
      </c>
      <c r="H52" s="6" t="s">
        <v>81</v>
      </c>
      <c r="I52" s="6" t="s">
        <v>81</v>
      </c>
      <c r="J52" s="6" t="s">
        <v>81</v>
      </c>
      <c r="K52" s="6" t="s">
        <v>81</v>
      </c>
      <c r="L52" s="6" t="s">
        <v>81</v>
      </c>
      <c r="M52" s="6" t="s">
        <v>81</v>
      </c>
      <c r="N52" s="6" t="s">
        <v>81</v>
      </c>
      <c r="O52" s="6" t="s">
        <v>81</v>
      </c>
      <c r="P52" s="6" t="s">
        <v>81</v>
      </c>
      <c r="Q52" s="6" t="s">
        <v>81</v>
      </c>
      <c r="R52" s="6" t="s">
        <v>81</v>
      </c>
      <c r="S52" s="6" t="s">
        <v>81</v>
      </c>
      <c r="T52" s="6" t="s">
        <v>81</v>
      </c>
      <c r="U52" s="6" t="s">
        <v>81</v>
      </c>
      <c r="V52" s="6" t="s">
        <v>81</v>
      </c>
      <c r="W52" s="6" t="s">
        <v>81</v>
      </c>
      <c r="X52" s="6" t="s">
        <v>81</v>
      </c>
      <c r="Y52" s="6" t="s">
        <v>81</v>
      </c>
      <c r="Z52" s="6" t="s">
        <v>81</v>
      </c>
      <c r="AA52" s="6" t="s">
        <v>81</v>
      </c>
      <c r="AB52" s="6" t="s">
        <v>81</v>
      </c>
      <c r="AC52" s="6" t="s">
        <v>81</v>
      </c>
      <c r="AD52" s="6" t="s">
        <v>81</v>
      </c>
      <c r="AE52" s="6" t="s">
        <v>81</v>
      </c>
      <c r="AF52" s="6" t="s">
        <v>81</v>
      </c>
      <c r="AG52" s="6" t="s">
        <v>81</v>
      </c>
      <c r="AH52" s="6" t="s">
        <v>81</v>
      </c>
      <c r="AI52" s="6" t="s">
        <v>81</v>
      </c>
      <c r="AJ52" s="6" t="s">
        <v>81</v>
      </c>
      <c r="AK52" s="6" t="s">
        <v>81</v>
      </c>
      <c r="AL52" s="6" t="s">
        <v>81</v>
      </c>
      <c r="AM52" s="6" t="s">
        <v>81</v>
      </c>
      <c r="AN52" s="6" t="s">
        <v>81</v>
      </c>
      <c r="AO52" s="6" t="s">
        <v>81</v>
      </c>
      <c r="AP52" s="6" t="s">
        <v>81</v>
      </c>
      <c r="AQ52" s="6" t="s">
        <v>81</v>
      </c>
      <c r="AR52" s="6" t="s">
        <v>81</v>
      </c>
      <c r="AS52" s="6" t="s">
        <v>81</v>
      </c>
      <c r="AT52" s="6" t="s">
        <v>81</v>
      </c>
      <c r="AU52" s="6" t="s">
        <v>81</v>
      </c>
      <c r="AV52" s="6" t="s">
        <v>81</v>
      </c>
      <c r="AW52" s="6" t="s">
        <v>81</v>
      </c>
      <c r="AX52" s="6" t="s">
        <v>81</v>
      </c>
      <c r="AY52" s="6" t="s">
        <v>81</v>
      </c>
      <c r="AZ52" s="6" t="s">
        <v>81</v>
      </c>
      <c r="BA52" s="6" t="s">
        <v>81</v>
      </c>
      <c r="BB52" s="6" t="s">
        <v>81</v>
      </c>
      <c r="BC52" s="6" t="s">
        <v>81</v>
      </c>
      <c r="BD52" s="6" t="s">
        <v>81</v>
      </c>
      <c r="BE52" s="6" t="s">
        <v>81</v>
      </c>
      <c r="BF52" s="6" t="s">
        <v>81</v>
      </c>
      <c r="BG52" s="6" t="s">
        <v>81</v>
      </c>
      <c r="BH52" s="6" t="s">
        <v>81</v>
      </c>
      <c r="BI52" s="6" t="s">
        <v>81</v>
      </c>
      <c r="BJ52" s="6" t="s">
        <v>81</v>
      </c>
      <c r="BK52" s="6" t="s">
        <v>81</v>
      </c>
      <c r="BL52" s="6" t="s">
        <v>81</v>
      </c>
      <c r="BM52" s="6" t="s">
        <v>81</v>
      </c>
      <c r="BN52" s="6" t="s">
        <v>81</v>
      </c>
      <c r="BO52" s="6" t="s">
        <v>81</v>
      </c>
      <c r="BP52" s="6" t="s">
        <v>81</v>
      </c>
      <c r="BQ52" s="6" t="s">
        <v>81</v>
      </c>
      <c r="BR52" s="6" t="s">
        <v>81</v>
      </c>
      <c r="BS52" s="6" t="s">
        <v>81</v>
      </c>
      <c r="BT52" s="6" t="s">
        <v>81</v>
      </c>
      <c r="BU52" s="6" t="s">
        <v>81</v>
      </c>
      <c r="BV52" s="6" t="s">
        <v>81</v>
      </c>
      <c r="BW52" s="6" t="s">
        <v>81</v>
      </c>
      <c r="BX52" s="6" t="s">
        <v>81</v>
      </c>
      <c r="BY52" s="6" t="s">
        <v>81</v>
      </c>
      <c r="BZ52" s="6" t="s">
        <v>81</v>
      </c>
      <c r="CA52" s="10"/>
    </row>
    <row r="53" ht="19.5" customHeight="1">
      <c r="A53" s="1">
        <v>2020.0</v>
      </c>
      <c r="B53" s="1">
        <v>22.0</v>
      </c>
      <c r="C53" s="4">
        <v>13.0</v>
      </c>
      <c r="D53" s="5">
        <v>1.0</v>
      </c>
      <c r="E53" s="2" t="s">
        <v>80</v>
      </c>
      <c r="F53" s="6" t="s">
        <v>81</v>
      </c>
      <c r="G53" s="6" t="s">
        <v>81</v>
      </c>
      <c r="H53" s="6" t="s">
        <v>81</v>
      </c>
      <c r="I53" s="6" t="s">
        <v>81</v>
      </c>
      <c r="J53" s="6" t="s">
        <v>81</v>
      </c>
      <c r="K53" s="6" t="s">
        <v>81</v>
      </c>
      <c r="L53" s="6" t="s">
        <v>81</v>
      </c>
      <c r="M53" s="6" t="s">
        <v>81</v>
      </c>
      <c r="N53" s="6" t="s">
        <v>81</v>
      </c>
      <c r="O53" s="6" t="s">
        <v>81</v>
      </c>
      <c r="P53" s="6" t="s">
        <v>81</v>
      </c>
      <c r="Q53" s="6" t="s">
        <v>81</v>
      </c>
      <c r="R53" s="6" t="s">
        <v>81</v>
      </c>
      <c r="S53" s="6" t="s">
        <v>81</v>
      </c>
      <c r="T53" s="6" t="s">
        <v>81</v>
      </c>
      <c r="U53" s="6" t="s">
        <v>81</v>
      </c>
      <c r="V53" s="6" t="s">
        <v>81</v>
      </c>
      <c r="W53" s="6" t="s">
        <v>81</v>
      </c>
      <c r="X53" s="6" t="s">
        <v>81</v>
      </c>
      <c r="Y53" s="6" t="s">
        <v>81</v>
      </c>
      <c r="Z53" s="6" t="s">
        <v>81</v>
      </c>
      <c r="AA53" s="6" t="s">
        <v>81</v>
      </c>
      <c r="AB53" s="6" t="s">
        <v>81</v>
      </c>
      <c r="AC53" s="6" t="s">
        <v>81</v>
      </c>
      <c r="AD53" s="6" t="s">
        <v>81</v>
      </c>
      <c r="AE53" s="6" t="s">
        <v>81</v>
      </c>
      <c r="AF53" s="6" t="s">
        <v>81</v>
      </c>
      <c r="AG53" s="6" t="s">
        <v>81</v>
      </c>
      <c r="AH53" s="6" t="s">
        <v>81</v>
      </c>
      <c r="AI53" s="6" t="s">
        <v>81</v>
      </c>
      <c r="AJ53" s="6" t="s">
        <v>81</v>
      </c>
      <c r="AK53" s="6" t="s">
        <v>81</v>
      </c>
      <c r="AL53" s="6" t="s">
        <v>81</v>
      </c>
      <c r="AM53" s="6" t="s">
        <v>81</v>
      </c>
      <c r="AN53" s="6" t="s">
        <v>81</v>
      </c>
      <c r="AO53" s="6" t="s">
        <v>81</v>
      </c>
      <c r="AP53" s="6" t="s">
        <v>81</v>
      </c>
      <c r="AQ53" s="6" t="s">
        <v>81</v>
      </c>
      <c r="AR53" s="6" t="s">
        <v>81</v>
      </c>
      <c r="AS53" s="6" t="s">
        <v>81</v>
      </c>
      <c r="AT53" s="6" t="s">
        <v>81</v>
      </c>
      <c r="AU53" s="6" t="s">
        <v>81</v>
      </c>
      <c r="AV53" s="6" t="s">
        <v>81</v>
      </c>
      <c r="AW53" s="6" t="s">
        <v>81</v>
      </c>
      <c r="AX53" s="6" t="s">
        <v>81</v>
      </c>
      <c r="AY53" s="6" t="s">
        <v>81</v>
      </c>
      <c r="AZ53" s="6" t="s">
        <v>81</v>
      </c>
      <c r="BA53" s="6" t="s">
        <v>81</v>
      </c>
      <c r="BB53" s="6" t="s">
        <v>81</v>
      </c>
      <c r="BC53" s="6" t="s">
        <v>81</v>
      </c>
      <c r="BD53" s="6" t="s">
        <v>81</v>
      </c>
      <c r="BE53" s="6" t="s">
        <v>81</v>
      </c>
      <c r="BF53" s="6" t="s">
        <v>81</v>
      </c>
      <c r="BG53" s="6" t="s">
        <v>81</v>
      </c>
      <c r="BH53" s="6" t="s">
        <v>81</v>
      </c>
      <c r="BI53" s="6" t="s">
        <v>81</v>
      </c>
      <c r="BJ53" s="6" t="s">
        <v>81</v>
      </c>
      <c r="BK53" s="6" t="s">
        <v>81</v>
      </c>
      <c r="BL53" s="6" t="s">
        <v>81</v>
      </c>
      <c r="BM53" s="6" t="s">
        <v>81</v>
      </c>
      <c r="BN53" s="6" t="s">
        <v>81</v>
      </c>
      <c r="BO53" s="6" t="s">
        <v>81</v>
      </c>
      <c r="BP53" s="6" t="s">
        <v>81</v>
      </c>
      <c r="BQ53" s="6" t="s">
        <v>81</v>
      </c>
      <c r="BR53" s="6" t="s">
        <v>81</v>
      </c>
      <c r="BS53" s="6" t="s">
        <v>81</v>
      </c>
      <c r="BT53" s="6" t="s">
        <v>81</v>
      </c>
      <c r="BU53" s="6" t="s">
        <v>81</v>
      </c>
      <c r="BV53" s="6" t="s">
        <v>81</v>
      </c>
      <c r="BW53" s="6" t="s">
        <v>81</v>
      </c>
      <c r="BX53" s="6" t="s">
        <v>81</v>
      </c>
      <c r="BY53" s="6" t="s">
        <v>81</v>
      </c>
      <c r="BZ53" s="6" t="s">
        <v>81</v>
      </c>
      <c r="CA53" s="10"/>
    </row>
    <row r="54" ht="19.5" customHeight="1">
      <c r="A54" s="1">
        <v>2020.0</v>
      </c>
      <c r="B54" s="1">
        <v>22.0</v>
      </c>
      <c r="C54" s="4">
        <v>13.0</v>
      </c>
      <c r="D54" s="8">
        <v>2.0</v>
      </c>
      <c r="E54" s="2" t="s">
        <v>80</v>
      </c>
      <c r="F54" s="6" t="s">
        <v>81</v>
      </c>
      <c r="G54" s="6" t="s">
        <v>81</v>
      </c>
      <c r="H54" s="6" t="s">
        <v>81</v>
      </c>
      <c r="I54" s="6" t="s">
        <v>81</v>
      </c>
      <c r="J54" s="6" t="s">
        <v>81</v>
      </c>
      <c r="K54" s="6" t="s">
        <v>81</v>
      </c>
      <c r="L54" s="6" t="s">
        <v>81</v>
      </c>
      <c r="M54" s="6" t="s">
        <v>81</v>
      </c>
      <c r="N54" s="6" t="s">
        <v>81</v>
      </c>
      <c r="O54" s="6" t="s">
        <v>81</v>
      </c>
      <c r="P54" s="6" t="s">
        <v>81</v>
      </c>
      <c r="Q54" s="6" t="s">
        <v>81</v>
      </c>
      <c r="R54" s="6" t="s">
        <v>81</v>
      </c>
      <c r="S54" s="6" t="s">
        <v>81</v>
      </c>
      <c r="T54" s="6" t="s">
        <v>81</v>
      </c>
      <c r="U54" s="6" t="s">
        <v>81</v>
      </c>
      <c r="V54" s="6" t="s">
        <v>81</v>
      </c>
      <c r="W54" s="6" t="s">
        <v>81</v>
      </c>
      <c r="X54" s="6" t="s">
        <v>81</v>
      </c>
      <c r="Y54" s="6" t="s">
        <v>81</v>
      </c>
      <c r="Z54" s="6" t="s">
        <v>81</v>
      </c>
      <c r="AA54" s="6" t="s">
        <v>81</v>
      </c>
      <c r="AB54" s="6" t="s">
        <v>81</v>
      </c>
      <c r="AC54" s="6" t="s">
        <v>81</v>
      </c>
      <c r="AD54" s="6" t="s">
        <v>81</v>
      </c>
      <c r="AE54" s="6" t="s">
        <v>81</v>
      </c>
      <c r="AF54" s="6" t="s">
        <v>81</v>
      </c>
      <c r="AG54" s="6" t="s">
        <v>81</v>
      </c>
      <c r="AH54" s="6" t="s">
        <v>81</v>
      </c>
      <c r="AI54" s="6" t="s">
        <v>81</v>
      </c>
      <c r="AJ54" s="6" t="s">
        <v>81</v>
      </c>
      <c r="AK54" s="6" t="s">
        <v>81</v>
      </c>
      <c r="AL54" s="6" t="s">
        <v>81</v>
      </c>
      <c r="AM54" s="6" t="s">
        <v>81</v>
      </c>
      <c r="AN54" s="6" t="s">
        <v>81</v>
      </c>
      <c r="AO54" s="6" t="s">
        <v>81</v>
      </c>
      <c r="AP54" s="6" t="s">
        <v>81</v>
      </c>
      <c r="AQ54" s="6" t="s">
        <v>81</v>
      </c>
      <c r="AR54" s="6" t="s">
        <v>81</v>
      </c>
      <c r="AS54" s="6" t="s">
        <v>81</v>
      </c>
      <c r="AT54" s="6" t="s">
        <v>81</v>
      </c>
      <c r="AU54" s="6" t="s">
        <v>81</v>
      </c>
      <c r="AV54" s="6" t="s">
        <v>81</v>
      </c>
      <c r="AW54" s="6" t="s">
        <v>81</v>
      </c>
      <c r="AX54" s="6" t="s">
        <v>81</v>
      </c>
      <c r="AY54" s="6" t="s">
        <v>81</v>
      </c>
      <c r="AZ54" s="6" t="s">
        <v>81</v>
      </c>
      <c r="BA54" s="6" t="s">
        <v>81</v>
      </c>
      <c r="BB54" s="6" t="s">
        <v>81</v>
      </c>
      <c r="BC54" s="6" t="s">
        <v>81</v>
      </c>
      <c r="BD54" s="6" t="s">
        <v>81</v>
      </c>
      <c r="BE54" s="6" t="s">
        <v>81</v>
      </c>
      <c r="BF54" s="6" t="s">
        <v>81</v>
      </c>
      <c r="BG54" s="6" t="s">
        <v>81</v>
      </c>
      <c r="BH54" s="6" t="s">
        <v>81</v>
      </c>
      <c r="BI54" s="6" t="s">
        <v>81</v>
      </c>
      <c r="BJ54" s="6" t="s">
        <v>81</v>
      </c>
      <c r="BK54" s="6" t="s">
        <v>81</v>
      </c>
      <c r="BL54" s="6" t="s">
        <v>81</v>
      </c>
      <c r="BM54" s="6" t="s">
        <v>81</v>
      </c>
      <c r="BN54" s="6" t="s">
        <v>81</v>
      </c>
      <c r="BO54" s="6" t="s">
        <v>81</v>
      </c>
      <c r="BP54" s="6" t="s">
        <v>81</v>
      </c>
      <c r="BQ54" s="6" t="s">
        <v>81</v>
      </c>
      <c r="BR54" s="6" t="s">
        <v>81</v>
      </c>
      <c r="BS54" s="6" t="s">
        <v>81</v>
      </c>
      <c r="BT54" s="6" t="s">
        <v>81</v>
      </c>
      <c r="BU54" s="6" t="s">
        <v>81</v>
      </c>
      <c r="BV54" s="6" t="s">
        <v>81</v>
      </c>
      <c r="BW54" s="6" t="s">
        <v>81</v>
      </c>
      <c r="BX54" s="6" t="s">
        <v>81</v>
      </c>
      <c r="BY54" s="6" t="s">
        <v>81</v>
      </c>
      <c r="BZ54" s="6" t="s">
        <v>81</v>
      </c>
      <c r="CA54" s="10"/>
    </row>
    <row r="55" ht="19.5" customHeight="1">
      <c r="A55" s="1">
        <v>2020.0</v>
      </c>
      <c r="B55" s="1">
        <v>22.0</v>
      </c>
      <c r="C55" s="1">
        <v>13.0</v>
      </c>
      <c r="D55" s="9">
        <v>3.0</v>
      </c>
      <c r="E55" s="2" t="s">
        <v>80</v>
      </c>
      <c r="F55" s="6" t="s">
        <v>81</v>
      </c>
      <c r="G55" s="6" t="s">
        <v>81</v>
      </c>
      <c r="H55" s="6" t="s">
        <v>81</v>
      </c>
      <c r="I55" s="6" t="s">
        <v>81</v>
      </c>
      <c r="J55" s="6" t="s">
        <v>81</v>
      </c>
      <c r="K55" s="6" t="s">
        <v>81</v>
      </c>
      <c r="L55" s="6" t="s">
        <v>81</v>
      </c>
      <c r="M55" s="6" t="s">
        <v>81</v>
      </c>
      <c r="N55" s="6" t="s">
        <v>81</v>
      </c>
      <c r="O55" s="6" t="s">
        <v>81</v>
      </c>
      <c r="P55" s="6" t="s">
        <v>81</v>
      </c>
      <c r="Q55" s="6" t="s">
        <v>81</v>
      </c>
      <c r="R55" s="6" t="s">
        <v>81</v>
      </c>
      <c r="S55" s="6" t="s">
        <v>81</v>
      </c>
      <c r="T55" s="6" t="s">
        <v>81</v>
      </c>
      <c r="U55" s="6" t="s">
        <v>81</v>
      </c>
      <c r="V55" s="6" t="s">
        <v>81</v>
      </c>
      <c r="W55" s="6" t="s">
        <v>81</v>
      </c>
      <c r="X55" s="6" t="s">
        <v>81</v>
      </c>
      <c r="Y55" s="6" t="s">
        <v>81</v>
      </c>
      <c r="Z55" s="6" t="s">
        <v>81</v>
      </c>
      <c r="AA55" s="6" t="s">
        <v>81</v>
      </c>
      <c r="AB55" s="6" t="s">
        <v>81</v>
      </c>
      <c r="AC55" s="6" t="s">
        <v>81</v>
      </c>
      <c r="AD55" s="6" t="s">
        <v>81</v>
      </c>
      <c r="AE55" s="6" t="s">
        <v>81</v>
      </c>
      <c r="AF55" s="6" t="s">
        <v>81</v>
      </c>
      <c r="AG55" s="6" t="s">
        <v>81</v>
      </c>
      <c r="AH55" s="6" t="s">
        <v>81</v>
      </c>
      <c r="AI55" s="6" t="s">
        <v>81</v>
      </c>
      <c r="AJ55" s="6" t="s">
        <v>81</v>
      </c>
      <c r="AK55" s="6" t="s">
        <v>81</v>
      </c>
      <c r="AL55" s="6" t="s">
        <v>81</v>
      </c>
      <c r="AM55" s="6" t="s">
        <v>81</v>
      </c>
      <c r="AN55" s="6" t="s">
        <v>81</v>
      </c>
      <c r="AO55" s="6" t="s">
        <v>81</v>
      </c>
      <c r="AP55" s="6" t="s">
        <v>81</v>
      </c>
      <c r="AQ55" s="6" t="s">
        <v>81</v>
      </c>
      <c r="AR55" s="6" t="s">
        <v>81</v>
      </c>
      <c r="AS55" s="6" t="s">
        <v>81</v>
      </c>
      <c r="AT55" s="6" t="s">
        <v>81</v>
      </c>
      <c r="AU55" s="6" t="s">
        <v>81</v>
      </c>
      <c r="AV55" s="6" t="s">
        <v>81</v>
      </c>
      <c r="AW55" s="6" t="s">
        <v>81</v>
      </c>
      <c r="AX55" s="6" t="s">
        <v>81</v>
      </c>
      <c r="AY55" s="6" t="s">
        <v>81</v>
      </c>
      <c r="AZ55" s="6" t="s">
        <v>81</v>
      </c>
      <c r="BA55" s="6" t="s">
        <v>81</v>
      </c>
      <c r="BB55" s="6" t="s">
        <v>81</v>
      </c>
      <c r="BC55" s="6" t="s">
        <v>81</v>
      </c>
      <c r="BD55" s="6" t="s">
        <v>81</v>
      </c>
      <c r="BE55" s="6" t="s">
        <v>81</v>
      </c>
      <c r="BF55" s="6" t="s">
        <v>81</v>
      </c>
      <c r="BG55" s="6" t="s">
        <v>81</v>
      </c>
      <c r="BH55" s="6" t="s">
        <v>81</v>
      </c>
      <c r="BI55" s="6" t="s">
        <v>81</v>
      </c>
      <c r="BJ55" s="6" t="s">
        <v>81</v>
      </c>
      <c r="BK55" s="6" t="s">
        <v>81</v>
      </c>
      <c r="BL55" s="6" t="s">
        <v>81</v>
      </c>
      <c r="BM55" s="6" t="s">
        <v>81</v>
      </c>
      <c r="BN55" s="6" t="s">
        <v>81</v>
      </c>
      <c r="BO55" s="6" t="s">
        <v>81</v>
      </c>
      <c r="BP55" s="6" t="s">
        <v>81</v>
      </c>
      <c r="BQ55" s="6" t="s">
        <v>81</v>
      </c>
      <c r="BR55" s="6" t="s">
        <v>81</v>
      </c>
      <c r="BS55" s="6" t="s">
        <v>81</v>
      </c>
      <c r="BT55" s="6" t="s">
        <v>81</v>
      </c>
      <c r="BU55" s="6" t="s">
        <v>81</v>
      </c>
      <c r="BV55" s="6" t="s">
        <v>81</v>
      </c>
      <c r="BW55" s="6" t="s">
        <v>81</v>
      </c>
      <c r="BX55" s="6" t="s">
        <v>81</v>
      </c>
      <c r="BY55" s="6" t="s">
        <v>81</v>
      </c>
      <c r="BZ55" s="6" t="s">
        <v>81</v>
      </c>
      <c r="CA55" s="10"/>
    </row>
    <row r="56" ht="19.5" customHeight="1">
      <c r="A56" s="1">
        <v>2020.0</v>
      </c>
      <c r="B56" s="1">
        <v>22.0</v>
      </c>
      <c r="C56" s="4">
        <v>14.0</v>
      </c>
      <c r="D56" s="5">
        <v>1.0</v>
      </c>
      <c r="E56" s="2" t="s">
        <v>80</v>
      </c>
      <c r="F56" s="6" t="s">
        <v>81</v>
      </c>
      <c r="G56" s="6" t="s">
        <v>81</v>
      </c>
      <c r="H56" s="6" t="s">
        <v>81</v>
      </c>
      <c r="I56" s="6" t="s">
        <v>81</v>
      </c>
      <c r="J56" s="6" t="s">
        <v>81</v>
      </c>
      <c r="K56" s="6" t="s">
        <v>81</v>
      </c>
      <c r="L56" s="6" t="s">
        <v>81</v>
      </c>
      <c r="M56" s="6" t="s">
        <v>81</v>
      </c>
      <c r="N56" s="6" t="s">
        <v>81</v>
      </c>
      <c r="O56" s="6" t="s">
        <v>81</v>
      </c>
      <c r="P56" s="6" t="s">
        <v>81</v>
      </c>
      <c r="Q56" s="6" t="s">
        <v>81</v>
      </c>
      <c r="R56" s="6" t="s">
        <v>81</v>
      </c>
      <c r="S56" s="6" t="s">
        <v>81</v>
      </c>
      <c r="T56" s="6" t="s">
        <v>81</v>
      </c>
      <c r="U56" s="6" t="s">
        <v>81</v>
      </c>
      <c r="V56" s="6" t="s">
        <v>81</v>
      </c>
      <c r="W56" s="6" t="s">
        <v>81</v>
      </c>
      <c r="X56" s="6" t="s">
        <v>81</v>
      </c>
      <c r="Y56" s="6" t="s">
        <v>81</v>
      </c>
      <c r="Z56" s="6" t="s">
        <v>81</v>
      </c>
      <c r="AA56" s="6" t="s">
        <v>81</v>
      </c>
      <c r="AB56" s="6" t="s">
        <v>81</v>
      </c>
      <c r="AC56" s="6" t="s">
        <v>81</v>
      </c>
      <c r="AD56" s="6" t="s">
        <v>81</v>
      </c>
      <c r="AE56" s="6" t="s">
        <v>81</v>
      </c>
      <c r="AF56" s="6" t="s">
        <v>81</v>
      </c>
      <c r="AG56" s="6" t="s">
        <v>81</v>
      </c>
      <c r="AH56" s="6" t="s">
        <v>81</v>
      </c>
      <c r="AI56" s="6" t="s">
        <v>81</v>
      </c>
      <c r="AJ56" s="6" t="s">
        <v>81</v>
      </c>
      <c r="AK56" s="6" t="s">
        <v>81</v>
      </c>
      <c r="AL56" s="6" t="s">
        <v>81</v>
      </c>
      <c r="AM56" s="6" t="s">
        <v>81</v>
      </c>
      <c r="AN56" s="6" t="s">
        <v>81</v>
      </c>
      <c r="AO56" s="6" t="s">
        <v>81</v>
      </c>
      <c r="AP56" s="6" t="s">
        <v>81</v>
      </c>
      <c r="AQ56" s="6" t="s">
        <v>81</v>
      </c>
      <c r="AR56" s="6" t="s">
        <v>81</v>
      </c>
      <c r="AS56" s="6" t="s">
        <v>81</v>
      </c>
      <c r="AT56" s="6" t="s">
        <v>81</v>
      </c>
      <c r="AU56" s="6" t="s">
        <v>81</v>
      </c>
      <c r="AV56" s="6" t="s">
        <v>81</v>
      </c>
      <c r="AW56" s="6" t="s">
        <v>81</v>
      </c>
      <c r="AX56" s="6" t="s">
        <v>81</v>
      </c>
      <c r="AY56" s="6" t="s">
        <v>81</v>
      </c>
      <c r="AZ56" s="6" t="s">
        <v>81</v>
      </c>
      <c r="BA56" s="6" t="s">
        <v>81</v>
      </c>
      <c r="BB56" s="6" t="s">
        <v>81</v>
      </c>
      <c r="BC56" s="6" t="s">
        <v>81</v>
      </c>
      <c r="BD56" s="6" t="s">
        <v>81</v>
      </c>
      <c r="BE56" s="6" t="s">
        <v>81</v>
      </c>
      <c r="BF56" s="6" t="s">
        <v>81</v>
      </c>
      <c r="BG56" s="6" t="s">
        <v>81</v>
      </c>
      <c r="BH56" s="6" t="s">
        <v>81</v>
      </c>
      <c r="BI56" s="6" t="s">
        <v>81</v>
      </c>
      <c r="BJ56" s="6" t="s">
        <v>81</v>
      </c>
      <c r="BK56" s="6" t="s">
        <v>81</v>
      </c>
      <c r="BL56" s="6" t="s">
        <v>81</v>
      </c>
      <c r="BM56" s="6" t="s">
        <v>81</v>
      </c>
      <c r="BN56" s="6" t="s">
        <v>81</v>
      </c>
      <c r="BO56" s="6" t="s">
        <v>81</v>
      </c>
      <c r="BP56" s="6" t="s">
        <v>81</v>
      </c>
      <c r="BQ56" s="6" t="s">
        <v>81</v>
      </c>
      <c r="BR56" s="6" t="s">
        <v>81</v>
      </c>
      <c r="BS56" s="6" t="s">
        <v>81</v>
      </c>
      <c r="BT56" s="6" t="s">
        <v>81</v>
      </c>
      <c r="BU56" s="6" t="s">
        <v>81</v>
      </c>
      <c r="BV56" s="6" t="s">
        <v>81</v>
      </c>
      <c r="BW56" s="6" t="s">
        <v>81</v>
      </c>
      <c r="BX56" s="6" t="s">
        <v>81</v>
      </c>
      <c r="BY56" s="6" t="s">
        <v>81</v>
      </c>
      <c r="BZ56" s="6" t="s">
        <v>81</v>
      </c>
      <c r="CA56" s="10"/>
    </row>
    <row r="57" ht="19.5" customHeight="1">
      <c r="A57" s="1">
        <v>2020.0</v>
      </c>
      <c r="B57" s="1">
        <v>22.0</v>
      </c>
      <c r="C57" s="4">
        <v>14.0</v>
      </c>
      <c r="D57" s="8">
        <v>2.0</v>
      </c>
      <c r="E57" s="2" t="s">
        <v>80</v>
      </c>
      <c r="F57" s="6" t="s">
        <v>81</v>
      </c>
      <c r="G57" s="6" t="s">
        <v>81</v>
      </c>
      <c r="H57" s="6" t="s">
        <v>81</v>
      </c>
      <c r="I57" s="6" t="s">
        <v>81</v>
      </c>
      <c r="J57" s="6" t="s">
        <v>81</v>
      </c>
      <c r="K57" s="6" t="s">
        <v>81</v>
      </c>
      <c r="L57" s="6" t="s">
        <v>81</v>
      </c>
      <c r="M57" s="6" t="s">
        <v>81</v>
      </c>
      <c r="N57" s="6" t="s">
        <v>81</v>
      </c>
      <c r="O57" s="6" t="s">
        <v>81</v>
      </c>
      <c r="P57" s="6" t="s">
        <v>81</v>
      </c>
      <c r="Q57" s="6" t="s">
        <v>81</v>
      </c>
      <c r="R57" s="6" t="s">
        <v>81</v>
      </c>
      <c r="S57" s="6" t="s">
        <v>81</v>
      </c>
      <c r="T57" s="6" t="s">
        <v>81</v>
      </c>
      <c r="U57" s="6" t="s">
        <v>81</v>
      </c>
      <c r="V57" s="6" t="s">
        <v>81</v>
      </c>
      <c r="W57" s="6" t="s">
        <v>81</v>
      </c>
      <c r="X57" s="6" t="s">
        <v>81</v>
      </c>
      <c r="Y57" s="6" t="s">
        <v>81</v>
      </c>
      <c r="Z57" s="6" t="s">
        <v>81</v>
      </c>
      <c r="AA57" s="6" t="s">
        <v>81</v>
      </c>
      <c r="AB57" s="6" t="s">
        <v>81</v>
      </c>
      <c r="AC57" s="6" t="s">
        <v>81</v>
      </c>
      <c r="AD57" s="6" t="s">
        <v>81</v>
      </c>
      <c r="AE57" s="6" t="s">
        <v>81</v>
      </c>
      <c r="AF57" s="6" t="s">
        <v>81</v>
      </c>
      <c r="AG57" s="6" t="s">
        <v>81</v>
      </c>
      <c r="AH57" s="6" t="s">
        <v>81</v>
      </c>
      <c r="AI57" s="6" t="s">
        <v>81</v>
      </c>
      <c r="AJ57" s="6" t="s">
        <v>81</v>
      </c>
      <c r="AK57" s="6" t="s">
        <v>81</v>
      </c>
      <c r="AL57" s="6" t="s">
        <v>81</v>
      </c>
      <c r="AM57" s="6" t="s">
        <v>81</v>
      </c>
      <c r="AN57" s="6" t="s">
        <v>81</v>
      </c>
      <c r="AO57" s="6" t="s">
        <v>81</v>
      </c>
      <c r="AP57" s="6" t="s">
        <v>81</v>
      </c>
      <c r="AQ57" s="6" t="s">
        <v>81</v>
      </c>
      <c r="AR57" s="6" t="s">
        <v>81</v>
      </c>
      <c r="AS57" s="6" t="s">
        <v>81</v>
      </c>
      <c r="AT57" s="6" t="s">
        <v>81</v>
      </c>
      <c r="AU57" s="6" t="s">
        <v>81</v>
      </c>
      <c r="AV57" s="6" t="s">
        <v>81</v>
      </c>
      <c r="AW57" s="6" t="s">
        <v>81</v>
      </c>
      <c r="AX57" s="6" t="s">
        <v>81</v>
      </c>
      <c r="AY57" s="6" t="s">
        <v>81</v>
      </c>
      <c r="AZ57" s="6" t="s">
        <v>81</v>
      </c>
      <c r="BA57" s="6" t="s">
        <v>81</v>
      </c>
      <c r="BB57" s="6" t="s">
        <v>81</v>
      </c>
      <c r="BC57" s="6" t="s">
        <v>81</v>
      </c>
      <c r="BD57" s="6" t="s">
        <v>81</v>
      </c>
      <c r="BE57" s="6" t="s">
        <v>81</v>
      </c>
      <c r="BF57" s="6" t="s">
        <v>81</v>
      </c>
      <c r="BG57" s="6" t="s">
        <v>81</v>
      </c>
      <c r="BH57" s="6" t="s">
        <v>81</v>
      </c>
      <c r="BI57" s="6" t="s">
        <v>81</v>
      </c>
      <c r="BJ57" s="6" t="s">
        <v>81</v>
      </c>
      <c r="BK57" s="6" t="s">
        <v>81</v>
      </c>
      <c r="BL57" s="6" t="s">
        <v>81</v>
      </c>
      <c r="BM57" s="6" t="s">
        <v>81</v>
      </c>
      <c r="BN57" s="6" t="s">
        <v>81</v>
      </c>
      <c r="BO57" s="6" t="s">
        <v>81</v>
      </c>
      <c r="BP57" s="6" t="s">
        <v>81</v>
      </c>
      <c r="BQ57" s="6" t="s">
        <v>81</v>
      </c>
      <c r="BR57" s="6" t="s">
        <v>81</v>
      </c>
      <c r="BS57" s="6" t="s">
        <v>81</v>
      </c>
      <c r="BT57" s="6" t="s">
        <v>81</v>
      </c>
      <c r="BU57" s="6" t="s">
        <v>81</v>
      </c>
      <c r="BV57" s="6" t="s">
        <v>81</v>
      </c>
      <c r="BW57" s="6" t="s">
        <v>81</v>
      </c>
      <c r="BX57" s="6" t="s">
        <v>81</v>
      </c>
      <c r="BY57" s="6" t="s">
        <v>81</v>
      </c>
      <c r="BZ57" s="6" t="s">
        <v>81</v>
      </c>
      <c r="CA57" s="10"/>
    </row>
    <row r="58" ht="19.5" customHeight="1">
      <c r="A58" s="1">
        <v>2020.0</v>
      </c>
      <c r="B58" s="1">
        <v>22.0</v>
      </c>
      <c r="C58" s="1">
        <v>14.0</v>
      </c>
      <c r="D58" s="12">
        <v>3.0</v>
      </c>
      <c r="E58" s="2" t="s">
        <v>80</v>
      </c>
      <c r="F58" s="6" t="s">
        <v>81</v>
      </c>
      <c r="G58" s="6" t="s">
        <v>81</v>
      </c>
      <c r="H58" s="6" t="s">
        <v>81</v>
      </c>
      <c r="I58" s="6" t="s">
        <v>81</v>
      </c>
      <c r="J58" s="6" t="s">
        <v>81</v>
      </c>
      <c r="K58" s="6" t="s">
        <v>81</v>
      </c>
      <c r="L58" s="6" t="s">
        <v>81</v>
      </c>
      <c r="M58" s="6" t="s">
        <v>81</v>
      </c>
      <c r="N58" s="6" t="s">
        <v>81</v>
      </c>
      <c r="O58" s="6" t="s">
        <v>81</v>
      </c>
      <c r="P58" s="6" t="s">
        <v>81</v>
      </c>
      <c r="Q58" s="6" t="s">
        <v>81</v>
      </c>
      <c r="R58" s="6" t="s">
        <v>81</v>
      </c>
      <c r="S58" s="6" t="s">
        <v>81</v>
      </c>
      <c r="T58" s="6" t="s">
        <v>81</v>
      </c>
      <c r="U58" s="6" t="s">
        <v>81</v>
      </c>
      <c r="V58" s="6" t="s">
        <v>81</v>
      </c>
      <c r="W58" s="6" t="s">
        <v>81</v>
      </c>
      <c r="X58" s="6" t="s">
        <v>81</v>
      </c>
      <c r="Y58" s="6" t="s">
        <v>81</v>
      </c>
      <c r="Z58" s="6" t="s">
        <v>81</v>
      </c>
      <c r="AA58" s="6" t="s">
        <v>81</v>
      </c>
      <c r="AB58" s="6" t="s">
        <v>81</v>
      </c>
      <c r="AC58" s="6" t="s">
        <v>81</v>
      </c>
      <c r="AD58" s="6" t="s">
        <v>81</v>
      </c>
      <c r="AE58" s="6" t="s">
        <v>81</v>
      </c>
      <c r="AF58" s="6" t="s">
        <v>81</v>
      </c>
      <c r="AG58" s="6" t="s">
        <v>81</v>
      </c>
      <c r="AH58" s="6" t="s">
        <v>81</v>
      </c>
      <c r="AI58" s="6" t="s">
        <v>81</v>
      </c>
      <c r="AJ58" s="6" t="s">
        <v>81</v>
      </c>
      <c r="AK58" s="6" t="s">
        <v>81</v>
      </c>
      <c r="AL58" s="6" t="s">
        <v>81</v>
      </c>
      <c r="AM58" s="6" t="s">
        <v>81</v>
      </c>
      <c r="AN58" s="6" t="s">
        <v>81</v>
      </c>
      <c r="AO58" s="6" t="s">
        <v>81</v>
      </c>
      <c r="AP58" s="6" t="s">
        <v>81</v>
      </c>
      <c r="AQ58" s="6" t="s">
        <v>81</v>
      </c>
      <c r="AR58" s="6" t="s">
        <v>81</v>
      </c>
      <c r="AS58" s="6" t="s">
        <v>81</v>
      </c>
      <c r="AT58" s="6" t="s">
        <v>81</v>
      </c>
      <c r="AU58" s="6" t="s">
        <v>81</v>
      </c>
      <c r="AV58" s="6" t="s">
        <v>81</v>
      </c>
      <c r="AW58" s="6" t="s">
        <v>81</v>
      </c>
      <c r="AX58" s="6" t="s">
        <v>81</v>
      </c>
      <c r="AY58" s="6" t="s">
        <v>81</v>
      </c>
      <c r="AZ58" s="6" t="s">
        <v>81</v>
      </c>
      <c r="BA58" s="6" t="s">
        <v>81</v>
      </c>
      <c r="BB58" s="6" t="s">
        <v>81</v>
      </c>
      <c r="BC58" s="6" t="s">
        <v>81</v>
      </c>
      <c r="BD58" s="6" t="s">
        <v>81</v>
      </c>
      <c r="BE58" s="6" t="s">
        <v>81</v>
      </c>
      <c r="BF58" s="6" t="s">
        <v>81</v>
      </c>
      <c r="BG58" s="6" t="s">
        <v>81</v>
      </c>
      <c r="BH58" s="6" t="s">
        <v>81</v>
      </c>
      <c r="BI58" s="6" t="s">
        <v>81</v>
      </c>
      <c r="BJ58" s="6" t="s">
        <v>81</v>
      </c>
      <c r="BK58" s="6" t="s">
        <v>81</v>
      </c>
      <c r="BL58" s="6" t="s">
        <v>81</v>
      </c>
      <c r="BM58" s="6" t="s">
        <v>81</v>
      </c>
      <c r="BN58" s="6" t="s">
        <v>81</v>
      </c>
      <c r="BO58" s="6" t="s">
        <v>81</v>
      </c>
      <c r="BP58" s="6" t="s">
        <v>81</v>
      </c>
      <c r="BQ58" s="6" t="s">
        <v>81</v>
      </c>
      <c r="BR58" s="6" t="s">
        <v>81</v>
      </c>
      <c r="BS58" s="6" t="s">
        <v>81</v>
      </c>
      <c r="BT58" s="6" t="s">
        <v>81</v>
      </c>
      <c r="BU58" s="6" t="s">
        <v>81</v>
      </c>
      <c r="BV58" s="6" t="s">
        <v>81</v>
      </c>
      <c r="BW58" s="6" t="s">
        <v>81</v>
      </c>
      <c r="BX58" s="6" t="s">
        <v>81</v>
      </c>
      <c r="BY58" s="6" t="s">
        <v>81</v>
      </c>
      <c r="BZ58" s="6" t="s">
        <v>81</v>
      </c>
      <c r="CA58" s="10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9.18" defaultRowHeight="15.0"/>
  <cols>
    <col customWidth="1" min="1" max="4" width="9.45"/>
    <col customWidth="1" min="5" max="5" width="10.64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82</v>
      </c>
      <c r="G1" s="13"/>
      <c r="H1" s="1" t="s">
        <v>83</v>
      </c>
      <c r="I1" s="13"/>
      <c r="J1" s="1" t="s">
        <v>84</v>
      </c>
      <c r="K1" s="13"/>
      <c r="L1" s="13"/>
      <c r="M1" s="1" t="s">
        <v>85</v>
      </c>
      <c r="N1" s="13"/>
      <c r="O1" s="13"/>
      <c r="P1" s="13"/>
      <c r="Q1" s="13"/>
      <c r="R1" s="13"/>
      <c r="S1" s="1" t="s">
        <v>86</v>
      </c>
      <c r="T1" s="13"/>
      <c r="U1" s="13"/>
      <c r="V1" s="13"/>
      <c r="W1" s="13"/>
      <c r="X1" s="13"/>
      <c r="Y1" s="1" t="s">
        <v>87</v>
      </c>
      <c r="Z1" s="13"/>
      <c r="AA1" s="13"/>
      <c r="AB1" s="1" t="s">
        <v>78</v>
      </c>
    </row>
    <row r="2" ht="19.5" customHeight="1">
      <c r="A2" s="1"/>
      <c r="B2" s="1"/>
      <c r="C2" s="1"/>
      <c r="D2" s="13"/>
      <c r="E2" s="1"/>
      <c r="F2" s="1" t="s">
        <v>88</v>
      </c>
      <c r="G2" s="1" t="s">
        <v>89</v>
      </c>
      <c r="H2" s="1" t="s">
        <v>88</v>
      </c>
      <c r="I2" s="14" t="s">
        <v>90</v>
      </c>
      <c r="J2" s="15" t="s">
        <v>91</v>
      </c>
      <c r="K2" s="1" t="s">
        <v>92</v>
      </c>
      <c r="L2" s="1" t="s">
        <v>93</v>
      </c>
      <c r="M2" s="1" t="s">
        <v>94</v>
      </c>
      <c r="N2" s="14" t="s">
        <v>95</v>
      </c>
      <c r="O2" s="15" t="s">
        <v>96</v>
      </c>
      <c r="P2" s="1" t="s">
        <v>97</v>
      </c>
      <c r="Q2" s="1" t="s">
        <v>98</v>
      </c>
      <c r="R2" s="1" t="s">
        <v>99</v>
      </c>
      <c r="S2" s="1" t="s">
        <v>94</v>
      </c>
      <c r="T2" s="14" t="s">
        <v>95</v>
      </c>
      <c r="U2" s="15" t="s">
        <v>96</v>
      </c>
      <c r="V2" s="1" t="s">
        <v>97</v>
      </c>
      <c r="W2" s="1" t="s">
        <v>98</v>
      </c>
      <c r="X2" s="14" t="s">
        <v>99</v>
      </c>
      <c r="Y2" s="15" t="s">
        <v>100</v>
      </c>
      <c r="Z2" s="1" t="s">
        <v>96</v>
      </c>
      <c r="AA2" s="14" t="s">
        <v>101</v>
      </c>
      <c r="AB2" s="1"/>
    </row>
    <row r="3" ht="19.5" customHeight="1">
      <c r="A3" s="1">
        <v>2020.0</v>
      </c>
      <c r="B3" s="1">
        <v>22.0</v>
      </c>
      <c r="C3" s="4">
        <v>-4.0</v>
      </c>
      <c r="D3" s="5">
        <v>1.0</v>
      </c>
      <c r="E3" s="2" t="s">
        <v>79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9.5" customHeight="1">
      <c r="A4" s="1">
        <v>2020.0</v>
      </c>
      <c r="B4" s="1">
        <v>22.0</v>
      </c>
      <c r="C4" s="4">
        <v>-4.0</v>
      </c>
      <c r="D4" s="8">
        <v>2.0</v>
      </c>
      <c r="E4" s="2" t="s">
        <v>79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9.5" customHeight="1">
      <c r="A5" s="1">
        <v>2020.0</v>
      </c>
      <c r="B5" s="1">
        <v>22.0</v>
      </c>
      <c r="C5" s="1">
        <v>-4.0</v>
      </c>
      <c r="D5" s="9">
        <v>3.0</v>
      </c>
      <c r="E5" s="2" t="s">
        <v>79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9.5" customHeight="1">
      <c r="A6" s="1">
        <v>2020.0</v>
      </c>
      <c r="B6" s="1">
        <v>22.0</v>
      </c>
      <c r="C6" s="4">
        <v>-3.0</v>
      </c>
      <c r="D6" s="5">
        <v>1.0</v>
      </c>
      <c r="E6" s="2" t="s">
        <v>79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9.5" customHeight="1">
      <c r="A7" s="1">
        <v>2020.0</v>
      </c>
      <c r="B7" s="1">
        <v>22.0</v>
      </c>
      <c r="C7" s="4">
        <v>-3.0</v>
      </c>
      <c r="D7" s="8">
        <v>2.0</v>
      </c>
      <c r="E7" s="2" t="s">
        <v>79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9.5" customHeight="1">
      <c r="A8" s="1">
        <v>2020.0</v>
      </c>
      <c r="B8" s="1">
        <v>22.0</v>
      </c>
      <c r="C8" s="1">
        <v>-3.0</v>
      </c>
      <c r="D8" s="9">
        <v>3.0</v>
      </c>
      <c r="E8" s="2" t="s">
        <v>79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9.5" customHeight="1">
      <c r="A9" s="1">
        <v>2020.0</v>
      </c>
      <c r="B9" s="1">
        <v>22.0</v>
      </c>
      <c r="C9" s="4">
        <v>-2.0</v>
      </c>
      <c r="D9" s="5">
        <v>1.0</v>
      </c>
      <c r="E9" s="2" t="s">
        <v>79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9.5" customHeight="1">
      <c r="A10" s="1">
        <v>2020.0</v>
      </c>
      <c r="B10" s="1">
        <v>22.0</v>
      </c>
      <c r="C10" s="4">
        <v>-2.0</v>
      </c>
      <c r="D10" s="8">
        <v>2.0</v>
      </c>
      <c r="E10" s="2" t="s">
        <v>79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9.5" customHeight="1">
      <c r="A11" s="1">
        <v>2020.0</v>
      </c>
      <c r="B11" s="1">
        <v>22.0</v>
      </c>
      <c r="C11" s="1">
        <v>-2.0</v>
      </c>
      <c r="D11" s="9">
        <v>3.0</v>
      </c>
      <c r="E11" s="2" t="s">
        <v>79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9.5" customHeight="1">
      <c r="A12" s="1">
        <v>2020.0</v>
      </c>
      <c r="B12" s="1">
        <v>22.0</v>
      </c>
      <c r="C12" s="4">
        <v>-1.0</v>
      </c>
      <c r="D12" s="5">
        <v>1.0</v>
      </c>
      <c r="E12" s="2" t="s">
        <v>79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9.5" customHeight="1">
      <c r="A13" s="1">
        <v>2020.0</v>
      </c>
      <c r="B13" s="1">
        <v>22.0</v>
      </c>
      <c r="C13" s="4">
        <v>-1.0</v>
      </c>
      <c r="D13" s="8">
        <v>2.0</v>
      </c>
      <c r="E13" s="2" t="s">
        <v>79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9.5" customHeight="1">
      <c r="A14" s="1">
        <v>2020.0</v>
      </c>
      <c r="B14" s="1">
        <v>22.0</v>
      </c>
      <c r="C14" s="1">
        <v>-1.0</v>
      </c>
      <c r="D14" s="9">
        <v>3.0</v>
      </c>
      <c r="E14" s="2" t="s">
        <v>79</v>
      </c>
      <c r="F14" s="16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7"/>
      <c r="Z14" s="7"/>
      <c r="AA14" s="11"/>
      <c r="AB14" s="11"/>
    </row>
    <row r="15" ht="19.5" customHeight="1">
      <c r="A15" s="1">
        <v>2020.0</v>
      </c>
      <c r="B15" s="1">
        <v>22.0</v>
      </c>
      <c r="C15" s="4">
        <v>0.0</v>
      </c>
      <c r="D15" s="5">
        <v>1.0</v>
      </c>
      <c r="E15" s="2" t="s">
        <v>79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7"/>
    </row>
    <row r="16" ht="19.5" customHeight="1">
      <c r="A16" s="1">
        <v>2020.0</v>
      </c>
      <c r="B16" s="1">
        <v>22.0</v>
      </c>
      <c r="C16" s="4">
        <v>0.0</v>
      </c>
      <c r="D16" s="8">
        <v>2.0</v>
      </c>
      <c r="E16" s="2" t="s">
        <v>79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"/>
    </row>
    <row r="17" ht="19.5" customHeight="1">
      <c r="A17" s="1">
        <v>2020.0</v>
      </c>
      <c r="B17" s="1">
        <v>22.0</v>
      </c>
      <c r="C17" s="1">
        <v>0.0</v>
      </c>
      <c r="D17" s="9">
        <v>3.0</v>
      </c>
      <c r="E17" s="2" t="s">
        <v>79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"/>
    </row>
    <row r="18" ht="19.5" customHeight="1">
      <c r="A18" s="1">
        <v>2020.0</v>
      </c>
      <c r="B18" s="1">
        <v>22.0</v>
      </c>
      <c r="C18" s="4">
        <v>1.0</v>
      </c>
      <c r="D18" s="5">
        <v>1.0</v>
      </c>
      <c r="E18" s="2" t="s">
        <v>79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"/>
    </row>
    <row r="19" ht="19.5" customHeight="1">
      <c r="A19" s="1">
        <v>2020.0</v>
      </c>
      <c r="B19" s="1">
        <v>22.0</v>
      </c>
      <c r="C19" s="4">
        <v>1.0</v>
      </c>
      <c r="D19" s="8">
        <v>2.0</v>
      </c>
      <c r="E19" s="2" t="s">
        <v>79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"/>
    </row>
    <row r="20" ht="19.5" customHeight="1">
      <c r="A20" s="1">
        <v>2020.0</v>
      </c>
      <c r="B20" s="1">
        <v>22.0</v>
      </c>
      <c r="C20" s="1">
        <v>1.0</v>
      </c>
      <c r="D20" s="9">
        <v>3.0</v>
      </c>
      <c r="E20" s="2" t="s">
        <v>79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"/>
    </row>
    <row r="21" ht="19.5" customHeight="1">
      <c r="A21" s="1">
        <v>2020.0</v>
      </c>
      <c r="B21" s="1">
        <v>22.0</v>
      </c>
      <c r="C21" s="4">
        <v>2.0</v>
      </c>
      <c r="D21" s="5">
        <v>1.0</v>
      </c>
      <c r="E21" s="2" t="s">
        <v>79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"/>
    </row>
    <row r="22" ht="19.5" customHeight="1">
      <c r="A22" s="1">
        <v>2020.0</v>
      </c>
      <c r="B22" s="1">
        <v>22.0</v>
      </c>
      <c r="C22" s="4">
        <v>2.0</v>
      </c>
      <c r="D22" s="8">
        <v>2.0</v>
      </c>
      <c r="E22" s="2" t="s">
        <v>79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"/>
    </row>
    <row r="23" ht="19.5" customHeight="1">
      <c r="A23" s="1">
        <v>2020.0</v>
      </c>
      <c r="B23" s="1">
        <v>22.0</v>
      </c>
      <c r="C23" s="1">
        <v>2.0</v>
      </c>
      <c r="D23" s="9">
        <v>3.0</v>
      </c>
      <c r="E23" s="2" t="s">
        <v>79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"/>
    </row>
    <row r="24" ht="19.5" customHeight="1">
      <c r="A24" s="1">
        <v>2020.0</v>
      </c>
      <c r="B24" s="1">
        <v>22.0</v>
      </c>
      <c r="C24" s="4">
        <v>3.0</v>
      </c>
      <c r="D24" s="5">
        <v>1.0</v>
      </c>
      <c r="E24" s="2" t="s">
        <v>79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"/>
    </row>
    <row r="25" ht="19.5" customHeight="1">
      <c r="A25" s="1">
        <v>2020.0</v>
      </c>
      <c r="B25" s="1">
        <v>22.0</v>
      </c>
      <c r="C25" s="4">
        <v>3.0</v>
      </c>
      <c r="D25" s="8">
        <v>2.0</v>
      </c>
      <c r="E25" s="2" t="s">
        <v>79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"/>
    </row>
    <row r="26" ht="19.5" customHeight="1">
      <c r="A26" s="1">
        <v>2020.0</v>
      </c>
      <c r="B26" s="1">
        <v>22.0</v>
      </c>
      <c r="C26" s="1">
        <v>3.0</v>
      </c>
      <c r="D26" s="9">
        <v>3.0</v>
      </c>
      <c r="E26" s="2" t="s">
        <v>79</v>
      </c>
      <c r="F26" s="10"/>
      <c r="G26" s="10"/>
      <c r="H26" s="10"/>
      <c r="I26" s="10"/>
      <c r="J26" s="10"/>
      <c r="K26" s="10"/>
      <c r="L26" s="10">
        <v>1.0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"/>
    </row>
    <row r="27" ht="19.5" customHeight="1">
      <c r="A27" s="1">
        <v>2020.0</v>
      </c>
      <c r="B27" s="1">
        <v>22.0</v>
      </c>
      <c r="C27" s="4">
        <v>4.0</v>
      </c>
      <c r="D27" s="5">
        <v>1.0</v>
      </c>
      <c r="E27" s="2" t="s">
        <v>79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"/>
    </row>
    <row r="28" ht="19.5" customHeight="1">
      <c r="A28" s="1">
        <v>2020.0</v>
      </c>
      <c r="B28" s="1">
        <v>22.0</v>
      </c>
      <c r="C28" s="4">
        <v>4.0</v>
      </c>
      <c r="D28" s="8">
        <v>2.0</v>
      </c>
      <c r="E28" s="2" t="s">
        <v>79</v>
      </c>
      <c r="F28" s="10"/>
      <c r="G28" s="10"/>
      <c r="H28" s="10"/>
      <c r="I28" s="10"/>
      <c r="J28" s="10">
        <v>2.0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"/>
    </row>
    <row r="29" ht="19.5" customHeight="1">
      <c r="A29" s="1">
        <v>2020.0</v>
      </c>
      <c r="B29" s="1">
        <v>22.0</v>
      </c>
      <c r="C29" s="1">
        <v>4.0</v>
      </c>
      <c r="D29" s="9">
        <v>3.0</v>
      </c>
      <c r="E29" s="2" t="s">
        <v>79</v>
      </c>
      <c r="F29" s="10"/>
      <c r="G29" s="10"/>
      <c r="H29" s="10"/>
      <c r="I29" s="10"/>
      <c r="J29" s="10">
        <v>8.0</v>
      </c>
      <c r="K29" s="10"/>
      <c r="L29" s="10">
        <v>2.0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"/>
    </row>
    <row r="30" ht="19.5" customHeight="1">
      <c r="A30" s="1">
        <v>2020.0</v>
      </c>
      <c r="B30" s="1">
        <v>22.0</v>
      </c>
      <c r="C30" s="4">
        <v>5.0</v>
      </c>
      <c r="D30" s="5">
        <v>1.0</v>
      </c>
      <c r="E30" s="2" t="s">
        <v>79</v>
      </c>
      <c r="F30" s="10"/>
      <c r="G30" s="10"/>
      <c r="H30" s="10"/>
      <c r="I30" s="10"/>
      <c r="J30" s="10">
        <f>33/3*16</f>
        <v>176</v>
      </c>
      <c r="K30" s="10">
        <f>21/3*16</f>
        <v>112</v>
      </c>
      <c r="L30" s="10">
        <f>16/3*16</f>
        <v>85.33333333</v>
      </c>
      <c r="M30" s="10">
        <v>1.0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"/>
    </row>
    <row r="31" ht="19.5" customHeight="1">
      <c r="A31" s="1">
        <v>2020.0</v>
      </c>
      <c r="B31" s="1">
        <v>22.0</v>
      </c>
      <c r="C31" s="4">
        <v>5.0</v>
      </c>
      <c r="D31" s="8">
        <v>2.0</v>
      </c>
      <c r="E31" s="2" t="s">
        <v>79</v>
      </c>
      <c r="F31" s="10"/>
      <c r="G31" s="10"/>
      <c r="H31" s="10"/>
      <c r="I31" s="10"/>
      <c r="J31" s="10">
        <f>22/3*16</f>
        <v>117.3333333</v>
      </c>
      <c r="K31" s="10">
        <f>39/3*16</f>
        <v>208</v>
      </c>
      <c r="L31" s="10">
        <f>8/3*16</f>
        <v>42.66666667</v>
      </c>
      <c r="M31" s="10">
        <v>1.0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"/>
    </row>
    <row r="32" ht="19.5" customHeight="1">
      <c r="A32" s="1">
        <v>2020.0</v>
      </c>
      <c r="B32" s="1">
        <v>22.0</v>
      </c>
      <c r="C32" s="1">
        <v>5.0</v>
      </c>
      <c r="D32" s="9">
        <v>3.0</v>
      </c>
      <c r="E32" s="2" t="s">
        <v>79</v>
      </c>
      <c r="F32" s="10"/>
      <c r="G32" s="10"/>
      <c r="H32" s="10"/>
      <c r="I32" s="10"/>
      <c r="J32" s="10">
        <f>23/3*16</f>
        <v>122.6666667</v>
      </c>
      <c r="K32" s="10">
        <f>9/3*16</f>
        <v>48</v>
      </c>
      <c r="L32" s="10">
        <f>5/3*16</f>
        <v>26.66666667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"/>
    </row>
    <row r="33" ht="19.5" customHeight="1">
      <c r="A33" s="1">
        <v>2020.0</v>
      </c>
      <c r="B33" s="1">
        <v>22.0</v>
      </c>
      <c r="C33" s="4">
        <v>6.0</v>
      </c>
      <c r="D33" s="5">
        <v>1.0</v>
      </c>
      <c r="E33" s="2" t="s">
        <v>79</v>
      </c>
      <c r="F33" s="10"/>
      <c r="G33" s="10"/>
      <c r="H33" s="10"/>
      <c r="I33" s="10"/>
      <c r="J33" s="10">
        <f>39/3*16</f>
        <v>208</v>
      </c>
      <c r="K33" s="10">
        <f>32/3*16</f>
        <v>170.6666667</v>
      </c>
      <c r="L33" s="10">
        <f>13/3*16</f>
        <v>69.33333333</v>
      </c>
      <c r="M33" s="10">
        <v>2.0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"/>
    </row>
    <row r="34" ht="19.5" customHeight="1">
      <c r="A34" s="1">
        <v>2020.0</v>
      </c>
      <c r="B34" s="1">
        <v>22.0</v>
      </c>
      <c r="C34" s="4">
        <v>6.0</v>
      </c>
      <c r="D34" s="8">
        <v>2.0</v>
      </c>
      <c r="E34" s="2" t="s">
        <v>79</v>
      </c>
      <c r="F34" s="10"/>
      <c r="G34" s="10"/>
      <c r="H34" s="10"/>
      <c r="I34" s="10"/>
      <c r="J34" s="10">
        <f>51/3*16</f>
        <v>272</v>
      </c>
      <c r="K34" s="10">
        <f>30/3*16</f>
        <v>160</v>
      </c>
      <c r="L34" s="10">
        <f>6/3*16</f>
        <v>32</v>
      </c>
      <c r="M34" s="10">
        <v>15.0</v>
      </c>
      <c r="N34" s="10">
        <v>4.0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"/>
    </row>
    <row r="35" ht="19.5" customHeight="1">
      <c r="A35" s="1">
        <v>2020.0</v>
      </c>
      <c r="B35" s="1">
        <v>22.0</v>
      </c>
      <c r="C35" s="1">
        <v>6.0</v>
      </c>
      <c r="D35" s="9">
        <v>3.0</v>
      </c>
      <c r="E35" s="2" t="s">
        <v>79</v>
      </c>
      <c r="F35" s="10"/>
      <c r="G35" s="10"/>
      <c r="H35" s="10"/>
      <c r="I35" s="10"/>
      <c r="J35" s="10">
        <f>63/3*16</f>
        <v>336</v>
      </c>
      <c r="K35" s="10">
        <f>28/3*16</f>
        <v>149.3333333</v>
      </c>
      <c r="L35" s="10">
        <f>5/3*16</f>
        <v>26.66666667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"/>
    </row>
    <row r="36" ht="19.5" customHeight="1">
      <c r="A36" s="1">
        <v>2020.0</v>
      </c>
      <c r="B36" s="1">
        <v>22.0</v>
      </c>
      <c r="C36" s="4">
        <v>7.0</v>
      </c>
      <c r="D36" s="5">
        <v>1.0</v>
      </c>
      <c r="E36" s="2" t="s">
        <v>79</v>
      </c>
      <c r="F36" s="10">
        <v>1.5</v>
      </c>
      <c r="G36" s="10" t="s">
        <v>102</v>
      </c>
      <c r="H36" s="10"/>
      <c r="I36" s="10"/>
      <c r="J36" s="10">
        <f>69/3*16</f>
        <v>368</v>
      </c>
      <c r="K36" s="10">
        <f>21/3*16</f>
        <v>112</v>
      </c>
      <c r="L36" s="10">
        <f t="shared" ref="L36:M36" si="1">17/3*16</f>
        <v>90.66666667</v>
      </c>
      <c r="M36" s="10">
        <f t="shared" si="1"/>
        <v>90.66666667</v>
      </c>
      <c r="N36" s="10">
        <f>1/3*16</f>
        <v>5.333333333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"/>
    </row>
    <row r="37" ht="19.5" customHeight="1">
      <c r="A37" s="1">
        <v>2020.0</v>
      </c>
      <c r="B37" s="1">
        <v>22.0</v>
      </c>
      <c r="C37" s="4">
        <v>7.0</v>
      </c>
      <c r="D37" s="8">
        <v>2.0</v>
      </c>
      <c r="E37" s="2" t="s">
        <v>79</v>
      </c>
      <c r="F37" s="10">
        <v>3.8</v>
      </c>
      <c r="G37" s="10" t="s">
        <v>103</v>
      </c>
      <c r="H37" s="10"/>
      <c r="I37" s="10"/>
      <c r="J37" s="10">
        <f>52/3*16</f>
        <v>277.3333333</v>
      </c>
      <c r="K37" s="10">
        <f>15/3*16</f>
        <v>80</v>
      </c>
      <c r="L37" s="10">
        <f>1/3*16</f>
        <v>5.333333333</v>
      </c>
      <c r="M37" s="10">
        <f>48/3*16</f>
        <v>256</v>
      </c>
      <c r="N37" s="10">
        <f>22/3*16</f>
        <v>117.3333333</v>
      </c>
      <c r="O37" s="10">
        <f>3/3*16</f>
        <v>16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"/>
    </row>
    <row r="38" ht="19.5" customHeight="1">
      <c r="A38" s="1">
        <v>2020.0</v>
      </c>
      <c r="B38" s="1">
        <v>22.0</v>
      </c>
      <c r="C38" s="1">
        <v>7.0</v>
      </c>
      <c r="D38" s="9">
        <v>3.0</v>
      </c>
      <c r="E38" s="2" t="s">
        <v>79</v>
      </c>
      <c r="F38" s="10">
        <v>0.6</v>
      </c>
      <c r="G38" s="10" t="s">
        <v>102</v>
      </c>
      <c r="H38" s="10"/>
      <c r="I38" s="10"/>
      <c r="J38" s="10">
        <f>111/3*16</f>
        <v>592</v>
      </c>
      <c r="K38" s="10">
        <f>17/3*16</f>
        <v>90.66666667</v>
      </c>
      <c r="L38" s="10">
        <f>12/3*16</f>
        <v>64</v>
      </c>
      <c r="M38" s="10">
        <v>29.0</v>
      </c>
      <c r="N38" s="10">
        <v>3.0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"/>
    </row>
    <row r="39" ht="19.5" customHeight="1">
      <c r="A39" s="1">
        <v>2020.0</v>
      </c>
      <c r="B39" s="1">
        <v>22.0</v>
      </c>
      <c r="C39" s="4">
        <v>8.0</v>
      </c>
      <c r="D39" s="5">
        <v>1.0</v>
      </c>
      <c r="E39" s="2" t="s">
        <v>79</v>
      </c>
      <c r="F39" s="10">
        <v>8.8</v>
      </c>
      <c r="G39" s="10" t="s">
        <v>103</v>
      </c>
      <c r="H39" s="10"/>
      <c r="I39" s="10"/>
      <c r="J39" s="10">
        <f>41/3*16</f>
        <v>218.6666667</v>
      </c>
      <c r="K39" s="10">
        <f>14/3*16</f>
        <v>74.66666667</v>
      </c>
      <c r="L39" s="10">
        <f>5/3*16</f>
        <v>26.66666667</v>
      </c>
      <c r="M39" s="10">
        <f>78/3*16</f>
        <v>416</v>
      </c>
      <c r="N39" s="10">
        <f>19/3*16</f>
        <v>101.3333333</v>
      </c>
      <c r="O39" s="10">
        <f>2/3*16</f>
        <v>10.66666667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"/>
    </row>
    <row r="40" ht="19.5" customHeight="1">
      <c r="A40" s="1">
        <v>2020.0</v>
      </c>
      <c r="B40" s="1">
        <v>22.0</v>
      </c>
      <c r="C40" s="4">
        <v>8.0</v>
      </c>
      <c r="D40" s="8">
        <v>2.0</v>
      </c>
      <c r="E40" s="2" t="s">
        <v>79</v>
      </c>
      <c r="F40" s="10">
        <v>5.7</v>
      </c>
      <c r="G40" s="10" t="s">
        <v>103</v>
      </c>
      <c r="H40" s="10"/>
      <c r="I40" s="10"/>
      <c r="J40" s="10">
        <f>31/3*16</f>
        <v>165.3333333</v>
      </c>
      <c r="K40" s="10">
        <f>23/3*16</f>
        <v>122.6666667</v>
      </c>
      <c r="L40" s="10">
        <f>8/3*16</f>
        <v>42.66666667</v>
      </c>
      <c r="M40" s="10">
        <f>62/3*16</f>
        <v>330.6666667</v>
      </c>
      <c r="N40" s="10">
        <f>36/3*16</f>
        <v>192</v>
      </c>
      <c r="O40" s="10">
        <f>16/3*16</f>
        <v>85.33333333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"/>
    </row>
    <row r="41" ht="19.5" customHeight="1">
      <c r="A41" s="1">
        <v>2020.0</v>
      </c>
      <c r="B41" s="1">
        <v>22.0</v>
      </c>
      <c r="C41" s="1">
        <v>8.0</v>
      </c>
      <c r="D41" s="9">
        <v>3.0</v>
      </c>
      <c r="E41" s="2" t="s">
        <v>79</v>
      </c>
      <c r="F41" s="10">
        <v>6.8</v>
      </c>
      <c r="G41" s="10" t="s">
        <v>103</v>
      </c>
      <c r="H41" s="10"/>
      <c r="I41" s="10"/>
      <c r="J41" s="10">
        <f>122/3*16</f>
        <v>650.6666667</v>
      </c>
      <c r="K41" s="10">
        <f>17/3*16</f>
        <v>90.66666667</v>
      </c>
      <c r="L41" s="10">
        <f>4/3*16</f>
        <v>21.33333333</v>
      </c>
      <c r="M41" s="10">
        <f>51/3*16</f>
        <v>272</v>
      </c>
      <c r="N41" s="10">
        <f>34/3*16</f>
        <v>181.3333333</v>
      </c>
      <c r="O41" s="10">
        <f>12/3*16</f>
        <v>64</v>
      </c>
      <c r="P41" s="10">
        <f>1/3*16</f>
        <v>5.333333333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"/>
    </row>
    <row r="42" ht="19.5" customHeight="1">
      <c r="A42" s="1">
        <v>2020.0</v>
      </c>
      <c r="B42" s="1">
        <v>22.0</v>
      </c>
      <c r="C42" s="4">
        <v>9.0</v>
      </c>
      <c r="D42" s="5">
        <v>1.0</v>
      </c>
      <c r="E42" s="2" t="s">
        <v>79</v>
      </c>
      <c r="F42" s="10">
        <v>1.3</v>
      </c>
      <c r="G42" s="10" t="s">
        <v>103</v>
      </c>
      <c r="H42" s="10"/>
      <c r="I42" s="10"/>
      <c r="J42" s="10">
        <f>30/3*16</f>
        <v>160</v>
      </c>
      <c r="K42" s="10">
        <f>73/3*16</f>
        <v>389.3333333</v>
      </c>
      <c r="L42" s="10">
        <f>13/3*16</f>
        <v>69.33333333</v>
      </c>
      <c r="M42" s="10">
        <f>32/3*16</f>
        <v>170.6666667</v>
      </c>
      <c r="N42" s="10">
        <f>12/3*16</f>
        <v>64</v>
      </c>
      <c r="O42" s="10">
        <f>9/3*16</f>
        <v>48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"/>
    </row>
    <row r="43" ht="19.5" customHeight="1">
      <c r="A43" s="1">
        <v>2020.0</v>
      </c>
      <c r="B43" s="1">
        <v>22.0</v>
      </c>
      <c r="C43" s="4">
        <v>9.0</v>
      </c>
      <c r="D43" s="8">
        <v>2.0</v>
      </c>
      <c r="E43" s="2" t="s">
        <v>79</v>
      </c>
      <c r="F43" s="10">
        <v>5.8</v>
      </c>
      <c r="G43" s="10" t="s">
        <v>103</v>
      </c>
      <c r="H43" s="10"/>
      <c r="I43" s="10"/>
      <c r="J43" s="10">
        <f>46/3*16</f>
        <v>245.3333333</v>
      </c>
      <c r="K43" s="10">
        <f>36/3*16</f>
        <v>192</v>
      </c>
      <c r="L43" s="10">
        <f>12/3*16</f>
        <v>64</v>
      </c>
      <c r="M43" s="10">
        <f t="shared" ref="M43:N43" si="2">11/3*16</f>
        <v>58.66666667</v>
      </c>
      <c r="N43" s="10">
        <f t="shared" si="2"/>
        <v>58.66666667</v>
      </c>
      <c r="O43" s="10">
        <f>1/3*16</f>
        <v>5.333333333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"/>
    </row>
    <row r="44" ht="19.5" customHeight="1">
      <c r="A44" s="1">
        <v>2020.0</v>
      </c>
      <c r="B44" s="1">
        <v>22.0</v>
      </c>
      <c r="C44" s="1">
        <v>9.0</v>
      </c>
      <c r="D44" s="9">
        <v>3.0</v>
      </c>
      <c r="E44" s="2" t="s">
        <v>79</v>
      </c>
      <c r="F44" s="10">
        <v>6.1</v>
      </c>
      <c r="G44" s="10" t="s">
        <v>103</v>
      </c>
      <c r="H44" s="10"/>
      <c r="I44" s="10"/>
      <c r="J44" s="10">
        <f>44/3*16</f>
        <v>234.6666667</v>
      </c>
      <c r="K44" s="10">
        <f>26/3*16</f>
        <v>138.6666667</v>
      </c>
      <c r="L44" s="10">
        <f>9/3*16</f>
        <v>48</v>
      </c>
      <c r="M44" s="10">
        <f>25/3*16</f>
        <v>133.3333333</v>
      </c>
      <c r="N44" s="10">
        <f>7/3*16</f>
        <v>37.33333333</v>
      </c>
      <c r="O44" s="10">
        <f>9/3*16</f>
        <v>48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"/>
    </row>
    <row r="45" ht="19.5" customHeight="1">
      <c r="A45" s="1">
        <v>2020.0</v>
      </c>
      <c r="B45" s="1">
        <v>22.0</v>
      </c>
      <c r="C45" s="4">
        <v>10.0</v>
      </c>
      <c r="D45" s="5">
        <v>1.0</v>
      </c>
      <c r="E45" s="2" t="s">
        <v>79</v>
      </c>
      <c r="F45" s="10">
        <v>5.4</v>
      </c>
      <c r="G45" s="10" t="s">
        <v>103</v>
      </c>
      <c r="H45" s="10"/>
      <c r="I45" s="10"/>
      <c r="J45" s="10">
        <f>102/3*16</f>
        <v>544</v>
      </c>
      <c r="K45" s="10">
        <f>39/3*16</f>
        <v>208</v>
      </c>
      <c r="L45" s="10">
        <f>12/3*16</f>
        <v>64</v>
      </c>
      <c r="M45" s="10">
        <f>72/3*16</f>
        <v>384</v>
      </c>
      <c r="N45" s="10">
        <f>28/3*16</f>
        <v>149.3333333</v>
      </c>
      <c r="O45" s="10">
        <f>21/3*16</f>
        <v>112</v>
      </c>
      <c r="P45" s="10">
        <f>9/3*16</f>
        <v>48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"/>
    </row>
    <row r="46" ht="19.5" customHeight="1">
      <c r="A46" s="1">
        <v>2020.0</v>
      </c>
      <c r="B46" s="1">
        <v>22.0</v>
      </c>
      <c r="C46" s="4">
        <v>10.0</v>
      </c>
      <c r="D46" s="8">
        <v>2.0</v>
      </c>
      <c r="E46" s="2" t="s">
        <v>79</v>
      </c>
      <c r="F46" s="10">
        <v>6.9</v>
      </c>
      <c r="G46" s="10" t="s">
        <v>103</v>
      </c>
      <c r="H46" s="10"/>
      <c r="I46" s="10"/>
      <c r="J46" s="10">
        <f>44/3*16</f>
        <v>234.6666667</v>
      </c>
      <c r="K46" s="10">
        <f>13/3*16</f>
        <v>69.33333333</v>
      </c>
      <c r="L46" s="10">
        <f>7/3*16</f>
        <v>37.33333333</v>
      </c>
      <c r="M46" s="10">
        <f>58/3*16</f>
        <v>309.3333333</v>
      </c>
      <c r="N46" s="10">
        <f>43/3*16</f>
        <v>229.3333333</v>
      </c>
      <c r="O46" s="10">
        <f>5/3*16</f>
        <v>26.66666667</v>
      </c>
      <c r="P46" s="10">
        <f>1/3*16</f>
        <v>5.333333333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"/>
    </row>
    <row r="47" ht="19.5" customHeight="1">
      <c r="A47" s="1">
        <v>2020.0</v>
      </c>
      <c r="B47" s="1">
        <v>22.0</v>
      </c>
      <c r="C47" s="1">
        <v>10.0</v>
      </c>
      <c r="D47" s="9">
        <v>3.0</v>
      </c>
      <c r="E47" s="2" t="s">
        <v>79</v>
      </c>
      <c r="F47" s="10">
        <v>13.7</v>
      </c>
      <c r="G47" s="10" t="s">
        <v>103</v>
      </c>
      <c r="H47" s="10"/>
      <c r="I47" s="10"/>
      <c r="J47" s="10">
        <f>49/3*16</f>
        <v>261.3333333</v>
      </c>
      <c r="K47" s="10">
        <f>18/3*16</f>
        <v>96</v>
      </c>
      <c r="L47" s="10">
        <f>5/3*16</f>
        <v>26.66666667</v>
      </c>
      <c r="M47" s="10">
        <f>66/3*16</f>
        <v>352</v>
      </c>
      <c r="N47" s="10">
        <f>39/3*16</f>
        <v>208</v>
      </c>
      <c r="O47" s="10">
        <f>1/3*16</f>
        <v>5.333333333</v>
      </c>
      <c r="P47" s="10"/>
      <c r="Q47" s="10"/>
      <c r="R47" s="10"/>
      <c r="S47" s="10">
        <v>1.0</v>
      </c>
      <c r="T47" s="10"/>
      <c r="U47" s="10"/>
      <c r="V47" s="10"/>
      <c r="W47" s="10"/>
      <c r="X47" s="10"/>
      <c r="Y47" s="10"/>
      <c r="Z47" s="10"/>
      <c r="AA47" s="10"/>
      <c r="AB47" s="1"/>
    </row>
    <row r="48" ht="19.5" customHeight="1">
      <c r="A48" s="1">
        <v>2020.0</v>
      </c>
      <c r="B48" s="1">
        <v>22.0</v>
      </c>
      <c r="C48" s="4">
        <v>11.0</v>
      </c>
      <c r="D48" s="5">
        <v>1.0</v>
      </c>
      <c r="E48" s="2" t="s">
        <v>80</v>
      </c>
      <c r="F48" s="18" t="s">
        <v>81</v>
      </c>
      <c r="G48" s="18" t="s">
        <v>81</v>
      </c>
      <c r="H48" s="18" t="s">
        <v>81</v>
      </c>
      <c r="I48" s="18" t="s">
        <v>81</v>
      </c>
      <c r="J48" s="18" t="s">
        <v>81</v>
      </c>
      <c r="K48" s="18" t="s">
        <v>81</v>
      </c>
      <c r="L48" s="18" t="s">
        <v>81</v>
      </c>
      <c r="M48" s="18" t="s">
        <v>81</v>
      </c>
      <c r="N48" s="18" t="s">
        <v>81</v>
      </c>
      <c r="O48" s="18" t="s">
        <v>81</v>
      </c>
      <c r="P48" s="18" t="s">
        <v>81</v>
      </c>
      <c r="Q48" s="18" t="s">
        <v>81</v>
      </c>
      <c r="R48" s="18" t="s">
        <v>81</v>
      </c>
      <c r="S48" s="18" t="s">
        <v>81</v>
      </c>
      <c r="T48" s="18" t="s">
        <v>81</v>
      </c>
      <c r="U48" s="18" t="s">
        <v>81</v>
      </c>
      <c r="V48" s="18" t="s">
        <v>81</v>
      </c>
      <c r="W48" s="18" t="s">
        <v>81</v>
      </c>
      <c r="X48" s="18" t="s">
        <v>81</v>
      </c>
      <c r="Y48" s="18" t="s">
        <v>81</v>
      </c>
      <c r="Z48" s="18" t="s">
        <v>81</v>
      </c>
      <c r="AA48" s="18" t="s">
        <v>81</v>
      </c>
      <c r="AB48" s="18"/>
    </row>
    <row r="49" ht="19.5" customHeight="1">
      <c r="A49" s="1">
        <v>2020.0</v>
      </c>
      <c r="B49" s="1">
        <v>22.0</v>
      </c>
      <c r="C49" s="4">
        <v>11.0</v>
      </c>
      <c r="D49" s="8">
        <v>2.0</v>
      </c>
      <c r="E49" s="2" t="s">
        <v>80</v>
      </c>
      <c r="F49" s="18" t="s">
        <v>81</v>
      </c>
      <c r="G49" s="18" t="s">
        <v>81</v>
      </c>
      <c r="H49" s="18" t="s">
        <v>81</v>
      </c>
      <c r="I49" s="18" t="s">
        <v>81</v>
      </c>
      <c r="J49" s="18" t="s">
        <v>81</v>
      </c>
      <c r="K49" s="18" t="s">
        <v>81</v>
      </c>
      <c r="L49" s="18" t="s">
        <v>81</v>
      </c>
      <c r="M49" s="18" t="s">
        <v>81</v>
      </c>
      <c r="N49" s="18" t="s">
        <v>81</v>
      </c>
      <c r="O49" s="18" t="s">
        <v>81</v>
      </c>
      <c r="P49" s="18" t="s">
        <v>81</v>
      </c>
      <c r="Q49" s="18" t="s">
        <v>81</v>
      </c>
      <c r="R49" s="18" t="s">
        <v>81</v>
      </c>
      <c r="S49" s="18" t="s">
        <v>81</v>
      </c>
      <c r="T49" s="18" t="s">
        <v>81</v>
      </c>
      <c r="U49" s="18" t="s">
        <v>81</v>
      </c>
      <c r="V49" s="18" t="s">
        <v>81</v>
      </c>
      <c r="W49" s="18" t="s">
        <v>81</v>
      </c>
      <c r="X49" s="18" t="s">
        <v>81</v>
      </c>
      <c r="Y49" s="18" t="s">
        <v>81</v>
      </c>
      <c r="Z49" s="18" t="s">
        <v>81</v>
      </c>
      <c r="AA49" s="18" t="s">
        <v>81</v>
      </c>
      <c r="AB49" s="18"/>
    </row>
    <row r="50" ht="19.5" customHeight="1">
      <c r="A50" s="1">
        <v>2020.0</v>
      </c>
      <c r="B50" s="1">
        <v>22.0</v>
      </c>
      <c r="C50" s="1">
        <v>11.0</v>
      </c>
      <c r="D50" s="9">
        <v>3.0</v>
      </c>
      <c r="E50" s="2" t="s">
        <v>80</v>
      </c>
      <c r="F50" s="18" t="s">
        <v>81</v>
      </c>
      <c r="G50" s="18" t="s">
        <v>81</v>
      </c>
      <c r="H50" s="18" t="s">
        <v>81</v>
      </c>
      <c r="I50" s="18" t="s">
        <v>81</v>
      </c>
      <c r="J50" s="18" t="s">
        <v>81</v>
      </c>
      <c r="K50" s="18" t="s">
        <v>81</v>
      </c>
      <c r="L50" s="18" t="s">
        <v>81</v>
      </c>
      <c r="M50" s="18" t="s">
        <v>81</v>
      </c>
      <c r="N50" s="18" t="s">
        <v>81</v>
      </c>
      <c r="O50" s="18" t="s">
        <v>81</v>
      </c>
      <c r="P50" s="18" t="s">
        <v>81</v>
      </c>
      <c r="Q50" s="18" t="s">
        <v>81</v>
      </c>
      <c r="R50" s="18" t="s">
        <v>81</v>
      </c>
      <c r="S50" s="18" t="s">
        <v>81</v>
      </c>
      <c r="T50" s="18" t="s">
        <v>81</v>
      </c>
      <c r="U50" s="18" t="s">
        <v>81</v>
      </c>
      <c r="V50" s="18" t="s">
        <v>81</v>
      </c>
      <c r="W50" s="18" t="s">
        <v>81</v>
      </c>
      <c r="X50" s="18" t="s">
        <v>81</v>
      </c>
      <c r="Y50" s="18" t="s">
        <v>81</v>
      </c>
      <c r="Z50" s="18" t="s">
        <v>81</v>
      </c>
      <c r="AA50" s="18" t="s">
        <v>81</v>
      </c>
      <c r="AB50" s="18"/>
    </row>
    <row r="51" ht="19.5" customHeight="1">
      <c r="A51" s="1">
        <v>2020.0</v>
      </c>
      <c r="B51" s="1">
        <v>22.0</v>
      </c>
      <c r="C51" s="4">
        <v>12.0</v>
      </c>
      <c r="D51" s="5">
        <v>1.0</v>
      </c>
      <c r="E51" s="2" t="s">
        <v>80</v>
      </c>
      <c r="F51" s="18" t="s">
        <v>81</v>
      </c>
      <c r="G51" s="18" t="s">
        <v>81</v>
      </c>
      <c r="H51" s="18" t="s">
        <v>81</v>
      </c>
      <c r="I51" s="18" t="s">
        <v>81</v>
      </c>
      <c r="J51" s="18" t="s">
        <v>81</v>
      </c>
      <c r="K51" s="18" t="s">
        <v>81</v>
      </c>
      <c r="L51" s="18" t="s">
        <v>81</v>
      </c>
      <c r="M51" s="18" t="s">
        <v>81</v>
      </c>
      <c r="N51" s="18" t="s">
        <v>81</v>
      </c>
      <c r="O51" s="18" t="s">
        <v>81</v>
      </c>
      <c r="P51" s="18" t="s">
        <v>81</v>
      </c>
      <c r="Q51" s="18" t="s">
        <v>81</v>
      </c>
      <c r="R51" s="18" t="s">
        <v>81</v>
      </c>
      <c r="S51" s="18" t="s">
        <v>81</v>
      </c>
      <c r="T51" s="18" t="s">
        <v>81</v>
      </c>
      <c r="U51" s="18" t="s">
        <v>81</v>
      </c>
      <c r="V51" s="18" t="s">
        <v>81</v>
      </c>
      <c r="W51" s="18" t="s">
        <v>81</v>
      </c>
      <c r="X51" s="18" t="s">
        <v>81</v>
      </c>
      <c r="Y51" s="18" t="s">
        <v>81</v>
      </c>
      <c r="Z51" s="18" t="s">
        <v>81</v>
      </c>
      <c r="AA51" s="18" t="s">
        <v>81</v>
      </c>
      <c r="AB51" s="18"/>
    </row>
    <row r="52" ht="19.5" customHeight="1">
      <c r="A52" s="1">
        <v>2020.0</v>
      </c>
      <c r="B52" s="1">
        <v>22.0</v>
      </c>
      <c r="C52" s="4">
        <v>12.0</v>
      </c>
      <c r="D52" s="8">
        <v>2.0</v>
      </c>
      <c r="E52" s="2" t="s">
        <v>80</v>
      </c>
      <c r="F52" s="18" t="s">
        <v>81</v>
      </c>
      <c r="G52" s="18" t="s">
        <v>81</v>
      </c>
      <c r="H52" s="18" t="s">
        <v>81</v>
      </c>
      <c r="I52" s="18" t="s">
        <v>81</v>
      </c>
      <c r="J52" s="18" t="s">
        <v>81</v>
      </c>
      <c r="K52" s="18" t="s">
        <v>81</v>
      </c>
      <c r="L52" s="18" t="s">
        <v>81</v>
      </c>
      <c r="M52" s="18" t="s">
        <v>81</v>
      </c>
      <c r="N52" s="18" t="s">
        <v>81</v>
      </c>
      <c r="O52" s="18" t="s">
        <v>81</v>
      </c>
      <c r="P52" s="18" t="s">
        <v>81</v>
      </c>
      <c r="Q52" s="18" t="s">
        <v>81</v>
      </c>
      <c r="R52" s="18" t="s">
        <v>81</v>
      </c>
      <c r="S52" s="18" t="s">
        <v>81</v>
      </c>
      <c r="T52" s="18" t="s">
        <v>81</v>
      </c>
      <c r="U52" s="18" t="s">
        <v>81</v>
      </c>
      <c r="V52" s="18" t="s">
        <v>81</v>
      </c>
      <c r="W52" s="18" t="s">
        <v>81</v>
      </c>
      <c r="X52" s="18" t="s">
        <v>81</v>
      </c>
      <c r="Y52" s="18" t="s">
        <v>81</v>
      </c>
      <c r="Z52" s="18" t="s">
        <v>81</v>
      </c>
      <c r="AA52" s="18" t="s">
        <v>81</v>
      </c>
      <c r="AB52" s="18"/>
    </row>
    <row r="53" ht="19.5" customHeight="1">
      <c r="A53" s="1">
        <v>2020.0</v>
      </c>
      <c r="B53" s="1">
        <v>22.0</v>
      </c>
      <c r="C53" s="1">
        <v>12.0</v>
      </c>
      <c r="D53" s="9">
        <v>3.0</v>
      </c>
      <c r="E53" s="2" t="s">
        <v>80</v>
      </c>
      <c r="F53" s="18" t="s">
        <v>81</v>
      </c>
      <c r="G53" s="18" t="s">
        <v>81</v>
      </c>
      <c r="H53" s="18" t="s">
        <v>81</v>
      </c>
      <c r="I53" s="18" t="s">
        <v>81</v>
      </c>
      <c r="J53" s="18" t="s">
        <v>81</v>
      </c>
      <c r="K53" s="18" t="s">
        <v>81</v>
      </c>
      <c r="L53" s="18" t="s">
        <v>81</v>
      </c>
      <c r="M53" s="18" t="s">
        <v>81</v>
      </c>
      <c r="N53" s="18" t="s">
        <v>81</v>
      </c>
      <c r="O53" s="18" t="s">
        <v>81</v>
      </c>
      <c r="P53" s="18" t="s">
        <v>81</v>
      </c>
      <c r="Q53" s="18" t="s">
        <v>81</v>
      </c>
      <c r="R53" s="18" t="s">
        <v>81</v>
      </c>
      <c r="S53" s="18" t="s">
        <v>81</v>
      </c>
      <c r="T53" s="18" t="s">
        <v>81</v>
      </c>
      <c r="U53" s="18" t="s">
        <v>81</v>
      </c>
      <c r="V53" s="18" t="s">
        <v>81</v>
      </c>
      <c r="W53" s="18" t="s">
        <v>81</v>
      </c>
      <c r="X53" s="18" t="s">
        <v>81</v>
      </c>
      <c r="Y53" s="18" t="s">
        <v>81</v>
      </c>
      <c r="Z53" s="18" t="s">
        <v>81</v>
      </c>
      <c r="AA53" s="18" t="s">
        <v>81</v>
      </c>
      <c r="AB53" s="18"/>
    </row>
    <row r="54" ht="19.5" customHeight="1">
      <c r="A54" s="1">
        <v>2020.0</v>
      </c>
      <c r="B54" s="1">
        <v>22.0</v>
      </c>
      <c r="C54" s="4">
        <v>13.0</v>
      </c>
      <c r="D54" s="5">
        <v>1.0</v>
      </c>
      <c r="E54" s="2" t="s">
        <v>80</v>
      </c>
      <c r="F54" s="18" t="s">
        <v>81</v>
      </c>
      <c r="G54" s="18" t="s">
        <v>81</v>
      </c>
      <c r="H54" s="18" t="s">
        <v>81</v>
      </c>
      <c r="I54" s="18" t="s">
        <v>81</v>
      </c>
      <c r="J54" s="18" t="s">
        <v>81</v>
      </c>
      <c r="K54" s="18" t="s">
        <v>81</v>
      </c>
      <c r="L54" s="18" t="s">
        <v>81</v>
      </c>
      <c r="M54" s="18" t="s">
        <v>81</v>
      </c>
      <c r="N54" s="18" t="s">
        <v>81</v>
      </c>
      <c r="O54" s="18" t="s">
        <v>81</v>
      </c>
      <c r="P54" s="18" t="s">
        <v>81</v>
      </c>
      <c r="Q54" s="18" t="s">
        <v>81</v>
      </c>
      <c r="R54" s="18" t="s">
        <v>81</v>
      </c>
      <c r="S54" s="18" t="s">
        <v>81</v>
      </c>
      <c r="T54" s="18" t="s">
        <v>81</v>
      </c>
      <c r="U54" s="18" t="s">
        <v>81</v>
      </c>
      <c r="V54" s="18" t="s">
        <v>81</v>
      </c>
      <c r="W54" s="18" t="s">
        <v>81</v>
      </c>
      <c r="X54" s="18" t="s">
        <v>81</v>
      </c>
      <c r="Y54" s="18" t="s">
        <v>81</v>
      </c>
      <c r="Z54" s="18" t="s">
        <v>81</v>
      </c>
      <c r="AA54" s="18" t="s">
        <v>81</v>
      </c>
      <c r="AB54" s="18"/>
    </row>
    <row r="55" ht="19.5" customHeight="1">
      <c r="A55" s="1">
        <v>2020.0</v>
      </c>
      <c r="B55" s="1">
        <v>22.0</v>
      </c>
      <c r="C55" s="4">
        <v>13.0</v>
      </c>
      <c r="D55" s="8">
        <v>2.0</v>
      </c>
      <c r="E55" s="2" t="s">
        <v>80</v>
      </c>
      <c r="F55" s="18" t="s">
        <v>81</v>
      </c>
      <c r="G55" s="18" t="s">
        <v>81</v>
      </c>
      <c r="H55" s="18" t="s">
        <v>81</v>
      </c>
      <c r="I55" s="18" t="s">
        <v>81</v>
      </c>
      <c r="J55" s="18" t="s">
        <v>81</v>
      </c>
      <c r="K55" s="18" t="s">
        <v>81</v>
      </c>
      <c r="L55" s="18" t="s">
        <v>81</v>
      </c>
      <c r="M55" s="18" t="s">
        <v>81</v>
      </c>
      <c r="N55" s="18" t="s">
        <v>81</v>
      </c>
      <c r="O55" s="18" t="s">
        <v>81</v>
      </c>
      <c r="P55" s="18" t="s">
        <v>81</v>
      </c>
      <c r="Q55" s="18" t="s">
        <v>81</v>
      </c>
      <c r="R55" s="18" t="s">
        <v>81</v>
      </c>
      <c r="S55" s="18" t="s">
        <v>81</v>
      </c>
      <c r="T55" s="18" t="s">
        <v>81</v>
      </c>
      <c r="U55" s="18" t="s">
        <v>81</v>
      </c>
      <c r="V55" s="18" t="s">
        <v>81</v>
      </c>
      <c r="W55" s="18" t="s">
        <v>81</v>
      </c>
      <c r="X55" s="18" t="s">
        <v>81</v>
      </c>
      <c r="Y55" s="18" t="s">
        <v>81</v>
      </c>
      <c r="Z55" s="18" t="s">
        <v>81</v>
      </c>
      <c r="AA55" s="18" t="s">
        <v>81</v>
      </c>
      <c r="AB55" s="18"/>
    </row>
    <row r="56" ht="19.5" customHeight="1">
      <c r="A56" s="1">
        <v>2020.0</v>
      </c>
      <c r="B56" s="1">
        <v>22.0</v>
      </c>
      <c r="C56" s="1">
        <v>13.0</v>
      </c>
      <c r="D56" s="9">
        <v>3.0</v>
      </c>
      <c r="E56" s="2" t="s">
        <v>80</v>
      </c>
      <c r="F56" s="18" t="s">
        <v>81</v>
      </c>
      <c r="G56" s="18" t="s">
        <v>81</v>
      </c>
      <c r="H56" s="18" t="s">
        <v>81</v>
      </c>
      <c r="I56" s="18" t="s">
        <v>81</v>
      </c>
      <c r="J56" s="18" t="s">
        <v>81</v>
      </c>
      <c r="K56" s="18" t="s">
        <v>81</v>
      </c>
      <c r="L56" s="18" t="s">
        <v>81</v>
      </c>
      <c r="M56" s="18" t="s">
        <v>81</v>
      </c>
      <c r="N56" s="18" t="s">
        <v>81</v>
      </c>
      <c r="O56" s="18" t="s">
        <v>81</v>
      </c>
      <c r="P56" s="18" t="s">
        <v>81</v>
      </c>
      <c r="Q56" s="18" t="s">
        <v>81</v>
      </c>
      <c r="R56" s="18" t="s">
        <v>81</v>
      </c>
      <c r="S56" s="18" t="s">
        <v>81</v>
      </c>
      <c r="T56" s="18" t="s">
        <v>81</v>
      </c>
      <c r="U56" s="18" t="s">
        <v>81</v>
      </c>
      <c r="V56" s="18" t="s">
        <v>81</v>
      </c>
      <c r="W56" s="18" t="s">
        <v>81</v>
      </c>
      <c r="X56" s="18" t="s">
        <v>81</v>
      </c>
      <c r="Y56" s="18" t="s">
        <v>81</v>
      </c>
      <c r="Z56" s="18" t="s">
        <v>81</v>
      </c>
      <c r="AA56" s="18" t="s">
        <v>81</v>
      </c>
      <c r="AB56" s="18"/>
    </row>
    <row r="57" ht="19.5" customHeight="1">
      <c r="A57" s="1">
        <v>2020.0</v>
      </c>
      <c r="B57" s="1">
        <v>22.0</v>
      </c>
      <c r="C57" s="4">
        <v>14.0</v>
      </c>
      <c r="D57" s="5">
        <v>1.0</v>
      </c>
      <c r="E57" s="2" t="s">
        <v>80</v>
      </c>
      <c r="F57" s="18" t="s">
        <v>81</v>
      </c>
      <c r="G57" s="18" t="s">
        <v>81</v>
      </c>
      <c r="H57" s="18" t="s">
        <v>81</v>
      </c>
      <c r="I57" s="18" t="s">
        <v>81</v>
      </c>
      <c r="J57" s="18" t="s">
        <v>81</v>
      </c>
      <c r="K57" s="18" t="s">
        <v>81</v>
      </c>
      <c r="L57" s="18" t="s">
        <v>81</v>
      </c>
      <c r="M57" s="18" t="s">
        <v>81</v>
      </c>
      <c r="N57" s="18" t="s">
        <v>81</v>
      </c>
      <c r="O57" s="18" t="s">
        <v>81</v>
      </c>
      <c r="P57" s="18" t="s">
        <v>81</v>
      </c>
      <c r="Q57" s="18" t="s">
        <v>81</v>
      </c>
      <c r="R57" s="18" t="s">
        <v>81</v>
      </c>
      <c r="S57" s="18" t="s">
        <v>81</v>
      </c>
      <c r="T57" s="18" t="s">
        <v>81</v>
      </c>
      <c r="U57" s="18" t="s">
        <v>81</v>
      </c>
      <c r="V57" s="18" t="s">
        <v>81</v>
      </c>
      <c r="W57" s="18" t="s">
        <v>81</v>
      </c>
      <c r="X57" s="18" t="s">
        <v>81</v>
      </c>
      <c r="Y57" s="18" t="s">
        <v>81</v>
      </c>
      <c r="Z57" s="18" t="s">
        <v>81</v>
      </c>
      <c r="AA57" s="18" t="s">
        <v>81</v>
      </c>
      <c r="AB57" s="18"/>
    </row>
    <row r="58" ht="19.5" customHeight="1">
      <c r="A58" s="1">
        <v>2020.0</v>
      </c>
      <c r="B58" s="1">
        <v>22.0</v>
      </c>
      <c r="C58" s="4">
        <v>14.0</v>
      </c>
      <c r="D58" s="8">
        <v>2.0</v>
      </c>
      <c r="E58" s="2" t="s">
        <v>80</v>
      </c>
      <c r="F58" s="18" t="s">
        <v>81</v>
      </c>
      <c r="G58" s="18" t="s">
        <v>81</v>
      </c>
      <c r="H58" s="18" t="s">
        <v>81</v>
      </c>
      <c r="I58" s="18" t="s">
        <v>81</v>
      </c>
      <c r="J58" s="18" t="s">
        <v>81</v>
      </c>
      <c r="K58" s="18" t="s">
        <v>81</v>
      </c>
      <c r="L58" s="18" t="s">
        <v>81</v>
      </c>
      <c r="M58" s="18" t="s">
        <v>81</v>
      </c>
      <c r="N58" s="18" t="s">
        <v>81</v>
      </c>
      <c r="O58" s="18" t="s">
        <v>81</v>
      </c>
      <c r="P58" s="18" t="s">
        <v>81</v>
      </c>
      <c r="Q58" s="18" t="s">
        <v>81</v>
      </c>
      <c r="R58" s="18" t="s">
        <v>81</v>
      </c>
      <c r="S58" s="18" t="s">
        <v>81</v>
      </c>
      <c r="T58" s="18" t="s">
        <v>81</v>
      </c>
      <c r="U58" s="18" t="s">
        <v>81</v>
      </c>
      <c r="V58" s="18" t="s">
        <v>81</v>
      </c>
      <c r="W58" s="18" t="s">
        <v>81</v>
      </c>
      <c r="X58" s="18" t="s">
        <v>81</v>
      </c>
      <c r="Y58" s="18" t="s">
        <v>81</v>
      </c>
      <c r="Z58" s="18" t="s">
        <v>81</v>
      </c>
      <c r="AA58" s="18" t="s">
        <v>81</v>
      </c>
      <c r="AB58" s="18"/>
    </row>
    <row r="59" ht="19.5" customHeight="1">
      <c r="A59" s="1">
        <v>2020.0</v>
      </c>
      <c r="B59" s="1">
        <v>22.0</v>
      </c>
      <c r="C59" s="1">
        <v>14.0</v>
      </c>
      <c r="D59" s="12">
        <v>3.0</v>
      </c>
      <c r="E59" s="2" t="s">
        <v>80</v>
      </c>
      <c r="F59" s="18" t="s">
        <v>81</v>
      </c>
      <c r="G59" s="18" t="s">
        <v>81</v>
      </c>
      <c r="H59" s="18" t="s">
        <v>81</v>
      </c>
      <c r="I59" s="18" t="s">
        <v>81</v>
      </c>
      <c r="J59" s="18" t="s">
        <v>81</v>
      </c>
      <c r="K59" s="18" t="s">
        <v>81</v>
      </c>
      <c r="L59" s="18" t="s">
        <v>81</v>
      </c>
      <c r="M59" s="18" t="s">
        <v>81</v>
      </c>
      <c r="N59" s="18" t="s">
        <v>81</v>
      </c>
      <c r="O59" s="18" t="s">
        <v>81</v>
      </c>
      <c r="P59" s="18" t="s">
        <v>81</v>
      </c>
      <c r="Q59" s="18" t="s">
        <v>81</v>
      </c>
      <c r="R59" s="18" t="s">
        <v>81</v>
      </c>
      <c r="S59" s="18" t="s">
        <v>81</v>
      </c>
      <c r="T59" s="18" t="s">
        <v>81</v>
      </c>
      <c r="U59" s="18" t="s">
        <v>81</v>
      </c>
      <c r="V59" s="18" t="s">
        <v>81</v>
      </c>
      <c r="W59" s="18" t="s">
        <v>81</v>
      </c>
      <c r="X59" s="18" t="s">
        <v>81</v>
      </c>
      <c r="Y59" s="18" t="s">
        <v>81</v>
      </c>
      <c r="Z59" s="18" t="s">
        <v>81</v>
      </c>
      <c r="AA59" s="18" t="s">
        <v>81</v>
      </c>
      <c r="AB59" s="18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1.0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28.73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47</v>
      </c>
      <c r="P1" s="1" t="s">
        <v>113</v>
      </c>
      <c r="Q1" s="1" t="s">
        <v>114</v>
      </c>
      <c r="R1" s="1" t="s">
        <v>40</v>
      </c>
      <c r="S1" s="1" t="s">
        <v>115</v>
      </c>
      <c r="T1" s="1" t="s">
        <v>49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74</v>
      </c>
      <c r="Z1" s="1" t="s">
        <v>120</v>
      </c>
      <c r="AA1" s="1" t="s">
        <v>48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131</v>
      </c>
      <c r="AM1" s="1" t="s">
        <v>132</v>
      </c>
      <c r="AN1" s="1" t="s">
        <v>133</v>
      </c>
      <c r="AO1" s="1" t="s">
        <v>134</v>
      </c>
      <c r="AP1" s="1" t="s">
        <v>135</v>
      </c>
      <c r="AQ1" s="1" t="s">
        <v>136</v>
      </c>
      <c r="AR1" s="1" t="s">
        <v>137</v>
      </c>
      <c r="AS1" s="1" t="s">
        <v>138</v>
      </c>
      <c r="AT1" s="1" t="s">
        <v>139</v>
      </c>
      <c r="AU1" s="1" t="s">
        <v>140</v>
      </c>
      <c r="AV1" s="1" t="s">
        <v>141</v>
      </c>
      <c r="AW1" s="1" t="s">
        <v>142</v>
      </c>
      <c r="AX1" s="1" t="s">
        <v>143</v>
      </c>
      <c r="AY1" s="1" t="s">
        <v>78</v>
      </c>
    </row>
    <row r="2" ht="19.5" customHeight="1">
      <c r="A2" s="1">
        <v>2020.0</v>
      </c>
      <c r="B2" s="1">
        <v>22.0</v>
      </c>
      <c r="C2" s="4">
        <v>-4.0</v>
      </c>
      <c r="D2" s="5">
        <v>1.0</v>
      </c>
      <c r="E2" s="2" t="s">
        <v>79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/>
      <c r="N2" s="6"/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7"/>
    </row>
    <row r="3" ht="19.5" customHeight="1">
      <c r="A3" s="1">
        <v>2020.0</v>
      </c>
      <c r="B3" s="1">
        <v>22.0</v>
      </c>
      <c r="C3" s="4">
        <v>-4.0</v>
      </c>
      <c r="D3" s="8">
        <v>2.0</v>
      </c>
      <c r="E3" s="2" t="s">
        <v>79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/>
      <c r="N3" s="6"/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7"/>
    </row>
    <row r="4" ht="19.5" customHeight="1">
      <c r="A4" s="1">
        <v>2020.0</v>
      </c>
      <c r="B4" s="1">
        <v>22.0</v>
      </c>
      <c r="C4" s="1">
        <v>-4.0</v>
      </c>
      <c r="D4" s="9">
        <v>3.0</v>
      </c>
      <c r="E4" s="2" t="s">
        <v>79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/>
      <c r="N4" s="6"/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7"/>
    </row>
    <row r="5" ht="19.5" customHeight="1">
      <c r="A5" s="1">
        <v>2020.0</v>
      </c>
      <c r="B5" s="1">
        <v>22.0</v>
      </c>
      <c r="C5" s="4">
        <v>-3.0</v>
      </c>
      <c r="D5" s="5">
        <v>1.0</v>
      </c>
      <c r="E5" s="2" t="s">
        <v>79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/>
      <c r="N5" s="6"/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7"/>
    </row>
    <row r="6" ht="19.5" customHeight="1">
      <c r="A6" s="1">
        <v>2020.0</v>
      </c>
      <c r="B6" s="1">
        <v>22.0</v>
      </c>
      <c r="C6" s="4">
        <v>-3.0</v>
      </c>
      <c r="D6" s="8">
        <v>2.0</v>
      </c>
      <c r="E6" s="2" t="s">
        <v>79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/>
      <c r="N6" s="6"/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7"/>
    </row>
    <row r="7" ht="19.5" customHeight="1">
      <c r="A7" s="1">
        <v>2020.0</v>
      </c>
      <c r="B7" s="1">
        <v>22.0</v>
      </c>
      <c r="C7" s="1">
        <v>-3.0</v>
      </c>
      <c r="D7" s="9">
        <v>3.0</v>
      </c>
      <c r="E7" s="2" t="s">
        <v>79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/>
      <c r="N7" s="6"/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  <c r="AY7" s="7"/>
    </row>
    <row r="8" ht="19.5" customHeight="1">
      <c r="A8" s="1">
        <v>2020.0</v>
      </c>
      <c r="B8" s="1">
        <v>22.0</v>
      </c>
      <c r="C8" s="4">
        <v>-2.0</v>
      </c>
      <c r="D8" s="5">
        <v>1.0</v>
      </c>
      <c r="E8" s="2" t="s">
        <v>79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/>
      <c r="N8" s="6"/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7"/>
    </row>
    <row r="9" ht="19.5" customHeight="1">
      <c r="A9" s="1">
        <v>2020.0</v>
      </c>
      <c r="B9" s="1">
        <v>22.0</v>
      </c>
      <c r="C9" s="4">
        <v>-2.0</v>
      </c>
      <c r="D9" s="8">
        <v>2.0</v>
      </c>
      <c r="E9" s="2" t="s">
        <v>79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/>
      <c r="N9" s="6"/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  <c r="AY9" s="7"/>
    </row>
    <row r="10" ht="19.5" customHeight="1">
      <c r="A10" s="1">
        <v>2020.0</v>
      </c>
      <c r="B10" s="1">
        <v>22.0</v>
      </c>
      <c r="C10" s="1">
        <v>-2.0</v>
      </c>
      <c r="D10" s="9">
        <v>3.0</v>
      </c>
      <c r="E10" s="2" t="s">
        <v>79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/>
      <c r="N10" s="6"/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  <c r="AY10" s="7"/>
    </row>
    <row r="11" ht="19.5" customHeight="1">
      <c r="A11" s="1">
        <v>2020.0</v>
      </c>
      <c r="B11" s="1">
        <v>22.0</v>
      </c>
      <c r="C11" s="4">
        <v>-1.0</v>
      </c>
      <c r="D11" s="5">
        <v>1.0</v>
      </c>
      <c r="E11" s="2" t="s">
        <v>79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/>
      <c r="N11" s="6"/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7"/>
    </row>
    <row r="12" ht="19.5" customHeight="1">
      <c r="A12" s="1">
        <v>2020.0</v>
      </c>
      <c r="B12" s="1">
        <v>22.0</v>
      </c>
      <c r="C12" s="4">
        <v>-1.0</v>
      </c>
      <c r="D12" s="8">
        <v>2.0</v>
      </c>
      <c r="E12" s="2" t="s">
        <v>79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/>
      <c r="N12" s="6"/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6">
        <v>0.0</v>
      </c>
      <c r="AY12" s="7"/>
    </row>
    <row r="13" ht="19.5" customHeight="1">
      <c r="A13" s="1">
        <v>2020.0</v>
      </c>
      <c r="B13" s="1">
        <v>22.0</v>
      </c>
      <c r="C13" s="1">
        <v>-1.0</v>
      </c>
      <c r="D13" s="9">
        <v>3.0</v>
      </c>
      <c r="E13" s="2" t="s">
        <v>79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/>
      <c r="N13" s="6"/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  <c r="AY13" s="11"/>
    </row>
    <row r="14" ht="19.5" customHeight="1">
      <c r="A14" s="1">
        <v>2020.0</v>
      </c>
      <c r="B14" s="1">
        <v>22.0</v>
      </c>
      <c r="C14" s="4">
        <v>0.0</v>
      </c>
      <c r="D14" s="5">
        <v>1.0</v>
      </c>
      <c r="E14" s="2" t="s">
        <v>79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/>
      <c r="N14" s="6"/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0.0</v>
      </c>
      <c r="AV14" s="6">
        <v>0.0</v>
      </c>
      <c r="AW14" s="6">
        <v>0.0</v>
      </c>
      <c r="AX14" s="6">
        <v>0.0</v>
      </c>
      <c r="AY14" s="1"/>
    </row>
    <row r="15" ht="19.5" customHeight="1">
      <c r="A15" s="1">
        <v>2020.0</v>
      </c>
      <c r="B15" s="1">
        <v>22.0</v>
      </c>
      <c r="C15" s="4">
        <v>0.0</v>
      </c>
      <c r="D15" s="8">
        <v>2.0</v>
      </c>
      <c r="E15" s="2" t="s">
        <v>79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/>
      <c r="N15" s="6"/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1"/>
    </row>
    <row r="16" ht="19.5" customHeight="1">
      <c r="A16" s="1">
        <v>2020.0</v>
      </c>
      <c r="B16" s="1">
        <v>22.0</v>
      </c>
      <c r="C16" s="1">
        <v>0.0</v>
      </c>
      <c r="D16" s="9">
        <v>3.0</v>
      </c>
      <c r="E16" s="2" t="s">
        <v>79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/>
      <c r="N16" s="6"/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1"/>
    </row>
    <row r="17" ht="19.5" customHeight="1">
      <c r="A17" s="1">
        <v>2020.0</v>
      </c>
      <c r="B17" s="1">
        <v>22.0</v>
      </c>
      <c r="C17" s="4">
        <v>1.0</v>
      </c>
      <c r="D17" s="5">
        <v>1.0</v>
      </c>
      <c r="E17" s="2" t="s">
        <v>79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/>
      <c r="N17" s="6"/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1"/>
    </row>
    <row r="18" ht="19.5" customHeight="1">
      <c r="A18" s="1">
        <v>2020.0</v>
      </c>
      <c r="B18" s="1">
        <v>22.0</v>
      </c>
      <c r="C18" s="4">
        <v>1.0</v>
      </c>
      <c r="D18" s="8">
        <v>2.0</v>
      </c>
      <c r="E18" s="2" t="s">
        <v>79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/>
      <c r="N18" s="6"/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0.0</v>
      </c>
      <c r="AY18" s="1"/>
    </row>
    <row r="19" ht="19.5" customHeight="1">
      <c r="A19" s="1">
        <v>2020.0</v>
      </c>
      <c r="B19" s="1">
        <v>22.0</v>
      </c>
      <c r="C19" s="1">
        <v>1.0</v>
      </c>
      <c r="D19" s="9">
        <v>3.0</v>
      </c>
      <c r="E19" s="2" t="s">
        <v>79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/>
      <c r="N19" s="6"/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1"/>
    </row>
    <row r="20" ht="19.5" customHeight="1">
      <c r="A20" s="1">
        <v>2020.0</v>
      </c>
      <c r="B20" s="1">
        <v>22.0</v>
      </c>
      <c r="C20" s="4">
        <v>2.0</v>
      </c>
      <c r="D20" s="5">
        <v>1.0</v>
      </c>
      <c r="E20" s="2" t="s">
        <v>79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/>
      <c r="N20" s="6"/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1"/>
    </row>
    <row r="21" ht="19.5" customHeight="1">
      <c r="A21" s="1">
        <v>2020.0</v>
      </c>
      <c r="B21" s="1">
        <v>22.0</v>
      </c>
      <c r="C21" s="4">
        <v>2.0</v>
      </c>
      <c r="D21" s="8">
        <v>2.0</v>
      </c>
      <c r="E21" s="2" t="s">
        <v>79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/>
      <c r="N21" s="6"/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1"/>
    </row>
    <row r="22" ht="19.5" customHeight="1">
      <c r="A22" s="1">
        <v>2020.0</v>
      </c>
      <c r="B22" s="1">
        <v>22.0</v>
      </c>
      <c r="C22" s="1">
        <v>2.0</v>
      </c>
      <c r="D22" s="9">
        <v>3.0</v>
      </c>
      <c r="E22" s="2" t="s">
        <v>79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/>
      <c r="N22" s="6"/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1"/>
    </row>
    <row r="23" ht="19.5" customHeight="1">
      <c r="A23" s="1">
        <v>2020.0</v>
      </c>
      <c r="B23" s="1">
        <v>22.0</v>
      </c>
      <c r="C23" s="4">
        <v>3.0</v>
      </c>
      <c r="D23" s="5">
        <v>1.0</v>
      </c>
      <c r="E23" s="2" t="s">
        <v>79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/>
      <c r="N23" s="6"/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1"/>
    </row>
    <row r="24" ht="19.5" customHeight="1">
      <c r="A24" s="1">
        <v>2020.0</v>
      </c>
      <c r="B24" s="1">
        <v>22.0</v>
      </c>
      <c r="C24" s="4">
        <v>3.0</v>
      </c>
      <c r="D24" s="8">
        <v>2.0</v>
      </c>
      <c r="E24" s="2" t="s">
        <v>79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/>
      <c r="N24" s="6"/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1"/>
    </row>
    <row r="25" ht="19.5" customHeight="1">
      <c r="A25" s="1">
        <v>2020.0</v>
      </c>
      <c r="B25" s="1">
        <v>22.0</v>
      </c>
      <c r="C25" s="1">
        <v>3.0</v>
      </c>
      <c r="D25" s="9">
        <v>3.0</v>
      </c>
      <c r="E25" s="2" t="s">
        <v>79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17">
        <v>1.0</v>
      </c>
      <c r="M25" s="6"/>
      <c r="N25" s="6"/>
      <c r="O25" s="6">
        <v>0.0</v>
      </c>
      <c r="P25" s="6">
        <v>0.0</v>
      </c>
      <c r="Q25" s="17">
        <v>1.0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1"/>
    </row>
    <row r="26" ht="19.5" customHeight="1">
      <c r="A26" s="1">
        <v>2020.0</v>
      </c>
      <c r="B26" s="1">
        <v>22.0</v>
      </c>
      <c r="C26" s="4">
        <v>4.0</v>
      </c>
      <c r="D26" s="5">
        <v>1.0</v>
      </c>
      <c r="E26" s="2" t="s">
        <v>79</v>
      </c>
      <c r="F26" s="17">
        <v>5.0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/>
      <c r="N26" s="6"/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1"/>
    </row>
    <row r="27" ht="19.5" customHeight="1">
      <c r="A27" s="1">
        <v>2020.0</v>
      </c>
      <c r="B27" s="1">
        <v>22.0</v>
      </c>
      <c r="C27" s="4">
        <v>4.0</v>
      </c>
      <c r="D27" s="8">
        <v>2.0</v>
      </c>
      <c r="E27" s="2" t="s">
        <v>79</v>
      </c>
      <c r="F27" s="17">
        <v>4.0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/>
      <c r="N27" s="6"/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1"/>
    </row>
    <row r="28" ht="19.5" customHeight="1">
      <c r="A28" s="1">
        <v>2020.0</v>
      </c>
      <c r="B28" s="1">
        <v>22.0</v>
      </c>
      <c r="C28" s="1">
        <v>4.0</v>
      </c>
      <c r="D28" s="9">
        <v>3.0</v>
      </c>
      <c r="E28" s="2" t="s">
        <v>79</v>
      </c>
      <c r="F28" s="17">
        <v>22.0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17">
        <v>1.0</v>
      </c>
      <c r="M28" s="6"/>
      <c r="N28" s="6"/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1"/>
    </row>
    <row r="29" ht="19.5" customHeight="1">
      <c r="A29" s="1">
        <v>2020.0</v>
      </c>
      <c r="B29" s="1">
        <v>22.0</v>
      </c>
      <c r="C29" s="4">
        <v>5.0</v>
      </c>
      <c r="D29" s="5">
        <v>1.0</v>
      </c>
      <c r="E29" s="2" t="s">
        <v>79</v>
      </c>
      <c r="F29" s="1">
        <f>(9+3+2)/3*16</f>
        <v>74.66666667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1">
        <v>3.0</v>
      </c>
      <c r="M29" s="6"/>
      <c r="N29" s="6"/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1"/>
    </row>
    <row r="30" ht="19.5" customHeight="1">
      <c r="A30" s="1">
        <v>2020.0</v>
      </c>
      <c r="B30" s="1">
        <v>22.0</v>
      </c>
      <c r="C30" s="4">
        <v>5.0</v>
      </c>
      <c r="D30" s="8">
        <v>2.0</v>
      </c>
      <c r="E30" s="2" t="s">
        <v>79</v>
      </c>
      <c r="F30" s="1">
        <f>(3+5+1)/3*16</f>
        <v>48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1">
        <v>9.0</v>
      </c>
      <c r="M30" s="6"/>
      <c r="N30" s="6"/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1"/>
    </row>
    <row r="31" ht="19.5" customHeight="1">
      <c r="A31" s="1">
        <v>2020.0</v>
      </c>
      <c r="B31" s="1">
        <v>22.0</v>
      </c>
      <c r="C31" s="1">
        <v>5.0</v>
      </c>
      <c r="D31" s="9">
        <v>3.0</v>
      </c>
      <c r="E31" s="2" t="s">
        <v>79</v>
      </c>
      <c r="F31" s="1">
        <f>(2+4+3)/3*16</f>
        <v>48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1">
        <v>5.0</v>
      </c>
      <c r="M31" s="6"/>
      <c r="N31" s="6"/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1"/>
    </row>
    <row r="32" ht="19.5" customHeight="1">
      <c r="A32" s="1">
        <v>2020.0</v>
      </c>
      <c r="B32" s="1">
        <v>22.0</v>
      </c>
      <c r="C32" s="4">
        <v>6.0</v>
      </c>
      <c r="D32" s="5">
        <v>1.0</v>
      </c>
      <c r="E32" s="2" t="s">
        <v>79</v>
      </c>
      <c r="F32" s="1">
        <f>(7+6+4)/3*16</f>
        <v>90.66666667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13">
        <v>4.0</v>
      </c>
      <c r="M32" s="6"/>
      <c r="N32" s="6"/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1"/>
    </row>
    <row r="33" ht="19.5" customHeight="1">
      <c r="A33" s="1">
        <v>2020.0</v>
      </c>
      <c r="B33" s="1">
        <v>22.0</v>
      </c>
      <c r="C33" s="4">
        <v>6.0</v>
      </c>
      <c r="D33" s="8">
        <v>2.0</v>
      </c>
      <c r="E33" s="2" t="s">
        <v>79</v>
      </c>
      <c r="F33" s="1">
        <f>(3+5+2)/3*16</f>
        <v>53.33333333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1">
        <v>3.0</v>
      </c>
      <c r="M33" s="6"/>
      <c r="N33" s="6"/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1"/>
    </row>
    <row r="34" ht="19.5" customHeight="1">
      <c r="A34" s="1">
        <v>2020.0</v>
      </c>
      <c r="B34" s="1">
        <v>22.0</v>
      </c>
      <c r="C34" s="1">
        <v>6.0</v>
      </c>
      <c r="D34" s="9">
        <v>3.0</v>
      </c>
      <c r="E34" s="2" t="s">
        <v>79</v>
      </c>
      <c r="F34" s="1">
        <f>(9+8+5)/3*16</f>
        <v>117.3333333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1">
        <v>2.0</v>
      </c>
      <c r="M34" s="6"/>
      <c r="N34" s="6"/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  <c r="AY34" s="1"/>
    </row>
    <row r="35" ht="19.5" customHeight="1">
      <c r="A35" s="1">
        <v>2020.0</v>
      </c>
      <c r="B35" s="1">
        <v>22.0</v>
      </c>
      <c r="C35" s="4">
        <v>7.0</v>
      </c>
      <c r="D35" s="5">
        <v>1.0</v>
      </c>
      <c r="E35" s="2" t="s">
        <v>79</v>
      </c>
      <c r="F35" s="1">
        <f>(6+5+4)/3*16</f>
        <v>80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/>
      <c r="N35" s="6"/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6">
        <v>0.0</v>
      </c>
      <c r="AV35" s="6">
        <v>0.0</v>
      </c>
      <c r="AW35" s="6">
        <v>0.0</v>
      </c>
      <c r="AX35" s="6">
        <v>0.0</v>
      </c>
      <c r="AY35" s="1"/>
    </row>
    <row r="36" ht="19.5" customHeight="1">
      <c r="A36" s="1">
        <v>2020.0</v>
      </c>
      <c r="B36" s="1">
        <v>22.0</v>
      </c>
      <c r="C36" s="4">
        <v>7.0</v>
      </c>
      <c r="D36" s="8">
        <v>2.0</v>
      </c>
      <c r="E36" s="2" t="s">
        <v>79</v>
      </c>
      <c r="F36" s="1">
        <f>(3+1+4)/3*16</f>
        <v>42.66666667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/>
      <c r="N36" s="6"/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0.0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6">
        <v>0.0</v>
      </c>
      <c r="AV36" s="6">
        <v>0.0</v>
      </c>
      <c r="AW36" s="6">
        <v>0.0</v>
      </c>
      <c r="AX36" s="6">
        <v>0.0</v>
      </c>
      <c r="AY36" s="1"/>
    </row>
    <row r="37" ht="19.5" customHeight="1">
      <c r="A37" s="1">
        <v>2020.0</v>
      </c>
      <c r="B37" s="1">
        <v>22.0</v>
      </c>
      <c r="C37" s="1">
        <v>7.0</v>
      </c>
      <c r="D37" s="9">
        <v>3.0</v>
      </c>
      <c r="E37" s="2" t="s">
        <v>79</v>
      </c>
      <c r="F37" s="1">
        <f>(2+3+5)/3*16</f>
        <v>53.33333333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/>
      <c r="N37" s="6"/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  <c r="AY37" s="1"/>
    </row>
    <row r="38" ht="19.5" customHeight="1">
      <c r="A38" s="1">
        <v>2020.0</v>
      </c>
      <c r="B38" s="1">
        <v>22.0</v>
      </c>
      <c r="C38" s="4">
        <v>8.0</v>
      </c>
      <c r="D38" s="5">
        <v>1.0</v>
      </c>
      <c r="E38" s="2" t="s">
        <v>79</v>
      </c>
      <c r="F38" s="1">
        <f>(2+3+3)/3*16</f>
        <v>42.66666667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/>
      <c r="N38" s="6"/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</v>
      </c>
      <c r="AE38" s="6">
        <v>0.0</v>
      </c>
      <c r="AF38" s="6">
        <v>0.0</v>
      </c>
      <c r="AG38" s="6">
        <v>0.0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6">
        <v>0.0</v>
      </c>
      <c r="AV38" s="6">
        <v>0.0</v>
      </c>
      <c r="AW38" s="6">
        <v>0.0</v>
      </c>
      <c r="AX38" s="6">
        <v>0.0</v>
      </c>
      <c r="AY38" s="1"/>
    </row>
    <row r="39" ht="19.5" customHeight="1">
      <c r="A39" s="1">
        <v>2020.0</v>
      </c>
      <c r="B39" s="1">
        <v>22.0</v>
      </c>
      <c r="C39" s="4">
        <v>8.0</v>
      </c>
      <c r="D39" s="8">
        <v>2.0</v>
      </c>
      <c r="E39" s="2" t="s">
        <v>79</v>
      </c>
      <c r="F39" s="1">
        <f>(3+1)/3*16</f>
        <v>21.33333333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/>
      <c r="N39" s="6"/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6">
        <v>0.0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6">
        <v>0.0</v>
      </c>
      <c r="AN39" s="6">
        <v>0.0</v>
      </c>
      <c r="AO39" s="6">
        <v>0.0</v>
      </c>
      <c r="AP39" s="6">
        <v>0.0</v>
      </c>
      <c r="AQ39" s="6">
        <v>0.0</v>
      </c>
      <c r="AR39" s="6">
        <v>0.0</v>
      </c>
      <c r="AS39" s="6">
        <v>0.0</v>
      </c>
      <c r="AT39" s="6">
        <v>0.0</v>
      </c>
      <c r="AU39" s="6">
        <v>0.0</v>
      </c>
      <c r="AV39" s="6">
        <v>0.0</v>
      </c>
      <c r="AW39" s="6">
        <v>0.0</v>
      </c>
      <c r="AX39" s="6">
        <v>0.0</v>
      </c>
      <c r="AY39" s="1"/>
    </row>
    <row r="40" ht="19.5" customHeight="1">
      <c r="A40" s="1">
        <v>2020.0</v>
      </c>
      <c r="B40" s="1">
        <v>22.0</v>
      </c>
      <c r="C40" s="1">
        <v>8.0</v>
      </c>
      <c r="D40" s="9">
        <v>3.0</v>
      </c>
      <c r="E40" s="2" t="s">
        <v>79</v>
      </c>
      <c r="F40" s="1">
        <f>(1+6+3)/3*16</f>
        <v>53.33333333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/>
      <c r="N40" s="6"/>
      <c r="O40" s="6">
        <v>0.0</v>
      </c>
      <c r="P40" s="6">
        <v>0.0</v>
      </c>
      <c r="Q40" s="1">
        <v>2.0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6">
        <v>0.0</v>
      </c>
      <c r="AV40" s="6">
        <v>0.0</v>
      </c>
      <c r="AW40" s="6">
        <v>0.0</v>
      </c>
      <c r="AX40" s="6">
        <v>0.0</v>
      </c>
      <c r="AY40" s="1"/>
    </row>
    <row r="41" ht="19.5" customHeight="1">
      <c r="A41" s="1">
        <v>2020.0</v>
      </c>
      <c r="B41" s="1">
        <v>22.0</v>
      </c>
      <c r="C41" s="4">
        <v>9.0</v>
      </c>
      <c r="D41" s="5">
        <v>1.0</v>
      </c>
      <c r="E41" s="2" t="s">
        <v>79</v>
      </c>
      <c r="F41" s="1">
        <f>(2+5+3)/3*16</f>
        <v>53.33333333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/>
      <c r="N41" s="6"/>
      <c r="O41" s="6">
        <v>0.0</v>
      </c>
      <c r="P41" s="6">
        <v>0.0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6">
        <v>0.0</v>
      </c>
      <c r="AV41" s="6">
        <v>0.0</v>
      </c>
      <c r="AW41" s="6">
        <v>0.0</v>
      </c>
      <c r="AX41" s="6">
        <v>0.0</v>
      </c>
      <c r="AY41" s="1"/>
    </row>
    <row r="42" ht="19.5" customHeight="1">
      <c r="A42" s="1">
        <v>2020.0</v>
      </c>
      <c r="B42" s="1">
        <v>22.0</v>
      </c>
      <c r="C42" s="4">
        <v>9.0</v>
      </c>
      <c r="D42" s="8">
        <v>2.0</v>
      </c>
      <c r="E42" s="2" t="s">
        <v>79</v>
      </c>
      <c r="F42" s="1">
        <f>(3+4+5)/3*16</f>
        <v>64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/>
      <c r="N42" s="6"/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6">
        <v>0.0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6">
        <v>0.0</v>
      </c>
      <c r="AV42" s="6">
        <v>0.0</v>
      </c>
      <c r="AW42" s="6">
        <v>0.0</v>
      </c>
      <c r="AX42" s="6">
        <v>0.0</v>
      </c>
      <c r="AY42" s="1"/>
    </row>
    <row r="43" ht="19.5" customHeight="1">
      <c r="A43" s="1">
        <v>2020.0</v>
      </c>
      <c r="B43" s="1">
        <v>22.0</v>
      </c>
      <c r="C43" s="1">
        <v>9.0</v>
      </c>
      <c r="D43" s="9">
        <v>3.0</v>
      </c>
      <c r="E43" s="2" t="s">
        <v>79</v>
      </c>
      <c r="F43" s="1">
        <f>6/3*16</f>
        <v>32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/>
      <c r="N43" s="6"/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6">
        <v>0.0</v>
      </c>
      <c r="AG43" s="6">
        <v>0.0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6">
        <v>0.0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U43" s="6">
        <v>0.0</v>
      </c>
      <c r="AV43" s="6">
        <v>0.0</v>
      </c>
      <c r="AW43" s="6">
        <v>0.0</v>
      </c>
      <c r="AX43" s="6">
        <v>0.0</v>
      </c>
      <c r="AY43" s="1"/>
    </row>
    <row r="44" ht="19.5" customHeight="1">
      <c r="A44" s="1">
        <v>2020.0</v>
      </c>
      <c r="B44" s="1">
        <v>22.0</v>
      </c>
      <c r="C44" s="4">
        <v>10.0</v>
      </c>
      <c r="D44" s="5">
        <v>1.0</v>
      </c>
      <c r="E44" s="2" t="s">
        <v>79</v>
      </c>
      <c r="F44" s="1">
        <f>9/3*16</f>
        <v>48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/>
      <c r="N44" s="6"/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6">
        <v>0.0</v>
      </c>
      <c r="Y44" s="6">
        <v>0.0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6">
        <v>0.0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0.0</v>
      </c>
      <c r="AT44" s="6">
        <v>0.0</v>
      </c>
      <c r="AU44" s="6">
        <v>0.0</v>
      </c>
      <c r="AV44" s="6">
        <v>0.0</v>
      </c>
      <c r="AW44" s="6">
        <v>0.0</v>
      </c>
      <c r="AX44" s="6">
        <v>0.0</v>
      </c>
      <c r="AY44" s="1"/>
    </row>
    <row r="45" ht="19.5" customHeight="1">
      <c r="A45" s="1">
        <v>2020.0</v>
      </c>
      <c r="B45" s="1">
        <v>22.0</v>
      </c>
      <c r="C45" s="4">
        <v>10.0</v>
      </c>
      <c r="D45" s="8">
        <v>2.0</v>
      </c>
      <c r="E45" s="2" t="s">
        <v>79</v>
      </c>
      <c r="F45" s="1">
        <f>1/3*16</f>
        <v>5.333333333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/>
      <c r="N45" s="6"/>
      <c r="O45" s="6">
        <v>0.0</v>
      </c>
      <c r="P45" s="6">
        <v>0.0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6">
        <v>0.0</v>
      </c>
      <c r="AN45" s="6">
        <v>0.0</v>
      </c>
      <c r="AO45" s="6">
        <v>0.0</v>
      </c>
      <c r="AP45" s="6">
        <v>0.0</v>
      </c>
      <c r="AQ45" s="6">
        <v>0.0</v>
      </c>
      <c r="AR45" s="6">
        <v>0.0</v>
      </c>
      <c r="AS45" s="6">
        <v>0.0</v>
      </c>
      <c r="AT45" s="6">
        <v>0.0</v>
      </c>
      <c r="AU45" s="6">
        <v>0.0</v>
      </c>
      <c r="AV45" s="6">
        <v>0.0</v>
      </c>
      <c r="AW45" s="6">
        <v>0.0</v>
      </c>
      <c r="AX45" s="6">
        <v>0.0</v>
      </c>
      <c r="AY45" s="1"/>
    </row>
    <row r="46" ht="19.5" customHeight="1">
      <c r="A46" s="1">
        <v>2020.0</v>
      </c>
      <c r="B46" s="1">
        <v>22.0</v>
      </c>
      <c r="C46" s="1">
        <v>10.0</v>
      </c>
      <c r="D46" s="9">
        <v>3.0</v>
      </c>
      <c r="E46" s="2" t="s">
        <v>79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/>
      <c r="N46" s="6"/>
      <c r="O46" s="6">
        <v>0.0</v>
      </c>
      <c r="P46" s="6">
        <v>0.0</v>
      </c>
      <c r="Q46" s="6">
        <v>0.0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6">
        <v>0.0</v>
      </c>
      <c r="AH46" s="6">
        <v>0.0</v>
      </c>
      <c r="AI46" s="6">
        <v>0.0</v>
      </c>
      <c r="AJ46" s="6">
        <v>0.0</v>
      </c>
      <c r="AK46" s="6">
        <v>0.0</v>
      </c>
      <c r="AL46" s="6">
        <v>0.0</v>
      </c>
      <c r="AM46" s="6">
        <v>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6">
        <v>0.0</v>
      </c>
      <c r="AT46" s="6">
        <v>0.0</v>
      </c>
      <c r="AU46" s="6">
        <v>0.0</v>
      </c>
      <c r="AV46" s="6">
        <v>0.0</v>
      </c>
      <c r="AW46" s="6">
        <v>0.0</v>
      </c>
      <c r="AX46" s="6">
        <v>0.0</v>
      </c>
      <c r="AY46" s="1"/>
    </row>
    <row r="47" ht="19.5" customHeight="1">
      <c r="A47" s="1">
        <v>2020.0</v>
      </c>
      <c r="B47" s="1">
        <v>22.0</v>
      </c>
      <c r="C47" s="4">
        <v>11.0</v>
      </c>
      <c r="D47" s="5">
        <v>1.0</v>
      </c>
      <c r="E47" s="2" t="s">
        <v>80</v>
      </c>
      <c r="F47" s="19" t="s">
        <v>81</v>
      </c>
      <c r="G47" s="19" t="s">
        <v>81</v>
      </c>
      <c r="H47" s="19" t="s">
        <v>81</v>
      </c>
      <c r="I47" s="19" t="s">
        <v>81</v>
      </c>
      <c r="J47" s="19" t="s">
        <v>81</v>
      </c>
      <c r="K47" s="19" t="s">
        <v>81</v>
      </c>
      <c r="L47" s="19" t="s">
        <v>81</v>
      </c>
      <c r="M47" s="19" t="s">
        <v>81</v>
      </c>
      <c r="N47" s="19" t="s">
        <v>81</v>
      </c>
      <c r="O47" s="19" t="s">
        <v>81</v>
      </c>
      <c r="P47" s="19" t="s">
        <v>81</v>
      </c>
      <c r="Q47" s="19" t="s">
        <v>81</v>
      </c>
      <c r="R47" s="19" t="s">
        <v>81</v>
      </c>
      <c r="S47" s="19" t="s">
        <v>81</v>
      </c>
      <c r="T47" s="19" t="s">
        <v>81</v>
      </c>
      <c r="U47" s="19" t="s">
        <v>81</v>
      </c>
      <c r="V47" s="19" t="s">
        <v>81</v>
      </c>
      <c r="W47" s="19" t="s">
        <v>81</v>
      </c>
      <c r="X47" s="19" t="s">
        <v>81</v>
      </c>
      <c r="Y47" s="19" t="s">
        <v>81</v>
      </c>
      <c r="Z47" s="19" t="s">
        <v>81</v>
      </c>
      <c r="AA47" s="19" t="s">
        <v>81</v>
      </c>
      <c r="AB47" s="19" t="s">
        <v>81</v>
      </c>
      <c r="AC47" s="19" t="s">
        <v>81</v>
      </c>
      <c r="AD47" s="19" t="s">
        <v>81</v>
      </c>
      <c r="AE47" s="19" t="s">
        <v>81</v>
      </c>
      <c r="AF47" s="19" t="s">
        <v>81</v>
      </c>
      <c r="AG47" s="19" t="s">
        <v>81</v>
      </c>
      <c r="AH47" s="19" t="s">
        <v>81</v>
      </c>
      <c r="AI47" s="19" t="s">
        <v>81</v>
      </c>
      <c r="AJ47" s="19" t="s">
        <v>81</v>
      </c>
      <c r="AK47" s="19" t="s">
        <v>81</v>
      </c>
      <c r="AL47" s="19" t="s">
        <v>81</v>
      </c>
      <c r="AM47" s="19" t="s">
        <v>81</v>
      </c>
      <c r="AN47" s="19" t="s">
        <v>81</v>
      </c>
      <c r="AO47" s="19" t="s">
        <v>81</v>
      </c>
      <c r="AP47" s="19" t="s">
        <v>81</v>
      </c>
      <c r="AQ47" s="19" t="s">
        <v>81</v>
      </c>
      <c r="AR47" s="19" t="s">
        <v>81</v>
      </c>
      <c r="AS47" s="19" t="s">
        <v>81</v>
      </c>
      <c r="AT47" s="19" t="s">
        <v>81</v>
      </c>
      <c r="AU47" s="19" t="s">
        <v>81</v>
      </c>
      <c r="AV47" s="19" t="s">
        <v>81</v>
      </c>
      <c r="AW47" s="19" t="s">
        <v>81</v>
      </c>
      <c r="AX47" s="19" t="s">
        <v>81</v>
      </c>
      <c r="AY47" s="1"/>
    </row>
    <row r="48" ht="19.5" customHeight="1">
      <c r="A48" s="1">
        <v>2020.0</v>
      </c>
      <c r="B48" s="1">
        <v>22.0</v>
      </c>
      <c r="C48" s="4">
        <v>11.0</v>
      </c>
      <c r="D48" s="8">
        <v>2.0</v>
      </c>
      <c r="E48" s="2" t="s">
        <v>80</v>
      </c>
      <c r="F48" s="19" t="s">
        <v>81</v>
      </c>
      <c r="G48" s="19" t="s">
        <v>81</v>
      </c>
      <c r="H48" s="19" t="s">
        <v>81</v>
      </c>
      <c r="I48" s="19" t="s">
        <v>81</v>
      </c>
      <c r="J48" s="19" t="s">
        <v>81</v>
      </c>
      <c r="K48" s="19" t="s">
        <v>81</v>
      </c>
      <c r="L48" s="19" t="s">
        <v>81</v>
      </c>
      <c r="M48" s="19" t="s">
        <v>81</v>
      </c>
      <c r="N48" s="19" t="s">
        <v>81</v>
      </c>
      <c r="O48" s="19" t="s">
        <v>81</v>
      </c>
      <c r="P48" s="19" t="s">
        <v>81</v>
      </c>
      <c r="Q48" s="19" t="s">
        <v>81</v>
      </c>
      <c r="R48" s="19" t="s">
        <v>81</v>
      </c>
      <c r="S48" s="19" t="s">
        <v>81</v>
      </c>
      <c r="T48" s="19" t="s">
        <v>81</v>
      </c>
      <c r="U48" s="19" t="s">
        <v>81</v>
      </c>
      <c r="V48" s="19" t="s">
        <v>81</v>
      </c>
      <c r="W48" s="19" t="s">
        <v>81</v>
      </c>
      <c r="X48" s="19" t="s">
        <v>81</v>
      </c>
      <c r="Y48" s="19" t="s">
        <v>81</v>
      </c>
      <c r="Z48" s="19" t="s">
        <v>81</v>
      </c>
      <c r="AA48" s="19" t="s">
        <v>81</v>
      </c>
      <c r="AB48" s="19" t="s">
        <v>81</v>
      </c>
      <c r="AC48" s="19" t="s">
        <v>81</v>
      </c>
      <c r="AD48" s="19" t="s">
        <v>81</v>
      </c>
      <c r="AE48" s="19" t="s">
        <v>81</v>
      </c>
      <c r="AF48" s="19" t="s">
        <v>81</v>
      </c>
      <c r="AG48" s="19" t="s">
        <v>81</v>
      </c>
      <c r="AH48" s="19" t="s">
        <v>81</v>
      </c>
      <c r="AI48" s="19" t="s">
        <v>81</v>
      </c>
      <c r="AJ48" s="19" t="s">
        <v>81</v>
      </c>
      <c r="AK48" s="19" t="s">
        <v>81</v>
      </c>
      <c r="AL48" s="19" t="s">
        <v>81</v>
      </c>
      <c r="AM48" s="19" t="s">
        <v>81</v>
      </c>
      <c r="AN48" s="19" t="s">
        <v>81</v>
      </c>
      <c r="AO48" s="19" t="s">
        <v>81</v>
      </c>
      <c r="AP48" s="19" t="s">
        <v>81</v>
      </c>
      <c r="AQ48" s="19" t="s">
        <v>81</v>
      </c>
      <c r="AR48" s="19" t="s">
        <v>81</v>
      </c>
      <c r="AS48" s="19" t="s">
        <v>81</v>
      </c>
      <c r="AT48" s="19" t="s">
        <v>81</v>
      </c>
      <c r="AU48" s="19" t="s">
        <v>81</v>
      </c>
      <c r="AV48" s="19" t="s">
        <v>81</v>
      </c>
      <c r="AW48" s="19" t="s">
        <v>81</v>
      </c>
      <c r="AX48" s="19" t="s">
        <v>81</v>
      </c>
      <c r="AY48" s="1"/>
    </row>
    <row r="49" ht="19.5" customHeight="1">
      <c r="A49" s="1">
        <v>2020.0</v>
      </c>
      <c r="B49" s="1">
        <v>22.0</v>
      </c>
      <c r="C49" s="1">
        <v>11.0</v>
      </c>
      <c r="D49" s="9">
        <v>3.0</v>
      </c>
      <c r="E49" s="2" t="s">
        <v>80</v>
      </c>
      <c r="F49" s="19" t="s">
        <v>81</v>
      </c>
      <c r="G49" s="19" t="s">
        <v>81</v>
      </c>
      <c r="H49" s="19" t="s">
        <v>81</v>
      </c>
      <c r="I49" s="19" t="s">
        <v>81</v>
      </c>
      <c r="J49" s="19" t="s">
        <v>81</v>
      </c>
      <c r="K49" s="19" t="s">
        <v>81</v>
      </c>
      <c r="L49" s="19" t="s">
        <v>81</v>
      </c>
      <c r="M49" s="19" t="s">
        <v>81</v>
      </c>
      <c r="N49" s="19" t="s">
        <v>81</v>
      </c>
      <c r="O49" s="19" t="s">
        <v>81</v>
      </c>
      <c r="P49" s="19" t="s">
        <v>81</v>
      </c>
      <c r="Q49" s="19" t="s">
        <v>81</v>
      </c>
      <c r="R49" s="19" t="s">
        <v>81</v>
      </c>
      <c r="S49" s="19" t="s">
        <v>81</v>
      </c>
      <c r="T49" s="19" t="s">
        <v>81</v>
      </c>
      <c r="U49" s="19" t="s">
        <v>81</v>
      </c>
      <c r="V49" s="19" t="s">
        <v>81</v>
      </c>
      <c r="W49" s="19" t="s">
        <v>81</v>
      </c>
      <c r="X49" s="19" t="s">
        <v>81</v>
      </c>
      <c r="Y49" s="19" t="s">
        <v>81</v>
      </c>
      <c r="Z49" s="19" t="s">
        <v>81</v>
      </c>
      <c r="AA49" s="19" t="s">
        <v>81</v>
      </c>
      <c r="AB49" s="19" t="s">
        <v>81</v>
      </c>
      <c r="AC49" s="19" t="s">
        <v>81</v>
      </c>
      <c r="AD49" s="19" t="s">
        <v>81</v>
      </c>
      <c r="AE49" s="19" t="s">
        <v>81</v>
      </c>
      <c r="AF49" s="19" t="s">
        <v>81</v>
      </c>
      <c r="AG49" s="19" t="s">
        <v>81</v>
      </c>
      <c r="AH49" s="19" t="s">
        <v>81</v>
      </c>
      <c r="AI49" s="19" t="s">
        <v>81</v>
      </c>
      <c r="AJ49" s="19" t="s">
        <v>81</v>
      </c>
      <c r="AK49" s="19" t="s">
        <v>81</v>
      </c>
      <c r="AL49" s="19" t="s">
        <v>81</v>
      </c>
      <c r="AM49" s="19" t="s">
        <v>81</v>
      </c>
      <c r="AN49" s="19" t="s">
        <v>81</v>
      </c>
      <c r="AO49" s="19" t="s">
        <v>81</v>
      </c>
      <c r="AP49" s="19" t="s">
        <v>81</v>
      </c>
      <c r="AQ49" s="19" t="s">
        <v>81</v>
      </c>
      <c r="AR49" s="19" t="s">
        <v>81</v>
      </c>
      <c r="AS49" s="19" t="s">
        <v>81</v>
      </c>
      <c r="AT49" s="19" t="s">
        <v>81</v>
      </c>
      <c r="AU49" s="19" t="s">
        <v>81</v>
      </c>
      <c r="AV49" s="19" t="s">
        <v>81</v>
      </c>
      <c r="AW49" s="19" t="s">
        <v>81</v>
      </c>
      <c r="AX49" s="19" t="s">
        <v>81</v>
      </c>
      <c r="AY49" s="1"/>
    </row>
    <row r="50" ht="19.5" customHeight="1">
      <c r="A50" s="1">
        <v>2020.0</v>
      </c>
      <c r="B50" s="1">
        <v>22.0</v>
      </c>
      <c r="C50" s="4">
        <v>12.0</v>
      </c>
      <c r="D50" s="5">
        <v>1.0</v>
      </c>
      <c r="E50" s="2" t="s">
        <v>80</v>
      </c>
      <c r="F50" s="19" t="s">
        <v>81</v>
      </c>
      <c r="G50" s="19" t="s">
        <v>81</v>
      </c>
      <c r="H50" s="19" t="s">
        <v>81</v>
      </c>
      <c r="I50" s="19" t="s">
        <v>81</v>
      </c>
      <c r="J50" s="19" t="s">
        <v>81</v>
      </c>
      <c r="K50" s="19" t="s">
        <v>81</v>
      </c>
      <c r="L50" s="19" t="s">
        <v>81</v>
      </c>
      <c r="M50" s="19" t="s">
        <v>81</v>
      </c>
      <c r="N50" s="19" t="s">
        <v>81</v>
      </c>
      <c r="O50" s="19" t="s">
        <v>81</v>
      </c>
      <c r="P50" s="19" t="s">
        <v>81</v>
      </c>
      <c r="Q50" s="19" t="s">
        <v>81</v>
      </c>
      <c r="R50" s="19" t="s">
        <v>81</v>
      </c>
      <c r="S50" s="19" t="s">
        <v>81</v>
      </c>
      <c r="T50" s="19" t="s">
        <v>81</v>
      </c>
      <c r="U50" s="19" t="s">
        <v>81</v>
      </c>
      <c r="V50" s="19" t="s">
        <v>81</v>
      </c>
      <c r="W50" s="19" t="s">
        <v>81</v>
      </c>
      <c r="X50" s="19" t="s">
        <v>81</v>
      </c>
      <c r="Y50" s="19" t="s">
        <v>81</v>
      </c>
      <c r="Z50" s="19" t="s">
        <v>81</v>
      </c>
      <c r="AA50" s="19" t="s">
        <v>81</v>
      </c>
      <c r="AB50" s="19" t="s">
        <v>81</v>
      </c>
      <c r="AC50" s="19" t="s">
        <v>81</v>
      </c>
      <c r="AD50" s="19" t="s">
        <v>81</v>
      </c>
      <c r="AE50" s="19" t="s">
        <v>81</v>
      </c>
      <c r="AF50" s="19" t="s">
        <v>81</v>
      </c>
      <c r="AG50" s="19" t="s">
        <v>81</v>
      </c>
      <c r="AH50" s="19" t="s">
        <v>81</v>
      </c>
      <c r="AI50" s="19" t="s">
        <v>81</v>
      </c>
      <c r="AJ50" s="19" t="s">
        <v>81</v>
      </c>
      <c r="AK50" s="19" t="s">
        <v>81</v>
      </c>
      <c r="AL50" s="19" t="s">
        <v>81</v>
      </c>
      <c r="AM50" s="19" t="s">
        <v>81</v>
      </c>
      <c r="AN50" s="19" t="s">
        <v>81</v>
      </c>
      <c r="AO50" s="19" t="s">
        <v>81</v>
      </c>
      <c r="AP50" s="19" t="s">
        <v>81</v>
      </c>
      <c r="AQ50" s="19" t="s">
        <v>81</v>
      </c>
      <c r="AR50" s="19" t="s">
        <v>81</v>
      </c>
      <c r="AS50" s="19" t="s">
        <v>81</v>
      </c>
      <c r="AT50" s="19" t="s">
        <v>81</v>
      </c>
      <c r="AU50" s="19" t="s">
        <v>81</v>
      </c>
      <c r="AV50" s="19" t="s">
        <v>81</v>
      </c>
      <c r="AW50" s="19" t="s">
        <v>81</v>
      </c>
      <c r="AX50" s="19" t="s">
        <v>81</v>
      </c>
      <c r="AY50" s="1"/>
    </row>
    <row r="51" ht="19.5" customHeight="1">
      <c r="A51" s="1">
        <v>2020.0</v>
      </c>
      <c r="B51" s="1">
        <v>22.0</v>
      </c>
      <c r="C51" s="4">
        <v>12.0</v>
      </c>
      <c r="D51" s="8">
        <v>2.0</v>
      </c>
      <c r="E51" s="2" t="s">
        <v>80</v>
      </c>
      <c r="F51" s="19" t="s">
        <v>81</v>
      </c>
      <c r="G51" s="19" t="s">
        <v>81</v>
      </c>
      <c r="H51" s="19" t="s">
        <v>81</v>
      </c>
      <c r="I51" s="19" t="s">
        <v>81</v>
      </c>
      <c r="J51" s="19" t="s">
        <v>81</v>
      </c>
      <c r="K51" s="19" t="s">
        <v>81</v>
      </c>
      <c r="L51" s="19" t="s">
        <v>81</v>
      </c>
      <c r="M51" s="19" t="s">
        <v>81</v>
      </c>
      <c r="N51" s="19" t="s">
        <v>81</v>
      </c>
      <c r="O51" s="19" t="s">
        <v>81</v>
      </c>
      <c r="P51" s="19" t="s">
        <v>81</v>
      </c>
      <c r="Q51" s="19" t="s">
        <v>81</v>
      </c>
      <c r="R51" s="19" t="s">
        <v>81</v>
      </c>
      <c r="S51" s="19" t="s">
        <v>81</v>
      </c>
      <c r="T51" s="19" t="s">
        <v>81</v>
      </c>
      <c r="U51" s="19" t="s">
        <v>81</v>
      </c>
      <c r="V51" s="19" t="s">
        <v>81</v>
      </c>
      <c r="W51" s="19" t="s">
        <v>81</v>
      </c>
      <c r="X51" s="19" t="s">
        <v>81</v>
      </c>
      <c r="Y51" s="19" t="s">
        <v>81</v>
      </c>
      <c r="Z51" s="19" t="s">
        <v>81</v>
      </c>
      <c r="AA51" s="19" t="s">
        <v>81</v>
      </c>
      <c r="AB51" s="19" t="s">
        <v>81</v>
      </c>
      <c r="AC51" s="19" t="s">
        <v>81</v>
      </c>
      <c r="AD51" s="19" t="s">
        <v>81</v>
      </c>
      <c r="AE51" s="19" t="s">
        <v>81</v>
      </c>
      <c r="AF51" s="19" t="s">
        <v>81</v>
      </c>
      <c r="AG51" s="19" t="s">
        <v>81</v>
      </c>
      <c r="AH51" s="19" t="s">
        <v>81</v>
      </c>
      <c r="AI51" s="19" t="s">
        <v>81</v>
      </c>
      <c r="AJ51" s="19" t="s">
        <v>81</v>
      </c>
      <c r="AK51" s="19" t="s">
        <v>81</v>
      </c>
      <c r="AL51" s="19" t="s">
        <v>81</v>
      </c>
      <c r="AM51" s="19" t="s">
        <v>81</v>
      </c>
      <c r="AN51" s="19" t="s">
        <v>81</v>
      </c>
      <c r="AO51" s="19" t="s">
        <v>81</v>
      </c>
      <c r="AP51" s="19" t="s">
        <v>81</v>
      </c>
      <c r="AQ51" s="19" t="s">
        <v>81</v>
      </c>
      <c r="AR51" s="19" t="s">
        <v>81</v>
      </c>
      <c r="AS51" s="19" t="s">
        <v>81</v>
      </c>
      <c r="AT51" s="19" t="s">
        <v>81</v>
      </c>
      <c r="AU51" s="19" t="s">
        <v>81</v>
      </c>
      <c r="AV51" s="19" t="s">
        <v>81</v>
      </c>
      <c r="AW51" s="19" t="s">
        <v>81</v>
      </c>
      <c r="AX51" s="19" t="s">
        <v>81</v>
      </c>
      <c r="AY51" s="1"/>
    </row>
    <row r="52" ht="19.5" customHeight="1">
      <c r="A52" s="1">
        <v>2020.0</v>
      </c>
      <c r="B52" s="1">
        <v>22.0</v>
      </c>
      <c r="C52" s="1">
        <v>12.0</v>
      </c>
      <c r="D52" s="9">
        <v>3.0</v>
      </c>
      <c r="E52" s="2" t="s">
        <v>80</v>
      </c>
      <c r="F52" s="19" t="s">
        <v>81</v>
      </c>
      <c r="G52" s="19" t="s">
        <v>81</v>
      </c>
      <c r="H52" s="19" t="s">
        <v>81</v>
      </c>
      <c r="I52" s="19" t="s">
        <v>81</v>
      </c>
      <c r="J52" s="19" t="s">
        <v>81</v>
      </c>
      <c r="K52" s="19" t="s">
        <v>81</v>
      </c>
      <c r="L52" s="19" t="s">
        <v>81</v>
      </c>
      <c r="M52" s="19" t="s">
        <v>81</v>
      </c>
      <c r="N52" s="19" t="s">
        <v>81</v>
      </c>
      <c r="O52" s="19" t="s">
        <v>81</v>
      </c>
      <c r="P52" s="19" t="s">
        <v>81</v>
      </c>
      <c r="Q52" s="19" t="s">
        <v>81</v>
      </c>
      <c r="R52" s="19" t="s">
        <v>81</v>
      </c>
      <c r="S52" s="19" t="s">
        <v>81</v>
      </c>
      <c r="T52" s="19" t="s">
        <v>81</v>
      </c>
      <c r="U52" s="19" t="s">
        <v>81</v>
      </c>
      <c r="V52" s="19" t="s">
        <v>81</v>
      </c>
      <c r="W52" s="19" t="s">
        <v>81</v>
      </c>
      <c r="X52" s="19" t="s">
        <v>81</v>
      </c>
      <c r="Y52" s="19" t="s">
        <v>81</v>
      </c>
      <c r="Z52" s="19" t="s">
        <v>81</v>
      </c>
      <c r="AA52" s="19" t="s">
        <v>81</v>
      </c>
      <c r="AB52" s="19" t="s">
        <v>81</v>
      </c>
      <c r="AC52" s="19" t="s">
        <v>81</v>
      </c>
      <c r="AD52" s="19" t="s">
        <v>81</v>
      </c>
      <c r="AE52" s="19" t="s">
        <v>81</v>
      </c>
      <c r="AF52" s="19" t="s">
        <v>81</v>
      </c>
      <c r="AG52" s="19" t="s">
        <v>81</v>
      </c>
      <c r="AH52" s="19" t="s">
        <v>81</v>
      </c>
      <c r="AI52" s="19" t="s">
        <v>81</v>
      </c>
      <c r="AJ52" s="19" t="s">
        <v>81</v>
      </c>
      <c r="AK52" s="19" t="s">
        <v>81</v>
      </c>
      <c r="AL52" s="19" t="s">
        <v>81</v>
      </c>
      <c r="AM52" s="19" t="s">
        <v>81</v>
      </c>
      <c r="AN52" s="19" t="s">
        <v>81</v>
      </c>
      <c r="AO52" s="19" t="s">
        <v>81</v>
      </c>
      <c r="AP52" s="19" t="s">
        <v>81</v>
      </c>
      <c r="AQ52" s="19" t="s">
        <v>81</v>
      </c>
      <c r="AR52" s="19" t="s">
        <v>81</v>
      </c>
      <c r="AS52" s="19" t="s">
        <v>81</v>
      </c>
      <c r="AT52" s="19" t="s">
        <v>81</v>
      </c>
      <c r="AU52" s="19" t="s">
        <v>81</v>
      </c>
      <c r="AV52" s="19" t="s">
        <v>81</v>
      </c>
      <c r="AW52" s="19" t="s">
        <v>81</v>
      </c>
      <c r="AX52" s="19" t="s">
        <v>81</v>
      </c>
      <c r="AY52" s="1"/>
    </row>
    <row r="53" ht="19.5" customHeight="1">
      <c r="A53" s="1">
        <v>2020.0</v>
      </c>
      <c r="B53" s="1">
        <v>22.0</v>
      </c>
      <c r="C53" s="4">
        <v>13.0</v>
      </c>
      <c r="D53" s="5">
        <v>1.0</v>
      </c>
      <c r="E53" s="2" t="s">
        <v>80</v>
      </c>
      <c r="F53" s="19" t="s">
        <v>81</v>
      </c>
      <c r="G53" s="19" t="s">
        <v>81</v>
      </c>
      <c r="H53" s="19" t="s">
        <v>81</v>
      </c>
      <c r="I53" s="19" t="s">
        <v>81</v>
      </c>
      <c r="J53" s="19" t="s">
        <v>81</v>
      </c>
      <c r="K53" s="19" t="s">
        <v>81</v>
      </c>
      <c r="L53" s="19" t="s">
        <v>81</v>
      </c>
      <c r="M53" s="19" t="s">
        <v>81</v>
      </c>
      <c r="N53" s="19" t="s">
        <v>81</v>
      </c>
      <c r="O53" s="19" t="s">
        <v>81</v>
      </c>
      <c r="P53" s="19" t="s">
        <v>81</v>
      </c>
      <c r="Q53" s="19" t="s">
        <v>81</v>
      </c>
      <c r="R53" s="19" t="s">
        <v>81</v>
      </c>
      <c r="S53" s="19" t="s">
        <v>81</v>
      </c>
      <c r="T53" s="19" t="s">
        <v>81</v>
      </c>
      <c r="U53" s="19" t="s">
        <v>81</v>
      </c>
      <c r="V53" s="19" t="s">
        <v>81</v>
      </c>
      <c r="W53" s="19" t="s">
        <v>81</v>
      </c>
      <c r="X53" s="19" t="s">
        <v>81</v>
      </c>
      <c r="Y53" s="19" t="s">
        <v>81</v>
      </c>
      <c r="Z53" s="19" t="s">
        <v>81</v>
      </c>
      <c r="AA53" s="19" t="s">
        <v>81</v>
      </c>
      <c r="AB53" s="19" t="s">
        <v>81</v>
      </c>
      <c r="AC53" s="19" t="s">
        <v>81</v>
      </c>
      <c r="AD53" s="19" t="s">
        <v>81</v>
      </c>
      <c r="AE53" s="19" t="s">
        <v>81</v>
      </c>
      <c r="AF53" s="19" t="s">
        <v>81</v>
      </c>
      <c r="AG53" s="19" t="s">
        <v>81</v>
      </c>
      <c r="AH53" s="19" t="s">
        <v>81</v>
      </c>
      <c r="AI53" s="19" t="s">
        <v>81</v>
      </c>
      <c r="AJ53" s="19" t="s">
        <v>81</v>
      </c>
      <c r="AK53" s="19" t="s">
        <v>81</v>
      </c>
      <c r="AL53" s="19" t="s">
        <v>81</v>
      </c>
      <c r="AM53" s="19" t="s">
        <v>81</v>
      </c>
      <c r="AN53" s="19" t="s">
        <v>81</v>
      </c>
      <c r="AO53" s="19" t="s">
        <v>81</v>
      </c>
      <c r="AP53" s="19" t="s">
        <v>81</v>
      </c>
      <c r="AQ53" s="19" t="s">
        <v>81</v>
      </c>
      <c r="AR53" s="19" t="s">
        <v>81</v>
      </c>
      <c r="AS53" s="19" t="s">
        <v>81</v>
      </c>
      <c r="AT53" s="19" t="s">
        <v>81</v>
      </c>
      <c r="AU53" s="19" t="s">
        <v>81</v>
      </c>
      <c r="AV53" s="19" t="s">
        <v>81</v>
      </c>
      <c r="AW53" s="19" t="s">
        <v>81</v>
      </c>
      <c r="AX53" s="19" t="s">
        <v>81</v>
      </c>
      <c r="AY53" s="1"/>
    </row>
    <row r="54" ht="19.5" customHeight="1">
      <c r="A54" s="1">
        <v>2020.0</v>
      </c>
      <c r="B54" s="1">
        <v>22.0</v>
      </c>
      <c r="C54" s="4">
        <v>13.0</v>
      </c>
      <c r="D54" s="8">
        <v>2.0</v>
      </c>
      <c r="E54" s="2" t="s">
        <v>80</v>
      </c>
      <c r="F54" s="19" t="s">
        <v>81</v>
      </c>
      <c r="G54" s="19" t="s">
        <v>81</v>
      </c>
      <c r="H54" s="19" t="s">
        <v>81</v>
      </c>
      <c r="I54" s="19" t="s">
        <v>81</v>
      </c>
      <c r="J54" s="19" t="s">
        <v>81</v>
      </c>
      <c r="K54" s="19" t="s">
        <v>81</v>
      </c>
      <c r="L54" s="19" t="s">
        <v>81</v>
      </c>
      <c r="M54" s="19" t="s">
        <v>81</v>
      </c>
      <c r="N54" s="19" t="s">
        <v>81</v>
      </c>
      <c r="O54" s="19" t="s">
        <v>81</v>
      </c>
      <c r="P54" s="19" t="s">
        <v>81</v>
      </c>
      <c r="Q54" s="19" t="s">
        <v>81</v>
      </c>
      <c r="R54" s="19" t="s">
        <v>81</v>
      </c>
      <c r="S54" s="19" t="s">
        <v>81</v>
      </c>
      <c r="T54" s="19" t="s">
        <v>81</v>
      </c>
      <c r="U54" s="19" t="s">
        <v>81</v>
      </c>
      <c r="V54" s="19" t="s">
        <v>81</v>
      </c>
      <c r="W54" s="19" t="s">
        <v>81</v>
      </c>
      <c r="X54" s="19" t="s">
        <v>81</v>
      </c>
      <c r="Y54" s="19" t="s">
        <v>81</v>
      </c>
      <c r="Z54" s="19" t="s">
        <v>81</v>
      </c>
      <c r="AA54" s="19" t="s">
        <v>81</v>
      </c>
      <c r="AB54" s="19" t="s">
        <v>81</v>
      </c>
      <c r="AC54" s="19" t="s">
        <v>81</v>
      </c>
      <c r="AD54" s="19" t="s">
        <v>81</v>
      </c>
      <c r="AE54" s="19" t="s">
        <v>81</v>
      </c>
      <c r="AF54" s="19" t="s">
        <v>81</v>
      </c>
      <c r="AG54" s="19" t="s">
        <v>81</v>
      </c>
      <c r="AH54" s="19" t="s">
        <v>81</v>
      </c>
      <c r="AI54" s="19" t="s">
        <v>81</v>
      </c>
      <c r="AJ54" s="19" t="s">
        <v>81</v>
      </c>
      <c r="AK54" s="19" t="s">
        <v>81</v>
      </c>
      <c r="AL54" s="19" t="s">
        <v>81</v>
      </c>
      <c r="AM54" s="19" t="s">
        <v>81</v>
      </c>
      <c r="AN54" s="19" t="s">
        <v>81</v>
      </c>
      <c r="AO54" s="19" t="s">
        <v>81</v>
      </c>
      <c r="AP54" s="19" t="s">
        <v>81</v>
      </c>
      <c r="AQ54" s="19" t="s">
        <v>81</v>
      </c>
      <c r="AR54" s="19" t="s">
        <v>81</v>
      </c>
      <c r="AS54" s="19" t="s">
        <v>81</v>
      </c>
      <c r="AT54" s="19" t="s">
        <v>81</v>
      </c>
      <c r="AU54" s="19" t="s">
        <v>81</v>
      </c>
      <c r="AV54" s="19" t="s">
        <v>81</v>
      </c>
      <c r="AW54" s="19" t="s">
        <v>81</v>
      </c>
      <c r="AX54" s="19" t="s">
        <v>81</v>
      </c>
      <c r="AY54" s="1"/>
    </row>
    <row r="55" ht="19.5" customHeight="1">
      <c r="A55" s="1">
        <v>2020.0</v>
      </c>
      <c r="B55" s="1">
        <v>22.0</v>
      </c>
      <c r="C55" s="1">
        <v>13.0</v>
      </c>
      <c r="D55" s="9">
        <v>3.0</v>
      </c>
      <c r="E55" s="2" t="s">
        <v>80</v>
      </c>
      <c r="F55" s="19" t="s">
        <v>81</v>
      </c>
      <c r="G55" s="19" t="s">
        <v>81</v>
      </c>
      <c r="H55" s="19" t="s">
        <v>81</v>
      </c>
      <c r="I55" s="19" t="s">
        <v>81</v>
      </c>
      <c r="J55" s="19" t="s">
        <v>81</v>
      </c>
      <c r="K55" s="19" t="s">
        <v>81</v>
      </c>
      <c r="L55" s="19" t="s">
        <v>81</v>
      </c>
      <c r="M55" s="19" t="s">
        <v>81</v>
      </c>
      <c r="N55" s="19" t="s">
        <v>81</v>
      </c>
      <c r="O55" s="19" t="s">
        <v>81</v>
      </c>
      <c r="P55" s="19" t="s">
        <v>81</v>
      </c>
      <c r="Q55" s="19" t="s">
        <v>81</v>
      </c>
      <c r="R55" s="19" t="s">
        <v>81</v>
      </c>
      <c r="S55" s="19" t="s">
        <v>81</v>
      </c>
      <c r="T55" s="19" t="s">
        <v>81</v>
      </c>
      <c r="U55" s="19" t="s">
        <v>81</v>
      </c>
      <c r="V55" s="19" t="s">
        <v>81</v>
      </c>
      <c r="W55" s="19" t="s">
        <v>81</v>
      </c>
      <c r="X55" s="19" t="s">
        <v>81</v>
      </c>
      <c r="Y55" s="19" t="s">
        <v>81</v>
      </c>
      <c r="Z55" s="19" t="s">
        <v>81</v>
      </c>
      <c r="AA55" s="19" t="s">
        <v>81</v>
      </c>
      <c r="AB55" s="19" t="s">
        <v>81</v>
      </c>
      <c r="AC55" s="19" t="s">
        <v>81</v>
      </c>
      <c r="AD55" s="19" t="s">
        <v>81</v>
      </c>
      <c r="AE55" s="19" t="s">
        <v>81</v>
      </c>
      <c r="AF55" s="19" t="s">
        <v>81</v>
      </c>
      <c r="AG55" s="19" t="s">
        <v>81</v>
      </c>
      <c r="AH55" s="19" t="s">
        <v>81</v>
      </c>
      <c r="AI55" s="19" t="s">
        <v>81</v>
      </c>
      <c r="AJ55" s="19" t="s">
        <v>81</v>
      </c>
      <c r="AK55" s="19" t="s">
        <v>81</v>
      </c>
      <c r="AL55" s="19" t="s">
        <v>81</v>
      </c>
      <c r="AM55" s="19" t="s">
        <v>81</v>
      </c>
      <c r="AN55" s="19" t="s">
        <v>81</v>
      </c>
      <c r="AO55" s="19" t="s">
        <v>81</v>
      </c>
      <c r="AP55" s="19" t="s">
        <v>81</v>
      </c>
      <c r="AQ55" s="19" t="s">
        <v>81</v>
      </c>
      <c r="AR55" s="19" t="s">
        <v>81</v>
      </c>
      <c r="AS55" s="19" t="s">
        <v>81</v>
      </c>
      <c r="AT55" s="19" t="s">
        <v>81</v>
      </c>
      <c r="AU55" s="19" t="s">
        <v>81</v>
      </c>
      <c r="AV55" s="19" t="s">
        <v>81</v>
      </c>
      <c r="AW55" s="19" t="s">
        <v>81</v>
      </c>
      <c r="AX55" s="19" t="s">
        <v>81</v>
      </c>
      <c r="AY55" s="1"/>
    </row>
    <row r="56" ht="19.5" customHeight="1">
      <c r="A56" s="1">
        <v>2020.0</v>
      </c>
      <c r="B56" s="1">
        <v>22.0</v>
      </c>
      <c r="C56" s="4">
        <v>14.0</v>
      </c>
      <c r="D56" s="5">
        <v>1.0</v>
      </c>
      <c r="E56" s="2" t="s">
        <v>80</v>
      </c>
      <c r="F56" s="19" t="s">
        <v>81</v>
      </c>
      <c r="G56" s="19" t="s">
        <v>81</v>
      </c>
      <c r="H56" s="19" t="s">
        <v>81</v>
      </c>
      <c r="I56" s="19" t="s">
        <v>81</v>
      </c>
      <c r="J56" s="19" t="s">
        <v>81</v>
      </c>
      <c r="K56" s="19" t="s">
        <v>81</v>
      </c>
      <c r="L56" s="19" t="s">
        <v>81</v>
      </c>
      <c r="M56" s="19" t="s">
        <v>81</v>
      </c>
      <c r="N56" s="19" t="s">
        <v>81</v>
      </c>
      <c r="O56" s="19" t="s">
        <v>81</v>
      </c>
      <c r="P56" s="19" t="s">
        <v>81</v>
      </c>
      <c r="Q56" s="19" t="s">
        <v>81</v>
      </c>
      <c r="R56" s="19" t="s">
        <v>81</v>
      </c>
      <c r="S56" s="19" t="s">
        <v>81</v>
      </c>
      <c r="T56" s="19" t="s">
        <v>81</v>
      </c>
      <c r="U56" s="19" t="s">
        <v>81</v>
      </c>
      <c r="V56" s="19" t="s">
        <v>81</v>
      </c>
      <c r="W56" s="19" t="s">
        <v>81</v>
      </c>
      <c r="X56" s="19" t="s">
        <v>81</v>
      </c>
      <c r="Y56" s="19" t="s">
        <v>81</v>
      </c>
      <c r="Z56" s="19" t="s">
        <v>81</v>
      </c>
      <c r="AA56" s="19" t="s">
        <v>81</v>
      </c>
      <c r="AB56" s="19" t="s">
        <v>81</v>
      </c>
      <c r="AC56" s="19" t="s">
        <v>81</v>
      </c>
      <c r="AD56" s="19" t="s">
        <v>81</v>
      </c>
      <c r="AE56" s="19" t="s">
        <v>81</v>
      </c>
      <c r="AF56" s="19" t="s">
        <v>81</v>
      </c>
      <c r="AG56" s="19" t="s">
        <v>81</v>
      </c>
      <c r="AH56" s="19" t="s">
        <v>81</v>
      </c>
      <c r="AI56" s="19" t="s">
        <v>81</v>
      </c>
      <c r="AJ56" s="19" t="s">
        <v>81</v>
      </c>
      <c r="AK56" s="19" t="s">
        <v>81</v>
      </c>
      <c r="AL56" s="19" t="s">
        <v>81</v>
      </c>
      <c r="AM56" s="19" t="s">
        <v>81</v>
      </c>
      <c r="AN56" s="19" t="s">
        <v>81</v>
      </c>
      <c r="AO56" s="19" t="s">
        <v>81</v>
      </c>
      <c r="AP56" s="19" t="s">
        <v>81</v>
      </c>
      <c r="AQ56" s="19" t="s">
        <v>81</v>
      </c>
      <c r="AR56" s="19" t="s">
        <v>81</v>
      </c>
      <c r="AS56" s="19" t="s">
        <v>81</v>
      </c>
      <c r="AT56" s="19" t="s">
        <v>81</v>
      </c>
      <c r="AU56" s="19" t="s">
        <v>81</v>
      </c>
      <c r="AV56" s="19" t="s">
        <v>81</v>
      </c>
      <c r="AW56" s="19" t="s">
        <v>81</v>
      </c>
      <c r="AX56" s="19" t="s">
        <v>81</v>
      </c>
      <c r="AY56" s="1"/>
    </row>
    <row r="57" ht="19.5" customHeight="1">
      <c r="A57" s="1">
        <v>2020.0</v>
      </c>
      <c r="B57" s="1">
        <v>22.0</v>
      </c>
      <c r="C57" s="4">
        <v>14.0</v>
      </c>
      <c r="D57" s="8">
        <v>2.0</v>
      </c>
      <c r="E57" s="2" t="s">
        <v>80</v>
      </c>
      <c r="F57" s="19" t="s">
        <v>81</v>
      </c>
      <c r="G57" s="19" t="s">
        <v>81</v>
      </c>
      <c r="H57" s="19" t="s">
        <v>81</v>
      </c>
      <c r="I57" s="19" t="s">
        <v>81</v>
      </c>
      <c r="J57" s="19" t="s">
        <v>81</v>
      </c>
      <c r="K57" s="19" t="s">
        <v>81</v>
      </c>
      <c r="L57" s="19" t="s">
        <v>81</v>
      </c>
      <c r="M57" s="19" t="s">
        <v>81</v>
      </c>
      <c r="N57" s="19" t="s">
        <v>81</v>
      </c>
      <c r="O57" s="19" t="s">
        <v>81</v>
      </c>
      <c r="P57" s="19" t="s">
        <v>81</v>
      </c>
      <c r="Q57" s="19" t="s">
        <v>81</v>
      </c>
      <c r="R57" s="19" t="s">
        <v>81</v>
      </c>
      <c r="S57" s="19" t="s">
        <v>81</v>
      </c>
      <c r="T57" s="19" t="s">
        <v>81</v>
      </c>
      <c r="U57" s="19" t="s">
        <v>81</v>
      </c>
      <c r="V57" s="19" t="s">
        <v>81</v>
      </c>
      <c r="W57" s="19" t="s">
        <v>81</v>
      </c>
      <c r="X57" s="19" t="s">
        <v>81</v>
      </c>
      <c r="Y57" s="19" t="s">
        <v>81</v>
      </c>
      <c r="Z57" s="19" t="s">
        <v>81</v>
      </c>
      <c r="AA57" s="19" t="s">
        <v>81</v>
      </c>
      <c r="AB57" s="19" t="s">
        <v>81</v>
      </c>
      <c r="AC57" s="19" t="s">
        <v>81</v>
      </c>
      <c r="AD57" s="19" t="s">
        <v>81</v>
      </c>
      <c r="AE57" s="19" t="s">
        <v>81</v>
      </c>
      <c r="AF57" s="19" t="s">
        <v>81</v>
      </c>
      <c r="AG57" s="19" t="s">
        <v>81</v>
      </c>
      <c r="AH57" s="19" t="s">
        <v>81</v>
      </c>
      <c r="AI57" s="19" t="s">
        <v>81</v>
      </c>
      <c r="AJ57" s="19" t="s">
        <v>81</v>
      </c>
      <c r="AK57" s="19" t="s">
        <v>81</v>
      </c>
      <c r="AL57" s="19" t="s">
        <v>81</v>
      </c>
      <c r="AM57" s="19" t="s">
        <v>81</v>
      </c>
      <c r="AN57" s="19" t="s">
        <v>81</v>
      </c>
      <c r="AO57" s="19" t="s">
        <v>81</v>
      </c>
      <c r="AP57" s="19" t="s">
        <v>81</v>
      </c>
      <c r="AQ57" s="19" t="s">
        <v>81</v>
      </c>
      <c r="AR57" s="19" t="s">
        <v>81</v>
      </c>
      <c r="AS57" s="19" t="s">
        <v>81</v>
      </c>
      <c r="AT57" s="19" t="s">
        <v>81</v>
      </c>
      <c r="AU57" s="19" t="s">
        <v>81</v>
      </c>
      <c r="AV57" s="19" t="s">
        <v>81</v>
      </c>
      <c r="AW57" s="19" t="s">
        <v>81</v>
      </c>
      <c r="AX57" s="19" t="s">
        <v>81</v>
      </c>
      <c r="AY57" s="1"/>
    </row>
    <row r="58" ht="19.5" customHeight="1">
      <c r="A58" s="1">
        <v>2020.0</v>
      </c>
      <c r="B58" s="1">
        <v>22.0</v>
      </c>
      <c r="C58" s="1">
        <v>14.0</v>
      </c>
      <c r="D58" s="12">
        <v>3.0</v>
      </c>
      <c r="E58" s="2" t="s">
        <v>80</v>
      </c>
      <c r="F58" s="19" t="s">
        <v>81</v>
      </c>
      <c r="G58" s="19" t="s">
        <v>81</v>
      </c>
      <c r="H58" s="19" t="s">
        <v>81</v>
      </c>
      <c r="I58" s="19" t="s">
        <v>81</v>
      </c>
      <c r="J58" s="19" t="s">
        <v>81</v>
      </c>
      <c r="K58" s="19" t="s">
        <v>81</v>
      </c>
      <c r="L58" s="19" t="s">
        <v>81</v>
      </c>
      <c r="M58" s="19" t="s">
        <v>81</v>
      </c>
      <c r="N58" s="19" t="s">
        <v>81</v>
      </c>
      <c r="O58" s="19" t="s">
        <v>81</v>
      </c>
      <c r="P58" s="19" t="s">
        <v>81</v>
      </c>
      <c r="Q58" s="19" t="s">
        <v>81</v>
      </c>
      <c r="R58" s="19" t="s">
        <v>81</v>
      </c>
      <c r="S58" s="19" t="s">
        <v>81</v>
      </c>
      <c r="T58" s="19" t="s">
        <v>81</v>
      </c>
      <c r="U58" s="19" t="s">
        <v>81</v>
      </c>
      <c r="V58" s="19" t="s">
        <v>81</v>
      </c>
      <c r="W58" s="19" t="s">
        <v>81</v>
      </c>
      <c r="X58" s="19" t="s">
        <v>81</v>
      </c>
      <c r="Y58" s="19" t="s">
        <v>81</v>
      </c>
      <c r="Z58" s="19" t="s">
        <v>81</v>
      </c>
      <c r="AA58" s="19" t="s">
        <v>81</v>
      </c>
      <c r="AB58" s="19" t="s">
        <v>81</v>
      </c>
      <c r="AC58" s="19" t="s">
        <v>81</v>
      </c>
      <c r="AD58" s="19" t="s">
        <v>81</v>
      </c>
      <c r="AE58" s="19" t="s">
        <v>81</v>
      </c>
      <c r="AF58" s="19" t="s">
        <v>81</v>
      </c>
      <c r="AG58" s="19" t="s">
        <v>81</v>
      </c>
      <c r="AH58" s="19" t="s">
        <v>81</v>
      </c>
      <c r="AI58" s="19" t="s">
        <v>81</v>
      </c>
      <c r="AJ58" s="19" t="s">
        <v>81</v>
      </c>
      <c r="AK58" s="19" t="s">
        <v>81</v>
      </c>
      <c r="AL58" s="19" t="s">
        <v>81</v>
      </c>
      <c r="AM58" s="19" t="s">
        <v>81</v>
      </c>
      <c r="AN58" s="19" t="s">
        <v>81</v>
      </c>
      <c r="AO58" s="19" t="s">
        <v>81</v>
      </c>
      <c r="AP58" s="19" t="s">
        <v>81</v>
      </c>
      <c r="AQ58" s="19" t="s">
        <v>81</v>
      </c>
      <c r="AR58" s="19" t="s">
        <v>81</v>
      </c>
      <c r="AS58" s="19" t="s">
        <v>81</v>
      </c>
      <c r="AT58" s="19" t="s">
        <v>81</v>
      </c>
      <c r="AU58" s="19" t="s">
        <v>81</v>
      </c>
      <c r="AV58" s="19" t="s">
        <v>81</v>
      </c>
      <c r="AW58" s="19" t="s">
        <v>81</v>
      </c>
      <c r="AX58" s="19" t="s">
        <v>81</v>
      </c>
      <c r="AY58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5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144</v>
      </c>
      <c r="G1" s="1" t="s">
        <v>72</v>
      </c>
      <c r="H1" s="1" t="s">
        <v>145</v>
      </c>
      <c r="I1" s="1" t="s">
        <v>146</v>
      </c>
      <c r="J1" s="1" t="s">
        <v>40</v>
      </c>
      <c r="K1" s="1" t="s">
        <v>115</v>
      </c>
      <c r="L1" s="1" t="s">
        <v>147</v>
      </c>
      <c r="M1" s="1" t="s">
        <v>70</v>
      </c>
      <c r="N1" s="1" t="s">
        <v>148</v>
      </c>
      <c r="O1" s="1" t="s">
        <v>149</v>
      </c>
      <c r="P1" s="1" t="s">
        <v>150</v>
      </c>
      <c r="Q1" s="1" t="s">
        <v>74</v>
      </c>
      <c r="R1" s="1" t="s">
        <v>151</v>
      </c>
      <c r="S1" s="1" t="s">
        <v>51</v>
      </c>
      <c r="T1" s="1" t="s">
        <v>22</v>
      </c>
      <c r="U1" s="1" t="s">
        <v>152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21</v>
      </c>
      <c r="AE1" s="1" t="s">
        <v>53</v>
      </c>
      <c r="AF1" s="1" t="s">
        <v>161</v>
      </c>
      <c r="AG1" s="1" t="s">
        <v>16</v>
      </c>
      <c r="AH1" s="1" t="s">
        <v>17</v>
      </c>
      <c r="AI1" s="1" t="s">
        <v>65</v>
      </c>
      <c r="AJ1" s="1" t="s">
        <v>162</v>
      </c>
      <c r="AK1" s="1" t="s">
        <v>20</v>
      </c>
      <c r="AL1" s="1" t="s">
        <v>163</v>
      </c>
      <c r="AM1" s="1" t="s">
        <v>18</v>
      </c>
      <c r="AN1" s="1" t="s">
        <v>164</v>
      </c>
      <c r="AO1" s="1" t="s">
        <v>165</v>
      </c>
      <c r="AP1" s="1" t="s">
        <v>166</v>
      </c>
      <c r="AQ1" s="1" t="s">
        <v>62</v>
      </c>
      <c r="AR1" s="1" t="s">
        <v>167</v>
      </c>
      <c r="AS1" s="1" t="s">
        <v>168</v>
      </c>
      <c r="AT1" s="1" t="s">
        <v>169</v>
      </c>
      <c r="AU1" s="1" t="s">
        <v>64</v>
      </c>
      <c r="AV1" s="1" t="s">
        <v>63</v>
      </c>
      <c r="AW1" s="1" t="s">
        <v>170</v>
      </c>
      <c r="AX1" s="1" t="s">
        <v>171</v>
      </c>
      <c r="AY1" s="1" t="s">
        <v>172</v>
      </c>
      <c r="AZ1" s="20" t="s">
        <v>69</v>
      </c>
      <c r="BA1" s="20" t="s">
        <v>173</v>
      </c>
      <c r="BB1" s="1" t="s">
        <v>174</v>
      </c>
      <c r="BC1" s="1" t="s">
        <v>175</v>
      </c>
      <c r="BD1" s="1" t="s">
        <v>176</v>
      </c>
      <c r="BE1" s="1" t="s">
        <v>6</v>
      </c>
      <c r="BF1" s="1" t="s">
        <v>76</v>
      </c>
      <c r="BG1" s="21" t="s">
        <v>27</v>
      </c>
      <c r="BH1" s="22" t="s">
        <v>177</v>
      </c>
      <c r="BI1" s="22" t="s">
        <v>178</v>
      </c>
      <c r="BJ1" s="22" t="s">
        <v>36</v>
      </c>
      <c r="BK1" s="23" t="s">
        <v>37</v>
      </c>
      <c r="BL1" s="23" t="s">
        <v>28</v>
      </c>
      <c r="BM1" s="1" t="s">
        <v>78</v>
      </c>
    </row>
    <row r="2" ht="19.5" customHeight="1">
      <c r="A2" s="1">
        <v>2020.0</v>
      </c>
      <c r="B2" s="1">
        <v>22.0</v>
      </c>
      <c r="C2" s="4">
        <v>-4.0</v>
      </c>
      <c r="D2" s="5">
        <v>1.0</v>
      </c>
      <c r="E2" s="2" t="s">
        <v>79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6">
        <v>0.0</v>
      </c>
      <c r="BA2" s="6">
        <v>0.0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7"/>
    </row>
    <row r="3" ht="19.5" customHeight="1">
      <c r="A3" s="1">
        <v>2020.0</v>
      </c>
      <c r="B3" s="1">
        <v>22.0</v>
      </c>
      <c r="C3" s="4">
        <v>-4.0</v>
      </c>
      <c r="D3" s="8">
        <v>2.0</v>
      </c>
      <c r="E3" s="2" t="s">
        <v>79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6">
        <v>0.0</v>
      </c>
      <c r="AZ3" s="6">
        <v>0.0</v>
      </c>
      <c r="BA3" s="6">
        <v>0.0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0.0</v>
      </c>
      <c r="BH3" s="6">
        <v>0.0</v>
      </c>
      <c r="BI3" s="6">
        <v>0.0</v>
      </c>
      <c r="BJ3" s="6">
        <v>0.0</v>
      </c>
      <c r="BK3" s="6">
        <v>0.0</v>
      </c>
      <c r="BL3" s="6">
        <v>0.0</v>
      </c>
      <c r="BM3" s="7"/>
    </row>
    <row r="4" ht="19.5" customHeight="1">
      <c r="A4" s="1">
        <v>2020.0</v>
      </c>
      <c r="B4" s="1">
        <v>22.0</v>
      </c>
      <c r="C4" s="1">
        <v>-4.0</v>
      </c>
      <c r="D4" s="9">
        <v>3.0</v>
      </c>
      <c r="E4" s="2" t="s">
        <v>79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6">
        <v>0.0</v>
      </c>
      <c r="AZ4" s="6">
        <v>0.0</v>
      </c>
      <c r="BA4" s="6">
        <v>0.0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>
        <v>0.0</v>
      </c>
      <c r="BK4" s="6">
        <v>0.0</v>
      </c>
      <c r="BL4" s="6">
        <v>0.0</v>
      </c>
      <c r="BM4" s="7"/>
    </row>
    <row r="5" ht="19.5" customHeight="1">
      <c r="A5" s="1">
        <v>2020.0</v>
      </c>
      <c r="B5" s="1">
        <v>22.0</v>
      </c>
      <c r="C5" s="4">
        <v>-3.0</v>
      </c>
      <c r="D5" s="5">
        <v>1.0</v>
      </c>
      <c r="E5" s="2" t="s">
        <v>79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6">
        <v>0.0</v>
      </c>
      <c r="AZ5" s="6">
        <v>0.0</v>
      </c>
      <c r="BA5" s="6">
        <v>0.0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0.0</v>
      </c>
      <c r="BK5" s="6">
        <v>0.0</v>
      </c>
      <c r="BL5" s="6">
        <v>0.0</v>
      </c>
      <c r="BM5" s="7"/>
    </row>
    <row r="6" ht="19.5" customHeight="1">
      <c r="A6" s="1">
        <v>2020.0</v>
      </c>
      <c r="B6" s="1">
        <v>22.0</v>
      </c>
      <c r="C6" s="4">
        <v>-3.0</v>
      </c>
      <c r="D6" s="8">
        <v>2.0</v>
      </c>
      <c r="E6" s="2" t="s">
        <v>79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6">
        <v>0.0</v>
      </c>
      <c r="AZ6" s="6">
        <v>0.0</v>
      </c>
      <c r="BA6" s="6">
        <v>0.0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>
        <v>0.0</v>
      </c>
      <c r="BK6" s="6">
        <v>0.0</v>
      </c>
      <c r="BL6" s="6">
        <v>0.0</v>
      </c>
      <c r="BM6" s="7"/>
    </row>
    <row r="7" ht="19.5" customHeight="1">
      <c r="A7" s="1">
        <v>2020.0</v>
      </c>
      <c r="B7" s="1">
        <v>22.0</v>
      </c>
      <c r="C7" s="1">
        <v>-3.0</v>
      </c>
      <c r="D7" s="9">
        <v>3.0</v>
      </c>
      <c r="E7" s="2" t="s">
        <v>79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  <c r="AY7" s="6">
        <v>0.0</v>
      </c>
      <c r="AZ7" s="6">
        <v>0.0</v>
      </c>
      <c r="BA7" s="6">
        <v>0.0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>
        <v>0.0</v>
      </c>
      <c r="BK7" s="6">
        <v>0.0</v>
      </c>
      <c r="BL7" s="6">
        <v>0.0</v>
      </c>
      <c r="BM7" s="7"/>
    </row>
    <row r="8" ht="19.5" customHeight="1">
      <c r="A8" s="1">
        <v>2020.0</v>
      </c>
      <c r="B8" s="1">
        <v>22.0</v>
      </c>
      <c r="C8" s="4">
        <v>-2.0</v>
      </c>
      <c r="D8" s="5">
        <v>1.0</v>
      </c>
      <c r="E8" s="2" t="s">
        <v>79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6">
        <v>0.0</v>
      </c>
      <c r="AZ8" s="6">
        <v>0.0</v>
      </c>
      <c r="BA8" s="6">
        <v>0.0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7"/>
    </row>
    <row r="9" ht="19.5" customHeight="1">
      <c r="A9" s="1">
        <v>2020.0</v>
      </c>
      <c r="B9" s="1">
        <v>22.0</v>
      </c>
      <c r="C9" s="4">
        <v>-2.0</v>
      </c>
      <c r="D9" s="8">
        <v>2.0</v>
      </c>
      <c r="E9" s="2" t="s">
        <v>79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  <c r="AY9" s="6">
        <v>0.0</v>
      </c>
      <c r="AZ9" s="6">
        <v>0.0</v>
      </c>
      <c r="BA9" s="6">
        <v>0.0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0.0</v>
      </c>
      <c r="BL9" s="6">
        <v>0.0</v>
      </c>
      <c r="BM9" s="7"/>
    </row>
    <row r="10" ht="19.5" customHeight="1">
      <c r="A10" s="1">
        <v>2020.0</v>
      </c>
      <c r="B10" s="1">
        <v>22.0</v>
      </c>
      <c r="C10" s="1">
        <v>-2.0</v>
      </c>
      <c r="D10" s="9">
        <v>3.0</v>
      </c>
      <c r="E10" s="2" t="s">
        <v>79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  <c r="AY10" s="6">
        <v>0.0</v>
      </c>
      <c r="AZ10" s="6">
        <v>0.0</v>
      </c>
      <c r="BA10" s="6">
        <v>0.0</v>
      </c>
      <c r="BB10" s="6">
        <v>0.0</v>
      </c>
      <c r="BC10" s="6">
        <v>0.0</v>
      </c>
      <c r="BD10" s="6">
        <v>0.0</v>
      </c>
      <c r="BE10" s="6">
        <v>0.0</v>
      </c>
      <c r="BF10" s="6">
        <v>0.0</v>
      </c>
      <c r="BG10" s="6">
        <v>0.0</v>
      </c>
      <c r="BH10" s="6">
        <v>0.0</v>
      </c>
      <c r="BI10" s="6">
        <v>0.0</v>
      </c>
      <c r="BJ10" s="6">
        <v>0.0</v>
      </c>
      <c r="BK10" s="6">
        <v>0.0</v>
      </c>
      <c r="BL10" s="6">
        <v>0.0</v>
      </c>
      <c r="BM10" s="7"/>
    </row>
    <row r="11" ht="19.5" customHeight="1">
      <c r="A11" s="1">
        <v>2020.0</v>
      </c>
      <c r="B11" s="1">
        <v>22.0</v>
      </c>
      <c r="C11" s="4">
        <v>-1.0</v>
      </c>
      <c r="D11" s="5">
        <v>1.0</v>
      </c>
      <c r="E11" s="2" t="s">
        <v>79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6">
        <v>0.0</v>
      </c>
      <c r="AZ11" s="6">
        <v>0.0</v>
      </c>
      <c r="BA11" s="6">
        <v>0.0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0.0</v>
      </c>
      <c r="BH11" s="6">
        <v>0.0</v>
      </c>
      <c r="BI11" s="6">
        <v>0.0</v>
      </c>
      <c r="BJ11" s="6">
        <v>0.0</v>
      </c>
      <c r="BK11" s="6">
        <v>0.0</v>
      </c>
      <c r="BL11" s="6">
        <v>0.0</v>
      </c>
      <c r="BM11" s="7"/>
    </row>
    <row r="12" ht="19.5" customHeight="1">
      <c r="A12" s="1">
        <v>2020.0</v>
      </c>
      <c r="B12" s="1">
        <v>22.0</v>
      </c>
      <c r="C12" s="4">
        <v>-1.0</v>
      </c>
      <c r="D12" s="8">
        <v>2.0</v>
      </c>
      <c r="E12" s="2" t="s">
        <v>79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6">
        <v>0.0</v>
      </c>
      <c r="AY12" s="6">
        <v>0.0</v>
      </c>
      <c r="AZ12" s="6">
        <v>0.0</v>
      </c>
      <c r="BA12" s="6">
        <v>0.0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0.0</v>
      </c>
      <c r="BH12" s="6">
        <v>0.0</v>
      </c>
      <c r="BI12" s="6">
        <v>0.0</v>
      </c>
      <c r="BJ12" s="6">
        <v>0.0</v>
      </c>
      <c r="BK12" s="6">
        <v>0.0</v>
      </c>
      <c r="BL12" s="6">
        <v>0.0</v>
      </c>
      <c r="BM12" s="7"/>
    </row>
    <row r="13" ht="19.5" customHeight="1">
      <c r="A13" s="1">
        <v>2020.0</v>
      </c>
      <c r="B13" s="1">
        <v>22.0</v>
      </c>
      <c r="C13" s="1">
        <v>-1.0</v>
      </c>
      <c r="D13" s="9">
        <v>3.0</v>
      </c>
      <c r="E13" s="2" t="s">
        <v>79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  <c r="AY13" s="6">
        <v>0.0</v>
      </c>
      <c r="AZ13" s="6">
        <v>0.0</v>
      </c>
      <c r="BA13" s="6">
        <v>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0.0</v>
      </c>
      <c r="BH13" s="6">
        <v>0.0</v>
      </c>
      <c r="BI13" s="6">
        <v>0.0</v>
      </c>
      <c r="BJ13" s="6">
        <v>0.0</v>
      </c>
      <c r="BK13" s="6">
        <v>0.0</v>
      </c>
      <c r="BL13" s="6">
        <v>0.0</v>
      </c>
      <c r="BM13" s="11"/>
    </row>
    <row r="14" ht="19.5" customHeight="1">
      <c r="A14" s="1">
        <v>2020.0</v>
      </c>
      <c r="B14" s="1">
        <v>22.0</v>
      </c>
      <c r="C14" s="4">
        <v>0.0</v>
      </c>
      <c r="D14" s="5">
        <v>1.0</v>
      </c>
      <c r="E14" s="2" t="s">
        <v>79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0.0</v>
      </c>
      <c r="AV14" s="6">
        <v>0.0</v>
      </c>
      <c r="AW14" s="6">
        <v>0.0</v>
      </c>
      <c r="AX14" s="6">
        <v>0.0</v>
      </c>
      <c r="AY14" s="6">
        <v>0.0</v>
      </c>
      <c r="AZ14" s="6">
        <v>0.0</v>
      </c>
      <c r="BA14" s="6">
        <v>0.0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0.0</v>
      </c>
      <c r="BH14" s="6">
        <v>0.0</v>
      </c>
      <c r="BI14" s="6">
        <v>0.0</v>
      </c>
      <c r="BJ14" s="6">
        <v>0.0</v>
      </c>
      <c r="BK14" s="6">
        <v>0.0</v>
      </c>
      <c r="BL14" s="6">
        <v>0.0</v>
      </c>
      <c r="BM14" s="1"/>
    </row>
    <row r="15" ht="19.5" customHeight="1">
      <c r="A15" s="1">
        <v>2020.0</v>
      </c>
      <c r="B15" s="1">
        <v>22.0</v>
      </c>
      <c r="C15" s="4">
        <v>0.0</v>
      </c>
      <c r="D15" s="8">
        <v>2.0</v>
      </c>
      <c r="E15" s="2" t="s">
        <v>79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>
        <v>0.0</v>
      </c>
      <c r="BI15" s="6">
        <v>0.0</v>
      </c>
      <c r="BJ15" s="6">
        <v>0.0</v>
      </c>
      <c r="BK15" s="6">
        <v>0.0</v>
      </c>
      <c r="BL15" s="6">
        <v>0.0</v>
      </c>
      <c r="BM15" s="1"/>
    </row>
    <row r="16" ht="19.5" customHeight="1">
      <c r="A16" s="1">
        <v>2020.0</v>
      </c>
      <c r="B16" s="1">
        <v>22.0</v>
      </c>
      <c r="C16" s="1">
        <v>0.0</v>
      </c>
      <c r="D16" s="9">
        <v>3.0</v>
      </c>
      <c r="E16" s="2" t="s">
        <v>79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6">
        <v>0.0</v>
      </c>
      <c r="AZ16" s="6">
        <v>0.0</v>
      </c>
      <c r="BA16" s="6">
        <v>0.0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1"/>
    </row>
    <row r="17" ht="19.5" customHeight="1">
      <c r="A17" s="1">
        <v>2020.0</v>
      </c>
      <c r="B17" s="1">
        <v>22.0</v>
      </c>
      <c r="C17" s="4">
        <v>1.0</v>
      </c>
      <c r="D17" s="5">
        <v>1.0</v>
      </c>
      <c r="E17" s="2" t="s">
        <v>79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6">
        <v>0.0</v>
      </c>
      <c r="AZ17" s="6">
        <v>0.0</v>
      </c>
      <c r="BA17" s="6">
        <v>0.0</v>
      </c>
      <c r="BB17" s="6">
        <v>0.0</v>
      </c>
      <c r="BC17" s="6">
        <v>0.0</v>
      </c>
      <c r="BD17" s="6">
        <v>0.0</v>
      </c>
      <c r="BE17" s="6">
        <v>0.0</v>
      </c>
      <c r="BF17" s="6">
        <v>0.0</v>
      </c>
      <c r="BG17" s="6">
        <v>0.0</v>
      </c>
      <c r="BH17" s="6">
        <v>0.0</v>
      </c>
      <c r="BI17" s="6">
        <v>0.0</v>
      </c>
      <c r="BJ17" s="6">
        <v>0.0</v>
      </c>
      <c r="BK17" s="6">
        <v>0.0</v>
      </c>
      <c r="BL17" s="6">
        <v>0.0</v>
      </c>
      <c r="BM17" s="1"/>
    </row>
    <row r="18" ht="19.5" customHeight="1">
      <c r="A18" s="1">
        <v>2020.0</v>
      </c>
      <c r="B18" s="1">
        <v>22.0</v>
      </c>
      <c r="C18" s="4">
        <v>1.0</v>
      </c>
      <c r="D18" s="8">
        <v>2.0</v>
      </c>
      <c r="E18" s="2" t="s">
        <v>79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0.0</v>
      </c>
      <c r="AY18" s="6">
        <v>0.0</v>
      </c>
      <c r="AZ18" s="6">
        <v>0.0</v>
      </c>
      <c r="BA18" s="6">
        <v>0.0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0.0</v>
      </c>
      <c r="BH18" s="6">
        <v>0.0</v>
      </c>
      <c r="BI18" s="6">
        <v>0.0</v>
      </c>
      <c r="BJ18" s="6">
        <v>0.0</v>
      </c>
      <c r="BK18" s="6">
        <v>0.0</v>
      </c>
      <c r="BL18" s="6">
        <v>0.0</v>
      </c>
      <c r="BM18" s="1"/>
    </row>
    <row r="19" ht="19.5" customHeight="1">
      <c r="A19" s="1">
        <v>2020.0</v>
      </c>
      <c r="B19" s="1">
        <v>22.0</v>
      </c>
      <c r="C19" s="1">
        <v>1.0</v>
      </c>
      <c r="D19" s="9">
        <v>3.0</v>
      </c>
      <c r="E19" s="2" t="s">
        <v>79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0.0</v>
      </c>
      <c r="BC19" s="6">
        <v>0.0</v>
      </c>
      <c r="BD19" s="6">
        <v>0.0</v>
      </c>
      <c r="BE19" s="6">
        <v>0.0</v>
      </c>
      <c r="BF19" s="6">
        <v>0.0</v>
      </c>
      <c r="BG19" s="6">
        <v>0.0</v>
      </c>
      <c r="BH19" s="6">
        <v>0.0</v>
      </c>
      <c r="BI19" s="6">
        <v>0.0</v>
      </c>
      <c r="BJ19" s="6">
        <v>0.0</v>
      </c>
      <c r="BK19" s="6">
        <v>0.0</v>
      </c>
      <c r="BL19" s="6">
        <v>0.0</v>
      </c>
      <c r="BM19" s="1"/>
    </row>
    <row r="20" ht="19.5" customHeight="1">
      <c r="A20" s="1">
        <v>2020.0</v>
      </c>
      <c r="B20" s="1">
        <v>22.0</v>
      </c>
      <c r="C20" s="4">
        <v>2.0</v>
      </c>
      <c r="D20" s="5">
        <v>1.0</v>
      </c>
      <c r="E20" s="2" t="s">
        <v>79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0.0</v>
      </c>
      <c r="BH20" s="6">
        <v>0.0</v>
      </c>
      <c r="BI20" s="6">
        <v>0.0</v>
      </c>
      <c r="BJ20" s="6">
        <v>0.0</v>
      </c>
      <c r="BK20" s="6">
        <v>0.0</v>
      </c>
      <c r="BL20" s="6">
        <v>0.0</v>
      </c>
      <c r="BM20" s="1"/>
    </row>
    <row r="21" ht="19.5" customHeight="1">
      <c r="A21" s="1">
        <v>2020.0</v>
      </c>
      <c r="B21" s="1">
        <v>22.0</v>
      </c>
      <c r="C21" s="4">
        <v>2.0</v>
      </c>
      <c r="D21" s="8">
        <v>2.0</v>
      </c>
      <c r="E21" s="2" t="s">
        <v>79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6">
        <v>0.0</v>
      </c>
      <c r="AZ21" s="6">
        <v>0.0</v>
      </c>
      <c r="BA21" s="6">
        <v>0.0</v>
      </c>
      <c r="BB21" s="6">
        <v>0.0</v>
      </c>
      <c r="BC21" s="6">
        <v>0.0</v>
      </c>
      <c r="BD21" s="6">
        <v>0.0</v>
      </c>
      <c r="BE21" s="6">
        <v>0.0</v>
      </c>
      <c r="BF21" s="6">
        <v>0.0</v>
      </c>
      <c r="BG21" s="6">
        <v>0.0</v>
      </c>
      <c r="BH21" s="6">
        <v>0.0</v>
      </c>
      <c r="BI21" s="6">
        <v>0.0</v>
      </c>
      <c r="BJ21" s="6">
        <v>0.0</v>
      </c>
      <c r="BK21" s="6">
        <v>0.0</v>
      </c>
      <c r="BL21" s="6">
        <v>0.0</v>
      </c>
      <c r="BM21" s="1"/>
    </row>
    <row r="22" ht="19.5" customHeight="1">
      <c r="A22" s="1">
        <v>2020.0</v>
      </c>
      <c r="B22" s="1">
        <v>22.0</v>
      </c>
      <c r="C22" s="1">
        <v>2.0</v>
      </c>
      <c r="D22" s="9">
        <v>3.0</v>
      </c>
      <c r="E22" s="2" t="s">
        <v>79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0.0</v>
      </c>
      <c r="BH22" s="6">
        <v>0.0</v>
      </c>
      <c r="BI22" s="6">
        <v>0.0</v>
      </c>
      <c r="BJ22" s="6">
        <v>0.0</v>
      </c>
      <c r="BK22" s="6">
        <v>0.0</v>
      </c>
      <c r="BL22" s="6">
        <v>0.0</v>
      </c>
      <c r="BM22" s="1"/>
    </row>
    <row r="23" ht="19.5" customHeight="1">
      <c r="A23" s="1">
        <v>2020.0</v>
      </c>
      <c r="B23" s="1">
        <v>22.0</v>
      </c>
      <c r="C23" s="4">
        <v>3.0</v>
      </c>
      <c r="D23" s="5">
        <v>1.0</v>
      </c>
      <c r="E23" s="2" t="s">
        <v>79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0.0</v>
      </c>
      <c r="BC23" s="6">
        <v>0.0</v>
      </c>
      <c r="BD23" s="6">
        <v>0.0</v>
      </c>
      <c r="BE23" s="6">
        <v>0.0</v>
      </c>
      <c r="BF23" s="6">
        <v>0.0</v>
      </c>
      <c r="BG23" s="6">
        <v>0.0</v>
      </c>
      <c r="BH23" s="6">
        <v>0.0</v>
      </c>
      <c r="BI23" s="6">
        <v>0.0</v>
      </c>
      <c r="BJ23" s="6">
        <v>0.0</v>
      </c>
      <c r="BK23" s="6">
        <v>0.0</v>
      </c>
      <c r="BL23" s="6">
        <v>0.0</v>
      </c>
      <c r="BM23" s="1"/>
    </row>
    <row r="24" ht="19.5" customHeight="1">
      <c r="A24" s="1">
        <v>2020.0</v>
      </c>
      <c r="B24" s="1">
        <v>22.0</v>
      </c>
      <c r="C24" s="4">
        <v>3.0</v>
      </c>
      <c r="D24" s="8">
        <v>2.0</v>
      </c>
      <c r="E24" s="2" t="s">
        <v>79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0.0</v>
      </c>
      <c r="BH24" s="6">
        <v>0.0</v>
      </c>
      <c r="BI24" s="6">
        <v>0.0</v>
      </c>
      <c r="BJ24" s="6">
        <v>0.0</v>
      </c>
      <c r="BK24" s="6">
        <v>0.0</v>
      </c>
      <c r="BL24" s="6">
        <v>0.0</v>
      </c>
      <c r="BM24" s="1"/>
    </row>
    <row r="25" ht="19.5" customHeight="1">
      <c r="A25" s="1">
        <v>2020.0</v>
      </c>
      <c r="B25" s="1">
        <v>22.0</v>
      </c>
      <c r="C25" s="1">
        <v>3.0</v>
      </c>
      <c r="D25" s="9">
        <v>3.0</v>
      </c>
      <c r="E25" s="2" t="s">
        <v>79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0.0</v>
      </c>
      <c r="BC25" s="6">
        <v>0.0</v>
      </c>
      <c r="BD25" s="6">
        <v>0.0</v>
      </c>
      <c r="BE25" s="6">
        <v>0.0</v>
      </c>
      <c r="BF25" s="6">
        <v>0.0</v>
      </c>
      <c r="BG25" s="6">
        <v>0.0</v>
      </c>
      <c r="BH25" s="6">
        <v>0.0</v>
      </c>
      <c r="BI25" s="6">
        <v>0.0</v>
      </c>
      <c r="BJ25" s="6">
        <v>0.0</v>
      </c>
      <c r="BK25" s="6">
        <v>0.0</v>
      </c>
      <c r="BL25" s="6">
        <v>0.0</v>
      </c>
      <c r="BM25" s="1"/>
    </row>
    <row r="26" ht="19.5" customHeight="1">
      <c r="A26" s="1">
        <v>2020.0</v>
      </c>
      <c r="B26" s="1">
        <v>22.0</v>
      </c>
      <c r="C26" s="4">
        <v>4.0</v>
      </c>
      <c r="D26" s="5">
        <v>1.0</v>
      </c>
      <c r="E26" s="2" t="s">
        <v>79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0.0</v>
      </c>
      <c r="BH26" s="6">
        <v>0.0</v>
      </c>
      <c r="BI26" s="6">
        <v>0.0</v>
      </c>
      <c r="BJ26" s="6">
        <v>0.0</v>
      </c>
      <c r="BK26" s="6">
        <v>0.0</v>
      </c>
      <c r="BL26" s="6">
        <v>0.0</v>
      </c>
      <c r="BM26" s="1"/>
    </row>
    <row r="27" ht="19.5" customHeight="1">
      <c r="A27" s="1">
        <v>2020.0</v>
      </c>
      <c r="B27" s="1">
        <v>22.0</v>
      </c>
      <c r="C27" s="4">
        <v>4.0</v>
      </c>
      <c r="D27" s="8">
        <v>2.0</v>
      </c>
      <c r="E27" s="2" t="s">
        <v>79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0.0</v>
      </c>
      <c r="BC27" s="6">
        <v>0.0</v>
      </c>
      <c r="BD27" s="6">
        <v>0.0</v>
      </c>
      <c r="BE27" s="6">
        <v>0.0</v>
      </c>
      <c r="BF27" s="6">
        <v>0.0</v>
      </c>
      <c r="BG27" s="6">
        <v>0.0</v>
      </c>
      <c r="BH27" s="6">
        <v>0.0</v>
      </c>
      <c r="BI27" s="6">
        <v>0.0</v>
      </c>
      <c r="BJ27" s="6">
        <v>0.0</v>
      </c>
      <c r="BK27" s="6">
        <v>0.0</v>
      </c>
      <c r="BL27" s="6">
        <v>0.0</v>
      </c>
      <c r="BM27" s="1"/>
    </row>
    <row r="28" ht="19.5" customHeight="1">
      <c r="A28" s="1">
        <v>2020.0</v>
      </c>
      <c r="B28" s="1">
        <v>22.0</v>
      </c>
      <c r="C28" s="1">
        <v>4.0</v>
      </c>
      <c r="D28" s="9">
        <v>3.0</v>
      </c>
      <c r="E28" s="2" t="s">
        <v>79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0.0</v>
      </c>
      <c r="BC28" s="6">
        <v>0.0</v>
      </c>
      <c r="BD28" s="6">
        <v>0.0</v>
      </c>
      <c r="BE28" s="6">
        <v>0.0</v>
      </c>
      <c r="BF28" s="6">
        <v>0.0</v>
      </c>
      <c r="BG28" s="6">
        <v>0.0</v>
      </c>
      <c r="BH28" s="6">
        <v>0.0</v>
      </c>
      <c r="BI28" s="6">
        <v>0.0</v>
      </c>
      <c r="BJ28" s="6">
        <v>0.0</v>
      </c>
      <c r="BK28" s="6">
        <v>0.0</v>
      </c>
      <c r="BL28" s="6">
        <v>0.0</v>
      </c>
      <c r="BM28" s="1"/>
    </row>
    <row r="29" ht="19.5" customHeight="1">
      <c r="A29" s="1">
        <v>2020.0</v>
      </c>
      <c r="B29" s="1">
        <v>22.0</v>
      </c>
      <c r="C29" s="4">
        <v>5.0</v>
      </c>
      <c r="D29" s="5">
        <v>1.0</v>
      </c>
      <c r="E29" s="2" t="s">
        <v>79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0.0</v>
      </c>
      <c r="BC29" s="6">
        <v>0.0</v>
      </c>
      <c r="BD29" s="6">
        <v>0.0</v>
      </c>
      <c r="BE29" s="6">
        <v>0.0</v>
      </c>
      <c r="BF29" s="6">
        <v>0.0</v>
      </c>
      <c r="BG29" s="6">
        <v>0.0</v>
      </c>
      <c r="BH29" s="6">
        <v>0.0</v>
      </c>
      <c r="BI29" s="6">
        <v>0.0</v>
      </c>
      <c r="BJ29" s="6">
        <v>0.0</v>
      </c>
      <c r="BK29" s="6">
        <v>0.0</v>
      </c>
      <c r="BL29" s="6">
        <v>0.0</v>
      </c>
      <c r="BM29" s="1"/>
    </row>
    <row r="30" ht="19.5" customHeight="1">
      <c r="A30" s="1">
        <v>2020.0</v>
      </c>
      <c r="B30" s="1">
        <v>22.0</v>
      </c>
      <c r="C30" s="4">
        <v>5.0</v>
      </c>
      <c r="D30" s="8">
        <v>2.0</v>
      </c>
      <c r="E30" s="2" t="s">
        <v>79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0.0</v>
      </c>
      <c r="BH30" s="6">
        <v>0.0</v>
      </c>
      <c r="BI30" s="6">
        <v>0.0</v>
      </c>
      <c r="BJ30" s="6">
        <v>0.0</v>
      </c>
      <c r="BK30" s="6">
        <v>0.0</v>
      </c>
      <c r="BL30" s="6">
        <v>0.0</v>
      </c>
      <c r="BM30" s="1"/>
    </row>
    <row r="31" ht="19.5" customHeight="1">
      <c r="A31" s="1">
        <v>2020.0</v>
      </c>
      <c r="B31" s="1">
        <v>22.0</v>
      </c>
      <c r="C31" s="1">
        <v>5.0</v>
      </c>
      <c r="D31" s="9">
        <v>3.0</v>
      </c>
      <c r="E31" s="2" t="s">
        <v>79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0.0</v>
      </c>
      <c r="BH31" s="6">
        <v>0.0</v>
      </c>
      <c r="BI31" s="6">
        <v>0.0</v>
      </c>
      <c r="BJ31" s="6">
        <v>0.0</v>
      </c>
      <c r="BK31" s="6">
        <v>0.0</v>
      </c>
      <c r="BL31" s="6">
        <v>0.0</v>
      </c>
      <c r="BM31" s="1"/>
    </row>
    <row r="32" ht="19.5" customHeight="1">
      <c r="A32" s="1">
        <v>2020.0</v>
      </c>
      <c r="B32" s="1">
        <v>22.0</v>
      </c>
      <c r="C32" s="4">
        <v>6.0</v>
      </c>
      <c r="D32" s="5">
        <v>1.0</v>
      </c>
      <c r="E32" s="2" t="s">
        <v>79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0.0</v>
      </c>
      <c r="BC32" s="6">
        <v>0.0</v>
      </c>
      <c r="BD32" s="6">
        <v>0.0</v>
      </c>
      <c r="BE32" s="6">
        <v>0.0</v>
      </c>
      <c r="BF32" s="6">
        <v>0.0</v>
      </c>
      <c r="BG32" s="6">
        <v>0.0</v>
      </c>
      <c r="BH32" s="6">
        <v>0.0</v>
      </c>
      <c r="BI32" s="6">
        <v>0.0</v>
      </c>
      <c r="BJ32" s="6">
        <v>0.0</v>
      </c>
      <c r="BK32" s="6">
        <v>0.0</v>
      </c>
      <c r="BL32" s="6">
        <v>0.0</v>
      </c>
      <c r="BM32" s="1"/>
    </row>
    <row r="33" ht="19.5" customHeight="1">
      <c r="A33" s="1">
        <v>2020.0</v>
      </c>
      <c r="B33" s="1">
        <v>22.0</v>
      </c>
      <c r="C33" s="4">
        <v>6.0</v>
      </c>
      <c r="D33" s="8">
        <v>2.0</v>
      </c>
      <c r="E33" s="2" t="s">
        <v>79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0.0</v>
      </c>
      <c r="BC33" s="6">
        <v>0.0</v>
      </c>
      <c r="BD33" s="6">
        <v>0.0</v>
      </c>
      <c r="BE33" s="6">
        <v>0.0</v>
      </c>
      <c r="BF33" s="6">
        <v>0.0</v>
      </c>
      <c r="BG33" s="6">
        <v>0.0</v>
      </c>
      <c r="BH33" s="6">
        <v>0.0</v>
      </c>
      <c r="BI33" s="6">
        <v>0.0</v>
      </c>
      <c r="BJ33" s="6">
        <v>0.0</v>
      </c>
      <c r="BK33" s="6">
        <v>0.0</v>
      </c>
      <c r="BL33" s="6">
        <v>0.0</v>
      </c>
      <c r="BM33" s="1"/>
    </row>
    <row r="34" ht="19.5" customHeight="1">
      <c r="A34" s="1">
        <v>2020.0</v>
      </c>
      <c r="B34" s="1">
        <v>22.0</v>
      </c>
      <c r="C34" s="1">
        <v>6.0</v>
      </c>
      <c r="D34" s="9">
        <v>3.0</v>
      </c>
      <c r="E34" s="2" t="s">
        <v>79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  <c r="AY34" s="6">
        <v>0.0</v>
      </c>
      <c r="AZ34" s="6">
        <v>0.0</v>
      </c>
      <c r="BA34" s="6">
        <v>0.0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0.0</v>
      </c>
      <c r="BH34" s="6">
        <v>0.0</v>
      </c>
      <c r="BI34" s="6">
        <v>0.0</v>
      </c>
      <c r="BJ34" s="6">
        <v>0.0</v>
      </c>
      <c r="BK34" s="6">
        <v>0.0</v>
      </c>
      <c r="BL34" s="6">
        <v>0.0</v>
      </c>
      <c r="BM34" s="1"/>
    </row>
    <row r="35" ht="19.5" customHeight="1">
      <c r="A35" s="1">
        <v>2020.0</v>
      </c>
      <c r="B35" s="1">
        <v>22.0</v>
      </c>
      <c r="C35" s="4">
        <v>7.0</v>
      </c>
      <c r="D35" s="5">
        <v>1.0</v>
      </c>
      <c r="E35" s="2" t="s">
        <v>79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6">
        <v>0.0</v>
      </c>
      <c r="AV35" s="6">
        <v>0.0</v>
      </c>
      <c r="AW35" s="6">
        <v>0.0</v>
      </c>
      <c r="AX35" s="6">
        <v>0.0</v>
      </c>
      <c r="AY35" s="6">
        <v>0.0</v>
      </c>
      <c r="AZ35" s="6">
        <v>0.0</v>
      </c>
      <c r="BA35" s="6">
        <v>0.0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0.0</v>
      </c>
      <c r="BH35" s="6">
        <v>0.0</v>
      </c>
      <c r="BI35" s="6">
        <v>0.0</v>
      </c>
      <c r="BJ35" s="6">
        <v>0.0</v>
      </c>
      <c r="BK35" s="6">
        <v>0.0</v>
      </c>
      <c r="BL35" s="6">
        <v>0.0</v>
      </c>
      <c r="BM35" s="1"/>
    </row>
    <row r="36" ht="19.5" customHeight="1">
      <c r="A36" s="1">
        <v>2020.0</v>
      </c>
      <c r="B36" s="1">
        <v>22.0</v>
      </c>
      <c r="C36" s="4">
        <v>7.0</v>
      </c>
      <c r="D36" s="8">
        <v>2.0</v>
      </c>
      <c r="E36" s="2" t="s">
        <v>79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0.0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6">
        <v>0.0</v>
      </c>
      <c r="AV36" s="6">
        <v>0.0</v>
      </c>
      <c r="AW36" s="6">
        <v>0.0</v>
      </c>
      <c r="AX36" s="6">
        <v>0.0</v>
      </c>
      <c r="AY36" s="6">
        <v>0.0</v>
      </c>
      <c r="AZ36" s="6">
        <v>0.0</v>
      </c>
      <c r="BA36" s="6">
        <v>0.0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0.0</v>
      </c>
      <c r="BH36" s="6">
        <v>0.0</v>
      </c>
      <c r="BI36" s="6">
        <v>0.0</v>
      </c>
      <c r="BJ36" s="6">
        <v>0.0</v>
      </c>
      <c r="BK36" s="6">
        <v>0.0</v>
      </c>
      <c r="BL36" s="6">
        <v>0.0</v>
      </c>
      <c r="BM36" s="1"/>
    </row>
    <row r="37" ht="19.5" customHeight="1">
      <c r="A37" s="1">
        <v>2020.0</v>
      </c>
      <c r="B37" s="1">
        <v>22.0</v>
      </c>
      <c r="C37" s="1">
        <v>7.0</v>
      </c>
      <c r="D37" s="9">
        <v>3.0</v>
      </c>
      <c r="E37" s="2" t="s">
        <v>79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0.0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  <c r="AY37" s="6">
        <v>0.0</v>
      </c>
      <c r="AZ37" s="6">
        <v>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0.0</v>
      </c>
      <c r="BI37" s="6">
        <v>0.0</v>
      </c>
      <c r="BJ37" s="6">
        <v>0.0</v>
      </c>
      <c r="BK37" s="6">
        <v>0.0</v>
      </c>
      <c r="BL37" s="6">
        <v>0.0</v>
      </c>
      <c r="BM37" s="1"/>
    </row>
    <row r="38" ht="19.5" customHeight="1">
      <c r="A38" s="1">
        <v>2020.0</v>
      </c>
      <c r="B38" s="1">
        <v>22.0</v>
      </c>
      <c r="C38" s="4">
        <v>8.0</v>
      </c>
      <c r="D38" s="5">
        <v>1.0</v>
      </c>
      <c r="E38" s="2" t="s">
        <v>79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</v>
      </c>
      <c r="AE38" s="6">
        <v>0.0</v>
      </c>
      <c r="AF38" s="6">
        <v>0.0</v>
      </c>
      <c r="AG38" s="6">
        <v>0.0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6">
        <v>0.0</v>
      </c>
      <c r="AV38" s="6">
        <v>0.0</v>
      </c>
      <c r="AW38" s="6">
        <v>0.0</v>
      </c>
      <c r="AX38" s="6">
        <v>0.0</v>
      </c>
      <c r="AY38" s="6">
        <v>0.0</v>
      </c>
      <c r="AZ38" s="6">
        <v>0.0</v>
      </c>
      <c r="BA38" s="6">
        <v>0.0</v>
      </c>
      <c r="BB38" s="6">
        <v>0.0</v>
      </c>
      <c r="BC38" s="6">
        <v>0.0</v>
      </c>
      <c r="BD38" s="6">
        <v>0.0</v>
      </c>
      <c r="BE38" s="6">
        <v>0.0</v>
      </c>
      <c r="BF38" s="6">
        <v>0.0</v>
      </c>
      <c r="BG38" s="6">
        <v>0.0</v>
      </c>
      <c r="BH38" s="6">
        <v>0.0</v>
      </c>
      <c r="BI38" s="6">
        <v>0.0</v>
      </c>
      <c r="BJ38" s="6">
        <v>0.0</v>
      </c>
      <c r="BK38" s="6">
        <v>0.0</v>
      </c>
      <c r="BL38" s="6">
        <v>0.0</v>
      </c>
      <c r="BM38" s="1"/>
    </row>
    <row r="39" ht="19.5" customHeight="1">
      <c r="A39" s="1">
        <v>2020.0</v>
      </c>
      <c r="B39" s="1">
        <v>22.0</v>
      </c>
      <c r="C39" s="4">
        <v>8.0</v>
      </c>
      <c r="D39" s="8">
        <v>2.0</v>
      </c>
      <c r="E39" s="2" t="s">
        <v>79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6">
        <v>0.0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6">
        <v>0.0</v>
      </c>
      <c r="AN39" s="6">
        <v>0.0</v>
      </c>
      <c r="AO39" s="6">
        <v>0.0</v>
      </c>
      <c r="AP39" s="6">
        <v>0.0</v>
      </c>
      <c r="AQ39" s="6">
        <v>0.0</v>
      </c>
      <c r="AR39" s="6">
        <v>0.0</v>
      </c>
      <c r="AS39" s="6">
        <v>0.0</v>
      </c>
      <c r="AT39" s="6">
        <v>0.0</v>
      </c>
      <c r="AU39" s="6">
        <v>0.0</v>
      </c>
      <c r="AV39" s="6">
        <v>0.0</v>
      </c>
      <c r="AW39" s="6">
        <v>0.0</v>
      </c>
      <c r="AX39" s="6">
        <v>0.0</v>
      </c>
      <c r="AY39" s="6">
        <v>0.0</v>
      </c>
      <c r="AZ39" s="6">
        <v>0.0</v>
      </c>
      <c r="BA39" s="6">
        <v>0.0</v>
      </c>
      <c r="BB39" s="6">
        <v>0.0</v>
      </c>
      <c r="BC39" s="6">
        <v>0.0</v>
      </c>
      <c r="BD39" s="6">
        <v>0.0</v>
      </c>
      <c r="BE39" s="6">
        <v>0.0</v>
      </c>
      <c r="BF39" s="6">
        <v>0.0</v>
      </c>
      <c r="BG39" s="6">
        <v>0.0</v>
      </c>
      <c r="BH39" s="6">
        <v>0.0</v>
      </c>
      <c r="BI39" s="6">
        <v>0.0</v>
      </c>
      <c r="BJ39" s="6">
        <v>0.0</v>
      </c>
      <c r="BK39" s="6">
        <v>0.0</v>
      </c>
      <c r="BL39" s="6">
        <v>0.0</v>
      </c>
      <c r="BM39" s="1"/>
    </row>
    <row r="40" ht="19.5" customHeight="1">
      <c r="A40" s="1">
        <v>2020.0</v>
      </c>
      <c r="B40" s="1">
        <v>22.0</v>
      </c>
      <c r="C40" s="1">
        <v>8.0</v>
      </c>
      <c r="D40" s="9">
        <v>3.0</v>
      </c>
      <c r="E40" s="2" t="s">
        <v>79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0.0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6">
        <v>0.0</v>
      </c>
      <c r="AV40" s="6">
        <v>0.0</v>
      </c>
      <c r="AW40" s="6">
        <v>0.0</v>
      </c>
      <c r="AX40" s="6">
        <v>0.0</v>
      </c>
      <c r="AY40" s="6">
        <v>0.0</v>
      </c>
      <c r="AZ40" s="6">
        <v>0.0</v>
      </c>
      <c r="BA40" s="6">
        <v>0.0</v>
      </c>
      <c r="BB40" s="6">
        <v>0.0</v>
      </c>
      <c r="BC40" s="6">
        <v>0.0</v>
      </c>
      <c r="BD40" s="6">
        <v>0.0</v>
      </c>
      <c r="BE40" s="6">
        <v>0.0</v>
      </c>
      <c r="BF40" s="6">
        <v>0.0</v>
      </c>
      <c r="BG40" s="6">
        <v>0.0</v>
      </c>
      <c r="BH40" s="6">
        <v>0.0</v>
      </c>
      <c r="BI40" s="6">
        <v>0.0</v>
      </c>
      <c r="BJ40" s="6">
        <v>0.0</v>
      </c>
      <c r="BK40" s="6">
        <v>0.0</v>
      </c>
      <c r="BL40" s="6">
        <v>0.0</v>
      </c>
      <c r="BM40" s="1"/>
    </row>
    <row r="41" ht="19.5" customHeight="1">
      <c r="A41" s="1">
        <v>2020.0</v>
      </c>
      <c r="B41" s="1">
        <v>22.0</v>
      </c>
      <c r="C41" s="4">
        <v>9.0</v>
      </c>
      <c r="D41" s="5">
        <v>1.0</v>
      </c>
      <c r="E41" s="2" t="s">
        <v>79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>
        <v>0.0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6">
        <v>0.0</v>
      </c>
      <c r="AV41" s="6">
        <v>0.0</v>
      </c>
      <c r="AW41" s="6">
        <v>0.0</v>
      </c>
      <c r="AX41" s="6">
        <v>0.0</v>
      </c>
      <c r="AY41" s="6">
        <v>0.0</v>
      </c>
      <c r="AZ41" s="6">
        <v>0.0</v>
      </c>
      <c r="BA41" s="6">
        <v>0.0</v>
      </c>
      <c r="BB41" s="6">
        <v>0.0</v>
      </c>
      <c r="BC41" s="6">
        <v>0.0</v>
      </c>
      <c r="BD41" s="6">
        <v>0.0</v>
      </c>
      <c r="BE41" s="6">
        <v>0.0</v>
      </c>
      <c r="BF41" s="6">
        <v>0.0</v>
      </c>
      <c r="BG41" s="6">
        <v>0.0</v>
      </c>
      <c r="BH41" s="6">
        <v>0.0</v>
      </c>
      <c r="BI41" s="6">
        <v>0.0</v>
      </c>
      <c r="BJ41" s="6">
        <v>0.0</v>
      </c>
      <c r="BK41" s="6">
        <v>0.0</v>
      </c>
      <c r="BL41" s="6">
        <v>0.0</v>
      </c>
      <c r="BM41" s="1"/>
    </row>
    <row r="42" ht="19.5" customHeight="1">
      <c r="A42" s="1">
        <v>2020.0</v>
      </c>
      <c r="B42" s="1">
        <v>22.0</v>
      </c>
      <c r="C42" s="4">
        <v>9.0</v>
      </c>
      <c r="D42" s="8">
        <v>2.0</v>
      </c>
      <c r="E42" s="2" t="s">
        <v>79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6">
        <v>0.0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6">
        <v>0.0</v>
      </c>
      <c r="AV42" s="6">
        <v>0.0</v>
      </c>
      <c r="AW42" s="6">
        <v>0.0</v>
      </c>
      <c r="AX42" s="6">
        <v>0.0</v>
      </c>
      <c r="AY42" s="6">
        <v>0.0</v>
      </c>
      <c r="AZ42" s="6">
        <v>0.0</v>
      </c>
      <c r="BA42" s="6">
        <v>0.0</v>
      </c>
      <c r="BB42" s="6">
        <v>0.0</v>
      </c>
      <c r="BC42" s="6">
        <v>0.0</v>
      </c>
      <c r="BD42" s="6">
        <v>0.0</v>
      </c>
      <c r="BE42" s="6">
        <v>0.0</v>
      </c>
      <c r="BF42" s="6">
        <v>0.0</v>
      </c>
      <c r="BG42" s="6">
        <v>0.0</v>
      </c>
      <c r="BH42" s="6">
        <v>0.0</v>
      </c>
      <c r="BI42" s="6">
        <v>0.0</v>
      </c>
      <c r="BJ42" s="6">
        <v>0.0</v>
      </c>
      <c r="BK42" s="6">
        <v>0.0</v>
      </c>
      <c r="BL42" s="6">
        <v>0.0</v>
      </c>
      <c r="BM42" s="1"/>
    </row>
    <row r="43" ht="19.5" customHeight="1">
      <c r="A43" s="1">
        <v>2020.0</v>
      </c>
      <c r="B43" s="1">
        <v>22.0</v>
      </c>
      <c r="C43" s="1">
        <v>9.0</v>
      </c>
      <c r="D43" s="9">
        <v>3.0</v>
      </c>
      <c r="E43" s="2" t="s">
        <v>79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6">
        <v>0.0</v>
      </c>
      <c r="AG43" s="6">
        <v>0.0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6">
        <v>0.0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U43" s="6">
        <v>0.0</v>
      </c>
      <c r="AV43" s="6">
        <v>0.0</v>
      </c>
      <c r="AW43" s="6">
        <v>0.0</v>
      </c>
      <c r="AX43" s="6">
        <v>0.0</v>
      </c>
      <c r="AY43" s="6">
        <v>0.0</v>
      </c>
      <c r="AZ43" s="6">
        <v>0.0</v>
      </c>
      <c r="BA43" s="6">
        <v>0.0</v>
      </c>
      <c r="BB43" s="6">
        <v>0.0</v>
      </c>
      <c r="BC43" s="6">
        <v>0.0</v>
      </c>
      <c r="BD43" s="6">
        <v>0.0</v>
      </c>
      <c r="BE43" s="6">
        <v>0.0</v>
      </c>
      <c r="BF43" s="6">
        <v>0.0</v>
      </c>
      <c r="BG43" s="6">
        <v>0.0</v>
      </c>
      <c r="BH43" s="6">
        <v>0.0</v>
      </c>
      <c r="BI43" s="6">
        <v>0.0</v>
      </c>
      <c r="BJ43" s="6">
        <v>0.0</v>
      </c>
      <c r="BK43" s="6">
        <v>0.0</v>
      </c>
      <c r="BL43" s="6">
        <v>0.0</v>
      </c>
      <c r="BM43" s="1"/>
    </row>
    <row r="44" ht="19.5" customHeight="1">
      <c r="A44" s="1">
        <v>2020.0</v>
      </c>
      <c r="B44" s="1">
        <v>22.0</v>
      </c>
      <c r="C44" s="4">
        <v>10.0</v>
      </c>
      <c r="D44" s="5">
        <v>1.0</v>
      </c>
      <c r="E44" s="2" t="s">
        <v>79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6">
        <v>0.0</v>
      </c>
      <c r="Y44" s="6">
        <v>0.0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6">
        <v>0.0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0.0</v>
      </c>
      <c r="AT44" s="6">
        <v>0.0</v>
      </c>
      <c r="AU44" s="6">
        <v>0.0</v>
      </c>
      <c r="AV44" s="6">
        <v>0.0</v>
      </c>
      <c r="AW44" s="6">
        <v>0.0</v>
      </c>
      <c r="AX44" s="6">
        <v>0.0</v>
      </c>
      <c r="AY44" s="6">
        <v>0.0</v>
      </c>
      <c r="AZ44" s="6">
        <v>0.0</v>
      </c>
      <c r="BA44" s="6">
        <v>0.0</v>
      </c>
      <c r="BB44" s="6">
        <v>0.0</v>
      </c>
      <c r="BC44" s="6">
        <v>0.0</v>
      </c>
      <c r="BD44" s="6">
        <v>0.0</v>
      </c>
      <c r="BE44" s="6">
        <v>0.0</v>
      </c>
      <c r="BF44" s="6">
        <v>0.0</v>
      </c>
      <c r="BG44" s="6">
        <v>0.0</v>
      </c>
      <c r="BH44" s="6">
        <v>0.0</v>
      </c>
      <c r="BI44" s="6">
        <v>0.0</v>
      </c>
      <c r="BJ44" s="6">
        <v>0.0</v>
      </c>
      <c r="BK44" s="6">
        <v>0.0</v>
      </c>
      <c r="BL44" s="6">
        <v>0.0</v>
      </c>
      <c r="BM44" s="1"/>
    </row>
    <row r="45" ht="19.5" customHeight="1">
      <c r="A45" s="1">
        <v>2020.0</v>
      </c>
      <c r="B45" s="1">
        <v>22.0</v>
      </c>
      <c r="C45" s="4">
        <v>10.0</v>
      </c>
      <c r="D45" s="8">
        <v>2.0</v>
      </c>
      <c r="E45" s="2" t="s">
        <v>79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6">
        <v>0.0</v>
      </c>
      <c r="AN45" s="6">
        <v>0.0</v>
      </c>
      <c r="AO45" s="6">
        <v>0.0</v>
      </c>
      <c r="AP45" s="6">
        <v>0.0</v>
      </c>
      <c r="AQ45" s="6">
        <v>0.0</v>
      </c>
      <c r="AR45" s="6">
        <v>0.0</v>
      </c>
      <c r="AS45" s="6">
        <v>0.0</v>
      </c>
      <c r="AT45" s="6">
        <v>0.0</v>
      </c>
      <c r="AU45" s="6">
        <v>0.0</v>
      </c>
      <c r="AV45" s="6">
        <v>0.0</v>
      </c>
      <c r="AW45" s="6">
        <v>0.0</v>
      </c>
      <c r="AX45" s="6">
        <v>0.0</v>
      </c>
      <c r="AY45" s="6">
        <v>0.0</v>
      </c>
      <c r="AZ45" s="6">
        <v>0.0</v>
      </c>
      <c r="BA45" s="6">
        <v>0.0</v>
      </c>
      <c r="BB45" s="6">
        <v>0.0</v>
      </c>
      <c r="BC45" s="6">
        <v>0.0</v>
      </c>
      <c r="BD45" s="6">
        <v>0.0</v>
      </c>
      <c r="BE45" s="6">
        <v>0.0</v>
      </c>
      <c r="BF45" s="6">
        <v>0.0</v>
      </c>
      <c r="BG45" s="6">
        <v>0.0</v>
      </c>
      <c r="BH45" s="6">
        <v>0.0</v>
      </c>
      <c r="BI45" s="6">
        <v>0.0</v>
      </c>
      <c r="BJ45" s="6">
        <v>0.0</v>
      </c>
      <c r="BK45" s="6">
        <v>0.0</v>
      </c>
      <c r="BL45" s="6">
        <v>0.0</v>
      </c>
      <c r="BM45" s="1"/>
    </row>
    <row r="46" ht="19.5" customHeight="1">
      <c r="A46" s="1">
        <v>2020.0</v>
      </c>
      <c r="B46" s="1">
        <v>22.0</v>
      </c>
      <c r="C46" s="1">
        <v>10.0</v>
      </c>
      <c r="D46" s="9">
        <v>3.0</v>
      </c>
      <c r="E46" s="2" t="s">
        <v>79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6">
        <v>0.0</v>
      </c>
      <c r="AH46" s="6">
        <v>0.0</v>
      </c>
      <c r="AI46" s="6">
        <v>0.0</v>
      </c>
      <c r="AJ46" s="6">
        <v>0.0</v>
      </c>
      <c r="AK46" s="6">
        <v>0.0</v>
      </c>
      <c r="AL46" s="6">
        <v>0.0</v>
      </c>
      <c r="AM46" s="6">
        <v>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6">
        <v>0.0</v>
      </c>
      <c r="AT46" s="6">
        <v>0.0</v>
      </c>
      <c r="AU46" s="6">
        <v>0.0</v>
      </c>
      <c r="AV46" s="6">
        <v>0.0</v>
      </c>
      <c r="AW46" s="6">
        <v>0.0</v>
      </c>
      <c r="AX46" s="6">
        <v>0.0</v>
      </c>
      <c r="AY46" s="6">
        <v>0.0</v>
      </c>
      <c r="AZ46" s="6">
        <v>0.0</v>
      </c>
      <c r="BA46" s="6">
        <v>0.0</v>
      </c>
      <c r="BB46" s="6">
        <v>0.0</v>
      </c>
      <c r="BC46" s="6">
        <v>0.0</v>
      </c>
      <c r="BD46" s="6">
        <v>0.0</v>
      </c>
      <c r="BE46" s="6">
        <v>0.0</v>
      </c>
      <c r="BF46" s="6">
        <v>0.0</v>
      </c>
      <c r="BG46" s="6">
        <v>0.0</v>
      </c>
      <c r="BH46" s="6">
        <v>0.0</v>
      </c>
      <c r="BI46" s="6">
        <v>0.0</v>
      </c>
      <c r="BJ46" s="6">
        <v>0.0</v>
      </c>
      <c r="BK46" s="6">
        <v>0.0</v>
      </c>
      <c r="BL46" s="6">
        <v>0.0</v>
      </c>
      <c r="BM46" s="1"/>
    </row>
    <row r="47" ht="19.5" customHeight="1">
      <c r="A47" s="1">
        <v>2020.0</v>
      </c>
      <c r="B47" s="1">
        <v>22.0</v>
      </c>
      <c r="C47" s="4">
        <v>11.0</v>
      </c>
      <c r="D47" s="5">
        <v>1.0</v>
      </c>
      <c r="E47" s="2" t="s">
        <v>80</v>
      </c>
      <c r="F47" s="19" t="s">
        <v>81</v>
      </c>
      <c r="G47" s="19" t="s">
        <v>81</v>
      </c>
      <c r="H47" s="19" t="s">
        <v>81</v>
      </c>
      <c r="I47" s="19" t="s">
        <v>81</v>
      </c>
      <c r="J47" s="19" t="s">
        <v>81</v>
      </c>
      <c r="K47" s="19" t="s">
        <v>81</v>
      </c>
      <c r="L47" s="19" t="s">
        <v>81</v>
      </c>
      <c r="M47" s="19" t="s">
        <v>81</v>
      </c>
      <c r="N47" s="19" t="s">
        <v>81</v>
      </c>
      <c r="O47" s="19" t="s">
        <v>81</v>
      </c>
      <c r="P47" s="19" t="s">
        <v>81</v>
      </c>
      <c r="Q47" s="19" t="s">
        <v>81</v>
      </c>
      <c r="R47" s="19" t="s">
        <v>81</v>
      </c>
      <c r="S47" s="19" t="s">
        <v>81</v>
      </c>
      <c r="T47" s="19" t="s">
        <v>81</v>
      </c>
      <c r="U47" s="19" t="s">
        <v>81</v>
      </c>
      <c r="V47" s="19" t="s">
        <v>81</v>
      </c>
      <c r="W47" s="19" t="s">
        <v>81</v>
      </c>
      <c r="X47" s="19" t="s">
        <v>81</v>
      </c>
      <c r="Y47" s="19" t="s">
        <v>81</v>
      </c>
      <c r="Z47" s="19" t="s">
        <v>81</v>
      </c>
      <c r="AA47" s="19" t="s">
        <v>81</v>
      </c>
      <c r="AB47" s="19" t="s">
        <v>81</v>
      </c>
      <c r="AC47" s="19" t="s">
        <v>81</v>
      </c>
      <c r="AD47" s="19" t="s">
        <v>81</v>
      </c>
      <c r="AE47" s="19" t="s">
        <v>81</v>
      </c>
      <c r="AF47" s="19" t="s">
        <v>81</v>
      </c>
      <c r="AG47" s="19" t="s">
        <v>81</v>
      </c>
      <c r="AH47" s="19" t="s">
        <v>81</v>
      </c>
      <c r="AI47" s="19" t="s">
        <v>81</v>
      </c>
      <c r="AJ47" s="19" t="s">
        <v>81</v>
      </c>
      <c r="AK47" s="19" t="s">
        <v>81</v>
      </c>
      <c r="AL47" s="19" t="s">
        <v>81</v>
      </c>
      <c r="AM47" s="19" t="s">
        <v>81</v>
      </c>
      <c r="AN47" s="19" t="s">
        <v>81</v>
      </c>
      <c r="AO47" s="19" t="s">
        <v>81</v>
      </c>
      <c r="AP47" s="19" t="s">
        <v>81</v>
      </c>
      <c r="AQ47" s="19" t="s">
        <v>81</v>
      </c>
      <c r="AR47" s="19" t="s">
        <v>81</v>
      </c>
      <c r="AS47" s="19" t="s">
        <v>81</v>
      </c>
      <c r="AT47" s="19" t="s">
        <v>81</v>
      </c>
      <c r="AU47" s="19" t="s">
        <v>81</v>
      </c>
      <c r="AV47" s="19" t="s">
        <v>81</v>
      </c>
      <c r="AW47" s="19" t="s">
        <v>81</v>
      </c>
      <c r="AX47" s="19" t="s">
        <v>81</v>
      </c>
      <c r="AY47" s="19" t="s">
        <v>81</v>
      </c>
      <c r="AZ47" s="19" t="s">
        <v>81</v>
      </c>
      <c r="BA47" s="19" t="s">
        <v>81</v>
      </c>
      <c r="BB47" s="19" t="s">
        <v>81</v>
      </c>
      <c r="BC47" s="19" t="s">
        <v>81</v>
      </c>
      <c r="BD47" s="19" t="s">
        <v>81</v>
      </c>
      <c r="BE47" s="19" t="s">
        <v>81</v>
      </c>
      <c r="BF47" s="19" t="s">
        <v>81</v>
      </c>
      <c r="BG47" s="19" t="s">
        <v>81</v>
      </c>
      <c r="BH47" s="19" t="s">
        <v>81</v>
      </c>
      <c r="BI47" s="19" t="s">
        <v>81</v>
      </c>
      <c r="BJ47" s="19" t="s">
        <v>81</v>
      </c>
      <c r="BK47" s="19" t="s">
        <v>81</v>
      </c>
      <c r="BL47" s="19" t="s">
        <v>81</v>
      </c>
      <c r="BM47" s="1"/>
    </row>
    <row r="48" ht="19.5" customHeight="1">
      <c r="A48" s="1">
        <v>2020.0</v>
      </c>
      <c r="B48" s="1">
        <v>22.0</v>
      </c>
      <c r="C48" s="4">
        <v>11.0</v>
      </c>
      <c r="D48" s="8">
        <v>2.0</v>
      </c>
      <c r="E48" s="2" t="s">
        <v>80</v>
      </c>
      <c r="F48" s="19" t="s">
        <v>81</v>
      </c>
      <c r="G48" s="19" t="s">
        <v>81</v>
      </c>
      <c r="H48" s="19" t="s">
        <v>81</v>
      </c>
      <c r="I48" s="19" t="s">
        <v>81</v>
      </c>
      <c r="J48" s="19" t="s">
        <v>81</v>
      </c>
      <c r="K48" s="19" t="s">
        <v>81</v>
      </c>
      <c r="L48" s="19" t="s">
        <v>81</v>
      </c>
      <c r="M48" s="19" t="s">
        <v>81</v>
      </c>
      <c r="N48" s="19" t="s">
        <v>81</v>
      </c>
      <c r="O48" s="19" t="s">
        <v>81</v>
      </c>
      <c r="P48" s="19" t="s">
        <v>81</v>
      </c>
      <c r="Q48" s="19" t="s">
        <v>81</v>
      </c>
      <c r="R48" s="19" t="s">
        <v>81</v>
      </c>
      <c r="S48" s="19" t="s">
        <v>81</v>
      </c>
      <c r="T48" s="19" t="s">
        <v>81</v>
      </c>
      <c r="U48" s="19" t="s">
        <v>81</v>
      </c>
      <c r="V48" s="19" t="s">
        <v>81</v>
      </c>
      <c r="W48" s="19" t="s">
        <v>81</v>
      </c>
      <c r="X48" s="19" t="s">
        <v>81</v>
      </c>
      <c r="Y48" s="19" t="s">
        <v>81</v>
      </c>
      <c r="Z48" s="19" t="s">
        <v>81</v>
      </c>
      <c r="AA48" s="19" t="s">
        <v>81</v>
      </c>
      <c r="AB48" s="19" t="s">
        <v>81</v>
      </c>
      <c r="AC48" s="19" t="s">
        <v>81</v>
      </c>
      <c r="AD48" s="19" t="s">
        <v>81</v>
      </c>
      <c r="AE48" s="19" t="s">
        <v>81</v>
      </c>
      <c r="AF48" s="19" t="s">
        <v>81</v>
      </c>
      <c r="AG48" s="19" t="s">
        <v>81</v>
      </c>
      <c r="AH48" s="19" t="s">
        <v>81</v>
      </c>
      <c r="AI48" s="19" t="s">
        <v>81</v>
      </c>
      <c r="AJ48" s="19" t="s">
        <v>81</v>
      </c>
      <c r="AK48" s="19" t="s">
        <v>81</v>
      </c>
      <c r="AL48" s="19" t="s">
        <v>81</v>
      </c>
      <c r="AM48" s="19" t="s">
        <v>81</v>
      </c>
      <c r="AN48" s="19" t="s">
        <v>81</v>
      </c>
      <c r="AO48" s="19" t="s">
        <v>81</v>
      </c>
      <c r="AP48" s="19" t="s">
        <v>81</v>
      </c>
      <c r="AQ48" s="19" t="s">
        <v>81</v>
      </c>
      <c r="AR48" s="19" t="s">
        <v>81</v>
      </c>
      <c r="AS48" s="19" t="s">
        <v>81</v>
      </c>
      <c r="AT48" s="19" t="s">
        <v>81</v>
      </c>
      <c r="AU48" s="19" t="s">
        <v>81</v>
      </c>
      <c r="AV48" s="19" t="s">
        <v>81</v>
      </c>
      <c r="AW48" s="19" t="s">
        <v>81</v>
      </c>
      <c r="AX48" s="19" t="s">
        <v>81</v>
      </c>
      <c r="AY48" s="19" t="s">
        <v>81</v>
      </c>
      <c r="AZ48" s="19" t="s">
        <v>81</v>
      </c>
      <c r="BA48" s="19" t="s">
        <v>81</v>
      </c>
      <c r="BB48" s="19" t="s">
        <v>81</v>
      </c>
      <c r="BC48" s="19" t="s">
        <v>81</v>
      </c>
      <c r="BD48" s="19" t="s">
        <v>81</v>
      </c>
      <c r="BE48" s="19" t="s">
        <v>81</v>
      </c>
      <c r="BF48" s="19" t="s">
        <v>81</v>
      </c>
      <c r="BG48" s="19" t="s">
        <v>81</v>
      </c>
      <c r="BH48" s="19" t="s">
        <v>81</v>
      </c>
      <c r="BI48" s="19" t="s">
        <v>81</v>
      </c>
      <c r="BJ48" s="19" t="s">
        <v>81</v>
      </c>
      <c r="BK48" s="19" t="s">
        <v>81</v>
      </c>
      <c r="BL48" s="19" t="s">
        <v>81</v>
      </c>
      <c r="BM48" s="1"/>
    </row>
    <row r="49" ht="19.5" customHeight="1">
      <c r="A49" s="1">
        <v>2020.0</v>
      </c>
      <c r="B49" s="1">
        <v>22.0</v>
      </c>
      <c r="C49" s="1">
        <v>11.0</v>
      </c>
      <c r="D49" s="9">
        <v>3.0</v>
      </c>
      <c r="E49" s="2" t="s">
        <v>80</v>
      </c>
      <c r="F49" s="19" t="s">
        <v>81</v>
      </c>
      <c r="G49" s="19" t="s">
        <v>81</v>
      </c>
      <c r="H49" s="19" t="s">
        <v>81</v>
      </c>
      <c r="I49" s="19" t="s">
        <v>81</v>
      </c>
      <c r="J49" s="19" t="s">
        <v>81</v>
      </c>
      <c r="K49" s="19" t="s">
        <v>81</v>
      </c>
      <c r="L49" s="19" t="s">
        <v>81</v>
      </c>
      <c r="M49" s="19" t="s">
        <v>81</v>
      </c>
      <c r="N49" s="19" t="s">
        <v>81</v>
      </c>
      <c r="O49" s="19" t="s">
        <v>81</v>
      </c>
      <c r="P49" s="19" t="s">
        <v>81</v>
      </c>
      <c r="Q49" s="19" t="s">
        <v>81</v>
      </c>
      <c r="R49" s="19" t="s">
        <v>81</v>
      </c>
      <c r="S49" s="19" t="s">
        <v>81</v>
      </c>
      <c r="T49" s="19" t="s">
        <v>81</v>
      </c>
      <c r="U49" s="19" t="s">
        <v>81</v>
      </c>
      <c r="V49" s="19" t="s">
        <v>81</v>
      </c>
      <c r="W49" s="19" t="s">
        <v>81</v>
      </c>
      <c r="X49" s="19" t="s">
        <v>81</v>
      </c>
      <c r="Y49" s="19" t="s">
        <v>81</v>
      </c>
      <c r="Z49" s="19" t="s">
        <v>81</v>
      </c>
      <c r="AA49" s="19" t="s">
        <v>81</v>
      </c>
      <c r="AB49" s="19" t="s">
        <v>81</v>
      </c>
      <c r="AC49" s="19" t="s">
        <v>81</v>
      </c>
      <c r="AD49" s="19" t="s">
        <v>81</v>
      </c>
      <c r="AE49" s="19" t="s">
        <v>81</v>
      </c>
      <c r="AF49" s="19" t="s">
        <v>81</v>
      </c>
      <c r="AG49" s="19" t="s">
        <v>81</v>
      </c>
      <c r="AH49" s="19" t="s">
        <v>81</v>
      </c>
      <c r="AI49" s="19" t="s">
        <v>81</v>
      </c>
      <c r="AJ49" s="19" t="s">
        <v>81</v>
      </c>
      <c r="AK49" s="19" t="s">
        <v>81</v>
      </c>
      <c r="AL49" s="19" t="s">
        <v>81</v>
      </c>
      <c r="AM49" s="19" t="s">
        <v>81</v>
      </c>
      <c r="AN49" s="19" t="s">
        <v>81</v>
      </c>
      <c r="AO49" s="19" t="s">
        <v>81</v>
      </c>
      <c r="AP49" s="19" t="s">
        <v>81</v>
      </c>
      <c r="AQ49" s="19" t="s">
        <v>81</v>
      </c>
      <c r="AR49" s="19" t="s">
        <v>81</v>
      </c>
      <c r="AS49" s="19" t="s">
        <v>81</v>
      </c>
      <c r="AT49" s="19" t="s">
        <v>81</v>
      </c>
      <c r="AU49" s="19" t="s">
        <v>81</v>
      </c>
      <c r="AV49" s="19" t="s">
        <v>81</v>
      </c>
      <c r="AW49" s="19" t="s">
        <v>81</v>
      </c>
      <c r="AX49" s="19" t="s">
        <v>81</v>
      </c>
      <c r="AY49" s="19" t="s">
        <v>81</v>
      </c>
      <c r="AZ49" s="19" t="s">
        <v>81</v>
      </c>
      <c r="BA49" s="19" t="s">
        <v>81</v>
      </c>
      <c r="BB49" s="19" t="s">
        <v>81</v>
      </c>
      <c r="BC49" s="19" t="s">
        <v>81</v>
      </c>
      <c r="BD49" s="19" t="s">
        <v>81</v>
      </c>
      <c r="BE49" s="19" t="s">
        <v>81</v>
      </c>
      <c r="BF49" s="19" t="s">
        <v>81</v>
      </c>
      <c r="BG49" s="19" t="s">
        <v>81</v>
      </c>
      <c r="BH49" s="19" t="s">
        <v>81</v>
      </c>
      <c r="BI49" s="19" t="s">
        <v>81</v>
      </c>
      <c r="BJ49" s="19" t="s">
        <v>81</v>
      </c>
      <c r="BK49" s="19" t="s">
        <v>81</v>
      </c>
      <c r="BL49" s="19" t="s">
        <v>81</v>
      </c>
      <c r="BM49" s="1"/>
    </row>
    <row r="50" ht="19.5" customHeight="1">
      <c r="A50" s="1">
        <v>2020.0</v>
      </c>
      <c r="B50" s="1">
        <v>22.0</v>
      </c>
      <c r="C50" s="4">
        <v>12.0</v>
      </c>
      <c r="D50" s="5">
        <v>1.0</v>
      </c>
      <c r="E50" s="2" t="s">
        <v>80</v>
      </c>
      <c r="F50" s="19" t="s">
        <v>81</v>
      </c>
      <c r="G50" s="19" t="s">
        <v>81</v>
      </c>
      <c r="H50" s="19" t="s">
        <v>81</v>
      </c>
      <c r="I50" s="19" t="s">
        <v>81</v>
      </c>
      <c r="J50" s="19" t="s">
        <v>81</v>
      </c>
      <c r="K50" s="19" t="s">
        <v>81</v>
      </c>
      <c r="L50" s="19" t="s">
        <v>81</v>
      </c>
      <c r="M50" s="19" t="s">
        <v>81</v>
      </c>
      <c r="N50" s="19" t="s">
        <v>81</v>
      </c>
      <c r="O50" s="19" t="s">
        <v>81</v>
      </c>
      <c r="P50" s="19" t="s">
        <v>81</v>
      </c>
      <c r="Q50" s="19" t="s">
        <v>81</v>
      </c>
      <c r="R50" s="19" t="s">
        <v>81</v>
      </c>
      <c r="S50" s="19" t="s">
        <v>81</v>
      </c>
      <c r="T50" s="19" t="s">
        <v>81</v>
      </c>
      <c r="U50" s="19" t="s">
        <v>81</v>
      </c>
      <c r="V50" s="19" t="s">
        <v>81</v>
      </c>
      <c r="W50" s="19" t="s">
        <v>81</v>
      </c>
      <c r="X50" s="19" t="s">
        <v>81</v>
      </c>
      <c r="Y50" s="19" t="s">
        <v>81</v>
      </c>
      <c r="Z50" s="19" t="s">
        <v>81</v>
      </c>
      <c r="AA50" s="19" t="s">
        <v>81</v>
      </c>
      <c r="AB50" s="19" t="s">
        <v>81</v>
      </c>
      <c r="AC50" s="19" t="s">
        <v>81</v>
      </c>
      <c r="AD50" s="19" t="s">
        <v>81</v>
      </c>
      <c r="AE50" s="19" t="s">
        <v>81</v>
      </c>
      <c r="AF50" s="19" t="s">
        <v>81</v>
      </c>
      <c r="AG50" s="19" t="s">
        <v>81</v>
      </c>
      <c r="AH50" s="19" t="s">
        <v>81</v>
      </c>
      <c r="AI50" s="19" t="s">
        <v>81</v>
      </c>
      <c r="AJ50" s="19" t="s">
        <v>81</v>
      </c>
      <c r="AK50" s="19" t="s">
        <v>81</v>
      </c>
      <c r="AL50" s="19" t="s">
        <v>81</v>
      </c>
      <c r="AM50" s="19" t="s">
        <v>81</v>
      </c>
      <c r="AN50" s="19" t="s">
        <v>81</v>
      </c>
      <c r="AO50" s="19" t="s">
        <v>81</v>
      </c>
      <c r="AP50" s="19" t="s">
        <v>81</v>
      </c>
      <c r="AQ50" s="19" t="s">
        <v>81</v>
      </c>
      <c r="AR50" s="19" t="s">
        <v>81</v>
      </c>
      <c r="AS50" s="19" t="s">
        <v>81</v>
      </c>
      <c r="AT50" s="19" t="s">
        <v>81</v>
      </c>
      <c r="AU50" s="19" t="s">
        <v>81</v>
      </c>
      <c r="AV50" s="19" t="s">
        <v>81</v>
      </c>
      <c r="AW50" s="19" t="s">
        <v>81</v>
      </c>
      <c r="AX50" s="19" t="s">
        <v>81</v>
      </c>
      <c r="AY50" s="19" t="s">
        <v>81</v>
      </c>
      <c r="AZ50" s="19" t="s">
        <v>81</v>
      </c>
      <c r="BA50" s="19" t="s">
        <v>81</v>
      </c>
      <c r="BB50" s="19" t="s">
        <v>81</v>
      </c>
      <c r="BC50" s="19" t="s">
        <v>81</v>
      </c>
      <c r="BD50" s="19" t="s">
        <v>81</v>
      </c>
      <c r="BE50" s="19" t="s">
        <v>81</v>
      </c>
      <c r="BF50" s="19" t="s">
        <v>81</v>
      </c>
      <c r="BG50" s="19" t="s">
        <v>81</v>
      </c>
      <c r="BH50" s="19" t="s">
        <v>81</v>
      </c>
      <c r="BI50" s="19" t="s">
        <v>81</v>
      </c>
      <c r="BJ50" s="19" t="s">
        <v>81</v>
      </c>
      <c r="BK50" s="19" t="s">
        <v>81</v>
      </c>
      <c r="BL50" s="19" t="s">
        <v>81</v>
      </c>
      <c r="BM50" s="1"/>
    </row>
    <row r="51" ht="19.5" customHeight="1">
      <c r="A51" s="1">
        <v>2020.0</v>
      </c>
      <c r="B51" s="1">
        <v>22.0</v>
      </c>
      <c r="C51" s="4">
        <v>12.0</v>
      </c>
      <c r="D51" s="8">
        <v>2.0</v>
      </c>
      <c r="E51" s="2" t="s">
        <v>80</v>
      </c>
      <c r="F51" s="19" t="s">
        <v>81</v>
      </c>
      <c r="G51" s="19" t="s">
        <v>81</v>
      </c>
      <c r="H51" s="19" t="s">
        <v>81</v>
      </c>
      <c r="I51" s="19" t="s">
        <v>81</v>
      </c>
      <c r="J51" s="19" t="s">
        <v>81</v>
      </c>
      <c r="K51" s="19" t="s">
        <v>81</v>
      </c>
      <c r="L51" s="19" t="s">
        <v>81</v>
      </c>
      <c r="M51" s="19" t="s">
        <v>81</v>
      </c>
      <c r="N51" s="19" t="s">
        <v>81</v>
      </c>
      <c r="O51" s="19" t="s">
        <v>81</v>
      </c>
      <c r="P51" s="19" t="s">
        <v>81</v>
      </c>
      <c r="Q51" s="19" t="s">
        <v>81</v>
      </c>
      <c r="R51" s="19" t="s">
        <v>81</v>
      </c>
      <c r="S51" s="19" t="s">
        <v>81</v>
      </c>
      <c r="T51" s="19" t="s">
        <v>81</v>
      </c>
      <c r="U51" s="19" t="s">
        <v>81</v>
      </c>
      <c r="V51" s="19" t="s">
        <v>81</v>
      </c>
      <c r="W51" s="19" t="s">
        <v>81</v>
      </c>
      <c r="X51" s="19" t="s">
        <v>81</v>
      </c>
      <c r="Y51" s="19" t="s">
        <v>81</v>
      </c>
      <c r="Z51" s="19" t="s">
        <v>81</v>
      </c>
      <c r="AA51" s="19" t="s">
        <v>81</v>
      </c>
      <c r="AB51" s="19" t="s">
        <v>81</v>
      </c>
      <c r="AC51" s="19" t="s">
        <v>81</v>
      </c>
      <c r="AD51" s="19" t="s">
        <v>81</v>
      </c>
      <c r="AE51" s="19" t="s">
        <v>81</v>
      </c>
      <c r="AF51" s="19" t="s">
        <v>81</v>
      </c>
      <c r="AG51" s="19" t="s">
        <v>81</v>
      </c>
      <c r="AH51" s="19" t="s">
        <v>81</v>
      </c>
      <c r="AI51" s="19" t="s">
        <v>81</v>
      </c>
      <c r="AJ51" s="19" t="s">
        <v>81</v>
      </c>
      <c r="AK51" s="19" t="s">
        <v>81</v>
      </c>
      <c r="AL51" s="19" t="s">
        <v>81</v>
      </c>
      <c r="AM51" s="19" t="s">
        <v>81</v>
      </c>
      <c r="AN51" s="19" t="s">
        <v>81</v>
      </c>
      <c r="AO51" s="19" t="s">
        <v>81</v>
      </c>
      <c r="AP51" s="19" t="s">
        <v>81</v>
      </c>
      <c r="AQ51" s="19" t="s">
        <v>81</v>
      </c>
      <c r="AR51" s="19" t="s">
        <v>81</v>
      </c>
      <c r="AS51" s="19" t="s">
        <v>81</v>
      </c>
      <c r="AT51" s="19" t="s">
        <v>81</v>
      </c>
      <c r="AU51" s="19" t="s">
        <v>81</v>
      </c>
      <c r="AV51" s="19" t="s">
        <v>81</v>
      </c>
      <c r="AW51" s="19" t="s">
        <v>81</v>
      </c>
      <c r="AX51" s="19" t="s">
        <v>81</v>
      </c>
      <c r="AY51" s="19" t="s">
        <v>81</v>
      </c>
      <c r="AZ51" s="19" t="s">
        <v>81</v>
      </c>
      <c r="BA51" s="19" t="s">
        <v>81</v>
      </c>
      <c r="BB51" s="19" t="s">
        <v>81</v>
      </c>
      <c r="BC51" s="19" t="s">
        <v>81</v>
      </c>
      <c r="BD51" s="19" t="s">
        <v>81</v>
      </c>
      <c r="BE51" s="19" t="s">
        <v>81</v>
      </c>
      <c r="BF51" s="19" t="s">
        <v>81</v>
      </c>
      <c r="BG51" s="19" t="s">
        <v>81</v>
      </c>
      <c r="BH51" s="19" t="s">
        <v>81</v>
      </c>
      <c r="BI51" s="19" t="s">
        <v>81</v>
      </c>
      <c r="BJ51" s="19" t="s">
        <v>81</v>
      </c>
      <c r="BK51" s="19" t="s">
        <v>81</v>
      </c>
      <c r="BL51" s="19" t="s">
        <v>81</v>
      </c>
      <c r="BM51" s="1"/>
    </row>
    <row r="52" ht="19.5" customHeight="1">
      <c r="A52" s="1">
        <v>2020.0</v>
      </c>
      <c r="B52" s="1">
        <v>22.0</v>
      </c>
      <c r="C52" s="1">
        <v>12.0</v>
      </c>
      <c r="D52" s="9">
        <v>3.0</v>
      </c>
      <c r="E52" s="2" t="s">
        <v>80</v>
      </c>
      <c r="F52" s="19" t="s">
        <v>81</v>
      </c>
      <c r="G52" s="19" t="s">
        <v>81</v>
      </c>
      <c r="H52" s="19" t="s">
        <v>81</v>
      </c>
      <c r="I52" s="19" t="s">
        <v>81</v>
      </c>
      <c r="J52" s="19" t="s">
        <v>81</v>
      </c>
      <c r="K52" s="19" t="s">
        <v>81</v>
      </c>
      <c r="L52" s="19" t="s">
        <v>81</v>
      </c>
      <c r="M52" s="19" t="s">
        <v>81</v>
      </c>
      <c r="N52" s="19" t="s">
        <v>81</v>
      </c>
      <c r="O52" s="19" t="s">
        <v>81</v>
      </c>
      <c r="P52" s="19" t="s">
        <v>81</v>
      </c>
      <c r="Q52" s="19" t="s">
        <v>81</v>
      </c>
      <c r="R52" s="19" t="s">
        <v>81</v>
      </c>
      <c r="S52" s="19" t="s">
        <v>81</v>
      </c>
      <c r="T52" s="19" t="s">
        <v>81</v>
      </c>
      <c r="U52" s="19" t="s">
        <v>81</v>
      </c>
      <c r="V52" s="19" t="s">
        <v>81</v>
      </c>
      <c r="W52" s="19" t="s">
        <v>81</v>
      </c>
      <c r="X52" s="19" t="s">
        <v>81</v>
      </c>
      <c r="Y52" s="19" t="s">
        <v>81</v>
      </c>
      <c r="Z52" s="19" t="s">
        <v>81</v>
      </c>
      <c r="AA52" s="19" t="s">
        <v>81</v>
      </c>
      <c r="AB52" s="19" t="s">
        <v>81</v>
      </c>
      <c r="AC52" s="19" t="s">
        <v>81</v>
      </c>
      <c r="AD52" s="19" t="s">
        <v>81</v>
      </c>
      <c r="AE52" s="19" t="s">
        <v>81</v>
      </c>
      <c r="AF52" s="19" t="s">
        <v>81</v>
      </c>
      <c r="AG52" s="19" t="s">
        <v>81</v>
      </c>
      <c r="AH52" s="19" t="s">
        <v>81</v>
      </c>
      <c r="AI52" s="19" t="s">
        <v>81</v>
      </c>
      <c r="AJ52" s="19" t="s">
        <v>81</v>
      </c>
      <c r="AK52" s="19" t="s">
        <v>81</v>
      </c>
      <c r="AL52" s="19" t="s">
        <v>81</v>
      </c>
      <c r="AM52" s="19" t="s">
        <v>81</v>
      </c>
      <c r="AN52" s="19" t="s">
        <v>81</v>
      </c>
      <c r="AO52" s="19" t="s">
        <v>81</v>
      </c>
      <c r="AP52" s="19" t="s">
        <v>81</v>
      </c>
      <c r="AQ52" s="19" t="s">
        <v>81</v>
      </c>
      <c r="AR52" s="19" t="s">
        <v>81</v>
      </c>
      <c r="AS52" s="19" t="s">
        <v>81</v>
      </c>
      <c r="AT52" s="19" t="s">
        <v>81</v>
      </c>
      <c r="AU52" s="19" t="s">
        <v>81</v>
      </c>
      <c r="AV52" s="19" t="s">
        <v>81</v>
      </c>
      <c r="AW52" s="19" t="s">
        <v>81</v>
      </c>
      <c r="AX52" s="19" t="s">
        <v>81</v>
      </c>
      <c r="AY52" s="19" t="s">
        <v>81</v>
      </c>
      <c r="AZ52" s="19" t="s">
        <v>81</v>
      </c>
      <c r="BA52" s="19" t="s">
        <v>81</v>
      </c>
      <c r="BB52" s="19" t="s">
        <v>81</v>
      </c>
      <c r="BC52" s="19" t="s">
        <v>81</v>
      </c>
      <c r="BD52" s="19" t="s">
        <v>81</v>
      </c>
      <c r="BE52" s="19" t="s">
        <v>81</v>
      </c>
      <c r="BF52" s="19" t="s">
        <v>81</v>
      </c>
      <c r="BG52" s="19" t="s">
        <v>81</v>
      </c>
      <c r="BH52" s="19" t="s">
        <v>81</v>
      </c>
      <c r="BI52" s="19" t="s">
        <v>81</v>
      </c>
      <c r="BJ52" s="19" t="s">
        <v>81</v>
      </c>
      <c r="BK52" s="19" t="s">
        <v>81</v>
      </c>
      <c r="BL52" s="19" t="s">
        <v>81</v>
      </c>
      <c r="BM52" s="1"/>
    </row>
    <row r="53" ht="19.5" customHeight="1">
      <c r="A53" s="1">
        <v>2020.0</v>
      </c>
      <c r="B53" s="1">
        <v>22.0</v>
      </c>
      <c r="C53" s="4">
        <v>13.0</v>
      </c>
      <c r="D53" s="5">
        <v>1.0</v>
      </c>
      <c r="E53" s="2" t="s">
        <v>80</v>
      </c>
      <c r="F53" s="19" t="s">
        <v>81</v>
      </c>
      <c r="G53" s="19" t="s">
        <v>81</v>
      </c>
      <c r="H53" s="19" t="s">
        <v>81</v>
      </c>
      <c r="I53" s="19" t="s">
        <v>81</v>
      </c>
      <c r="J53" s="19" t="s">
        <v>81</v>
      </c>
      <c r="K53" s="19" t="s">
        <v>81</v>
      </c>
      <c r="L53" s="19" t="s">
        <v>81</v>
      </c>
      <c r="M53" s="19" t="s">
        <v>81</v>
      </c>
      <c r="N53" s="19" t="s">
        <v>81</v>
      </c>
      <c r="O53" s="19" t="s">
        <v>81</v>
      </c>
      <c r="P53" s="19" t="s">
        <v>81</v>
      </c>
      <c r="Q53" s="19" t="s">
        <v>81</v>
      </c>
      <c r="R53" s="19" t="s">
        <v>81</v>
      </c>
      <c r="S53" s="19" t="s">
        <v>81</v>
      </c>
      <c r="T53" s="19" t="s">
        <v>81</v>
      </c>
      <c r="U53" s="19" t="s">
        <v>81</v>
      </c>
      <c r="V53" s="19" t="s">
        <v>81</v>
      </c>
      <c r="W53" s="19" t="s">
        <v>81</v>
      </c>
      <c r="X53" s="19" t="s">
        <v>81</v>
      </c>
      <c r="Y53" s="19" t="s">
        <v>81</v>
      </c>
      <c r="Z53" s="19" t="s">
        <v>81</v>
      </c>
      <c r="AA53" s="19" t="s">
        <v>81</v>
      </c>
      <c r="AB53" s="19" t="s">
        <v>81</v>
      </c>
      <c r="AC53" s="19" t="s">
        <v>81</v>
      </c>
      <c r="AD53" s="19" t="s">
        <v>81</v>
      </c>
      <c r="AE53" s="19" t="s">
        <v>81</v>
      </c>
      <c r="AF53" s="19" t="s">
        <v>81</v>
      </c>
      <c r="AG53" s="19" t="s">
        <v>81</v>
      </c>
      <c r="AH53" s="19" t="s">
        <v>81</v>
      </c>
      <c r="AI53" s="19" t="s">
        <v>81</v>
      </c>
      <c r="AJ53" s="19" t="s">
        <v>81</v>
      </c>
      <c r="AK53" s="19" t="s">
        <v>81</v>
      </c>
      <c r="AL53" s="19" t="s">
        <v>81</v>
      </c>
      <c r="AM53" s="19" t="s">
        <v>81</v>
      </c>
      <c r="AN53" s="19" t="s">
        <v>81</v>
      </c>
      <c r="AO53" s="19" t="s">
        <v>81</v>
      </c>
      <c r="AP53" s="19" t="s">
        <v>81</v>
      </c>
      <c r="AQ53" s="19" t="s">
        <v>81</v>
      </c>
      <c r="AR53" s="19" t="s">
        <v>81</v>
      </c>
      <c r="AS53" s="19" t="s">
        <v>81</v>
      </c>
      <c r="AT53" s="19" t="s">
        <v>81</v>
      </c>
      <c r="AU53" s="19" t="s">
        <v>81</v>
      </c>
      <c r="AV53" s="19" t="s">
        <v>81</v>
      </c>
      <c r="AW53" s="19" t="s">
        <v>81</v>
      </c>
      <c r="AX53" s="19" t="s">
        <v>81</v>
      </c>
      <c r="AY53" s="19" t="s">
        <v>81</v>
      </c>
      <c r="AZ53" s="19" t="s">
        <v>81</v>
      </c>
      <c r="BA53" s="19" t="s">
        <v>81</v>
      </c>
      <c r="BB53" s="19" t="s">
        <v>81</v>
      </c>
      <c r="BC53" s="19" t="s">
        <v>81</v>
      </c>
      <c r="BD53" s="19" t="s">
        <v>81</v>
      </c>
      <c r="BE53" s="19" t="s">
        <v>81</v>
      </c>
      <c r="BF53" s="19" t="s">
        <v>81</v>
      </c>
      <c r="BG53" s="19" t="s">
        <v>81</v>
      </c>
      <c r="BH53" s="19" t="s">
        <v>81</v>
      </c>
      <c r="BI53" s="19" t="s">
        <v>81</v>
      </c>
      <c r="BJ53" s="19" t="s">
        <v>81</v>
      </c>
      <c r="BK53" s="19" t="s">
        <v>81</v>
      </c>
      <c r="BL53" s="19" t="s">
        <v>81</v>
      </c>
      <c r="BM53" s="1"/>
    </row>
    <row r="54" ht="19.5" customHeight="1">
      <c r="A54" s="1">
        <v>2020.0</v>
      </c>
      <c r="B54" s="1">
        <v>22.0</v>
      </c>
      <c r="C54" s="4">
        <v>13.0</v>
      </c>
      <c r="D54" s="8">
        <v>2.0</v>
      </c>
      <c r="E54" s="2" t="s">
        <v>80</v>
      </c>
      <c r="F54" s="19" t="s">
        <v>81</v>
      </c>
      <c r="G54" s="19" t="s">
        <v>81</v>
      </c>
      <c r="H54" s="19" t="s">
        <v>81</v>
      </c>
      <c r="I54" s="19" t="s">
        <v>81</v>
      </c>
      <c r="J54" s="19" t="s">
        <v>81</v>
      </c>
      <c r="K54" s="19" t="s">
        <v>81</v>
      </c>
      <c r="L54" s="19" t="s">
        <v>81</v>
      </c>
      <c r="M54" s="19" t="s">
        <v>81</v>
      </c>
      <c r="N54" s="19" t="s">
        <v>81</v>
      </c>
      <c r="O54" s="19" t="s">
        <v>81</v>
      </c>
      <c r="P54" s="19" t="s">
        <v>81</v>
      </c>
      <c r="Q54" s="19" t="s">
        <v>81</v>
      </c>
      <c r="R54" s="19" t="s">
        <v>81</v>
      </c>
      <c r="S54" s="19" t="s">
        <v>81</v>
      </c>
      <c r="T54" s="19" t="s">
        <v>81</v>
      </c>
      <c r="U54" s="19" t="s">
        <v>81</v>
      </c>
      <c r="V54" s="19" t="s">
        <v>81</v>
      </c>
      <c r="W54" s="19" t="s">
        <v>81</v>
      </c>
      <c r="X54" s="19" t="s">
        <v>81</v>
      </c>
      <c r="Y54" s="19" t="s">
        <v>81</v>
      </c>
      <c r="Z54" s="19" t="s">
        <v>81</v>
      </c>
      <c r="AA54" s="19" t="s">
        <v>81</v>
      </c>
      <c r="AB54" s="19" t="s">
        <v>81</v>
      </c>
      <c r="AC54" s="19" t="s">
        <v>81</v>
      </c>
      <c r="AD54" s="19" t="s">
        <v>81</v>
      </c>
      <c r="AE54" s="19" t="s">
        <v>81</v>
      </c>
      <c r="AF54" s="19" t="s">
        <v>81</v>
      </c>
      <c r="AG54" s="19" t="s">
        <v>81</v>
      </c>
      <c r="AH54" s="19" t="s">
        <v>81</v>
      </c>
      <c r="AI54" s="19" t="s">
        <v>81</v>
      </c>
      <c r="AJ54" s="19" t="s">
        <v>81</v>
      </c>
      <c r="AK54" s="19" t="s">
        <v>81</v>
      </c>
      <c r="AL54" s="19" t="s">
        <v>81</v>
      </c>
      <c r="AM54" s="19" t="s">
        <v>81</v>
      </c>
      <c r="AN54" s="19" t="s">
        <v>81</v>
      </c>
      <c r="AO54" s="19" t="s">
        <v>81</v>
      </c>
      <c r="AP54" s="19" t="s">
        <v>81</v>
      </c>
      <c r="AQ54" s="19" t="s">
        <v>81</v>
      </c>
      <c r="AR54" s="19" t="s">
        <v>81</v>
      </c>
      <c r="AS54" s="19" t="s">
        <v>81</v>
      </c>
      <c r="AT54" s="19" t="s">
        <v>81</v>
      </c>
      <c r="AU54" s="19" t="s">
        <v>81</v>
      </c>
      <c r="AV54" s="19" t="s">
        <v>81</v>
      </c>
      <c r="AW54" s="19" t="s">
        <v>81</v>
      </c>
      <c r="AX54" s="19" t="s">
        <v>81</v>
      </c>
      <c r="AY54" s="19" t="s">
        <v>81</v>
      </c>
      <c r="AZ54" s="19" t="s">
        <v>81</v>
      </c>
      <c r="BA54" s="19" t="s">
        <v>81</v>
      </c>
      <c r="BB54" s="19" t="s">
        <v>81</v>
      </c>
      <c r="BC54" s="19" t="s">
        <v>81</v>
      </c>
      <c r="BD54" s="19" t="s">
        <v>81</v>
      </c>
      <c r="BE54" s="19" t="s">
        <v>81</v>
      </c>
      <c r="BF54" s="19" t="s">
        <v>81</v>
      </c>
      <c r="BG54" s="19" t="s">
        <v>81</v>
      </c>
      <c r="BH54" s="19" t="s">
        <v>81</v>
      </c>
      <c r="BI54" s="19" t="s">
        <v>81</v>
      </c>
      <c r="BJ54" s="19" t="s">
        <v>81</v>
      </c>
      <c r="BK54" s="19" t="s">
        <v>81</v>
      </c>
      <c r="BL54" s="19" t="s">
        <v>81</v>
      </c>
      <c r="BM54" s="1"/>
    </row>
    <row r="55" ht="19.5" customHeight="1">
      <c r="A55" s="1">
        <v>2020.0</v>
      </c>
      <c r="B55" s="1">
        <v>22.0</v>
      </c>
      <c r="C55" s="1">
        <v>13.0</v>
      </c>
      <c r="D55" s="9">
        <v>3.0</v>
      </c>
      <c r="E55" s="2" t="s">
        <v>80</v>
      </c>
      <c r="F55" s="19" t="s">
        <v>81</v>
      </c>
      <c r="G55" s="19" t="s">
        <v>81</v>
      </c>
      <c r="H55" s="19" t="s">
        <v>81</v>
      </c>
      <c r="I55" s="19" t="s">
        <v>81</v>
      </c>
      <c r="J55" s="19" t="s">
        <v>81</v>
      </c>
      <c r="K55" s="19" t="s">
        <v>81</v>
      </c>
      <c r="L55" s="19" t="s">
        <v>81</v>
      </c>
      <c r="M55" s="19" t="s">
        <v>81</v>
      </c>
      <c r="N55" s="19" t="s">
        <v>81</v>
      </c>
      <c r="O55" s="19" t="s">
        <v>81</v>
      </c>
      <c r="P55" s="19" t="s">
        <v>81</v>
      </c>
      <c r="Q55" s="19" t="s">
        <v>81</v>
      </c>
      <c r="R55" s="19" t="s">
        <v>81</v>
      </c>
      <c r="S55" s="19" t="s">
        <v>81</v>
      </c>
      <c r="T55" s="19" t="s">
        <v>81</v>
      </c>
      <c r="U55" s="19" t="s">
        <v>81</v>
      </c>
      <c r="V55" s="19" t="s">
        <v>81</v>
      </c>
      <c r="W55" s="19" t="s">
        <v>81</v>
      </c>
      <c r="X55" s="19" t="s">
        <v>81</v>
      </c>
      <c r="Y55" s="19" t="s">
        <v>81</v>
      </c>
      <c r="Z55" s="19" t="s">
        <v>81</v>
      </c>
      <c r="AA55" s="19" t="s">
        <v>81</v>
      </c>
      <c r="AB55" s="19" t="s">
        <v>81</v>
      </c>
      <c r="AC55" s="19" t="s">
        <v>81</v>
      </c>
      <c r="AD55" s="19" t="s">
        <v>81</v>
      </c>
      <c r="AE55" s="19" t="s">
        <v>81</v>
      </c>
      <c r="AF55" s="19" t="s">
        <v>81</v>
      </c>
      <c r="AG55" s="19" t="s">
        <v>81</v>
      </c>
      <c r="AH55" s="19" t="s">
        <v>81</v>
      </c>
      <c r="AI55" s="19" t="s">
        <v>81</v>
      </c>
      <c r="AJ55" s="19" t="s">
        <v>81</v>
      </c>
      <c r="AK55" s="19" t="s">
        <v>81</v>
      </c>
      <c r="AL55" s="19" t="s">
        <v>81</v>
      </c>
      <c r="AM55" s="19" t="s">
        <v>81</v>
      </c>
      <c r="AN55" s="19" t="s">
        <v>81</v>
      </c>
      <c r="AO55" s="19" t="s">
        <v>81</v>
      </c>
      <c r="AP55" s="19" t="s">
        <v>81</v>
      </c>
      <c r="AQ55" s="19" t="s">
        <v>81</v>
      </c>
      <c r="AR55" s="19" t="s">
        <v>81</v>
      </c>
      <c r="AS55" s="19" t="s">
        <v>81</v>
      </c>
      <c r="AT55" s="19" t="s">
        <v>81</v>
      </c>
      <c r="AU55" s="19" t="s">
        <v>81</v>
      </c>
      <c r="AV55" s="19" t="s">
        <v>81</v>
      </c>
      <c r="AW55" s="19" t="s">
        <v>81</v>
      </c>
      <c r="AX55" s="19" t="s">
        <v>81</v>
      </c>
      <c r="AY55" s="19" t="s">
        <v>81</v>
      </c>
      <c r="AZ55" s="19" t="s">
        <v>81</v>
      </c>
      <c r="BA55" s="19" t="s">
        <v>81</v>
      </c>
      <c r="BB55" s="19" t="s">
        <v>81</v>
      </c>
      <c r="BC55" s="19" t="s">
        <v>81</v>
      </c>
      <c r="BD55" s="19" t="s">
        <v>81</v>
      </c>
      <c r="BE55" s="19" t="s">
        <v>81</v>
      </c>
      <c r="BF55" s="19" t="s">
        <v>81</v>
      </c>
      <c r="BG55" s="19" t="s">
        <v>81</v>
      </c>
      <c r="BH55" s="19" t="s">
        <v>81</v>
      </c>
      <c r="BI55" s="19" t="s">
        <v>81</v>
      </c>
      <c r="BJ55" s="19" t="s">
        <v>81</v>
      </c>
      <c r="BK55" s="19" t="s">
        <v>81</v>
      </c>
      <c r="BL55" s="19" t="s">
        <v>81</v>
      </c>
      <c r="BM55" s="1"/>
    </row>
    <row r="56" ht="19.5" customHeight="1">
      <c r="A56" s="1">
        <v>2020.0</v>
      </c>
      <c r="B56" s="1">
        <v>22.0</v>
      </c>
      <c r="C56" s="4">
        <v>14.0</v>
      </c>
      <c r="D56" s="5">
        <v>1.0</v>
      </c>
      <c r="E56" s="2" t="s">
        <v>80</v>
      </c>
      <c r="F56" s="19" t="s">
        <v>81</v>
      </c>
      <c r="G56" s="19" t="s">
        <v>81</v>
      </c>
      <c r="H56" s="19" t="s">
        <v>81</v>
      </c>
      <c r="I56" s="19" t="s">
        <v>81</v>
      </c>
      <c r="J56" s="19" t="s">
        <v>81</v>
      </c>
      <c r="K56" s="19" t="s">
        <v>81</v>
      </c>
      <c r="L56" s="19" t="s">
        <v>81</v>
      </c>
      <c r="M56" s="19" t="s">
        <v>81</v>
      </c>
      <c r="N56" s="19" t="s">
        <v>81</v>
      </c>
      <c r="O56" s="19" t="s">
        <v>81</v>
      </c>
      <c r="P56" s="19" t="s">
        <v>81</v>
      </c>
      <c r="Q56" s="19" t="s">
        <v>81</v>
      </c>
      <c r="R56" s="19" t="s">
        <v>81</v>
      </c>
      <c r="S56" s="19" t="s">
        <v>81</v>
      </c>
      <c r="T56" s="19" t="s">
        <v>81</v>
      </c>
      <c r="U56" s="19" t="s">
        <v>81</v>
      </c>
      <c r="V56" s="19" t="s">
        <v>81</v>
      </c>
      <c r="W56" s="19" t="s">
        <v>81</v>
      </c>
      <c r="X56" s="19" t="s">
        <v>81</v>
      </c>
      <c r="Y56" s="19" t="s">
        <v>81</v>
      </c>
      <c r="Z56" s="19" t="s">
        <v>81</v>
      </c>
      <c r="AA56" s="19" t="s">
        <v>81</v>
      </c>
      <c r="AB56" s="19" t="s">
        <v>81</v>
      </c>
      <c r="AC56" s="19" t="s">
        <v>81</v>
      </c>
      <c r="AD56" s="19" t="s">
        <v>81</v>
      </c>
      <c r="AE56" s="19" t="s">
        <v>81</v>
      </c>
      <c r="AF56" s="19" t="s">
        <v>81</v>
      </c>
      <c r="AG56" s="19" t="s">
        <v>81</v>
      </c>
      <c r="AH56" s="19" t="s">
        <v>81</v>
      </c>
      <c r="AI56" s="19" t="s">
        <v>81</v>
      </c>
      <c r="AJ56" s="19" t="s">
        <v>81</v>
      </c>
      <c r="AK56" s="19" t="s">
        <v>81</v>
      </c>
      <c r="AL56" s="19" t="s">
        <v>81</v>
      </c>
      <c r="AM56" s="19" t="s">
        <v>81</v>
      </c>
      <c r="AN56" s="19" t="s">
        <v>81</v>
      </c>
      <c r="AO56" s="19" t="s">
        <v>81</v>
      </c>
      <c r="AP56" s="19" t="s">
        <v>81</v>
      </c>
      <c r="AQ56" s="19" t="s">
        <v>81</v>
      </c>
      <c r="AR56" s="19" t="s">
        <v>81</v>
      </c>
      <c r="AS56" s="19" t="s">
        <v>81</v>
      </c>
      <c r="AT56" s="19" t="s">
        <v>81</v>
      </c>
      <c r="AU56" s="19" t="s">
        <v>81</v>
      </c>
      <c r="AV56" s="19" t="s">
        <v>81</v>
      </c>
      <c r="AW56" s="19" t="s">
        <v>81</v>
      </c>
      <c r="AX56" s="19" t="s">
        <v>81</v>
      </c>
      <c r="AY56" s="19" t="s">
        <v>81</v>
      </c>
      <c r="AZ56" s="19" t="s">
        <v>81</v>
      </c>
      <c r="BA56" s="19" t="s">
        <v>81</v>
      </c>
      <c r="BB56" s="19" t="s">
        <v>81</v>
      </c>
      <c r="BC56" s="19" t="s">
        <v>81</v>
      </c>
      <c r="BD56" s="19" t="s">
        <v>81</v>
      </c>
      <c r="BE56" s="19" t="s">
        <v>81</v>
      </c>
      <c r="BF56" s="19" t="s">
        <v>81</v>
      </c>
      <c r="BG56" s="19" t="s">
        <v>81</v>
      </c>
      <c r="BH56" s="19" t="s">
        <v>81</v>
      </c>
      <c r="BI56" s="19" t="s">
        <v>81</v>
      </c>
      <c r="BJ56" s="19" t="s">
        <v>81</v>
      </c>
      <c r="BK56" s="19" t="s">
        <v>81</v>
      </c>
      <c r="BL56" s="19" t="s">
        <v>81</v>
      </c>
      <c r="BM56" s="1"/>
    </row>
    <row r="57" ht="19.5" customHeight="1">
      <c r="A57" s="1">
        <v>2020.0</v>
      </c>
      <c r="B57" s="1">
        <v>22.0</v>
      </c>
      <c r="C57" s="4">
        <v>14.0</v>
      </c>
      <c r="D57" s="8">
        <v>2.0</v>
      </c>
      <c r="E57" s="2" t="s">
        <v>80</v>
      </c>
      <c r="F57" s="19" t="s">
        <v>81</v>
      </c>
      <c r="G57" s="19" t="s">
        <v>81</v>
      </c>
      <c r="H57" s="19" t="s">
        <v>81</v>
      </c>
      <c r="I57" s="19" t="s">
        <v>81</v>
      </c>
      <c r="J57" s="19" t="s">
        <v>81</v>
      </c>
      <c r="K57" s="19" t="s">
        <v>81</v>
      </c>
      <c r="L57" s="19" t="s">
        <v>81</v>
      </c>
      <c r="M57" s="19" t="s">
        <v>81</v>
      </c>
      <c r="N57" s="19" t="s">
        <v>81</v>
      </c>
      <c r="O57" s="19" t="s">
        <v>81</v>
      </c>
      <c r="P57" s="19" t="s">
        <v>81</v>
      </c>
      <c r="Q57" s="19" t="s">
        <v>81</v>
      </c>
      <c r="R57" s="19" t="s">
        <v>81</v>
      </c>
      <c r="S57" s="19" t="s">
        <v>81</v>
      </c>
      <c r="T57" s="19" t="s">
        <v>81</v>
      </c>
      <c r="U57" s="19" t="s">
        <v>81</v>
      </c>
      <c r="V57" s="19" t="s">
        <v>81</v>
      </c>
      <c r="W57" s="19" t="s">
        <v>81</v>
      </c>
      <c r="X57" s="19" t="s">
        <v>81</v>
      </c>
      <c r="Y57" s="19" t="s">
        <v>81</v>
      </c>
      <c r="Z57" s="19" t="s">
        <v>81</v>
      </c>
      <c r="AA57" s="19" t="s">
        <v>81</v>
      </c>
      <c r="AB57" s="19" t="s">
        <v>81</v>
      </c>
      <c r="AC57" s="19" t="s">
        <v>81</v>
      </c>
      <c r="AD57" s="19" t="s">
        <v>81</v>
      </c>
      <c r="AE57" s="19" t="s">
        <v>81</v>
      </c>
      <c r="AF57" s="19" t="s">
        <v>81</v>
      </c>
      <c r="AG57" s="19" t="s">
        <v>81</v>
      </c>
      <c r="AH57" s="19" t="s">
        <v>81</v>
      </c>
      <c r="AI57" s="19" t="s">
        <v>81</v>
      </c>
      <c r="AJ57" s="19" t="s">
        <v>81</v>
      </c>
      <c r="AK57" s="19" t="s">
        <v>81</v>
      </c>
      <c r="AL57" s="19" t="s">
        <v>81</v>
      </c>
      <c r="AM57" s="19" t="s">
        <v>81</v>
      </c>
      <c r="AN57" s="19" t="s">
        <v>81</v>
      </c>
      <c r="AO57" s="19" t="s">
        <v>81</v>
      </c>
      <c r="AP57" s="19" t="s">
        <v>81</v>
      </c>
      <c r="AQ57" s="19" t="s">
        <v>81</v>
      </c>
      <c r="AR57" s="19" t="s">
        <v>81</v>
      </c>
      <c r="AS57" s="19" t="s">
        <v>81</v>
      </c>
      <c r="AT57" s="19" t="s">
        <v>81</v>
      </c>
      <c r="AU57" s="19" t="s">
        <v>81</v>
      </c>
      <c r="AV57" s="19" t="s">
        <v>81</v>
      </c>
      <c r="AW57" s="19" t="s">
        <v>81</v>
      </c>
      <c r="AX57" s="19" t="s">
        <v>81</v>
      </c>
      <c r="AY57" s="19" t="s">
        <v>81</v>
      </c>
      <c r="AZ57" s="19" t="s">
        <v>81</v>
      </c>
      <c r="BA57" s="19" t="s">
        <v>81</v>
      </c>
      <c r="BB57" s="19" t="s">
        <v>81</v>
      </c>
      <c r="BC57" s="19" t="s">
        <v>81</v>
      </c>
      <c r="BD57" s="19" t="s">
        <v>81</v>
      </c>
      <c r="BE57" s="19" t="s">
        <v>81</v>
      </c>
      <c r="BF57" s="19" t="s">
        <v>81</v>
      </c>
      <c r="BG57" s="19" t="s">
        <v>81</v>
      </c>
      <c r="BH57" s="19" t="s">
        <v>81</v>
      </c>
      <c r="BI57" s="19" t="s">
        <v>81</v>
      </c>
      <c r="BJ57" s="19" t="s">
        <v>81</v>
      </c>
      <c r="BK57" s="19" t="s">
        <v>81</v>
      </c>
      <c r="BL57" s="19" t="s">
        <v>81</v>
      </c>
      <c r="BM57" s="1"/>
    </row>
    <row r="58" ht="19.5" customHeight="1">
      <c r="A58" s="1">
        <v>2020.0</v>
      </c>
      <c r="B58" s="1">
        <v>22.0</v>
      </c>
      <c r="C58" s="1">
        <v>14.0</v>
      </c>
      <c r="D58" s="12">
        <v>3.0</v>
      </c>
      <c r="E58" s="2" t="s">
        <v>80</v>
      </c>
      <c r="F58" s="19" t="s">
        <v>81</v>
      </c>
      <c r="G58" s="19" t="s">
        <v>81</v>
      </c>
      <c r="H58" s="19" t="s">
        <v>81</v>
      </c>
      <c r="I58" s="19" t="s">
        <v>81</v>
      </c>
      <c r="J58" s="19" t="s">
        <v>81</v>
      </c>
      <c r="K58" s="19" t="s">
        <v>81</v>
      </c>
      <c r="L58" s="19" t="s">
        <v>81</v>
      </c>
      <c r="M58" s="19" t="s">
        <v>81</v>
      </c>
      <c r="N58" s="19" t="s">
        <v>81</v>
      </c>
      <c r="O58" s="19" t="s">
        <v>81</v>
      </c>
      <c r="P58" s="19" t="s">
        <v>81</v>
      </c>
      <c r="Q58" s="19" t="s">
        <v>81</v>
      </c>
      <c r="R58" s="19" t="s">
        <v>81</v>
      </c>
      <c r="S58" s="19" t="s">
        <v>81</v>
      </c>
      <c r="T58" s="19" t="s">
        <v>81</v>
      </c>
      <c r="U58" s="19" t="s">
        <v>81</v>
      </c>
      <c r="V58" s="19" t="s">
        <v>81</v>
      </c>
      <c r="W58" s="19" t="s">
        <v>81</v>
      </c>
      <c r="X58" s="19" t="s">
        <v>81</v>
      </c>
      <c r="Y58" s="19" t="s">
        <v>81</v>
      </c>
      <c r="Z58" s="19" t="s">
        <v>81</v>
      </c>
      <c r="AA58" s="19" t="s">
        <v>81</v>
      </c>
      <c r="AB58" s="19" t="s">
        <v>81</v>
      </c>
      <c r="AC58" s="19" t="s">
        <v>81</v>
      </c>
      <c r="AD58" s="19" t="s">
        <v>81</v>
      </c>
      <c r="AE58" s="19" t="s">
        <v>81</v>
      </c>
      <c r="AF58" s="19" t="s">
        <v>81</v>
      </c>
      <c r="AG58" s="19" t="s">
        <v>81</v>
      </c>
      <c r="AH58" s="19" t="s">
        <v>81</v>
      </c>
      <c r="AI58" s="19" t="s">
        <v>81</v>
      </c>
      <c r="AJ58" s="19" t="s">
        <v>81</v>
      </c>
      <c r="AK58" s="19" t="s">
        <v>81</v>
      </c>
      <c r="AL58" s="19" t="s">
        <v>81</v>
      </c>
      <c r="AM58" s="19" t="s">
        <v>81</v>
      </c>
      <c r="AN58" s="19" t="s">
        <v>81</v>
      </c>
      <c r="AO58" s="19" t="s">
        <v>81</v>
      </c>
      <c r="AP58" s="19" t="s">
        <v>81</v>
      </c>
      <c r="AQ58" s="19" t="s">
        <v>81</v>
      </c>
      <c r="AR58" s="19" t="s">
        <v>81</v>
      </c>
      <c r="AS58" s="19" t="s">
        <v>81</v>
      </c>
      <c r="AT58" s="19" t="s">
        <v>81</v>
      </c>
      <c r="AU58" s="19" t="s">
        <v>81</v>
      </c>
      <c r="AV58" s="19" t="s">
        <v>81</v>
      </c>
      <c r="AW58" s="19" t="s">
        <v>81</v>
      </c>
      <c r="AX58" s="19" t="s">
        <v>81</v>
      </c>
      <c r="AY58" s="19" t="s">
        <v>81</v>
      </c>
      <c r="AZ58" s="19" t="s">
        <v>81</v>
      </c>
      <c r="BA58" s="19" t="s">
        <v>81</v>
      </c>
      <c r="BB58" s="19" t="s">
        <v>81</v>
      </c>
      <c r="BC58" s="19" t="s">
        <v>81</v>
      </c>
      <c r="BD58" s="19" t="s">
        <v>81</v>
      </c>
      <c r="BE58" s="19" t="s">
        <v>81</v>
      </c>
      <c r="BF58" s="19" t="s">
        <v>81</v>
      </c>
      <c r="BG58" s="19" t="s">
        <v>81</v>
      </c>
      <c r="BH58" s="19" t="s">
        <v>81</v>
      </c>
      <c r="BI58" s="19" t="s">
        <v>81</v>
      </c>
      <c r="BJ58" s="19" t="s">
        <v>81</v>
      </c>
      <c r="BK58" s="19" t="s">
        <v>81</v>
      </c>
      <c r="BL58" s="19" t="s">
        <v>81</v>
      </c>
      <c r="BM58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