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la\Downloads\"/>
    </mc:Choice>
  </mc:AlternateContent>
  <xr:revisionPtr revIDLastSave="0" documentId="13_ncr:1_{F01C7ADB-3DBC-4A7B-B73E-1030BE44E41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ercent Cover" sheetId="1" r:id="rId1"/>
    <sheet name="Sizes" sheetId="2" r:id="rId2"/>
    <sheet name="Counts" sheetId="3" r:id="rId3"/>
    <sheet name="Category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iNGKvW+uvCr7kjMSDmf76Xkxd6SA=="/>
    </ext>
  </extLst>
</workbook>
</file>

<file path=xl/calcChain.xml><?xml version="1.0" encoding="utf-8"?>
<calcChain xmlns="http://schemas.openxmlformats.org/spreadsheetml/2006/main">
  <c r="L36" i="2" l="1"/>
  <c r="K36" i="2"/>
  <c r="J36" i="2"/>
  <c r="L35" i="2"/>
  <c r="K35" i="2"/>
  <c r="J35" i="2"/>
  <c r="L34" i="2"/>
  <c r="K34" i="2"/>
  <c r="J34" i="2"/>
  <c r="L38" i="2"/>
  <c r="K38" i="2"/>
  <c r="J38" i="2"/>
  <c r="J37" i="2"/>
  <c r="K42" i="2"/>
  <c r="J42" i="2"/>
  <c r="L27" i="2"/>
  <c r="K27" i="2"/>
  <c r="J27" i="2"/>
  <c r="L26" i="2"/>
  <c r="K26" i="2"/>
  <c r="J26" i="2"/>
  <c r="L25" i="2"/>
  <c r="K25" i="2"/>
  <c r="J25" i="2"/>
  <c r="L30" i="2"/>
  <c r="K30" i="2"/>
  <c r="J30" i="2"/>
  <c r="L29" i="2"/>
  <c r="K29" i="2"/>
  <c r="J29" i="2"/>
  <c r="L28" i="2"/>
  <c r="K28" i="2"/>
  <c r="J28" i="2"/>
  <c r="L33" i="2"/>
  <c r="K33" i="2"/>
  <c r="J33" i="2"/>
  <c r="L32" i="2"/>
  <c r="K32" i="2"/>
  <c r="J32" i="2"/>
  <c r="J31" i="2"/>
  <c r="L31" i="2"/>
  <c r="K31" i="2"/>
</calcChain>
</file>

<file path=xl/sharedStrings.xml><?xml version="1.0" encoding="utf-8"?>
<sst xmlns="http://schemas.openxmlformats.org/spreadsheetml/2006/main" count="435" uniqueCount="188">
  <si>
    <t>YEAR</t>
  </si>
  <si>
    <t>TRANSECT</t>
  </si>
  <si>
    <t>LEVEL</t>
  </si>
  <si>
    <t>REPLICATE</t>
  </si>
  <si>
    <t>DATA TAKEN?</t>
  </si>
  <si>
    <t>FUCUS (FS, FV, FD, FSP)</t>
  </si>
  <si>
    <t>ASCOPHYLLUM</t>
  </si>
  <si>
    <t>SEMIBALANUS</t>
  </si>
  <si>
    <t>See Column AS</t>
  </si>
  <si>
    <t>Halacarus (see column AK)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</si>
  <si>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</si>
  <si>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</si>
  <si>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</si>
  <si>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</si>
  <si>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</si>
  <si>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</si>
  <si>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</si>
  <si>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</si>
  <si>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</si>
  <si>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Modiolus</t>
  </si>
  <si>
    <t>Isopods</t>
  </si>
  <si>
    <t>Amphipods</t>
  </si>
  <si>
    <t>Metridium</t>
  </si>
  <si>
    <t>Diadumene (formerly Haliplanella)</t>
  </si>
  <si>
    <t>Hiatella</t>
  </si>
  <si>
    <t>Strongylocentrotu</t>
  </si>
  <si>
    <t>Ophiopholis</t>
  </si>
  <si>
    <t>Nematodes</t>
  </si>
  <si>
    <t>Annelid Worm</t>
  </si>
  <si>
    <t>Spirorbis</t>
  </si>
  <si>
    <t>Crepidula</t>
  </si>
  <si>
    <t>Anomia simplex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</si>
  <si>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</si>
  <si>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</si>
  <si>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</si>
  <si>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</si>
  <si>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</si>
  <si>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</si>
  <si>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</si>
  <si>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</si>
  <si>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</si>
  <si>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</si>
  <si>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</si>
  <si>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</si>
  <si>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</si>
  <si>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</si>
  <si>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</si>
  <si>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</si>
  <si>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</si>
  <si>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</si>
  <si>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</si>
  <si>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</si>
  <si>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</si>
  <si>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</si>
  <si>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</si>
  <si>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Notes</t>
  </si>
  <si>
    <t>MYTILUS EDULIS</t>
  </si>
  <si>
    <t>MODIOLUS</t>
  </si>
  <si>
    <t>NUCELLA</t>
  </si>
  <si>
    <t>Ascophyllum *Canopy</t>
  </si>
  <si>
    <t>Z1-Quality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</si>
  <si>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</si>
  <si>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</si>
  <si>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</si>
  <si>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</si>
  <si>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</si>
  <si>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</si>
  <si>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</si>
  <si>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max length cm</t>
  </si>
  <si>
    <t>Chondrus *Canopy</t>
  </si>
  <si>
    <t>species</t>
  </si>
  <si>
    <t>Corallina officinalis*canopy*</t>
  </si>
  <si>
    <t>max # bladders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</si>
  <si>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</si>
  <si>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</si>
  <si>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</si>
  <si>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</si>
  <si>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</si>
  <si>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</si>
  <si>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</si>
  <si>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</si>
  <si>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</si>
  <si>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</si>
  <si>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</si>
  <si>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</si>
  <si>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</si>
  <si>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</si>
  <si>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</si>
  <si>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</si>
  <si>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</si>
  <si>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</si>
  <si>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0-2mm</t>
  </si>
  <si>
    <t>Fucus vesic Base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</si>
  <si>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</si>
  <si>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</si>
  <si>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</si>
  <si>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</si>
  <si>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</si>
  <si>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</si>
  <si>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</si>
  <si>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</si>
  <si>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</si>
  <si>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</si>
  <si>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</si>
  <si>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</si>
  <si>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</si>
  <si>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</si>
  <si>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</si>
  <si>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</si>
  <si>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</si>
  <si>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</si>
  <si>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</si>
  <si>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</si>
  <si>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</si>
  <si>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</si>
  <si>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</si>
  <si>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</si>
  <si>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</si>
  <si>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</si>
  <si>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</si>
  <si>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</si>
  <si>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</si>
  <si>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</si>
  <si>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</si>
  <si>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</si>
  <si>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</si>
  <si>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</si>
  <si>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</si>
  <si>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</si>
  <si>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</si>
  <si>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</si>
  <si>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</si>
  <si>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</si>
  <si>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</si>
  <si>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</si>
  <si>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</si>
  <si>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</si>
  <si>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</si>
  <si>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</si>
  <si>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Tricellaria inopinata</t>
  </si>
  <si>
    <t>Bonnemaisonia</t>
  </si>
  <si>
    <t>Electra Pilosa</t>
  </si>
  <si>
    <t>NA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</si>
  <si>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</si>
  <si>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</si>
  <si>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</si>
  <si>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</si>
  <si>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</si>
  <si>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</si>
  <si>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</si>
  <si>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</si>
  <si>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</si>
  <si>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</si>
  <si>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</si>
  <si>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</si>
  <si>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</si>
  <si>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</si>
  <si>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</si>
  <si>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</si>
  <si>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</si>
  <si>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</si>
  <si>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</si>
  <si>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</si>
  <si>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</si>
  <si>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</si>
  <si>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</si>
  <si>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</si>
  <si>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</si>
  <si>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</si>
  <si>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</si>
  <si>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</si>
  <si>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</si>
  <si>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</si>
  <si>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</si>
  <si>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</si>
  <si>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</si>
  <si>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</si>
  <si>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</si>
  <si>
    <t>y</t>
  </si>
  <si>
    <t>n</t>
  </si>
  <si>
    <t>Fucus Spiralis Base</t>
  </si>
  <si>
    <t>Unknown Brown Filamentous Algae</t>
  </si>
  <si>
    <t>Cladostephus * Canopy</t>
  </si>
  <si>
    <t>Cladostephus Base</t>
  </si>
  <si>
    <t>FD</t>
  </si>
  <si>
    <t>FV</t>
  </si>
  <si>
    <t>FS</t>
  </si>
  <si>
    <t>Plumaria plumosa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</si>
</sst>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Verdana"/>
    </font>
    <font>
      <sz val="12"/>
      <color rgb="FF000000"/>
      <name val="Times New Roman"/>
    </font>
    <font>
      <sz val="12"/>
      <name val="Verdana"/>
    </font>
    <font>
      <sz val="12"/>
      <name val="Times New Roman"/>
    </font>
    <font>
      <sz val="12"/>
      <name val="Times New Roman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2" xfId="0" applyNumberFormat="1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4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1" fontId="1" fillId="0" borderId="6" xfId="0" applyNumberFormat="1" applyFont="1" applyBorder="1" applyAlignment="1"/>
    <xf numFmtId="0" fontId="1" fillId="0" borderId="10" xfId="0" applyFont="1" applyBorder="1" applyAlignment="1"/>
    <xf numFmtId="0" fontId="1" fillId="3" borderId="7" xfId="0" applyFont="1" applyFill="1" applyBorder="1" applyAlignment="1"/>
    <xf numFmtId="0" fontId="1" fillId="0" borderId="0" xfId="0" applyFont="1" applyAlignment="1"/>
    <xf numFmtId="0" fontId="1" fillId="0" borderId="11" xfId="0" applyFont="1" applyBorder="1" applyAlignment="1"/>
    <xf numFmtId="0" fontId="1" fillId="0" borderId="8" xfId="0" applyFont="1" applyBorder="1" applyAlignment="1"/>
    <xf numFmtId="2" fontId="1" fillId="0" borderId="1" xfId="0" applyNumberFormat="1" applyFont="1" applyBorder="1" applyAlignment="1"/>
    <xf numFmtId="1" fontId="1" fillId="0" borderId="1" xfId="0" applyNumberFormat="1" applyFont="1" applyBorder="1" applyAlignment="1"/>
    <xf numFmtId="4" fontId="1" fillId="0" borderId="1" xfId="0" applyNumberFormat="1" applyFont="1" applyBorder="1" applyAlignment="1"/>
    <xf numFmtId="2" fontId="1" fillId="0" borderId="1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2" xfId="0" applyFont="1" applyBorder="1" applyAlignment="1"/>
    <xf numFmtId="2" fontId="1" fillId="0" borderId="1" xfId="0" applyNumberFormat="1" applyFont="1" applyBorder="1" applyAlignment="1"/>
    <xf numFmtId="0" fontId="1" fillId="0" borderId="12" xfId="0" applyFont="1" applyBorder="1" applyAlignment="1">
      <alignment horizontal="right"/>
    </xf>
    <xf numFmtId="0" fontId="2" fillId="0" borderId="0" xfId="0" applyFont="1" applyAlignment="1">
      <alignment vertical="top" wrapText="1"/>
    </xf>
    <xf numFmtId="0" fontId="1" fillId="0" borderId="9" xfId="0" applyFont="1" applyBorder="1" applyAlignment="1"/>
    <xf numFmtId="2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00"/>
  <sheetViews>
    <sheetView showGridLines="0" workbookViewId="0">
      <pane xSplit="4" ySplit="3" topLeftCell="AL15" activePane="bottomRight" state="frozen"/>
      <selection pane="topRight" activeCell="E1" sqref="E1"/>
      <selection pane="bottomLeft" activeCell="A4" sqref="A4"/>
      <selection pane="bottomRight" activeCell="CE29" sqref="CE29"/>
    </sheetView>
  </sheetViews>
  <sheetFormatPr defaultColWidth="11.265625" defaultRowHeight="15" customHeight="1" x14ac:dyDescent="0.3"/>
  <cols>
    <col min="1" max="1" width="4.73046875" customWidth="1"/>
    <col min="2" max="2" width="8.46484375" customWidth="1"/>
    <col min="3" max="3" width="5.265625" customWidth="1"/>
    <col min="4" max="4" width="8.59765625" customWidth="1"/>
    <col min="5" max="5" width="12.73046875" customWidth="1"/>
    <col min="6" max="6" width="21" customWidth="1"/>
    <col min="7" max="7" width="14.59765625" customWidth="1"/>
    <col min="8" max="8" width="17.86328125" customWidth="1"/>
    <col min="9" max="9" width="15" customWidth="1"/>
    <col min="10" max="11" width="15.73046875" customWidth="1"/>
    <col min="12" max="12" width="11.59765625" customWidth="1"/>
    <col min="13" max="13" width="16.3984375" customWidth="1"/>
    <col min="14" max="14" width="12.1328125" customWidth="1"/>
    <col min="15" max="15" width="16" customWidth="1"/>
    <col min="16" max="16" width="12.59765625" customWidth="1"/>
    <col min="17" max="17" width="7.86328125" customWidth="1"/>
    <col min="18" max="18" width="13.46484375" customWidth="1"/>
    <col min="19" max="19" width="9.1328125" customWidth="1"/>
    <col min="20" max="20" width="11.1328125" customWidth="1"/>
    <col min="21" max="21" width="6.46484375" customWidth="1"/>
    <col min="22" max="22" width="9.46484375" customWidth="1"/>
    <col min="23" max="23" width="6.265625" customWidth="1"/>
    <col min="24" max="24" width="12" customWidth="1"/>
    <col min="25" max="25" width="7.1328125" customWidth="1"/>
    <col min="26" max="26" width="10.3984375" customWidth="1"/>
    <col min="27" max="27" width="7.3984375" customWidth="1"/>
    <col min="28" max="28" width="5.73046875" customWidth="1"/>
    <col min="29" max="29" width="9.46484375" customWidth="1"/>
    <col min="30" max="30" width="12.1328125" customWidth="1"/>
    <col min="31" max="35" width="9.59765625" customWidth="1"/>
    <col min="36" max="37" width="8.46484375" customWidth="1"/>
    <col min="38" max="38" width="17.1328125" customWidth="1"/>
    <col min="39" max="39" width="12.46484375" customWidth="1"/>
    <col min="40" max="40" width="12" customWidth="1"/>
    <col min="41" max="41" width="10.59765625" customWidth="1"/>
    <col min="42" max="42" width="62.265625" customWidth="1"/>
    <col min="43" max="43" width="9.86328125" customWidth="1"/>
    <col min="44" max="45" width="11.86328125" customWidth="1"/>
    <col min="46" max="46" width="11.73046875" customWidth="1"/>
    <col min="47" max="47" width="10.86328125" customWidth="1"/>
    <col min="48" max="48" width="6.46484375" customWidth="1"/>
    <col min="49" max="49" width="12" customWidth="1"/>
    <col min="50" max="50" width="7.59765625" customWidth="1"/>
    <col min="51" max="51" width="14" customWidth="1"/>
    <col min="52" max="52" width="8.59765625" customWidth="1"/>
    <col min="53" max="53" width="8.86328125" customWidth="1"/>
    <col min="54" max="54" width="6.86328125" customWidth="1"/>
    <col min="55" max="55" width="7.59765625" customWidth="1"/>
    <col min="56" max="56" width="8" customWidth="1"/>
    <col min="57" max="57" width="10.3984375" customWidth="1"/>
    <col min="58" max="58" width="10.265625" customWidth="1"/>
    <col min="59" max="59" width="12.46484375" customWidth="1"/>
    <col min="60" max="60" width="25.3984375" customWidth="1"/>
    <col min="61" max="61" width="8.86328125" customWidth="1"/>
    <col min="62" max="62" width="9.59765625" customWidth="1"/>
    <col min="63" max="63" width="8.3984375" customWidth="1"/>
    <col min="64" max="64" width="6.3984375" customWidth="1"/>
    <col min="65" max="65" width="9" customWidth="1"/>
    <col min="66" max="66" width="7" customWidth="1"/>
    <col min="67" max="67" width="5.3984375" customWidth="1"/>
    <col min="68" max="68" width="6.1328125" customWidth="1"/>
    <col min="69" max="69" width="6.3984375" customWidth="1"/>
    <col min="70" max="70" width="11.46484375" customWidth="1"/>
    <col min="71" max="71" width="9.1328125" customWidth="1"/>
    <col min="72" max="72" width="15" customWidth="1"/>
    <col min="73" max="73" width="6.59765625" customWidth="1"/>
    <col min="74" max="74" width="9.73046875" customWidth="1"/>
    <col min="75" max="75" width="6.46484375" customWidth="1"/>
    <col min="76" max="78" width="10" customWidth="1"/>
    <col min="79" max="79" width="4.265625" customWidth="1"/>
    <col min="80" max="81" width="10" customWidth="1"/>
    <col min="82" max="86" width="9.46484375" customWidth="1"/>
  </cols>
  <sheetData>
    <row r="1" spans="1:86" ht="19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6"/>
      <c r="CC1" s="6"/>
      <c r="CD1" s="1"/>
      <c r="CE1" s="1"/>
      <c r="CF1" s="1"/>
      <c r="CG1" s="1"/>
      <c r="CH1" s="1"/>
    </row>
    <row r="2" spans="1:86" ht="19.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59</v>
      </c>
      <c r="G2" s="1" t="s">
        <v>61</v>
      </c>
      <c r="H2" s="1" t="s">
        <v>62</v>
      </c>
      <c r="I2" s="1" t="s">
        <v>63</v>
      </c>
      <c r="J2" s="1" t="s">
        <v>64</v>
      </c>
      <c r="K2" s="2" t="s">
        <v>65</v>
      </c>
      <c r="L2" s="1" t="s">
        <v>66</v>
      </c>
      <c r="M2" s="1" t="s">
        <v>67</v>
      </c>
      <c r="N2" s="1" t="s">
        <v>69</v>
      </c>
      <c r="O2" s="2" t="s">
        <v>71</v>
      </c>
      <c r="P2" s="1" t="s">
        <v>73</v>
      </c>
      <c r="Q2" s="1" t="s">
        <v>74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  <c r="AA2" s="1" t="s">
        <v>84</v>
      </c>
      <c r="AB2" s="1" t="s">
        <v>85</v>
      </c>
      <c r="AC2" s="1" t="s">
        <v>86</v>
      </c>
      <c r="AD2" s="1" t="s">
        <v>87</v>
      </c>
      <c r="AE2" s="2" t="s">
        <v>88</v>
      </c>
      <c r="AF2" s="2" t="s">
        <v>89</v>
      </c>
      <c r="AG2" s="6" t="s">
        <v>90</v>
      </c>
      <c r="AH2" s="12" t="s">
        <v>92</v>
      </c>
      <c r="AI2" s="2" t="s">
        <v>103</v>
      </c>
      <c r="AJ2" s="2" t="s">
        <v>104</v>
      </c>
      <c r="AK2" s="1" t="s">
        <v>105</v>
      </c>
      <c r="AL2" s="1" t="s">
        <v>106</v>
      </c>
      <c r="AM2" s="1" t="s">
        <v>107</v>
      </c>
      <c r="AN2" s="1" t="s">
        <v>108</v>
      </c>
      <c r="AO2" s="1" t="s">
        <v>22</v>
      </c>
      <c r="AP2" s="1" t="s">
        <v>109</v>
      </c>
      <c r="AQ2" s="1" t="s">
        <v>110</v>
      </c>
      <c r="AR2" s="2" t="s">
        <v>111</v>
      </c>
      <c r="AS2" s="1" t="s">
        <v>112</v>
      </c>
      <c r="AT2" s="1" t="s">
        <v>113</v>
      </c>
      <c r="AU2" s="1" t="s">
        <v>114</v>
      </c>
      <c r="AV2" s="1" t="s">
        <v>19</v>
      </c>
      <c r="AW2" s="1" t="s">
        <v>31</v>
      </c>
      <c r="AX2" s="1" t="s">
        <v>24</v>
      </c>
      <c r="AY2" s="1" t="s">
        <v>115</v>
      </c>
      <c r="AZ2" s="1" t="s">
        <v>116</v>
      </c>
      <c r="BA2" s="1" t="s">
        <v>117</v>
      </c>
      <c r="BB2" s="1" t="s">
        <v>118</v>
      </c>
      <c r="BC2" s="1" t="s">
        <v>119</v>
      </c>
      <c r="BD2" s="1" t="s">
        <v>120</v>
      </c>
      <c r="BE2" s="1" t="s">
        <v>121</v>
      </c>
      <c r="BF2" s="1" t="s">
        <v>122</v>
      </c>
      <c r="BG2" s="1" t="s">
        <v>123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" t="s">
        <v>129</v>
      </c>
      <c r="BN2" s="1" t="s">
        <v>130</v>
      </c>
      <c r="BO2" s="1" t="s">
        <v>131</v>
      </c>
      <c r="BP2" s="1" t="s">
        <v>132</v>
      </c>
      <c r="BQ2" s="1" t="s">
        <v>133</v>
      </c>
      <c r="BR2" s="15" t="s">
        <v>134</v>
      </c>
      <c r="BS2" s="1" t="s">
        <v>135</v>
      </c>
      <c r="BT2" s="1" t="s">
        <v>136</v>
      </c>
      <c r="BU2" s="15" t="s">
        <v>137</v>
      </c>
      <c r="BV2" s="1" t="s">
        <v>138</v>
      </c>
      <c r="BW2" s="1" t="s">
        <v>29</v>
      </c>
      <c r="BX2" s="2" t="s">
        <v>139</v>
      </c>
      <c r="BY2" s="1" t="s">
        <v>140</v>
      </c>
      <c r="BZ2" s="2" t="s">
        <v>141</v>
      </c>
      <c r="CA2" s="1" t="s">
        <v>55</v>
      </c>
      <c r="CB2" s="6" t="s">
        <v>180</v>
      </c>
      <c r="CC2" s="6" t="s">
        <v>181</v>
      </c>
      <c r="CD2" s="3"/>
      <c r="CE2" s="3" t="s">
        <v>187</v>
      </c>
      <c r="CF2" s="3" t="s">
        <v>182</v>
      </c>
      <c r="CG2" s="3" t="s">
        <v>183</v>
      </c>
      <c r="CH2" s="3"/>
    </row>
    <row r="3" spans="1:86" ht="19.5" customHeight="1" x14ac:dyDescent="0.35">
      <c r="A3" s="1"/>
      <c r="B3" s="1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4"/>
      <c r="BE3" s="4"/>
      <c r="BF3" s="4"/>
      <c r="BG3" s="4"/>
      <c r="BH3" s="4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6"/>
      <c r="CC3" s="6"/>
      <c r="CD3" s="3"/>
      <c r="CE3" s="3"/>
      <c r="CF3" s="3"/>
      <c r="CG3" s="3"/>
      <c r="CH3" s="3"/>
    </row>
    <row r="4" spans="1:86" ht="19.5" customHeight="1" x14ac:dyDescent="0.35">
      <c r="A4" s="2">
        <v>2020</v>
      </c>
      <c r="B4" s="2">
        <v>5</v>
      </c>
      <c r="C4" s="17">
        <v>0</v>
      </c>
      <c r="D4" s="11">
        <v>1</v>
      </c>
      <c r="E4" s="21" t="s">
        <v>178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>
        <v>100</v>
      </c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1"/>
      <c r="CB4" s="30"/>
      <c r="CC4" s="30"/>
      <c r="CD4" s="1"/>
      <c r="CE4" s="1"/>
      <c r="CF4" s="1"/>
      <c r="CG4" s="1"/>
      <c r="CH4" s="1"/>
    </row>
    <row r="5" spans="1:86" ht="19.5" customHeight="1" x14ac:dyDescent="0.35">
      <c r="A5" s="6">
        <v>2020</v>
      </c>
      <c r="B5" s="6">
        <v>5</v>
      </c>
      <c r="C5" s="17">
        <v>0</v>
      </c>
      <c r="D5" s="18">
        <v>2</v>
      </c>
      <c r="E5" s="21" t="s">
        <v>178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>
        <v>100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1"/>
      <c r="CB5" s="30"/>
      <c r="CC5" s="30"/>
      <c r="CD5" s="1"/>
      <c r="CE5" s="1"/>
      <c r="CF5" s="1"/>
      <c r="CG5" s="1"/>
      <c r="CH5" s="1"/>
    </row>
    <row r="6" spans="1:86" ht="19.5" customHeight="1" x14ac:dyDescent="0.35">
      <c r="A6" s="6">
        <v>2020</v>
      </c>
      <c r="B6" s="6">
        <v>5</v>
      </c>
      <c r="C6" s="1">
        <v>0</v>
      </c>
      <c r="D6" s="20">
        <v>3</v>
      </c>
      <c r="E6" s="21" t="s">
        <v>178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>
        <v>100</v>
      </c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1"/>
      <c r="CB6" s="30"/>
      <c r="CC6" s="30"/>
      <c r="CD6" s="1"/>
      <c r="CE6" s="1"/>
      <c r="CF6" s="1"/>
      <c r="CG6" s="1"/>
      <c r="CH6" s="1"/>
    </row>
    <row r="7" spans="1:86" ht="19.5" customHeight="1" x14ac:dyDescent="0.35">
      <c r="A7" s="6">
        <v>2020</v>
      </c>
      <c r="B7" s="6">
        <v>5</v>
      </c>
      <c r="C7" s="17">
        <v>1</v>
      </c>
      <c r="D7" s="11">
        <v>1</v>
      </c>
      <c r="E7" s="21" t="s">
        <v>178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>
        <v>92</v>
      </c>
      <c r="Z7" s="22">
        <v>8</v>
      </c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1"/>
      <c r="CB7" s="30"/>
      <c r="CC7" s="30"/>
      <c r="CD7" s="1"/>
      <c r="CE7" s="1"/>
      <c r="CF7" s="1"/>
      <c r="CG7" s="1"/>
      <c r="CH7" s="1"/>
    </row>
    <row r="8" spans="1:86" ht="19.5" customHeight="1" x14ac:dyDescent="0.35">
      <c r="A8" s="6">
        <v>2020</v>
      </c>
      <c r="B8" s="6">
        <v>5</v>
      </c>
      <c r="C8" s="17">
        <v>1</v>
      </c>
      <c r="D8" s="18">
        <v>2</v>
      </c>
      <c r="E8" s="21" t="s">
        <v>178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>
        <v>95</v>
      </c>
      <c r="Z8" s="22">
        <v>5</v>
      </c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1"/>
      <c r="CB8" s="30"/>
      <c r="CC8" s="30"/>
      <c r="CD8" s="1"/>
      <c r="CE8" s="1"/>
      <c r="CF8" s="1"/>
      <c r="CG8" s="1"/>
      <c r="CH8" s="1"/>
    </row>
    <row r="9" spans="1:86" ht="19.5" customHeight="1" x14ac:dyDescent="0.35">
      <c r="A9" s="6">
        <v>2020</v>
      </c>
      <c r="B9" s="6">
        <v>5</v>
      </c>
      <c r="C9" s="1">
        <v>1</v>
      </c>
      <c r="D9" s="20">
        <v>3</v>
      </c>
      <c r="E9" s="21" t="s">
        <v>178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>
        <v>98</v>
      </c>
      <c r="Z9" s="22">
        <v>2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1"/>
      <c r="CB9" s="30"/>
      <c r="CC9" s="30"/>
      <c r="CD9" s="1"/>
      <c r="CE9" s="1"/>
      <c r="CF9" s="1"/>
      <c r="CG9" s="1"/>
      <c r="CH9" s="1"/>
    </row>
    <row r="10" spans="1:86" ht="19.5" customHeight="1" x14ac:dyDescent="0.35">
      <c r="A10" s="6">
        <v>2020</v>
      </c>
      <c r="B10" s="6">
        <v>5</v>
      </c>
      <c r="C10" s="17">
        <v>2</v>
      </c>
      <c r="D10" s="11">
        <v>1</v>
      </c>
      <c r="E10" s="21" t="s">
        <v>178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>
        <v>95</v>
      </c>
      <c r="Z10" s="22">
        <v>5</v>
      </c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1"/>
      <c r="CB10" s="30"/>
      <c r="CC10" s="30"/>
      <c r="CD10" s="1"/>
      <c r="CE10" s="1"/>
      <c r="CF10" s="1"/>
      <c r="CG10" s="1"/>
      <c r="CH10" s="1"/>
    </row>
    <row r="11" spans="1:86" ht="19.5" customHeight="1" x14ac:dyDescent="0.35">
      <c r="A11" s="6">
        <v>2020</v>
      </c>
      <c r="B11" s="6">
        <v>5</v>
      </c>
      <c r="C11" s="17">
        <v>2</v>
      </c>
      <c r="D11" s="18">
        <v>2</v>
      </c>
      <c r="E11" s="21" t="s">
        <v>178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v>10</v>
      </c>
      <c r="Z11" s="22">
        <v>90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1"/>
      <c r="CB11" s="30"/>
      <c r="CC11" s="30"/>
      <c r="CD11" s="1"/>
      <c r="CE11" s="1"/>
      <c r="CF11" s="1"/>
      <c r="CG11" s="1"/>
      <c r="CH11" s="1"/>
    </row>
    <row r="12" spans="1:86" ht="19.5" customHeight="1" x14ac:dyDescent="0.35">
      <c r="A12" s="6">
        <v>2020</v>
      </c>
      <c r="B12" s="6">
        <v>5</v>
      </c>
      <c r="C12" s="1">
        <v>2</v>
      </c>
      <c r="D12" s="20">
        <v>3</v>
      </c>
      <c r="E12" s="21" t="s">
        <v>178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>
        <v>60</v>
      </c>
      <c r="Z12" s="22">
        <v>40</v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1"/>
      <c r="CB12" s="30"/>
      <c r="CC12" s="30"/>
      <c r="CD12" s="1"/>
      <c r="CE12" s="1"/>
      <c r="CF12" s="1"/>
      <c r="CG12" s="1"/>
      <c r="CH12" s="1"/>
    </row>
    <row r="13" spans="1:86" ht="19.5" customHeight="1" x14ac:dyDescent="0.35">
      <c r="A13" s="6">
        <v>2020</v>
      </c>
      <c r="B13" s="6">
        <v>5</v>
      </c>
      <c r="C13" s="17">
        <v>3</v>
      </c>
      <c r="D13" s="11">
        <v>1</v>
      </c>
      <c r="E13" s="21" t="s">
        <v>178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>
        <v>30</v>
      </c>
      <c r="Z13" s="22">
        <v>70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1"/>
      <c r="CB13" s="30"/>
      <c r="CC13" s="30"/>
      <c r="CD13" s="1"/>
      <c r="CE13" s="1"/>
      <c r="CF13" s="1"/>
      <c r="CG13" s="1"/>
      <c r="CH13" s="1"/>
    </row>
    <row r="14" spans="1:86" ht="19.5" customHeight="1" x14ac:dyDescent="0.35">
      <c r="A14" s="6">
        <v>2020</v>
      </c>
      <c r="B14" s="6">
        <v>5</v>
      </c>
      <c r="C14" s="17">
        <v>3</v>
      </c>
      <c r="D14" s="18">
        <v>2</v>
      </c>
      <c r="E14" s="21" t="s">
        <v>178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>
        <v>20</v>
      </c>
      <c r="Z14" s="22">
        <v>80</v>
      </c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1"/>
      <c r="CB14" s="30"/>
      <c r="CC14" s="30"/>
      <c r="CD14" s="1"/>
      <c r="CE14" s="1"/>
      <c r="CF14" s="1"/>
      <c r="CG14" s="1"/>
      <c r="CH14" s="1"/>
    </row>
    <row r="15" spans="1:86" ht="19.5" customHeight="1" x14ac:dyDescent="0.35">
      <c r="A15" s="6">
        <v>2020</v>
      </c>
      <c r="B15" s="6">
        <v>5</v>
      </c>
      <c r="C15" s="1">
        <v>3</v>
      </c>
      <c r="D15" s="20">
        <v>3</v>
      </c>
      <c r="E15" s="21" t="s">
        <v>178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>
        <v>10</v>
      </c>
      <c r="Z15" s="22">
        <v>90</v>
      </c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1"/>
      <c r="CB15" s="30"/>
      <c r="CC15" s="30"/>
      <c r="CD15" s="1"/>
      <c r="CE15" s="1"/>
      <c r="CF15" s="1"/>
      <c r="CG15" s="1"/>
      <c r="CH15" s="1"/>
    </row>
    <row r="16" spans="1:86" ht="19.5" customHeight="1" x14ac:dyDescent="0.35">
      <c r="A16" s="6">
        <v>2020</v>
      </c>
      <c r="B16" s="6">
        <v>5</v>
      </c>
      <c r="C16" s="17">
        <v>4</v>
      </c>
      <c r="D16" s="11">
        <v>1</v>
      </c>
      <c r="E16" s="21" t="s">
        <v>178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>
        <v>100</v>
      </c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4"/>
      <c r="CB16" s="30"/>
      <c r="CC16" s="30"/>
      <c r="CD16" s="1"/>
      <c r="CE16" s="1"/>
      <c r="CF16" s="1"/>
      <c r="CG16" s="1"/>
      <c r="CH16" s="1"/>
    </row>
    <row r="17" spans="1:86" ht="19.5" customHeight="1" x14ac:dyDescent="0.35">
      <c r="A17" s="6">
        <v>2020</v>
      </c>
      <c r="B17" s="6">
        <v>5</v>
      </c>
      <c r="C17" s="17">
        <v>4</v>
      </c>
      <c r="D17" s="18">
        <v>2</v>
      </c>
      <c r="E17" s="21" t="s">
        <v>178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>
        <v>100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4"/>
      <c r="CB17" s="30"/>
      <c r="CC17" s="30"/>
      <c r="CD17" s="1"/>
      <c r="CE17" s="1"/>
      <c r="CF17" s="1"/>
      <c r="CG17" s="1"/>
      <c r="CH17" s="1"/>
    </row>
    <row r="18" spans="1:86" ht="19.5" customHeight="1" x14ac:dyDescent="0.35">
      <c r="A18" s="6">
        <v>2020</v>
      </c>
      <c r="B18" s="6">
        <v>5</v>
      </c>
      <c r="C18" s="1">
        <v>4</v>
      </c>
      <c r="D18" s="20">
        <v>3</v>
      </c>
      <c r="E18" s="21" t="s">
        <v>178</v>
      </c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2"/>
      <c r="Z18" s="22">
        <v>100</v>
      </c>
      <c r="AA18" s="26"/>
      <c r="AB18" s="26"/>
      <c r="AC18" s="26"/>
      <c r="AD18" s="26"/>
      <c r="AE18" s="22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2"/>
      <c r="BY18" s="22"/>
      <c r="BZ18" s="22"/>
      <c r="CA18" s="24"/>
      <c r="CB18" s="30"/>
      <c r="CC18" s="30"/>
      <c r="CD18" s="1"/>
      <c r="CE18" s="1"/>
      <c r="CF18" s="1"/>
      <c r="CG18" s="1"/>
      <c r="CH18" s="1"/>
    </row>
    <row r="19" spans="1:86" ht="19.5" customHeight="1" x14ac:dyDescent="0.35">
      <c r="A19" s="6">
        <v>2020</v>
      </c>
      <c r="B19" s="6">
        <v>5</v>
      </c>
      <c r="C19" s="17">
        <v>5</v>
      </c>
      <c r="D19" s="11">
        <v>1</v>
      </c>
      <c r="E19" s="21" t="s">
        <v>178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>
        <v>90</v>
      </c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>
        <v>10</v>
      </c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14"/>
      <c r="CB19" s="30"/>
      <c r="CC19" s="30"/>
      <c r="CD19" s="1"/>
      <c r="CE19" s="1"/>
      <c r="CF19" s="1"/>
      <c r="CG19" s="1"/>
      <c r="CH19" s="1"/>
    </row>
    <row r="20" spans="1:86" ht="19.5" customHeight="1" x14ac:dyDescent="0.35">
      <c r="A20" s="6">
        <v>2020</v>
      </c>
      <c r="B20" s="6">
        <v>5</v>
      </c>
      <c r="C20" s="17">
        <v>5</v>
      </c>
      <c r="D20" s="18">
        <v>2</v>
      </c>
      <c r="E20" s="21" t="s">
        <v>178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>
        <v>1</v>
      </c>
      <c r="R20" s="22"/>
      <c r="S20" s="22"/>
      <c r="T20" s="22"/>
      <c r="U20" s="22"/>
      <c r="V20" s="22"/>
      <c r="W20" s="22"/>
      <c r="X20" s="22"/>
      <c r="Y20" s="22"/>
      <c r="Z20" s="22">
        <v>97</v>
      </c>
      <c r="AA20" s="22"/>
      <c r="AB20" s="22"/>
      <c r="AC20" s="22">
        <v>1</v>
      </c>
      <c r="AD20" s="22"/>
      <c r="AE20" s="22"/>
      <c r="AF20" s="22"/>
      <c r="AG20" s="22"/>
      <c r="AH20" s="22"/>
      <c r="AI20" s="22"/>
      <c r="AJ20" s="22"/>
      <c r="AK20" s="22"/>
      <c r="AL20" s="22"/>
      <c r="AM20" s="22">
        <v>1</v>
      </c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14"/>
      <c r="CB20" s="30"/>
      <c r="CC20" s="30"/>
      <c r="CD20" s="1"/>
      <c r="CE20" s="1"/>
      <c r="CF20" s="1"/>
      <c r="CG20" s="1"/>
      <c r="CH20" s="1"/>
    </row>
    <row r="21" spans="1:86" ht="19.5" customHeight="1" x14ac:dyDescent="0.35">
      <c r="A21" s="6">
        <v>2020</v>
      </c>
      <c r="B21" s="6">
        <v>5</v>
      </c>
      <c r="C21" s="1">
        <v>5</v>
      </c>
      <c r="D21" s="20">
        <v>3</v>
      </c>
      <c r="E21" s="21" t="s">
        <v>178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>
        <v>99</v>
      </c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>
        <v>1</v>
      </c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4"/>
      <c r="CB21" s="30"/>
      <c r="CC21" s="30"/>
      <c r="CD21" s="1"/>
      <c r="CE21" s="1"/>
      <c r="CF21" s="1"/>
      <c r="CG21" s="1"/>
      <c r="CH21" s="1"/>
    </row>
    <row r="22" spans="1:86" ht="19.5" customHeight="1" x14ac:dyDescent="0.35">
      <c r="A22" s="6">
        <v>2020</v>
      </c>
      <c r="B22" s="6">
        <v>5</v>
      </c>
      <c r="C22" s="17">
        <v>6</v>
      </c>
      <c r="D22" s="11">
        <v>1</v>
      </c>
      <c r="E22" s="21" t="s">
        <v>178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>
        <v>90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>
        <v>3</v>
      </c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4"/>
      <c r="CB22" s="30"/>
      <c r="CC22" s="30">
        <v>7</v>
      </c>
      <c r="CD22" s="1"/>
      <c r="CE22" s="1"/>
      <c r="CF22" s="1"/>
      <c r="CG22" s="1"/>
      <c r="CH22" s="1"/>
    </row>
    <row r="23" spans="1:86" ht="19.5" customHeight="1" x14ac:dyDescent="0.35">
      <c r="A23" s="6">
        <v>2020</v>
      </c>
      <c r="B23" s="6">
        <v>5</v>
      </c>
      <c r="C23" s="17">
        <v>6</v>
      </c>
      <c r="D23" s="18">
        <v>2</v>
      </c>
      <c r="E23" s="21" t="s">
        <v>178</v>
      </c>
      <c r="F23" s="22">
        <v>3</v>
      </c>
      <c r="G23" s="22"/>
      <c r="H23" s="22"/>
      <c r="I23" s="22">
        <v>10</v>
      </c>
      <c r="J23" s="22"/>
      <c r="K23" s="22"/>
      <c r="L23" s="22"/>
      <c r="M23" s="22"/>
      <c r="N23" s="22"/>
      <c r="O23" s="22"/>
      <c r="P23" s="22"/>
      <c r="Q23" s="22">
        <v>1</v>
      </c>
      <c r="R23" s="22"/>
      <c r="S23" s="22"/>
      <c r="T23" s="22"/>
      <c r="U23" s="22"/>
      <c r="V23" s="22"/>
      <c r="W23" s="22"/>
      <c r="X23" s="22"/>
      <c r="Y23" s="22"/>
      <c r="Z23" s="22">
        <v>81</v>
      </c>
      <c r="AA23" s="22"/>
      <c r="AB23" s="22"/>
      <c r="AC23" s="22">
        <v>3</v>
      </c>
      <c r="AD23" s="22">
        <v>1</v>
      </c>
      <c r="AE23" s="22"/>
      <c r="AF23" s="22"/>
      <c r="AG23" s="22"/>
      <c r="AH23" s="22"/>
      <c r="AI23" s="22"/>
      <c r="AJ23" s="22"/>
      <c r="AK23" s="22"/>
      <c r="AL23" s="22"/>
      <c r="AM23" s="22">
        <v>5</v>
      </c>
      <c r="AN23" s="22"/>
      <c r="AO23" s="22"/>
      <c r="AP23" s="22">
        <v>2</v>
      </c>
      <c r="AQ23" s="22"/>
      <c r="AR23" s="22"/>
      <c r="AS23" s="22"/>
      <c r="AT23" s="22"/>
      <c r="AU23" s="22">
        <v>2</v>
      </c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4"/>
      <c r="CB23" s="30">
        <v>3</v>
      </c>
      <c r="CC23" s="30">
        <v>1</v>
      </c>
      <c r="CD23" s="1"/>
      <c r="CE23" s="1"/>
      <c r="CF23" s="1"/>
      <c r="CG23" s="1"/>
      <c r="CH23" s="1"/>
    </row>
    <row r="24" spans="1:86" ht="19.5" customHeight="1" x14ac:dyDescent="0.35">
      <c r="A24" s="6">
        <v>2020</v>
      </c>
      <c r="B24" s="6">
        <v>5</v>
      </c>
      <c r="C24" s="1">
        <v>6</v>
      </c>
      <c r="D24" s="20">
        <v>3</v>
      </c>
      <c r="E24" s="21" t="s">
        <v>178</v>
      </c>
      <c r="F24" s="22">
        <v>30</v>
      </c>
      <c r="G24" s="22"/>
      <c r="H24" s="22"/>
      <c r="I24" s="22">
        <v>3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>
        <v>77</v>
      </c>
      <c r="AA24" s="22"/>
      <c r="AB24" s="22"/>
      <c r="AC24" s="22">
        <v>7</v>
      </c>
      <c r="AD24" s="22">
        <v>12</v>
      </c>
      <c r="AE24" s="22"/>
      <c r="AF24" s="22"/>
      <c r="AG24" s="22"/>
      <c r="AH24" s="22"/>
      <c r="AI24" s="22"/>
      <c r="AJ24" s="22"/>
      <c r="AK24" s="22"/>
      <c r="AL24" s="22"/>
      <c r="AM24" s="22">
        <v>2</v>
      </c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4"/>
      <c r="CB24" s="30">
        <v>2</v>
      </c>
      <c r="CC24" s="30"/>
      <c r="CD24" s="1"/>
      <c r="CE24" s="1"/>
      <c r="CF24" s="1"/>
      <c r="CG24" s="1"/>
      <c r="CH24" s="1"/>
    </row>
    <row r="25" spans="1:86" ht="19.5" customHeight="1" x14ac:dyDescent="0.35">
      <c r="A25" s="6">
        <v>2020</v>
      </c>
      <c r="B25" s="6">
        <v>5</v>
      </c>
      <c r="C25" s="17">
        <v>7</v>
      </c>
      <c r="D25" s="11">
        <v>1</v>
      </c>
      <c r="E25" s="21" t="s">
        <v>178</v>
      </c>
      <c r="F25" s="22">
        <v>100</v>
      </c>
      <c r="G25" s="22">
        <v>2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>
        <v>20</v>
      </c>
      <c r="AD25" s="22">
        <v>25</v>
      </c>
      <c r="AE25" s="22"/>
      <c r="AF25" s="22"/>
      <c r="AG25" s="22"/>
      <c r="AH25" s="22"/>
      <c r="AI25" s="22"/>
      <c r="AJ25" s="22"/>
      <c r="AK25" s="22"/>
      <c r="AL25" s="22">
        <v>5</v>
      </c>
      <c r="AM25" s="22">
        <v>50</v>
      </c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4"/>
      <c r="CB25" s="30"/>
      <c r="CC25" s="30"/>
      <c r="CD25" s="1"/>
      <c r="CE25" s="1"/>
      <c r="CF25" s="1"/>
      <c r="CG25" s="1"/>
      <c r="CH25" s="1"/>
    </row>
    <row r="26" spans="1:86" ht="19.5" customHeight="1" x14ac:dyDescent="0.35">
      <c r="A26" s="6">
        <v>2020</v>
      </c>
      <c r="B26" s="6">
        <v>5</v>
      </c>
      <c r="C26" s="17">
        <v>7</v>
      </c>
      <c r="D26" s="18">
        <v>2</v>
      </c>
      <c r="E26" s="21" t="s">
        <v>178</v>
      </c>
      <c r="F26" s="22">
        <v>100</v>
      </c>
      <c r="G26" s="22">
        <v>2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/>
      <c r="AC26" s="22">
        <v>35</v>
      </c>
      <c r="AD26" s="22">
        <v>25</v>
      </c>
      <c r="AE26" s="22"/>
      <c r="AF26" s="22"/>
      <c r="AG26" s="22"/>
      <c r="AH26" s="22"/>
      <c r="AI26" s="22"/>
      <c r="AJ26" s="22"/>
      <c r="AK26" s="22"/>
      <c r="AL26" s="22"/>
      <c r="AM26" s="22">
        <v>40</v>
      </c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4"/>
      <c r="CB26" s="30"/>
      <c r="CC26" s="30"/>
      <c r="CD26" s="1"/>
      <c r="CE26" s="1"/>
      <c r="CF26" s="1"/>
      <c r="CG26" s="1"/>
      <c r="CH26" s="1"/>
    </row>
    <row r="27" spans="1:86" ht="19.5" customHeight="1" x14ac:dyDescent="0.35">
      <c r="A27" s="6">
        <v>2020</v>
      </c>
      <c r="B27" s="6">
        <v>5</v>
      </c>
      <c r="C27" s="1">
        <v>7</v>
      </c>
      <c r="D27" s="20">
        <v>3</v>
      </c>
      <c r="E27" s="21" t="s">
        <v>178</v>
      </c>
      <c r="F27" s="22">
        <v>100</v>
      </c>
      <c r="G27" s="22">
        <v>10</v>
      </c>
      <c r="H27" s="22"/>
      <c r="I27" s="22"/>
      <c r="J27" s="22"/>
      <c r="K27" s="22"/>
      <c r="L27" s="22"/>
      <c r="M27" s="22">
        <v>4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>
        <v>20</v>
      </c>
      <c r="AD27" s="22">
        <v>15</v>
      </c>
      <c r="AE27" s="22"/>
      <c r="AF27" s="22"/>
      <c r="AG27" s="22"/>
      <c r="AH27" s="22"/>
      <c r="AI27" s="22"/>
      <c r="AJ27" s="22"/>
      <c r="AK27" s="22"/>
      <c r="AL27" s="22">
        <v>30</v>
      </c>
      <c r="AM27" s="22">
        <v>32</v>
      </c>
      <c r="AN27" s="22"/>
      <c r="AO27" s="22"/>
      <c r="AP27" s="22"/>
      <c r="AQ27" s="22"/>
      <c r="AR27" s="30">
        <v>1</v>
      </c>
      <c r="AS27" s="22">
        <v>2</v>
      </c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4"/>
      <c r="CB27" s="30"/>
      <c r="CC27" s="30"/>
      <c r="CD27" s="1"/>
      <c r="CE27" s="1"/>
      <c r="CF27" s="1"/>
      <c r="CG27" s="1"/>
      <c r="CH27" s="1"/>
    </row>
    <row r="28" spans="1:86" ht="19.5" customHeight="1" x14ac:dyDescent="0.35">
      <c r="A28" s="6">
        <v>2020</v>
      </c>
      <c r="B28" s="6">
        <v>5</v>
      </c>
      <c r="C28" s="17">
        <v>8</v>
      </c>
      <c r="D28" s="11">
        <v>1</v>
      </c>
      <c r="E28" s="21" t="s">
        <v>178</v>
      </c>
      <c r="F28" s="22">
        <v>100</v>
      </c>
      <c r="G28" s="22">
        <v>7</v>
      </c>
      <c r="H28" s="22">
        <v>8</v>
      </c>
      <c r="I28" s="22"/>
      <c r="J28" s="22"/>
      <c r="K28" s="22"/>
      <c r="L28" s="22"/>
      <c r="M28" s="22">
        <v>3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>
        <v>4</v>
      </c>
      <c r="AD28" s="22">
        <v>20</v>
      </c>
      <c r="AE28" s="22"/>
      <c r="AF28" s="22"/>
      <c r="AG28" s="22"/>
      <c r="AH28" s="22">
        <v>1</v>
      </c>
      <c r="AI28" s="22"/>
      <c r="AJ28" s="22"/>
      <c r="AK28" s="22"/>
      <c r="AL28" s="22">
        <v>15</v>
      </c>
      <c r="AM28" s="22">
        <v>59</v>
      </c>
      <c r="AN28" s="22"/>
      <c r="AO28" s="22"/>
      <c r="AP28" s="22"/>
      <c r="AQ28" s="22"/>
      <c r="AR28" s="22"/>
      <c r="AS28" s="22">
        <v>1</v>
      </c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4"/>
      <c r="CB28" s="30"/>
      <c r="CC28" s="30"/>
      <c r="CD28" s="1"/>
      <c r="CE28" s="1"/>
      <c r="CF28" s="1"/>
      <c r="CG28" s="1"/>
      <c r="CH28" s="1"/>
    </row>
    <row r="29" spans="1:86" ht="19.5" customHeight="1" x14ac:dyDescent="0.35">
      <c r="A29" s="6">
        <v>2020</v>
      </c>
      <c r="B29" s="6">
        <v>5</v>
      </c>
      <c r="C29" s="17">
        <v>8</v>
      </c>
      <c r="D29" s="18">
        <v>2</v>
      </c>
      <c r="E29" s="21" t="s">
        <v>178</v>
      </c>
      <c r="F29" s="22">
        <v>100</v>
      </c>
      <c r="G29" s="22">
        <v>25</v>
      </c>
      <c r="H29" s="22"/>
      <c r="I29" s="22"/>
      <c r="J29" s="22">
        <v>35</v>
      </c>
      <c r="K29" s="22"/>
      <c r="L29" s="22"/>
      <c r="M29" s="22">
        <v>10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>
        <v>20</v>
      </c>
      <c r="AE29" s="22"/>
      <c r="AF29" s="22"/>
      <c r="AG29" s="22">
        <v>1</v>
      </c>
      <c r="AH29" s="22"/>
      <c r="AI29" s="22"/>
      <c r="AJ29" s="22"/>
      <c r="AK29" s="22"/>
      <c r="AL29" s="22">
        <v>25</v>
      </c>
      <c r="AM29" s="22">
        <v>33</v>
      </c>
      <c r="AN29" s="22"/>
      <c r="AO29" s="22"/>
      <c r="AP29" s="22">
        <v>3</v>
      </c>
      <c r="AQ29" s="22"/>
      <c r="AR29" s="22"/>
      <c r="AS29" s="22">
        <v>5</v>
      </c>
      <c r="AT29" s="22">
        <v>3</v>
      </c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4"/>
      <c r="CB29" s="30"/>
      <c r="CC29" s="30"/>
      <c r="CD29" s="1"/>
      <c r="CE29" s="1"/>
      <c r="CF29" s="1"/>
      <c r="CG29" s="1"/>
      <c r="CH29" s="1"/>
    </row>
    <row r="30" spans="1:86" ht="19.5" customHeight="1" x14ac:dyDescent="0.35">
      <c r="A30" s="6">
        <v>2020</v>
      </c>
      <c r="B30" s="6">
        <v>5</v>
      </c>
      <c r="C30" s="1">
        <v>8</v>
      </c>
      <c r="D30" s="20">
        <v>3</v>
      </c>
      <c r="E30" s="21" t="s">
        <v>178</v>
      </c>
      <c r="F30" s="22">
        <v>100</v>
      </c>
      <c r="G30" s="22">
        <v>40</v>
      </c>
      <c r="H30" s="22"/>
      <c r="I30" s="22"/>
      <c r="J30" s="22">
        <v>30</v>
      </c>
      <c r="K30" s="22"/>
      <c r="L30" s="22">
        <v>1</v>
      </c>
      <c r="M30" s="22">
        <v>75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>
        <v>5</v>
      </c>
      <c r="AB30" s="22"/>
      <c r="AC30" s="22"/>
      <c r="AD30" s="32">
        <v>1</v>
      </c>
      <c r="AE30" s="22"/>
      <c r="AF30" s="22"/>
      <c r="AG30" s="22">
        <v>3</v>
      </c>
      <c r="AH30" s="22"/>
      <c r="AI30" s="22"/>
      <c r="AJ30" s="22"/>
      <c r="AK30" s="22"/>
      <c r="AL30" s="22">
        <v>25</v>
      </c>
      <c r="AM30" s="22">
        <v>33</v>
      </c>
      <c r="AN30" s="22"/>
      <c r="AO30" s="22"/>
      <c r="AP30" s="22">
        <v>10</v>
      </c>
      <c r="AQ30" s="22"/>
      <c r="AR30" s="30">
        <v>2</v>
      </c>
      <c r="AS30" s="22">
        <v>20</v>
      </c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4"/>
      <c r="CB30" s="30"/>
      <c r="CC30" s="30"/>
      <c r="CD30" s="1"/>
      <c r="CE30" s="1">
        <v>1</v>
      </c>
      <c r="CF30" s="1"/>
      <c r="CG30" s="1"/>
      <c r="CH30" s="1"/>
    </row>
    <row r="31" spans="1:86" ht="19.5" customHeight="1" x14ac:dyDescent="0.35">
      <c r="A31" s="6">
        <v>2020</v>
      </c>
      <c r="B31" s="6">
        <v>5</v>
      </c>
      <c r="C31" s="17">
        <v>9</v>
      </c>
      <c r="D31" s="11">
        <v>1</v>
      </c>
      <c r="E31" s="21" t="s">
        <v>178</v>
      </c>
      <c r="F31" s="22">
        <v>100</v>
      </c>
      <c r="G31" s="22">
        <v>5</v>
      </c>
      <c r="H31" s="22"/>
      <c r="I31" s="22"/>
      <c r="J31" s="22"/>
      <c r="K31" s="22"/>
      <c r="L31" s="22"/>
      <c r="M31" s="22">
        <v>1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>
        <v>39</v>
      </c>
      <c r="AD31" s="22">
        <v>20</v>
      </c>
      <c r="AE31" s="22"/>
      <c r="AF31" s="22"/>
      <c r="AG31" s="22"/>
      <c r="AH31" s="22"/>
      <c r="AI31" s="22"/>
      <c r="AJ31" s="22"/>
      <c r="AK31" s="22"/>
      <c r="AL31" s="22"/>
      <c r="AM31" s="22">
        <v>40</v>
      </c>
      <c r="AN31" s="22"/>
      <c r="AO31" s="22"/>
      <c r="AP31" s="22"/>
      <c r="AQ31" s="22"/>
      <c r="AR31" s="22"/>
      <c r="AS31" s="22">
        <v>1</v>
      </c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4"/>
      <c r="CB31" s="30"/>
      <c r="CC31" s="30"/>
      <c r="CD31" s="1"/>
      <c r="CE31" s="1"/>
      <c r="CF31" s="1"/>
      <c r="CG31" s="1"/>
      <c r="CH31" s="1"/>
    </row>
    <row r="32" spans="1:86" ht="19.5" customHeight="1" x14ac:dyDescent="0.35">
      <c r="A32" s="6">
        <v>2020</v>
      </c>
      <c r="B32" s="6">
        <v>5</v>
      </c>
      <c r="C32" s="17">
        <v>9</v>
      </c>
      <c r="D32" s="18">
        <v>2</v>
      </c>
      <c r="E32" s="21" t="s">
        <v>178</v>
      </c>
      <c r="F32" s="22">
        <v>100</v>
      </c>
      <c r="G32" s="22">
        <v>30</v>
      </c>
      <c r="H32" s="22"/>
      <c r="I32" s="22"/>
      <c r="J32" s="22">
        <v>40</v>
      </c>
      <c r="K32" s="22"/>
      <c r="L32" s="22"/>
      <c r="M32" s="22">
        <v>10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>
        <v>5</v>
      </c>
      <c r="AD32" s="22">
        <v>20</v>
      </c>
      <c r="AE32" s="22"/>
      <c r="AF32" s="22"/>
      <c r="AG32" s="22">
        <v>1</v>
      </c>
      <c r="AH32" s="22"/>
      <c r="AI32" s="22"/>
      <c r="AJ32" s="22"/>
      <c r="AK32" s="22"/>
      <c r="AL32" s="22">
        <v>52</v>
      </c>
      <c r="AM32" s="22">
        <v>15</v>
      </c>
      <c r="AN32" s="22"/>
      <c r="AO32" s="22"/>
      <c r="AP32" s="22"/>
      <c r="AQ32" s="22"/>
      <c r="AR32" s="30">
        <v>1</v>
      </c>
      <c r="AS32" s="22">
        <v>5</v>
      </c>
      <c r="AT32" s="22"/>
      <c r="AU32" s="22">
        <v>1</v>
      </c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4"/>
      <c r="CB32" s="30"/>
      <c r="CC32" s="30"/>
      <c r="CD32" s="1"/>
      <c r="CE32" s="1"/>
      <c r="CF32" s="1"/>
      <c r="CG32" s="1"/>
      <c r="CH32" s="1"/>
    </row>
    <row r="33" spans="1:86" ht="19.5" customHeight="1" x14ac:dyDescent="0.35">
      <c r="A33" s="6">
        <v>2020</v>
      </c>
      <c r="B33" s="6">
        <v>5</v>
      </c>
      <c r="C33" s="1">
        <v>9</v>
      </c>
      <c r="D33" s="20">
        <v>3</v>
      </c>
      <c r="E33" s="21" t="s">
        <v>178</v>
      </c>
      <c r="F33" s="22">
        <v>100</v>
      </c>
      <c r="G33" s="22">
        <v>20</v>
      </c>
      <c r="H33" s="22"/>
      <c r="I33" s="22"/>
      <c r="J33" s="22">
        <v>15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>
        <v>42</v>
      </c>
      <c r="AD33" s="22">
        <v>15</v>
      </c>
      <c r="AE33" s="22"/>
      <c r="AF33" s="22"/>
      <c r="AG33" s="22">
        <v>1</v>
      </c>
      <c r="AH33" s="22"/>
      <c r="AI33" s="22"/>
      <c r="AJ33" s="22"/>
      <c r="AK33" s="22"/>
      <c r="AL33" s="22"/>
      <c r="AM33" s="22">
        <v>42</v>
      </c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14"/>
      <c r="CB33" s="30"/>
      <c r="CC33" s="30"/>
      <c r="CD33" s="1"/>
      <c r="CE33" s="1"/>
      <c r="CF33" s="1"/>
      <c r="CG33" s="1"/>
      <c r="CH33" s="1"/>
    </row>
    <row r="34" spans="1:86" ht="19.5" customHeight="1" x14ac:dyDescent="0.35">
      <c r="A34" s="6">
        <v>2020</v>
      </c>
      <c r="B34" s="6">
        <v>5</v>
      </c>
      <c r="C34" s="17">
        <v>10</v>
      </c>
      <c r="D34" s="11">
        <v>1</v>
      </c>
      <c r="E34" s="21" t="s">
        <v>178</v>
      </c>
      <c r="F34" s="22">
        <v>100</v>
      </c>
      <c r="G34" s="22">
        <v>10</v>
      </c>
      <c r="H34" s="22"/>
      <c r="I34" s="22"/>
      <c r="J34" s="22"/>
      <c r="K34" s="22"/>
      <c r="L34" s="22"/>
      <c r="M34" s="22">
        <v>8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>
        <v>10</v>
      </c>
      <c r="AD34" s="22">
        <v>20</v>
      </c>
      <c r="AE34" s="22"/>
      <c r="AF34" s="22"/>
      <c r="AG34" s="22"/>
      <c r="AH34" s="22"/>
      <c r="AI34" s="22"/>
      <c r="AJ34" s="22"/>
      <c r="AK34" s="22"/>
      <c r="AL34" s="22">
        <v>40</v>
      </c>
      <c r="AM34" s="22">
        <v>25</v>
      </c>
      <c r="AN34" s="22"/>
      <c r="AO34" s="22"/>
      <c r="AP34" s="22"/>
      <c r="AQ34" s="22"/>
      <c r="AR34" s="22"/>
      <c r="AS34" s="22">
        <v>2</v>
      </c>
      <c r="AT34" s="22">
        <v>3</v>
      </c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4"/>
      <c r="CB34" s="30"/>
      <c r="CC34" s="30"/>
      <c r="CD34" s="1"/>
      <c r="CE34" s="1"/>
      <c r="CF34" s="1"/>
      <c r="CG34" s="1"/>
      <c r="CH34" s="1"/>
    </row>
    <row r="35" spans="1:86" ht="19.5" customHeight="1" x14ac:dyDescent="0.35">
      <c r="A35" s="6">
        <v>2020</v>
      </c>
      <c r="B35" s="6">
        <v>5</v>
      </c>
      <c r="C35" s="17">
        <v>10</v>
      </c>
      <c r="D35" s="18">
        <v>2</v>
      </c>
      <c r="E35" s="21" t="s">
        <v>178</v>
      </c>
      <c r="F35" s="22">
        <v>100</v>
      </c>
      <c r="G35" s="22">
        <v>15</v>
      </c>
      <c r="H35" s="22"/>
      <c r="I35" s="22"/>
      <c r="J35" s="22">
        <v>5</v>
      </c>
      <c r="K35" s="22"/>
      <c r="L35" s="22"/>
      <c r="M35" s="22">
        <v>15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>
        <v>58</v>
      </c>
      <c r="AB35" s="22"/>
      <c r="AC35" s="22"/>
      <c r="AD35" s="22">
        <v>4</v>
      </c>
      <c r="AE35" s="22"/>
      <c r="AF35" s="22"/>
      <c r="AG35" s="22">
        <v>3</v>
      </c>
      <c r="AH35" s="22"/>
      <c r="AI35" s="22"/>
      <c r="AJ35" s="22"/>
      <c r="AK35" s="22"/>
      <c r="AL35" s="22">
        <v>15</v>
      </c>
      <c r="AM35" s="22">
        <v>10</v>
      </c>
      <c r="AN35" s="22"/>
      <c r="AO35" s="22"/>
      <c r="AP35" s="22"/>
      <c r="AQ35" s="22"/>
      <c r="AR35" s="22"/>
      <c r="AS35" s="22">
        <v>10</v>
      </c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4"/>
      <c r="CB35" s="30"/>
      <c r="CC35" s="30"/>
      <c r="CD35" s="1"/>
      <c r="CE35" s="1"/>
      <c r="CF35" s="1"/>
      <c r="CG35" s="1"/>
      <c r="CH35" s="1"/>
    </row>
    <row r="36" spans="1:86" ht="19.5" customHeight="1" x14ac:dyDescent="0.35">
      <c r="A36" s="6">
        <v>2020</v>
      </c>
      <c r="B36" s="6">
        <v>5</v>
      </c>
      <c r="C36" s="1">
        <v>10</v>
      </c>
      <c r="D36" s="20">
        <v>3</v>
      </c>
      <c r="E36" s="21" t="s">
        <v>178</v>
      </c>
      <c r="F36" s="22">
        <v>100</v>
      </c>
      <c r="G36" s="22">
        <v>5</v>
      </c>
      <c r="H36" s="22">
        <v>5</v>
      </c>
      <c r="I36" s="22"/>
      <c r="J36" s="22">
        <v>15</v>
      </c>
      <c r="K36" s="22"/>
      <c r="L36" s="22"/>
      <c r="M36" s="22">
        <v>8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>
        <v>53</v>
      </c>
      <c r="AB36" s="22"/>
      <c r="AC36" s="22"/>
      <c r="AD36" s="22">
        <v>2</v>
      </c>
      <c r="AE36" s="22"/>
      <c r="AF36" s="22"/>
      <c r="AG36" s="22"/>
      <c r="AH36" s="30">
        <v>5</v>
      </c>
      <c r="AI36" s="22"/>
      <c r="AJ36" s="22"/>
      <c r="AK36" s="22"/>
      <c r="AL36" s="22">
        <v>10</v>
      </c>
      <c r="AM36" s="22">
        <v>10</v>
      </c>
      <c r="AN36" s="22"/>
      <c r="AO36" s="22"/>
      <c r="AP36" s="22"/>
      <c r="AQ36" s="30"/>
      <c r="AR36" s="22"/>
      <c r="AS36" s="22">
        <v>3</v>
      </c>
      <c r="AT36" s="22">
        <v>15</v>
      </c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4"/>
      <c r="CB36" s="30"/>
      <c r="CC36" s="30"/>
      <c r="CD36" s="1"/>
      <c r="CE36" s="1"/>
      <c r="CF36" s="1">
        <v>5</v>
      </c>
      <c r="CG36" s="1">
        <v>2</v>
      </c>
      <c r="CH36" s="1"/>
    </row>
    <row r="37" spans="1:86" ht="19.5" customHeight="1" x14ac:dyDescent="0.35">
      <c r="A37" s="6">
        <v>2020</v>
      </c>
      <c r="B37" s="6">
        <v>5</v>
      </c>
      <c r="C37" s="17">
        <v>11</v>
      </c>
      <c r="D37" s="11">
        <v>1</v>
      </c>
      <c r="E37" s="21" t="s">
        <v>178</v>
      </c>
      <c r="F37" s="22">
        <v>50</v>
      </c>
      <c r="G37" s="22">
        <v>2</v>
      </c>
      <c r="H37" s="22"/>
      <c r="I37" s="22"/>
      <c r="J37" s="22">
        <v>60</v>
      </c>
      <c r="K37" s="22"/>
      <c r="L37" s="22"/>
      <c r="M37" s="22">
        <v>10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>
        <v>20</v>
      </c>
      <c r="AB37" s="22"/>
      <c r="AC37" s="22"/>
      <c r="AD37" s="22">
        <v>10</v>
      </c>
      <c r="AE37" s="22"/>
      <c r="AF37" s="22"/>
      <c r="AG37" s="22"/>
      <c r="AH37" s="22"/>
      <c r="AI37" s="22"/>
      <c r="AJ37" s="22"/>
      <c r="AK37" s="22"/>
      <c r="AL37" s="22">
        <v>48</v>
      </c>
      <c r="AM37" s="22">
        <v>15</v>
      </c>
      <c r="AN37" s="22"/>
      <c r="AO37" s="22"/>
      <c r="AP37" s="22"/>
      <c r="AQ37" s="22"/>
      <c r="AR37" s="22"/>
      <c r="AS37" s="22">
        <v>5</v>
      </c>
      <c r="AT37" s="22"/>
      <c r="AU37" s="22">
        <v>1</v>
      </c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4"/>
      <c r="CB37" s="30"/>
      <c r="CC37" s="30"/>
      <c r="CD37" s="1"/>
      <c r="CE37" s="1"/>
      <c r="CF37" s="1">
        <v>2</v>
      </c>
      <c r="CG37" s="1">
        <v>1</v>
      </c>
      <c r="CH37" s="1"/>
    </row>
    <row r="38" spans="1:86" ht="19.5" customHeight="1" x14ac:dyDescent="0.35">
      <c r="A38" s="6">
        <v>2020</v>
      </c>
      <c r="B38" s="6">
        <v>5</v>
      </c>
      <c r="C38" s="17">
        <v>11</v>
      </c>
      <c r="D38" s="18">
        <v>2</v>
      </c>
      <c r="E38" s="21" t="s">
        <v>178</v>
      </c>
      <c r="F38" s="22">
        <v>10</v>
      </c>
      <c r="G38" s="22">
        <v>5</v>
      </c>
      <c r="H38" s="22"/>
      <c r="I38" s="22"/>
      <c r="J38" s="22">
        <v>100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>
        <v>5</v>
      </c>
      <c r="Z38" s="22"/>
      <c r="AA38" s="22"/>
      <c r="AB38" s="22"/>
      <c r="AC38" s="22">
        <v>30</v>
      </c>
      <c r="AD38" s="22"/>
      <c r="AE38" s="22"/>
      <c r="AF38" s="22"/>
      <c r="AG38" s="22">
        <v>15</v>
      </c>
      <c r="AH38" s="22"/>
      <c r="AI38" s="22"/>
      <c r="AJ38" s="22"/>
      <c r="AK38" s="22"/>
      <c r="AL38" s="22">
        <v>15</v>
      </c>
      <c r="AM38" s="22">
        <v>30</v>
      </c>
      <c r="AN38" s="22"/>
      <c r="AO38" s="22"/>
      <c r="AP38" s="22"/>
      <c r="AQ38" s="22"/>
      <c r="AR38" s="22"/>
      <c r="AS38" s="22">
        <v>5</v>
      </c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4"/>
      <c r="CB38" s="30"/>
      <c r="CC38" s="30"/>
      <c r="CD38" s="1"/>
      <c r="CE38" s="1"/>
      <c r="CF38" s="1"/>
      <c r="CG38" s="1"/>
      <c r="CH38" s="1"/>
    </row>
    <row r="39" spans="1:86" ht="19.5" customHeight="1" x14ac:dyDescent="0.35">
      <c r="A39" s="6">
        <v>2020</v>
      </c>
      <c r="B39" s="6">
        <v>5</v>
      </c>
      <c r="C39" s="1">
        <v>11</v>
      </c>
      <c r="D39" s="20">
        <v>3</v>
      </c>
      <c r="E39" s="21" t="s">
        <v>178</v>
      </c>
      <c r="F39" s="22">
        <v>100</v>
      </c>
      <c r="G39" s="22">
        <v>5</v>
      </c>
      <c r="H39" s="22"/>
      <c r="I39" s="22"/>
      <c r="J39" s="22">
        <v>60</v>
      </c>
      <c r="K39" s="22"/>
      <c r="L39" s="22"/>
      <c r="M39" s="22">
        <v>15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>
        <v>72</v>
      </c>
      <c r="AB39" s="22"/>
      <c r="AC39" s="22"/>
      <c r="AD39" s="22">
        <v>5</v>
      </c>
      <c r="AE39" s="22"/>
      <c r="AF39" s="22"/>
      <c r="AG39" s="22">
        <v>10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>
        <v>1</v>
      </c>
      <c r="AS39" s="22">
        <v>10</v>
      </c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4"/>
      <c r="CB39" s="30"/>
      <c r="CC39" s="30"/>
      <c r="CD39" s="1"/>
      <c r="CE39" s="1"/>
      <c r="CF39" s="1">
        <v>5</v>
      </c>
      <c r="CG39" s="1">
        <v>2</v>
      </c>
      <c r="CH39" s="1"/>
    </row>
    <row r="40" spans="1:86" ht="19.5" customHeight="1" x14ac:dyDescent="0.35">
      <c r="A40" s="6">
        <v>2020</v>
      </c>
      <c r="B40" s="6">
        <v>5</v>
      </c>
      <c r="C40" s="17">
        <v>12</v>
      </c>
      <c r="D40" s="11">
        <v>1</v>
      </c>
      <c r="E40" s="21" t="s">
        <v>178</v>
      </c>
      <c r="F40" s="22">
        <v>20</v>
      </c>
      <c r="G40" s="22">
        <v>15</v>
      </c>
      <c r="H40" s="22"/>
      <c r="I40" s="22"/>
      <c r="J40" s="22">
        <v>25</v>
      </c>
      <c r="K40" s="22"/>
      <c r="L40" s="22"/>
      <c r="M40" s="22">
        <v>40</v>
      </c>
      <c r="N40" s="22">
        <v>30</v>
      </c>
      <c r="O40" s="22"/>
      <c r="P40" s="22">
        <v>2</v>
      </c>
      <c r="Q40" s="22"/>
      <c r="R40" s="22"/>
      <c r="S40" s="22"/>
      <c r="T40" s="22"/>
      <c r="U40" s="22">
        <v>1</v>
      </c>
      <c r="V40" s="22"/>
      <c r="W40" s="22"/>
      <c r="X40" s="22"/>
      <c r="Y40" s="22"/>
      <c r="Z40" s="22"/>
      <c r="AA40" s="22">
        <v>10</v>
      </c>
      <c r="AB40" s="22"/>
      <c r="AC40" s="22"/>
      <c r="AD40" s="22"/>
      <c r="AE40" s="22"/>
      <c r="AF40" s="22"/>
      <c r="AG40" s="22">
        <v>3</v>
      </c>
      <c r="AH40" s="22"/>
      <c r="AI40" s="22"/>
      <c r="AJ40" s="22"/>
      <c r="AK40" s="22"/>
      <c r="AL40" s="22">
        <v>22</v>
      </c>
      <c r="AM40" s="22"/>
      <c r="AN40" s="22"/>
      <c r="AO40" s="22"/>
      <c r="AP40" s="22"/>
      <c r="AQ40" s="22">
        <v>30</v>
      </c>
      <c r="AR40" s="22"/>
      <c r="AS40" s="22">
        <v>20</v>
      </c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>
        <v>14</v>
      </c>
      <c r="BT40" s="22"/>
      <c r="BU40" s="22"/>
      <c r="BV40" s="22"/>
      <c r="BW40" s="22"/>
      <c r="BX40" s="22"/>
      <c r="BY40" s="22"/>
      <c r="BZ40" s="22"/>
      <c r="CA40" s="24"/>
      <c r="CB40" s="30"/>
      <c r="CC40" s="30"/>
      <c r="CD40" s="1"/>
      <c r="CE40" s="1"/>
      <c r="CF40" s="1"/>
      <c r="CG40" s="1">
        <v>1</v>
      </c>
      <c r="CH40" s="1"/>
    </row>
    <row r="41" spans="1:86" ht="19.5" customHeight="1" x14ac:dyDescent="0.35">
      <c r="A41" s="6">
        <v>2020</v>
      </c>
      <c r="B41" s="6">
        <v>5</v>
      </c>
      <c r="C41" s="17">
        <v>12</v>
      </c>
      <c r="D41" s="18">
        <v>2</v>
      </c>
      <c r="E41" s="21" t="s">
        <v>178</v>
      </c>
      <c r="F41" s="22">
        <v>50</v>
      </c>
      <c r="G41" s="22">
        <v>5</v>
      </c>
      <c r="H41" s="22"/>
      <c r="I41" s="22"/>
      <c r="J41" s="22">
        <v>20</v>
      </c>
      <c r="K41" s="22"/>
      <c r="L41" s="22"/>
      <c r="M41" s="22"/>
      <c r="N41" s="22">
        <v>40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>
        <v>15</v>
      </c>
      <c r="AB41" s="22"/>
      <c r="AC41" s="22"/>
      <c r="AD41" s="22">
        <v>10</v>
      </c>
      <c r="AE41" s="22"/>
      <c r="AF41" s="22"/>
      <c r="AG41" s="22">
        <v>5</v>
      </c>
      <c r="AH41" s="22"/>
      <c r="AI41" s="22"/>
      <c r="AJ41" s="22"/>
      <c r="AK41" s="22"/>
      <c r="AL41" s="22">
        <v>30</v>
      </c>
      <c r="AM41" s="22"/>
      <c r="AN41" s="22"/>
      <c r="AO41" s="22"/>
      <c r="AP41" s="22"/>
      <c r="AQ41" s="22">
        <v>20</v>
      </c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>
        <v>20</v>
      </c>
      <c r="BT41" s="22"/>
      <c r="BU41" s="22"/>
      <c r="BV41" s="22"/>
      <c r="BW41" s="22"/>
      <c r="BX41" s="22"/>
      <c r="BY41" s="22"/>
      <c r="BZ41" s="22"/>
      <c r="CA41" s="24"/>
      <c r="CB41" s="30"/>
      <c r="CC41" s="30"/>
      <c r="CD41" s="1"/>
      <c r="CE41" s="1"/>
      <c r="CF41" s="1"/>
      <c r="CG41" s="1"/>
      <c r="CH41" s="1"/>
    </row>
    <row r="42" spans="1:86" ht="19.5" customHeight="1" x14ac:dyDescent="0.35">
      <c r="A42" s="6">
        <v>2020</v>
      </c>
      <c r="B42" s="6">
        <v>5</v>
      </c>
      <c r="C42" s="1">
        <v>12</v>
      </c>
      <c r="D42" s="20">
        <v>3</v>
      </c>
      <c r="E42" s="21" t="s">
        <v>178</v>
      </c>
      <c r="F42" s="22">
        <v>60</v>
      </c>
      <c r="G42" s="22">
        <v>10</v>
      </c>
      <c r="H42" s="22"/>
      <c r="I42" s="22"/>
      <c r="J42" s="22">
        <v>30</v>
      </c>
      <c r="K42" s="22"/>
      <c r="L42" s="22"/>
      <c r="M42" s="22">
        <v>10</v>
      </c>
      <c r="N42" s="22"/>
      <c r="O42" s="22"/>
      <c r="P42" s="22"/>
      <c r="Q42" s="22"/>
      <c r="R42" s="22"/>
      <c r="S42" s="22"/>
      <c r="T42" s="22"/>
      <c r="U42" s="22">
        <v>2</v>
      </c>
      <c r="V42" s="22"/>
      <c r="W42" s="22"/>
      <c r="X42" s="22"/>
      <c r="Y42" s="22"/>
      <c r="Z42" s="22"/>
      <c r="AA42" s="22"/>
      <c r="AB42" s="22"/>
      <c r="AC42" s="22"/>
      <c r="AD42" s="22">
        <v>5</v>
      </c>
      <c r="AE42" s="22"/>
      <c r="AF42" s="22"/>
      <c r="AG42" s="22">
        <v>5</v>
      </c>
      <c r="AH42" s="22"/>
      <c r="AI42" s="22"/>
      <c r="AJ42" s="22"/>
      <c r="AK42" s="22"/>
      <c r="AL42" s="22">
        <v>32</v>
      </c>
      <c r="AM42" s="22">
        <v>20</v>
      </c>
      <c r="AN42" s="22"/>
      <c r="AO42" s="22"/>
      <c r="AP42" s="22"/>
      <c r="AQ42" s="22"/>
      <c r="AR42" s="22"/>
      <c r="AS42" s="22">
        <v>8</v>
      </c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>
        <v>30</v>
      </c>
      <c r="BT42" s="22"/>
      <c r="BU42" s="22"/>
      <c r="BV42" s="22"/>
      <c r="BW42" s="22"/>
      <c r="BX42" s="22"/>
      <c r="BY42" s="22"/>
      <c r="BZ42" s="22"/>
      <c r="CA42" s="24"/>
      <c r="CB42" s="30"/>
      <c r="CC42" s="30"/>
      <c r="CD42" s="1"/>
      <c r="CE42" s="1"/>
      <c r="CF42" s="1"/>
      <c r="CG42" s="1"/>
      <c r="CH42" s="1"/>
    </row>
    <row r="43" spans="1:86" ht="19.5" customHeight="1" x14ac:dyDescent="0.35">
      <c r="A43" s="6">
        <v>2020</v>
      </c>
      <c r="B43" s="6">
        <v>5</v>
      </c>
      <c r="C43" s="17">
        <v>13</v>
      </c>
      <c r="D43" s="11">
        <v>1</v>
      </c>
      <c r="E43" s="21" t="s">
        <v>178</v>
      </c>
      <c r="F43" s="22"/>
      <c r="G43" s="22"/>
      <c r="H43" s="22"/>
      <c r="I43" s="22"/>
      <c r="J43" s="22">
        <v>75</v>
      </c>
      <c r="K43" s="22"/>
      <c r="L43" s="22"/>
      <c r="M43" s="22">
        <v>65</v>
      </c>
      <c r="N43" s="22">
        <v>25</v>
      </c>
      <c r="O43" s="22"/>
      <c r="P43" s="22"/>
      <c r="Q43" s="22"/>
      <c r="R43" s="22"/>
      <c r="S43" s="34"/>
      <c r="T43" s="22">
        <v>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>
        <v>10</v>
      </c>
      <c r="AH43" s="22"/>
      <c r="AI43" s="22"/>
      <c r="AJ43" s="22">
        <v>3</v>
      </c>
      <c r="AK43" s="22"/>
      <c r="AL43" s="22">
        <v>15</v>
      </c>
      <c r="AM43" s="22"/>
      <c r="AN43" s="22"/>
      <c r="AO43" s="22"/>
      <c r="AP43" s="22"/>
      <c r="AQ43" s="22">
        <v>15</v>
      </c>
      <c r="AR43" s="22"/>
      <c r="AS43" s="22">
        <v>20</v>
      </c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>
        <v>37</v>
      </c>
      <c r="BT43" s="22"/>
      <c r="BU43" s="22"/>
      <c r="BV43" s="22"/>
      <c r="BW43" s="22"/>
      <c r="BX43" s="22"/>
      <c r="BY43" s="22"/>
      <c r="BZ43" s="22"/>
      <c r="CA43" s="24"/>
      <c r="CB43" s="30"/>
      <c r="CC43" s="30"/>
      <c r="CD43" s="1"/>
      <c r="CE43" s="1"/>
      <c r="CF43" s="1">
        <v>50</v>
      </c>
      <c r="CG43" s="1"/>
      <c r="CH43" s="1"/>
    </row>
    <row r="44" spans="1:86" ht="19.5" customHeight="1" x14ac:dyDescent="0.35">
      <c r="A44" s="6">
        <v>2020</v>
      </c>
      <c r="B44" s="6">
        <v>5</v>
      </c>
      <c r="C44" s="17">
        <v>13</v>
      </c>
      <c r="D44" s="18">
        <v>2</v>
      </c>
      <c r="E44" s="21" t="s">
        <v>178</v>
      </c>
      <c r="F44" s="22">
        <v>5</v>
      </c>
      <c r="G44" s="22"/>
      <c r="H44" s="22"/>
      <c r="I44" s="22"/>
      <c r="J44" s="22">
        <v>30</v>
      </c>
      <c r="K44" s="22"/>
      <c r="L44" s="22"/>
      <c r="M44" s="22">
        <v>80</v>
      </c>
      <c r="N44" s="22">
        <v>60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>
        <v>1</v>
      </c>
      <c r="AE44" s="22"/>
      <c r="AF44" s="22"/>
      <c r="AG44" s="22">
        <v>2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>
        <v>34</v>
      </c>
      <c r="AR44" s="22"/>
      <c r="AS44" s="22">
        <v>30</v>
      </c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>
        <v>33</v>
      </c>
      <c r="BT44" s="22"/>
      <c r="BU44" s="22"/>
      <c r="BV44" s="22"/>
      <c r="BW44" s="22"/>
      <c r="BX44" s="22"/>
      <c r="BY44" s="22"/>
      <c r="BZ44" s="22"/>
      <c r="CA44" s="14"/>
      <c r="CB44" s="30"/>
      <c r="CC44" s="30"/>
      <c r="CD44" s="1"/>
      <c r="CE44" s="1"/>
      <c r="CF44" s="1">
        <v>2</v>
      </c>
      <c r="CG44" s="1"/>
      <c r="CH44" s="1"/>
    </row>
    <row r="45" spans="1:86" ht="19.5" customHeight="1" x14ac:dyDescent="0.35">
      <c r="A45" s="6">
        <v>2020</v>
      </c>
      <c r="B45" s="6">
        <v>5</v>
      </c>
      <c r="C45" s="1">
        <v>13</v>
      </c>
      <c r="D45" s="20">
        <v>3</v>
      </c>
      <c r="E45" s="21" t="s">
        <v>178</v>
      </c>
      <c r="F45" s="22"/>
      <c r="G45" s="22"/>
      <c r="H45" s="22">
        <v>15</v>
      </c>
      <c r="I45" s="22"/>
      <c r="J45" s="22">
        <v>25</v>
      </c>
      <c r="K45" s="22"/>
      <c r="L45" s="22"/>
      <c r="M45" s="22">
        <v>15</v>
      </c>
      <c r="N45" s="22">
        <v>10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>
        <v>15</v>
      </c>
      <c r="AB45" s="22"/>
      <c r="AC45" s="22"/>
      <c r="AD45" s="22"/>
      <c r="AE45" s="22"/>
      <c r="AF45" s="22"/>
      <c r="AG45" s="22">
        <v>10</v>
      </c>
      <c r="AH45" s="22"/>
      <c r="AI45" s="22"/>
      <c r="AJ45" s="22">
        <v>1</v>
      </c>
      <c r="AK45" s="22"/>
      <c r="AL45" s="22">
        <v>24</v>
      </c>
      <c r="AM45" s="22"/>
      <c r="AN45" s="22"/>
      <c r="AO45" s="22"/>
      <c r="AP45" s="22"/>
      <c r="AQ45" s="22">
        <v>5</v>
      </c>
      <c r="AR45" s="22"/>
      <c r="AS45" s="22">
        <v>20</v>
      </c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>
        <v>10</v>
      </c>
      <c r="BT45" s="22"/>
      <c r="BU45" s="22"/>
      <c r="BV45" s="22"/>
      <c r="BW45" s="22"/>
      <c r="BX45" s="22"/>
      <c r="BY45" s="22"/>
      <c r="BZ45" s="22"/>
      <c r="CA45" s="24"/>
      <c r="CB45" s="30"/>
      <c r="CC45" s="30"/>
      <c r="CD45" s="1"/>
      <c r="CE45" s="1"/>
      <c r="CF45" s="1"/>
      <c r="CG45" s="1">
        <v>15</v>
      </c>
      <c r="CH45" s="1"/>
    </row>
    <row r="46" spans="1:86" ht="19.5" customHeight="1" x14ac:dyDescent="0.35">
      <c r="A46" s="6">
        <v>2020</v>
      </c>
      <c r="B46" s="6">
        <v>5</v>
      </c>
      <c r="C46" s="17">
        <v>14</v>
      </c>
      <c r="D46" s="11">
        <v>1</v>
      </c>
      <c r="E46" s="21" t="s">
        <v>179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24"/>
      <c r="CB46" s="24"/>
      <c r="CC46" s="24"/>
      <c r="CD46" s="1"/>
      <c r="CE46" s="1"/>
      <c r="CF46" s="1"/>
      <c r="CG46" s="1"/>
      <c r="CH46" s="1"/>
    </row>
    <row r="47" spans="1:86" ht="19.5" customHeight="1" x14ac:dyDescent="0.35">
      <c r="A47" s="6">
        <v>2020</v>
      </c>
      <c r="B47" s="6">
        <v>5</v>
      </c>
      <c r="C47" s="17">
        <v>14</v>
      </c>
      <c r="D47" s="18">
        <v>2</v>
      </c>
      <c r="E47" s="21" t="s">
        <v>179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24"/>
      <c r="CB47" s="24"/>
      <c r="CC47" s="24"/>
      <c r="CD47" s="1"/>
      <c r="CE47" s="1"/>
      <c r="CF47" s="1"/>
      <c r="CG47" s="1"/>
      <c r="CH47" s="1"/>
    </row>
    <row r="48" spans="1:86" ht="19.5" customHeight="1" x14ac:dyDescent="0.35">
      <c r="A48" s="6">
        <v>2020</v>
      </c>
      <c r="B48" s="6">
        <v>5</v>
      </c>
      <c r="C48" s="1">
        <v>14</v>
      </c>
      <c r="D48" s="29">
        <v>3</v>
      </c>
      <c r="E48" s="21" t="s">
        <v>179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24"/>
      <c r="CB48" s="24"/>
      <c r="CC48" s="24"/>
      <c r="CD48" s="1"/>
      <c r="CE48" s="1"/>
      <c r="CF48" s="1"/>
      <c r="CG48" s="1"/>
      <c r="CH48" s="1"/>
    </row>
    <row r="49" spans="1:86" ht="19.5" customHeight="1" x14ac:dyDescent="0.35">
      <c r="A49" s="1"/>
      <c r="B49" s="1"/>
      <c r="C49" s="1"/>
      <c r="D49" s="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1"/>
      <c r="CE49" s="1"/>
      <c r="CF49" s="1"/>
      <c r="CG49" s="1"/>
      <c r="CH49" s="1"/>
    </row>
    <row r="50" spans="1:86" ht="19.5" customHeight="1" x14ac:dyDescent="0.35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6"/>
      <c r="CC50" s="6"/>
      <c r="CD50" s="1"/>
      <c r="CE50" s="1"/>
      <c r="CF50" s="1"/>
      <c r="CG50" s="1"/>
      <c r="CH50" s="1"/>
    </row>
    <row r="51" spans="1:86" ht="19.5" customHeight="1" x14ac:dyDescent="0.35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6"/>
      <c r="CC51" s="6"/>
      <c r="CD51" s="1"/>
      <c r="CE51" s="1"/>
      <c r="CF51" s="1"/>
      <c r="CG51" s="1"/>
      <c r="CH51" s="1"/>
    </row>
    <row r="52" spans="1:86" ht="19.5" customHeight="1" x14ac:dyDescent="0.35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6"/>
      <c r="CC52" s="6"/>
      <c r="CD52" s="1"/>
      <c r="CE52" s="1"/>
      <c r="CF52" s="1"/>
      <c r="CG52" s="1"/>
      <c r="CH52" s="1"/>
    </row>
    <row r="53" spans="1:86" ht="19.5" customHeight="1" x14ac:dyDescent="0.35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6"/>
      <c r="CC53" s="6"/>
      <c r="CD53" s="1"/>
      <c r="CE53" s="1"/>
      <c r="CF53" s="1"/>
      <c r="CG53" s="1"/>
      <c r="CH53" s="1"/>
    </row>
    <row r="54" spans="1:86" ht="19.5" customHeight="1" x14ac:dyDescent="0.35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6"/>
      <c r="CC54" s="6"/>
      <c r="CD54" s="1"/>
      <c r="CE54" s="1"/>
      <c r="CF54" s="1"/>
      <c r="CG54" s="1"/>
      <c r="CH54" s="1"/>
    </row>
    <row r="55" spans="1:86" ht="19.5" customHeight="1" x14ac:dyDescent="0.35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6"/>
      <c r="CC55" s="6"/>
      <c r="CD55" s="1"/>
      <c r="CE55" s="1"/>
      <c r="CF55" s="1"/>
      <c r="CG55" s="1"/>
      <c r="CH55" s="1"/>
    </row>
    <row r="56" spans="1:86" ht="19.5" customHeight="1" x14ac:dyDescent="0.35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6"/>
      <c r="CC56" s="6"/>
      <c r="CD56" s="1"/>
      <c r="CE56" s="1"/>
      <c r="CF56" s="1"/>
      <c r="CG56" s="1"/>
      <c r="CH56" s="1"/>
    </row>
    <row r="57" spans="1:86" ht="19.5" customHeight="1" x14ac:dyDescent="0.35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6"/>
      <c r="CC57" s="6"/>
      <c r="CD57" s="1"/>
      <c r="CE57" s="1"/>
      <c r="CF57" s="1"/>
      <c r="CG57" s="1"/>
      <c r="CH57" s="1"/>
    </row>
    <row r="58" spans="1:86" ht="19.5" customHeight="1" x14ac:dyDescent="0.35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6"/>
      <c r="CC58" s="6"/>
      <c r="CD58" s="1"/>
      <c r="CE58" s="1"/>
      <c r="CF58" s="1"/>
      <c r="CG58" s="1"/>
      <c r="CH58" s="1"/>
    </row>
    <row r="59" spans="1:86" ht="15.7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36"/>
      <c r="CC59" s="36"/>
      <c r="CD59" s="19"/>
      <c r="CE59" s="19"/>
      <c r="CF59" s="19"/>
      <c r="CG59" s="19"/>
      <c r="CH59" s="19"/>
    </row>
    <row r="60" spans="1:86" ht="15.7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36"/>
      <c r="CC60" s="36"/>
      <c r="CD60" s="19"/>
      <c r="CE60" s="19"/>
      <c r="CF60" s="19"/>
      <c r="CG60" s="19"/>
      <c r="CH60" s="19"/>
    </row>
    <row r="61" spans="1:86" ht="15.7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36"/>
      <c r="CC61" s="36"/>
      <c r="CD61" s="19"/>
      <c r="CE61" s="19"/>
      <c r="CF61" s="19"/>
      <c r="CG61" s="19"/>
      <c r="CH61" s="19"/>
    </row>
    <row r="62" spans="1:86" ht="15.7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36"/>
      <c r="CC62" s="36"/>
      <c r="CD62" s="19"/>
      <c r="CE62" s="19"/>
      <c r="CF62" s="19"/>
      <c r="CG62" s="19"/>
      <c r="CH62" s="19"/>
    </row>
    <row r="63" spans="1:86" ht="15.7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36"/>
      <c r="CC63" s="36"/>
      <c r="CD63" s="19"/>
      <c r="CE63" s="19"/>
      <c r="CF63" s="19"/>
      <c r="CG63" s="19"/>
      <c r="CH63" s="19"/>
    </row>
    <row r="64" spans="1:86" ht="15.7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36"/>
      <c r="CC64" s="36"/>
      <c r="CD64" s="19"/>
      <c r="CE64" s="19"/>
      <c r="CF64" s="19"/>
      <c r="CG64" s="19"/>
      <c r="CH64" s="19"/>
    </row>
    <row r="65" spans="1:86" ht="15.7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36"/>
      <c r="CC65" s="36"/>
      <c r="CD65" s="19"/>
      <c r="CE65" s="19"/>
      <c r="CF65" s="19"/>
      <c r="CG65" s="19"/>
      <c r="CH65" s="19"/>
    </row>
    <row r="66" spans="1:86" ht="15.7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36"/>
      <c r="CC66" s="36"/>
      <c r="CD66" s="19"/>
      <c r="CE66" s="19"/>
      <c r="CF66" s="19"/>
      <c r="CG66" s="19"/>
      <c r="CH66" s="19"/>
    </row>
    <row r="67" spans="1:86" ht="15.7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36"/>
      <c r="CC67" s="36"/>
      <c r="CD67" s="19"/>
      <c r="CE67" s="19"/>
      <c r="CF67" s="19"/>
      <c r="CG67" s="19"/>
      <c r="CH67" s="19"/>
    </row>
    <row r="68" spans="1:86" ht="15.7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36"/>
      <c r="CC68" s="36"/>
      <c r="CD68" s="19"/>
      <c r="CE68" s="19"/>
      <c r="CF68" s="19"/>
      <c r="CG68" s="19"/>
      <c r="CH68" s="19"/>
    </row>
    <row r="69" spans="1:86" ht="15.7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36"/>
      <c r="CC69" s="36"/>
      <c r="CD69" s="19"/>
      <c r="CE69" s="19"/>
      <c r="CF69" s="19"/>
      <c r="CG69" s="19"/>
      <c r="CH69" s="19"/>
    </row>
    <row r="70" spans="1:86" ht="15.7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36"/>
      <c r="CC70" s="36"/>
      <c r="CD70" s="19"/>
      <c r="CE70" s="19"/>
      <c r="CF70" s="19"/>
      <c r="CG70" s="19"/>
      <c r="CH70" s="19"/>
    </row>
    <row r="71" spans="1:86" ht="15.7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36"/>
      <c r="CC71" s="36"/>
      <c r="CD71" s="19"/>
      <c r="CE71" s="19"/>
      <c r="CF71" s="19"/>
      <c r="CG71" s="19"/>
      <c r="CH71" s="19"/>
    </row>
    <row r="72" spans="1:86" ht="15.7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36"/>
      <c r="CC72" s="36"/>
      <c r="CD72" s="19"/>
      <c r="CE72" s="19"/>
      <c r="CF72" s="19"/>
      <c r="CG72" s="19"/>
      <c r="CH72" s="19"/>
    </row>
    <row r="73" spans="1:86" ht="15.7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36"/>
      <c r="CC73" s="36"/>
      <c r="CD73" s="19"/>
      <c r="CE73" s="19"/>
      <c r="CF73" s="19"/>
      <c r="CG73" s="19"/>
      <c r="CH73" s="19"/>
    </row>
    <row r="74" spans="1:86" ht="15.7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36"/>
      <c r="CC74" s="36"/>
      <c r="CD74" s="19"/>
      <c r="CE74" s="19"/>
      <c r="CF74" s="19"/>
      <c r="CG74" s="19"/>
      <c r="CH74" s="19"/>
    </row>
    <row r="75" spans="1:86" ht="15.7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36"/>
      <c r="CC75" s="36"/>
      <c r="CD75" s="19"/>
      <c r="CE75" s="19"/>
      <c r="CF75" s="19"/>
      <c r="CG75" s="19"/>
      <c r="CH75" s="19"/>
    </row>
    <row r="76" spans="1:86" ht="15.7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36"/>
      <c r="CC76" s="36"/>
      <c r="CD76" s="19"/>
      <c r="CE76" s="19"/>
      <c r="CF76" s="19"/>
      <c r="CG76" s="19"/>
      <c r="CH76" s="19"/>
    </row>
    <row r="77" spans="1:86" ht="15.7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36"/>
      <c r="CC77" s="36"/>
      <c r="CD77" s="19"/>
      <c r="CE77" s="19"/>
      <c r="CF77" s="19"/>
      <c r="CG77" s="19"/>
      <c r="CH77" s="19"/>
    </row>
    <row r="78" spans="1:86" ht="15.7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36"/>
      <c r="CC78" s="36"/>
      <c r="CD78" s="19"/>
      <c r="CE78" s="19"/>
      <c r="CF78" s="19"/>
      <c r="CG78" s="19"/>
      <c r="CH78" s="19"/>
    </row>
    <row r="79" spans="1:86" ht="15.7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36"/>
      <c r="CC79" s="36"/>
      <c r="CD79" s="19"/>
      <c r="CE79" s="19"/>
      <c r="CF79" s="19"/>
      <c r="CG79" s="19"/>
      <c r="CH79" s="19"/>
    </row>
    <row r="80" spans="1:86" ht="15.7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36"/>
      <c r="CC80" s="36"/>
      <c r="CD80" s="19"/>
      <c r="CE80" s="19"/>
      <c r="CF80" s="19"/>
      <c r="CG80" s="19"/>
      <c r="CH80" s="19"/>
    </row>
    <row r="81" spans="1:86" ht="15.7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36"/>
      <c r="CC81" s="36"/>
      <c r="CD81" s="19"/>
      <c r="CE81" s="19"/>
      <c r="CF81" s="19"/>
      <c r="CG81" s="19"/>
      <c r="CH81" s="19"/>
    </row>
    <row r="82" spans="1:86" ht="15.7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36"/>
      <c r="CC82" s="36"/>
      <c r="CD82" s="19"/>
      <c r="CE82" s="19"/>
      <c r="CF82" s="19"/>
      <c r="CG82" s="19"/>
      <c r="CH82" s="19"/>
    </row>
    <row r="83" spans="1:86" ht="15.7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36"/>
      <c r="CC83" s="36"/>
      <c r="CD83" s="19"/>
      <c r="CE83" s="19"/>
      <c r="CF83" s="19"/>
      <c r="CG83" s="19"/>
      <c r="CH83" s="19"/>
    </row>
    <row r="84" spans="1:86" ht="15.7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36"/>
      <c r="CC84" s="36"/>
      <c r="CD84" s="19"/>
      <c r="CE84" s="19"/>
      <c r="CF84" s="19"/>
      <c r="CG84" s="19"/>
      <c r="CH84" s="19"/>
    </row>
    <row r="85" spans="1:86" ht="15.7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36"/>
      <c r="CC85" s="36"/>
      <c r="CD85" s="19"/>
      <c r="CE85" s="19"/>
      <c r="CF85" s="19"/>
      <c r="CG85" s="19"/>
      <c r="CH85" s="19"/>
    </row>
    <row r="86" spans="1:86" ht="15.7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36"/>
      <c r="CC86" s="36"/>
      <c r="CD86" s="19"/>
      <c r="CE86" s="19"/>
      <c r="CF86" s="19"/>
      <c r="CG86" s="19"/>
      <c r="CH86" s="19"/>
    </row>
    <row r="87" spans="1:86" ht="15.7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36"/>
      <c r="CC87" s="36"/>
      <c r="CD87" s="19"/>
      <c r="CE87" s="19"/>
      <c r="CF87" s="19"/>
      <c r="CG87" s="19"/>
      <c r="CH87" s="19"/>
    </row>
    <row r="88" spans="1:86" ht="15.7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36"/>
      <c r="CC88" s="36"/>
      <c r="CD88" s="19"/>
      <c r="CE88" s="19"/>
      <c r="CF88" s="19"/>
      <c r="CG88" s="19"/>
      <c r="CH88" s="19"/>
    </row>
    <row r="89" spans="1:86" ht="15.7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36"/>
      <c r="CC89" s="36"/>
      <c r="CD89" s="19"/>
      <c r="CE89" s="19"/>
      <c r="CF89" s="19"/>
      <c r="CG89" s="19"/>
      <c r="CH89" s="19"/>
    </row>
    <row r="90" spans="1:86" ht="15.7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36"/>
      <c r="CC90" s="36"/>
      <c r="CD90" s="19"/>
      <c r="CE90" s="19"/>
      <c r="CF90" s="19"/>
      <c r="CG90" s="19"/>
      <c r="CH90" s="19"/>
    </row>
    <row r="91" spans="1:86" ht="15.7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36"/>
      <c r="CC91" s="36"/>
      <c r="CD91" s="19"/>
      <c r="CE91" s="19"/>
      <c r="CF91" s="19"/>
      <c r="CG91" s="19"/>
      <c r="CH91" s="19"/>
    </row>
    <row r="92" spans="1:86" ht="15.7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36"/>
      <c r="CC92" s="36"/>
      <c r="CD92" s="19"/>
      <c r="CE92" s="19"/>
      <c r="CF92" s="19"/>
      <c r="CG92" s="19"/>
      <c r="CH92" s="19"/>
    </row>
    <row r="93" spans="1:86" ht="15.7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36"/>
      <c r="CC93" s="36"/>
      <c r="CD93" s="19"/>
      <c r="CE93" s="19"/>
      <c r="CF93" s="19"/>
      <c r="CG93" s="19"/>
      <c r="CH93" s="19"/>
    </row>
    <row r="94" spans="1:86" ht="15.7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36"/>
      <c r="CC94" s="36"/>
      <c r="CD94" s="19"/>
      <c r="CE94" s="19"/>
      <c r="CF94" s="19"/>
      <c r="CG94" s="19"/>
      <c r="CH94" s="19"/>
    </row>
    <row r="95" spans="1:86" ht="15.7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36"/>
      <c r="CC95" s="36"/>
      <c r="CD95" s="19"/>
      <c r="CE95" s="19"/>
      <c r="CF95" s="19"/>
      <c r="CG95" s="19"/>
      <c r="CH95" s="19"/>
    </row>
    <row r="96" spans="1:86" ht="15.7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36"/>
      <c r="CC96" s="36"/>
      <c r="CD96" s="19"/>
      <c r="CE96" s="19"/>
      <c r="CF96" s="19"/>
      <c r="CG96" s="19"/>
      <c r="CH96" s="19"/>
    </row>
    <row r="97" spans="1:86" ht="15.7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36"/>
      <c r="CC97" s="36"/>
      <c r="CD97" s="19"/>
      <c r="CE97" s="19"/>
      <c r="CF97" s="19"/>
      <c r="CG97" s="19"/>
      <c r="CH97" s="19"/>
    </row>
    <row r="98" spans="1:86" ht="15.7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36"/>
      <c r="CC98" s="36"/>
      <c r="CD98" s="19"/>
      <c r="CE98" s="19"/>
      <c r="CF98" s="19"/>
      <c r="CG98" s="19"/>
      <c r="CH98" s="19"/>
    </row>
    <row r="99" spans="1:86" ht="15.7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36"/>
      <c r="CC99" s="36"/>
      <c r="CD99" s="19"/>
      <c r="CE99" s="19"/>
      <c r="CF99" s="19"/>
      <c r="CG99" s="19"/>
      <c r="CH99" s="19"/>
    </row>
    <row r="100" spans="1:86" ht="15.7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36"/>
      <c r="CC100" s="36"/>
      <c r="CD100" s="19"/>
      <c r="CE100" s="19"/>
      <c r="CF100" s="19"/>
      <c r="CG100" s="19"/>
      <c r="CH100" s="19"/>
    </row>
    <row r="101" spans="1:86" ht="15.7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36"/>
      <c r="CC101" s="36"/>
      <c r="CD101" s="19"/>
      <c r="CE101" s="19"/>
      <c r="CF101" s="19"/>
      <c r="CG101" s="19"/>
      <c r="CH101" s="19"/>
    </row>
    <row r="102" spans="1:86" ht="15.7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36"/>
      <c r="CC102" s="36"/>
      <c r="CD102" s="19"/>
      <c r="CE102" s="19"/>
      <c r="CF102" s="19"/>
      <c r="CG102" s="19"/>
      <c r="CH102" s="19"/>
    </row>
    <row r="103" spans="1:86" ht="15.7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36"/>
      <c r="CC103" s="36"/>
      <c r="CD103" s="19"/>
      <c r="CE103" s="19"/>
      <c r="CF103" s="19"/>
      <c r="CG103" s="19"/>
      <c r="CH103" s="19"/>
    </row>
    <row r="104" spans="1:86" ht="15.7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36"/>
      <c r="CC104" s="36"/>
      <c r="CD104" s="19"/>
      <c r="CE104" s="19"/>
      <c r="CF104" s="19"/>
      <c r="CG104" s="19"/>
      <c r="CH104" s="19"/>
    </row>
    <row r="105" spans="1:86" ht="15.7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36"/>
      <c r="CC105" s="36"/>
      <c r="CD105" s="19"/>
      <c r="CE105" s="19"/>
      <c r="CF105" s="19"/>
      <c r="CG105" s="19"/>
      <c r="CH105" s="19"/>
    </row>
    <row r="106" spans="1:86" ht="15.7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36"/>
      <c r="CC106" s="36"/>
      <c r="CD106" s="19"/>
      <c r="CE106" s="19"/>
      <c r="CF106" s="19"/>
      <c r="CG106" s="19"/>
      <c r="CH106" s="19"/>
    </row>
    <row r="107" spans="1:86" ht="15.7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36"/>
      <c r="CC107" s="36"/>
      <c r="CD107" s="19"/>
      <c r="CE107" s="19"/>
      <c r="CF107" s="19"/>
      <c r="CG107" s="19"/>
      <c r="CH107" s="19"/>
    </row>
    <row r="108" spans="1:86" ht="15.7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36"/>
      <c r="CC108" s="36"/>
      <c r="CD108" s="19"/>
      <c r="CE108" s="19"/>
      <c r="CF108" s="19"/>
      <c r="CG108" s="19"/>
      <c r="CH108" s="19"/>
    </row>
    <row r="109" spans="1:86" ht="15.7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36"/>
      <c r="CC109" s="36"/>
      <c r="CD109" s="19"/>
      <c r="CE109" s="19"/>
      <c r="CF109" s="19"/>
      <c r="CG109" s="19"/>
      <c r="CH109" s="19"/>
    </row>
    <row r="110" spans="1:86" ht="15.7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36"/>
      <c r="CC110" s="36"/>
      <c r="CD110" s="19"/>
      <c r="CE110" s="19"/>
      <c r="CF110" s="19"/>
      <c r="CG110" s="19"/>
      <c r="CH110" s="19"/>
    </row>
    <row r="111" spans="1:86" ht="15.7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36"/>
      <c r="CC111" s="36"/>
      <c r="CD111" s="19"/>
      <c r="CE111" s="19"/>
      <c r="CF111" s="19"/>
      <c r="CG111" s="19"/>
      <c r="CH111" s="19"/>
    </row>
    <row r="112" spans="1:86" ht="15.7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36"/>
      <c r="CC112" s="36"/>
      <c r="CD112" s="19"/>
      <c r="CE112" s="19"/>
      <c r="CF112" s="19"/>
      <c r="CG112" s="19"/>
      <c r="CH112" s="19"/>
    </row>
    <row r="113" spans="1:86" ht="15.7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36"/>
      <c r="CC113" s="36"/>
      <c r="CD113" s="19"/>
      <c r="CE113" s="19"/>
      <c r="CF113" s="19"/>
      <c r="CG113" s="19"/>
      <c r="CH113" s="19"/>
    </row>
    <row r="114" spans="1:86" ht="15.7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36"/>
      <c r="CC114" s="36"/>
      <c r="CD114" s="19"/>
      <c r="CE114" s="19"/>
      <c r="CF114" s="19"/>
      <c r="CG114" s="19"/>
      <c r="CH114" s="19"/>
    </row>
    <row r="115" spans="1:86" ht="15.7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36"/>
      <c r="CC115" s="36"/>
      <c r="CD115" s="19"/>
      <c r="CE115" s="19"/>
      <c r="CF115" s="19"/>
      <c r="CG115" s="19"/>
      <c r="CH115" s="19"/>
    </row>
    <row r="116" spans="1:86" ht="15.7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36"/>
      <c r="CC116" s="36"/>
      <c r="CD116" s="19"/>
      <c r="CE116" s="19"/>
      <c r="CF116" s="19"/>
      <c r="CG116" s="19"/>
      <c r="CH116" s="19"/>
    </row>
    <row r="117" spans="1:86" ht="15.7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36"/>
      <c r="CC117" s="36"/>
      <c r="CD117" s="19"/>
      <c r="CE117" s="19"/>
      <c r="CF117" s="19"/>
      <c r="CG117" s="19"/>
      <c r="CH117" s="19"/>
    </row>
    <row r="118" spans="1:86" ht="15.7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36"/>
      <c r="CC118" s="36"/>
      <c r="CD118" s="19"/>
      <c r="CE118" s="19"/>
      <c r="CF118" s="19"/>
      <c r="CG118" s="19"/>
      <c r="CH118" s="19"/>
    </row>
    <row r="119" spans="1:86" ht="15.7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36"/>
      <c r="CC119" s="36"/>
      <c r="CD119" s="19"/>
      <c r="CE119" s="19"/>
      <c r="CF119" s="19"/>
      <c r="CG119" s="19"/>
      <c r="CH119" s="19"/>
    </row>
    <row r="120" spans="1:86" ht="15.7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36"/>
      <c r="CC120" s="36"/>
      <c r="CD120" s="19"/>
      <c r="CE120" s="19"/>
      <c r="CF120" s="19"/>
      <c r="CG120" s="19"/>
      <c r="CH120" s="19"/>
    </row>
    <row r="121" spans="1:86" ht="15.7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36"/>
      <c r="CC121" s="36"/>
      <c r="CD121" s="19"/>
      <c r="CE121" s="19"/>
      <c r="CF121" s="19"/>
      <c r="CG121" s="19"/>
      <c r="CH121" s="19"/>
    </row>
    <row r="122" spans="1:86" ht="15.7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36"/>
      <c r="CC122" s="36"/>
      <c r="CD122" s="19"/>
      <c r="CE122" s="19"/>
      <c r="CF122" s="19"/>
      <c r="CG122" s="19"/>
      <c r="CH122" s="19"/>
    </row>
    <row r="123" spans="1:86" ht="15.7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36"/>
      <c r="CC123" s="36"/>
      <c r="CD123" s="19"/>
      <c r="CE123" s="19"/>
      <c r="CF123" s="19"/>
      <c r="CG123" s="19"/>
      <c r="CH123" s="19"/>
    </row>
    <row r="124" spans="1:86" ht="15.7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36"/>
      <c r="CC124" s="36"/>
      <c r="CD124" s="19"/>
      <c r="CE124" s="19"/>
      <c r="CF124" s="19"/>
      <c r="CG124" s="19"/>
      <c r="CH124" s="19"/>
    </row>
    <row r="125" spans="1:86" ht="15.7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36"/>
      <c r="CC125" s="36"/>
      <c r="CD125" s="19"/>
      <c r="CE125" s="19"/>
      <c r="CF125" s="19"/>
      <c r="CG125" s="19"/>
      <c r="CH125" s="19"/>
    </row>
    <row r="126" spans="1:86" ht="15.7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36"/>
      <c r="CC126" s="36"/>
      <c r="CD126" s="19"/>
      <c r="CE126" s="19"/>
      <c r="CF126" s="19"/>
      <c r="CG126" s="19"/>
      <c r="CH126" s="19"/>
    </row>
    <row r="127" spans="1:86" ht="15.7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36"/>
      <c r="CC127" s="36"/>
      <c r="CD127" s="19"/>
      <c r="CE127" s="19"/>
      <c r="CF127" s="19"/>
      <c r="CG127" s="19"/>
      <c r="CH127" s="19"/>
    </row>
    <row r="128" spans="1:86" ht="15.7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36"/>
      <c r="CC128" s="36"/>
      <c r="CD128" s="19"/>
      <c r="CE128" s="19"/>
      <c r="CF128" s="19"/>
      <c r="CG128" s="19"/>
      <c r="CH128" s="19"/>
    </row>
    <row r="129" spans="1:86" ht="15.7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36"/>
      <c r="CC129" s="36"/>
      <c r="CD129" s="19"/>
      <c r="CE129" s="19"/>
      <c r="CF129" s="19"/>
      <c r="CG129" s="19"/>
      <c r="CH129" s="19"/>
    </row>
    <row r="130" spans="1:86" ht="15.7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36"/>
      <c r="CC130" s="36"/>
      <c r="CD130" s="19"/>
      <c r="CE130" s="19"/>
      <c r="CF130" s="19"/>
      <c r="CG130" s="19"/>
      <c r="CH130" s="19"/>
    </row>
    <row r="131" spans="1:86" ht="15.7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36"/>
      <c r="CC131" s="36"/>
      <c r="CD131" s="19"/>
      <c r="CE131" s="19"/>
      <c r="CF131" s="19"/>
      <c r="CG131" s="19"/>
      <c r="CH131" s="19"/>
    </row>
    <row r="132" spans="1:86" ht="15.7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36"/>
      <c r="CC132" s="36"/>
      <c r="CD132" s="19"/>
      <c r="CE132" s="19"/>
      <c r="CF132" s="19"/>
      <c r="CG132" s="19"/>
      <c r="CH132" s="19"/>
    </row>
    <row r="133" spans="1:86" ht="15.7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36"/>
      <c r="CC133" s="36"/>
      <c r="CD133" s="19"/>
      <c r="CE133" s="19"/>
      <c r="CF133" s="19"/>
      <c r="CG133" s="19"/>
      <c r="CH133" s="19"/>
    </row>
    <row r="134" spans="1:86" ht="15.7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36"/>
      <c r="CC134" s="36"/>
      <c r="CD134" s="19"/>
      <c r="CE134" s="19"/>
      <c r="CF134" s="19"/>
      <c r="CG134" s="19"/>
      <c r="CH134" s="19"/>
    </row>
    <row r="135" spans="1:86" ht="15.7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36"/>
      <c r="CC135" s="36"/>
      <c r="CD135" s="19"/>
      <c r="CE135" s="19"/>
      <c r="CF135" s="19"/>
      <c r="CG135" s="19"/>
      <c r="CH135" s="19"/>
    </row>
    <row r="136" spans="1:86" ht="15.7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36"/>
      <c r="CC136" s="36"/>
      <c r="CD136" s="19"/>
      <c r="CE136" s="19"/>
      <c r="CF136" s="19"/>
      <c r="CG136" s="19"/>
      <c r="CH136" s="19"/>
    </row>
    <row r="137" spans="1:86" ht="15.7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36"/>
      <c r="CC137" s="36"/>
      <c r="CD137" s="19"/>
      <c r="CE137" s="19"/>
      <c r="CF137" s="19"/>
      <c r="CG137" s="19"/>
      <c r="CH137" s="19"/>
    </row>
    <row r="138" spans="1:86" ht="15.7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36"/>
      <c r="CC138" s="36"/>
      <c r="CD138" s="19"/>
      <c r="CE138" s="19"/>
      <c r="CF138" s="19"/>
      <c r="CG138" s="19"/>
      <c r="CH138" s="19"/>
    </row>
    <row r="139" spans="1:86" ht="15.7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36"/>
      <c r="CC139" s="36"/>
      <c r="CD139" s="19"/>
      <c r="CE139" s="19"/>
      <c r="CF139" s="19"/>
      <c r="CG139" s="19"/>
      <c r="CH139" s="19"/>
    </row>
    <row r="140" spans="1:86" ht="15.7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36"/>
      <c r="CC140" s="36"/>
      <c r="CD140" s="19"/>
      <c r="CE140" s="19"/>
      <c r="CF140" s="19"/>
      <c r="CG140" s="19"/>
      <c r="CH140" s="19"/>
    </row>
    <row r="141" spans="1:86" ht="15.7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36"/>
      <c r="CC141" s="36"/>
      <c r="CD141" s="19"/>
      <c r="CE141" s="19"/>
      <c r="CF141" s="19"/>
      <c r="CG141" s="19"/>
      <c r="CH141" s="19"/>
    </row>
    <row r="142" spans="1:86" ht="15.7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36"/>
      <c r="CC142" s="36"/>
      <c r="CD142" s="19"/>
      <c r="CE142" s="19"/>
      <c r="CF142" s="19"/>
      <c r="CG142" s="19"/>
      <c r="CH142" s="19"/>
    </row>
    <row r="143" spans="1:86" ht="15.7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36"/>
      <c r="CC143" s="36"/>
      <c r="CD143" s="19"/>
      <c r="CE143" s="19"/>
      <c r="CF143" s="19"/>
      <c r="CG143" s="19"/>
      <c r="CH143" s="19"/>
    </row>
    <row r="144" spans="1:86" ht="15.7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36"/>
      <c r="CC144" s="36"/>
      <c r="CD144" s="19"/>
      <c r="CE144" s="19"/>
      <c r="CF144" s="19"/>
      <c r="CG144" s="19"/>
      <c r="CH144" s="19"/>
    </row>
    <row r="145" spans="1:86" ht="15.7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36"/>
      <c r="CC145" s="36"/>
      <c r="CD145" s="19"/>
      <c r="CE145" s="19"/>
      <c r="CF145" s="19"/>
      <c r="CG145" s="19"/>
      <c r="CH145" s="19"/>
    </row>
    <row r="146" spans="1:86" ht="15.7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36"/>
      <c r="CC146" s="36"/>
      <c r="CD146" s="19"/>
      <c r="CE146" s="19"/>
      <c r="CF146" s="19"/>
      <c r="CG146" s="19"/>
      <c r="CH146" s="19"/>
    </row>
    <row r="147" spans="1:86" ht="15.7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36"/>
      <c r="CC147" s="36"/>
      <c r="CD147" s="19"/>
      <c r="CE147" s="19"/>
      <c r="CF147" s="19"/>
      <c r="CG147" s="19"/>
      <c r="CH147" s="19"/>
    </row>
    <row r="148" spans="1:86" ht="15.7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36"/>
      <c r="CC148" s="36"/>
      <c r="CD148" s="19"/>
      <c r="CE148" s="19"/>
      <c r="CF148" s="19"/>
      <c r="CG148" s="19"/>
      <c r="CH148" s="19"/>
    </row>
    <row r="149" spans="1:86" ht="15.7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36"/>
      <c r="CC149" s="36"/>
      <c r="CD149" s="19"/>
      <c r="CE149" s="19"/>
      <c r="CF149" s="19"/>
      <c r="CG149" s="19"/>
      <c r="CH149" s="19"/>
    </row>
    <row r="150" spans="1:86" ht="15.7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36"/>
      <c r="CC150" s="36"/>
      <c r="CD150" s="19"/>
      <c r="CE150" s="19"/>
      <c r="CF150" s="19"/>
      <c r="CG150" s="19"/>
      <c r="CH150" s="19"/>
    </row>
    <row r="151" spans="1:86" ht="15.7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36"/>
      <c r="CC151" s="36"/>
      <c r="CD151" s="19"/>
      <c r="CE151" s="19"/>
      <c r="CF151" s="19"/>
      <c r="CG151" s="19"/>
      <c r="CH151" s="19"/>
    </row>
    <row r="152" spans="1:86" ht="15.7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36"/>
      <c r="CC152" s="36"/>
      <c r="CD152" s="19"/>
      <c r="CE152" s="19"/>
      <c r="CF152" s="19"/>
      <c r="CG152" s="19"/>
      <c r="CH152" s="19"/>
    </row>
    <row r="153" spans="1:86" ht="15.7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36"/>
      <c r="CC153" s="36"/>
      <c r="CD153" s="19"/>
      <c r="CE153" s="19"/>
      <c r="CF153" s="19"/>
      <c r="CG153" s="19"/>
      <c r="CH153" s="19"/>
    </row>
    <row r="154" spans="1:86" ht="15.7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36"/>
      <c r="CC154" s="36"/>
      <c r="CD154" s="19"/>
      <c r="CE154" s="19"/>
      <c r="CF154" s="19"/>
      <c r="CG154" s="19"/>
      <c r="CH154" s="19"/>
    </row>
    <row r="155" spans="1:86" ht="15.7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36"/>
      <c r="CC155" s="36"/>
      <c r="CD155" s="19"/>
      <c r="CE155" s="19"/>
      <c r="CF155" s="19"/>
      <c r="CG155" s="19"/>
      <c r="CH155" s="19"/>
    </row>
    <row r="156" spans="1:86" ht="15.7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36"/>
      <c r="CC156" s="36"/>
      <c r="CD156" s="19"/>
      <c r="CE156" s="19"/>
      <c r="CF156" s="19"/>
      <c r="CG156" s="19"/>
      <c r="CH156" s="19"/>
    </row>
    <row r="157" spans="1:86" ht="15.7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36"/>
      <c r="CC157" s="36"/>
      <c r="CD157" s="19"/>
      <c r="CE157" s="19"/>
      <c r="CF157" s="19"/>
      <c r="CG157" s="19"/>
      <c r="CH157" s="19"/>
    </row>
    <row r="158" spans="1:86" ht="15.7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36"/>
      <c r="CC158" s="36"/>
      <c r="CD158" s="19"/>
      <c r="CE158" s="19"/>
      <c r="CF158" s="19"/>
      <c r="CG158" s="19"/>
      <c r="CH158" s="19"/>
    </row>
    <row r="159" spans="1:86" ht="15.7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36"/>
      <c r="CC159" s="36"/>
      <c r="CD159" s="19"/>
      <c r="CE159" s="19"/>
      <c r="CF159" s="19"/>
      <c r="CG159" s="19"/>
      <c r="CH159" s="19"/>
    </row>
    <row r="160" spans="1:86" ht="15.7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36"/>
      <c r="CC160" s="36"/>
      <c r="CD160" s="19"/>
      <c r="CE160" s="19"/>
      <c r="CF160" s="19"/>
      <c r="CG160" s="19"/>
      <c r="CH160" s="19"/>
    </row>
    <row r="161" spans="1:86" ht="15.7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36"/>
      <c r="CC161" s="36"/>
      <c r="CD161" s="19"/>
      <c r="CE161" s="19"/>
      <c r="CF161" s="19"/>
      <c r="CG161" s="19"/>
      <c r="CH161" s="19"/>
    </row>
    <row r="162" spans="1:86" ht="15.7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36"/>
      <c r="CC162" s="36"/>
      <c r="CD162" s="19"/>
      <c r="CE162" s="19"/>
      <c r="CF162" s="19"/>
      <c r="CG162" s="19"/>
      <c r="CH162" s="19"/>
    </row>
    <row r="163" spans="1:86" ht="15.7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36"/>
      <c r="CC163" s="36"/>
      <c r="CD163" s="19"/>
      <c r="CE163" s="19"/>
      <c r="CF163" s="19"/>
      <c r="CG163" s="19"/>
      <c r="CH163" s="19"/>
    </row>
    <row r="164" spans="1:86" ht="15.7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36"/>
      <c r="CC164" s="36"/>
      <c r="CD164" s="19"/>
      <c r="CE164" s="19"/>
      <c r="CF164" s="19"/>
      <c r="CG164" s="19"/>
      <c r="CH164" s="19"/>
    </row>
    <row r="165" spans="1:86" ht="15.7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36"/>
      <c r="CC165" s="36"/>
      <c r="CD165" s="19"/>
      <c r="CE165" s="19"/>
      <c r="CF165" s="19"/>
      <c r="CG165" s="19"/>
      <c r="CH165" s="19"/>
    </row>
    <row r="166" spans="1:86" ht="15.7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36"/>
      <c r="CC166" s="36"/>
      <c r="CD166" s="19"/>
      <c r="CE166" s="19"/>
      <c r="CF166" s="19"/>
      <c r="CG166" s="19"/>
      <c r="CH166" s="19"/>
    </row>
    <row r="167" spans="1:86" ht="15.7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36"/>
      <c r="CC167" s="36"/>
      <c r="CD167" s="19"/>
      <c r="CE167" s="19"/>
      <c r="CF167" s="19"/>
      <c r="CG167" s="19"/>
      <c r="CH167" s="19"/>
    </row>
    <row r="168" spans="1:86" ht="15.7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36"/>
      <c r="CC168" s="36"/>
      <c r="CD168" s="19"/>
      <c r="CE168" s="19"/>
      <c r="CF168" s="19"/>
      <c r="CG168" s="19"/>
      <c r="CH168" s="19"/>
    </row>
    <row r="169" spans="1:86" ht="15.7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36"/>
      <c r="CC169" s="36"/>
      <c r="CD169" s="19"/>
      <c r="CE169" s="19"/>
      <c r="CF169" s="19"/>
      <c r="CG169" s="19"/>
      <c r="CH169" s="19"/>
    </row>
    <row r="170" spans="1:86" ht="15.7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36"/>
      <c r="CC170" s="36"/>
      <c r="CD170" s="19"/>
      <c r="CE170" s="19"/>
      <c r="CF170" s="19"/>
      <c r="CG170" s="19"/>
      <c r="CH170" s="19"/>
    </row>
    <row r="171" spans="1:86" ht="15.7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36"/>
      <c r="CC171" s="36"/>
      <c r="CD171" s="19"/>
      <c r="CE171" s="19"/>
      <c r="CF171" s="19"/>
      <c r="CG171" s="19"/>
      <c r="CH171" s="19"/>
    </row>
    <row r="172" spans="1:86" ht="15.7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36"/>
      <c r="CC172" s="36"/>
      <c r="CD172" s="19"/>
      <c r="CE172" s="19"/>
      <c r="CF172" s="19"/>
      <c r="CG172" s="19"/>
      <c r="CH172" s="19"/>
    </row>
    <row r="173" spans="1:86" ht="15.7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36"/>
      <c r="CC173" s="36"/>
      <c r="CD173" s="19"/>
      <c r="CE173" s="19"/>
      <c r="CF173" s="19"/>
      <c r="CG173" s="19"/>
      <c r="CH173" s="19"/>
    </row>
    <row r="174" spans="1:86" ht="15.7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36"/>
      <c r="CC174" s="36"/>
      <c r="CD174" s="19"/>
      <c r="CE174" s="19"/>
      <c r="CF174" s="19"/>
      <c r="CG174" s="19"/>
      <c r="CH174" s="19"/>
    </row>
    <row r="175" spans="1:86" ht="15.7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36"/>
      <c r="CC175" s="36"/>
      <c r="CD175" s="19"/>
      <c r="CE175" s="19"/>
      <c r="CF175" s="19"/>
      <c r="CG175" s="19"/>
      <c r="CH175" s="19"/>
    </row>
    <row r="176" spans="1:86" ht="15.7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36"/>
      <c r="CC176" s="36"/>
      <c r="CD176" s="19"/>
      <c r="CE176" s="19"/>
      <c r="CF176" s="19"/>
      <c r="CG176" s="19"/>
      <c r="CH176" s="19"/>
    </row>
    <row r="177" spans="1:86" ht="15.7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36"/>
      <c r="CC177" s="36"/>
      <c r="CD177" s="19"/>
      <c r="CE177" s="19"/>
      <c r="CF177" s="19"/>
      <c r="CG177" s="19"/>
      <c r="CH177" s="19"/>
    </row>
    <row r="178" spans="1:86" ht="15.7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36"/>
      <c r="CC178" s="36"/>
      <c r="CD178" s="19"/>
      <c r="CE178" s="19"/>
      <c r="CF178" s="19"/>
      <c r="CG178" s="19"/>
      <c r="CH178" s="19"/>
    </row>
    <row r="179" spans="1:86" ht="15.7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36"/>
      <c r="CC179" s="36"/>
      <c r="CD179" s="19"/>
      <c r="CE179" s="19"/>
      <c r="CF179" s="19"/>
      <c r="CG179" s="19"/>
      <c r="CH179" s="19"/>
    </row>
    <row r="180" spans="1:86" ht="15.7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36"/>
      <c r="CC180" s="36"/>
      <c r="CD180" s="19"/>
      <c r="CE180" s="19"/>
      <c r="CF180" s="19"/>
      <c r="CG180" s="19"/>
      <c r="CH180" s="19"/>
    </row>
    <row r="181" spans="1:86" ht="15.7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36"/>
      <c r="CC181" s="36"/>
      <c r="CD181" s="19"/>
      <c r="CE181" s="19"/>
      <c r="CF181" s="19"/>
      <c r="CG181" s="19"/>
      <c r="CH181" s="19"/>
    </row>
    <row r="182" spans="1:86" ht="15.7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36"/>
      <c r="CC182" s="36"/>
      <c r="CD182" s="19"/>
      <c r="CE182" s="19"/>
      <c r="CF182" s="19"/>
      <c r="CG182" s="19"/>
      <c r="CH182" s="19"/>
    </row>
    <row r="183" spans="1:86" ht="15.7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36"/>
      <c r="CC183" s="36"/>
      <c r="CD183" s="19"/>
      <c r="CE183" s="19"/>
      <c r="CF183" s="19"/>
      <c r="CG183" s="19"/>
      <c r="CH183" s="19"/>
    </row>
    <row r="184" spans="1:86" ht="15.7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36"/>
      <c r="CC184" s="36"/>
      <c r="CD184" s="19"/>
      <c r="CE184" s="19"/>
      <c r="CF184" s="19"/>
      <c r="CG184" s="19"/>
      <c r="CH184" s="19"/>
    </row>
    <row r="185" spans="1:86" ht="15.7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36"/>
      <c r="CC185" s="36"/>
      <c r="CD185" s="19"/>
      <c r="CE185" s="19"/>
      <c r="CF185" s="19"/>
      <c r="CG185" s="19"/>
      <c r="CH185" s="19"/>
    </row>
    <row r="186" spans="1:86" ht="15.7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36"/>
      <c r="CC186" s="36"/>
      <c r="CD186" s="19"/>
      <c r="CE186" s="19"/>
      <c r="CF186" s="19"/>
      <c r="CG186" s="19"/>
      <c r="CH186" s="19"/>
    </row>
    <row r="187" spans="1:86" ht="15.7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36"/>
      <c r="CC187" s="36"/>
      <c r="CD187" s="19"/>
      <c r="CE187" s="19"/>
      <c r="CF187" s="19"/>
      <c r="CG187" s="19"/>
      <c r="CH187" s="19"/>
    </row>
    <row r="188" spans="1:86" ht="15.7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36"/>
      <c r="CC188" s="36"/>
      <c r="CD188" s="19"/>
      <c r="CE188" s="19"/>
      <c r="CF188" s="19"/>
      <c r="CG188" s="19"/>
      <c r="CH188" s="19"/>
    </row>
    <row r="189" spans="1:86" ht="15.7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36"/>
      <c r="CC189" s="36"/>
      <c r="CD189" s="19"/>
      <c r="CE189" s="19"/>
      <c r="CF189" s="19"/>
      <c r="CG189" s="19"/>
      <c r="CH189" s="19"/>
    </row>
    <row r="190" spans="1:86" ht="15.7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36"/>
      <c r="CC190" s="36"/>
      <c r="CD190" s="19"/>
      <c r="CE190" s="19"/>
      <c r="CF190" s="19"/>
      <c r="CG190" s="19"/>
      <c r="CH190" s="19"/>
    </row>
    <row r="191" spans="1:86" ht="15.7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36"/>
      <c r="CC191" s="36"/>
      <c r="CD191" s="19"/>
      <c r="CE191" s="19"/>
      <c r="CF191" s="19"/>
      <c r="CG191" s="19"/>
      <c r="CH191" s="19"/>
    </row>
    <row r="192" spans="1:86" ht="15.7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36"/>
      <c r="CC192" s="36"/>
      <c r="CD192" s="19"/>
      <c r="CE192" s="19"/>
      <c r="CF192" s="19"/>
      <c r="CG192" s="19"/>
      <c r="CH192" s="19"/>
    </row>
    <row r="193" spans="1:86" ht="15.7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36"/>
      <c r="CC193" s="36"/>
      <c r="CD193" s="19"/>
      <c r="CE193" s="19"/>
      <c r="CF193" s="19"/>
      <c r="CG193" s="19"/>
      <c r="CH193" s="19"/>
    </row>
    <row r="194" spans="1:86" ht="15.7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36"/>
      <c r="CC194" s="36"/>
      <c r="CD194" s="19"/>
      <c r="CE194" s="19"/>
      <c r="CF194" s="19"/>
      <c r="CG194" s="19"/>
      <c r="CH194" s="19"/>
    </row>
    <row r="195" spans="1:86" ht="15.7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36"/>
      <c r="CC195" s="36"/>
      <c r="CD195" s="19"/>
      <c r="CE195" s="19"/>
      <c r="CF195" s="19"/>
      <c r="CG195" s="19"/>
      <c r="CH195" s="19"/>
    </row>
    <row r="196" spans="1:86" ht="15.7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36"/>
      <c r="CC196" s="36"/>
      <c r="CD196" s="19"/>
      <c r="CE196" s="19"/>
      <c r="CF196" s="19"/>
      <c r="CG196" s="19"/>
      <c r="CH196" s="19"/>
    </row>
    <row r="197" spans="1:86" ht="15.7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36"/>
      <c r="CC197" s="36"/>
      <c r="CD197" s="19"/>
      <c r="CE197" s="19"/>
      <c r="CF197" s="19"/>
      <c r="CG197" s="19"/>
      <c r="CH197" s="19"/>
    </row>
    <row r="198" spans="1:86" ht="15.7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36"/>
      <c r="CC198" s="36"/>
      <c r="CD198" s="19"/>
      <c r="CE198" s="19"/>
      <c r="CF198" s="19"/>
      <c r="CG198" s="19"/>
      <c r="CH198" s="19"/>
    </row>
    <row r="199" spans="1:86" ht="15.7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36"/>
      <c r="CC199" s="36"/>
      <c r="CD199" s="19"/>
      <c r="CE199" s="19"/>
      <c r="CF199" s="19"/>
      <c r="CG199" s="19"/>
      <c r="CH199" s="19"/>
    </row>
    <row r="200" spans="1:86" ht="15.7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36"/>
      <c r="CC200" s="36"/>
      <c r="CD200" s="19"/>
      <c r="CE200" s="19"/>
      <c r="CF200" s="19"/>
      <c r="CG200" s="19"/>
      <c r="CH200" s="19"/>
    </row>
    <row r="201" spans="1:86" ht="15.7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36"/>
      <c r="CC201" s="36"/>
      <c r="CD201" s="19"/>
      <c r="CE201" s="19"/>
      <c r="CF201" s="19"/>
      <c r="CG201" s="19"/>
      <c r="CH201" s="19"/>
    </row>
    <row r="202" spans="1:86" ht="15.7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36"/>
      <c r="CC202" s="36"/>
      <c r="CD202" s="19"/>
      <c r="CE202" s="19"/>
      <c r="CF202" s="19"/>
      <c r="CG202" s="19"/>
      <c r="CH202" s="19"/>
    </row>
    <row r="203" spans="1:86" ht="15.7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36"/>
      <c r="CC203" s="36"/>
      <c r="CD203" s="19"/>
      <c r="CE203" s="19"/>
      <c r="CF203" s="19"/>
      <c r="CG203" s="19"/>
      <c r="CH203" s="19"/>
    </row>
    <row r="204" spans="1:86" ht="15.7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36"/>
      <c r="CC204" s="36"/>
      <c r="CD204" s="19"/>
      <c r="CE204" s="19"/>
      <c r="CF204" s="19"/>
      <c r="CG204" s="19"/>
      <c r="CH204" s="19"/>
    </row>
    <row r="205" spans="1:86" ht="15.7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36"/>
      <c r="CC205" s="36"/>
      <c r="CD205" s="19"/>
      <c r="CE205" s="19"/>
      <c r="CF205" s="19"/>
      <c r="CG205" s="19"/>
      <c r="CH205" s="19"/>
    </row>
    <row r="206" spans="1:86" ht="15.7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36"/>
      <c r="CC206" s="36"/>
      <c r="CD206" s="19"/>
      <c r="CE206" s="19"/>
      <c r="CF206" s="19"/>
      <c r="CG206" s="19"/>
      <c r="CH206" s="19"/>
    </row>
    <row r="207" spans="1:86" ht="15.7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36"/>
      <c r="CC207" s="36"/>
      <c r="CD207" s="19"/>
      <c r="CE207" s="19"/>
      <c r="CF207" s="19"/>
      <c r="CG207" s="19"/>
      <c r="CH207" s="19"/>
    </row>
    <row r="208" spans="1:86" ht="15.7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36"/>
      <c r="CC208" s="36"/>
      <c r="CD208" s="19"/>
      <c r="CE208" s="19"/>
      <c r="CF208" s="19"/>
      <c r="CG208" s="19"/>
      <c r="CH208" s="19"/>
    </row>
    <row r="209" spans="1:86" ht="15.7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36"/>
      <c r="CC209" s="36"/>
      <c r="CD209" s="19"/>
      <c r="CE209" s="19"/>
      <c r="CF209" s="19"/>
      <c r="CG209" s="19"/>
      <c r="CH209" s="19"/>
    </row>
    <row r="210" spans="1:86" ht="15.7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36"/>
      <c r="CC210" s="36"/>
      <c r="CD210" s="19"/>
      <c r="CE210" s="19"/>
      <c r="CF210" s="19"/>
      <c r="CG210" s="19"/>
      <c r="CH210" s="19"/>
    </row>
    <row r="211" spans="1:86" ht="15.7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36"/>
      <c r="CC211" s="36"/>
      <c r="CD211" s="19"/>
      <c r="CE211" s="19"/>
      <c r="CF211" s="19"/>
      <c r="CG211" s="19"/>
      <c r="CH211" s="19"/>
    </row>
    <row r="212" spans="1:86" ht="15.7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36"/>
      <c r="CC212" s="36"/>
      <c r="CD212" s="19"/>
      <c r="CE212" s="19"/>
      <c r="CF212" s="19"/>
      <c r="CG212" s="19"/>
      <c r="CH212" s="19"/>
    </row>
    <row r="213" spans="1:86" ht="15.7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36"/>
      <c r="CC213" s="36"/>
      <c r="CD213" s="19"/>
      <c r="CE213" s="19"/>
      <c r="CF213" s="19"/>
      <c r="CG213" s="19"/>
      <c r="CH213" s="19"/>
    </row>
    <row r="214" spans="1:86" ht="15.7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36"/>
      <c r="CC214" s="36"/>
      <c r="CD214" s="19"/>
      <c r="CE214" s="19"/>
      <c r="CF214" s="19"/>
      <c r="CG214" s="19"/>
      <c r="CH214" s="19"/>
    </row>
    <row r="215" spans="1:86" ht="15.7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36"/>
      <c r="CC215" s="36"/>
      <c r="CD215" s="19"/>
      <c r="CE215" s="19"/>
      <c r="CF215" s="19"/>
      <c r="CG215" s="19"/>
      <c r="CH215" s="19"/>
    </row>
    <row r="216" spans="1:86" ht="15.7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36"/>
      <c r="CC216" s="36"/>
      <c r="CD216" s="19"/>
      <c r="CE216" s="19"/>
      <c r="CF216" s="19"/>
      <c r="CG216" s="19"/>
      <c r="CH216" s="19"/>
    </row>
    <row r="217" spans="1:86" ht="15.7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36"/>
      <c r="CC217" s="36"/>
      <c r="CD217" s="19"/>
      <c r="CE217" s="19"/>
      <c r="CF217" s="19"/>
      <c r="CG217" s="19"/>
      <c r="CH217" s="19"/>
    </row>
    <row r="218" spans="1:86" ht="15.7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36"/>
      <c r="CC218" s="36"/>
      <c r="CD218" s="19"/>
      <c r="CE218" s="19"/>
      <c r="CF218" s="19"/>
      <c r="CG218" s="19"/>
      <c r="CH218" s="19"/>
    </row>
    <row r="219" spans="1:86" ht="15.7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36"/>
      <c r="CC219" s="36"/>
      <c r="CD219" s="19"/>
      <c r="CE219" s="19"/>
      <c r="CF219" s="19"/>
      <c r="CG219" s="19"/>
      <c r="CH219" s="19"/>
    </row>
    <row r="220" spans="1:86" ht="15.7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36"/>
      <c r="CC220" s="36"/>
      <c r="CD220" s="19"/>
      <c r="CE220" s="19"/>
      <c r="CF220" s="19"/>
      <c r="CG220" s="19"/>
      <c r="CH220" s="19"/>
    </row>
    <row r="221" spans="1:86" ht="15.7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36"/>
      <c r="CC221" s="36"/>
      <c r="CD221" s="19"/>
      <c r="CE221" s="19"/>
      <c r="CF221" s="19"/>
      <c r="CG221" s="19"/>
      <c r="CH221" s="19"/>
    </row>
    <row r="222" spans="1:86" ht="15.7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36"/>
      <c r="CC222" s="36"/>
      <c r="CD222" s="19"/>
      <c r="CE222" s="19"/>
      <c r="CF222" s="19"/>
      <c r="CG222" s="19"/>
      <c r="CH222" s="19"/>
    </row>
    <row r="223" spans="1:86" ht="15.7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36"/>
      <c r="CC223" s="36"/>
      <c r="CD223" s="19"/>
      <c r="CE223" s="19"/>
      <c r="CF223" s="19"/>
      <c r="CG223" s="19"/>
      <c r="CH223" s="19"/>
    </row>
    <row r="224" spans="1:86" ht="15.7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36"/>
      <c r="CC224" s="36"/>
      <c r="CD224" s="19"/>
      <c r="CE224" s="19"/>
      <c r="CF224" s="19"/>
      <c r="CG224" s="19"/>
      <c r="CH224" s="19"/>
    </row>
    <row r="225" spans="1:86" ht="15.7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36"/>
      <c r="CC225" s="36"/>
      <c r="CD225" s="19"/>
      <c r="CE225" s="19"/>
      <c r="CF225" s="19"/>
      <c r="CG225" s="19"/>
      <c r="CH225" s="19"/>
    </row>
    <row r="226" spans="1:86" ht="15.7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36"/>
      <c r="CC226" s="36"/>
      <c r="CD226" s="19"/>
      <c r="CE226" s="19"/>
      <c r="CF226" s="19"/>
      <c r="CG226" s="19"/>
      <c r="CH226" s="19"/>
    </row>
    <row r="227" spans="1:86" ht="15.7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36"/>
      <c r="CC227" s="36"/>
      <c r="CD227" s="19"/>
      <c r="CE227" s="19"/>
      <c r="CF227" s="19"/>
      <c r="CG227" s="19"/>
      <c r="CH227" s="19"/>
    </row>
    <row r="228" spans="1:86" ht="15.7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36"/>
      <c r="CC228" s="36"/>
      <c r="CD228" s="19"/>
      <c r="CE228" s="19"/>
      <c r="CF228" s="19"/>
      <c r="CG228" s="19"/>
      <c r="CH228" s="19"/>
    </row>
    <row r="229" spans="1:86" ht="15.7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36"/>
      <c r="CC229" s="36"/>
      <c r="CD229" s="19"/>
      <c r="CE229" s="19"/>
      <c r="CF229" s="19"/>
      <c r="CG229" s="19"/>
      <c r="CH229" s="19"/>
    </row>
    <row r="230" spans="1:86" ht="15.7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36"/>
      <c r="CC230" s="36"/>
      <c r="CD230" s="19"/>
      <c r="CE230" s="19"/>
      <c r="CF230" s="19"/>
      <c r="CG230" s="19"/>
      <c r="CH230" s="19"/>
    </row>
    <row r="231" spans="1:86" ht="15.7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36"/>
      <c r="CC231" s="36"/>
      <c r="CD231" s="19"/>
      <c r="CE231" s="19"/>
      <c r="CF231" s="19"/>
      <c r="CG231" s="19"/>
      <c r="CH231" s="19"/>
    </row>
    <row r="232" spans="1:86" ht="15.7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36"/>
      <c r="CC232" s="36"/>
      <c r="CD232" s="19"/>
      <c r="CE232" s="19"/>
      <c r="CF232" s="19"/>
      <c r="CG232" s="19"/>
      <c r="CH232" s="19"/>
    </row>
    <row r="233" spans="1:86" ht="15.7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36"/>
      <c r="CC233" s="36"/>
      <c r="CD233" s="19"/>
      <c r="CE233" s="19"/>
      <c r="CF233" s="19"/>
      <c r="CG233" s="19"/>
      <c r="CH233" s="19"/>
    </row>
    <row r="234" spans="1:86" ht="15.7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36"/>
      <c r="CC234" s="36"/>
      <c r="CD234" s="19"/>
      <c r="CE234" s="19"/>
      <c r="CF234" s="19"/>
      <c r="CG234" s="19"/>
      <c r="CH234" s="19"/>
    </row>
    <row r="235" spans="1:86" ht="15.7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36"/>
      <c r="CC235" s="36"/>
      <c r="CD235" s="19"/>
      <c r="CE235" s="19"/>
      <c r="CF235" s="19"/>
      <c r="CG235" s="19"/>
      <c r="CH235" s="19"/>
    </row>
    <row r="236" spans="1:86" ht="15.7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36"/>
      <c r="CC236" s="36"/>
      <c r="CD236" s="19"/>
      <c r="CE236" s="19"/>
      <c r="CF236" s="19"/>
      <c r="CG236" s="19"/>
      <c r="CH236" s="19"/>
    </row>
    <row r="237" spans="1:86" ht="15.7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36"/>
      <c r="CC237" s="36"/>
      <c r="CD237" s="19"/>
      <c r="CE237" s="19"/>
      <c r="CF237" s="19"/>
      <c r="CG237" s="19"/>
      <c r="CH237" s="19"/>
    </row>
    <row r="238" spans="1:86" ht="15.7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36"/>
      <c r="CC238" s="36"/>
      <c r="CD238" s="19"/>
      <c r="CE238" s="19"/>
      <c r="CF238" s="19"/>
      <c r="CG238" s="19"/>
      <c r="CH238" s="19"/>
    </row>
    <row r="239" spans="1:86" ht="15.7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36"/>
      <c r="CC239" s="36"/>
      <c r="CD239" s="19"/>
      <c r="CE239" s="19"/>
      <c r="CF239" s="19"/>
      <c r="CG239" s="19"/>
      <c r="CH239" s="19"/>
    </row>
    <row r="240" spans="1:86" ht="15.7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36"/>
      <c r="CC240" s="36"/>
      <c r="CD240" s="19"/>
      <c r="CE240" s="19"/>
      <c r="CF240" s="19"/>
      <c r="CG240" s="19"/>
      <c r="CH240" s="19"/>
    </row>
    <row r="241" spans="1:86" ht="15.7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36"/>
      <c r="CC241" s="36"/>
      <c r="CD241" s="19"/>
      <c r="CE241" s="19"/>
      <c r="CF241" s="19"/>
      <c r="CG241" s="19"/>
      <c r="CH241" s="19"/>
    </row>
    <row r="242" spans="1:86" ht="15.7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36"/>
      <c r="CC242" s="36"/>
      <c r="CD242" s="19"/>
      <c r="CE242" s="19"/>
      <c r="CF242" s="19"/>
      <c r="CG242" s="19"/>
      <c r="CH242" s="19"/>
    </row>
    <row r="243" spans="1:86" ht="15.7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36"/>
      <c r="CC243" s="36"/>
      <c r="CD243" s="19"/>
      <c r="CE243" s="19"/>
      <c r="CF243" s="19"/>
      <c r="CG243" s="19"/>
      <c r="CH243" s="19"/>
    </row>
    <row r="244" spans="1:86" ht="15.7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36"/>
      <c r="CC244" s="36"/>
      <c r="CD244" s="19"/>
      <c r="CE244" s="19"/>
      <c r="CF244" s="19"/>
      <c r="CG244" s="19"/>
      <c r="CH244" s="19"/>
    </row>
    <row r="245" spans="1:86" ht="15.7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36"/>
      <c r="CC245" s="36"/>
      <c r="CD245" s="19"/>
      <c r="CE245" s="19"/>
      <c r="CF245" s="19"/>
      <c r="CG245" s="19"/>
      <c r="CH245" s="19"/>
    </row>
    <row r="246" spans="1:86" ht="15.7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36"/>
      <c r="CC246" s="36"/>
      <c r="CD246" s="19"/>
      <c r="CE246" s="19"/>
      <c r="CF246" s="19"/>
      <c r="CG246" s="19"/>
      <c r="CH246" s="19"/>
    </row>
    <row r="247" spans="1:86" ht="15.7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36"/>
      <c r="CC247" s="36"/>
      <c r="CD247" s="19"/>
      <c r="CE247" s="19"/>
      <c r="CF247" s="19"/>
      <c r="CG247" s="19"/>
      <c r="CH247" s="19"/>
    </row>
    <row r="248" spans="1:86" ht="15.75" customHeight="1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36"/>
      <c r="CC248" s="36"/>
      <c r="CD248" s="19"/>
      <c r="CE248" s="19"/>
      <c r="CF248" s="19"/>
      <c r="CG248" s="19"/>
      <c r="CH248" s="19"/>
    </row>
    <row r="249" spans="1:86" ht="15.75" customHeight="1" x14ac:dyDescent="0.3"/>
    <row r="250" spans="1:86" ht="15.75" customHeight="1" x14ac:dyDescent="0.3"/>
    <row r="251" spans="1:86" ht="15.75" customHeight="1" x14ac:dyDescent="0.3"/>
    <row r="252" spans="1:86" ht="15.75" customHeight="1" x14ac:dyDescent="0.3"/>
    <row r="253" spans="1:86" ht="15.75" customHeight="1" x14ac:dyDescent="0.3"/>
    <row r="254" spans="1:86" ht="15.75" customHeight="1" x14ac:dyDescent="0.3"/>
    <row r="255" spans="1:86" ht="15.75" customHeight="1" x14ac:dyDescent="0.3"/>
    <row r="256" spans="1:8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showGridLines="0" tabSelected="1" workbookViewId="0">
      <pane xSplit="4" ySplit="3" topLeftCell="E43" activePane="bottomRight" state="frozen"/>
      <selection pane="topRight" activeCell="E1" sqref="E1"/>
      <selection pane="bottomLeft" activeCell="A4" sqref="A4"/>
      <selection pane="bottomRight" activeCell="G49" sqref="G49"/>
    </sheetView>
  </sheetViews>
  <sheetFormatPr defaultColWidth="11.265625" defaultRowHeight="15" customHeight="1" x14ac:dyDescent="0.3"/>
  <cols>
    <col min="1" max="4" width="9.46484375" customWidth="1"/>
    <col min="5" max="5" width="10.59765625" customWidth="1"/>
    <col min="6" max="6" width="10.86328125" customWidth="1"/>
    <col min="7" max="7" width="5.73046875" customWidth="1"/>
    <col min="8" max="9" width="9.46484375" customWidth="1"/>
    <col min="10" max="10" width="6.86328125" customWidth="1"/>
    <col min="11" max="11" width="6.46484375" customWidth="1"/>
    <col min="12" max="12" width="6.265625" customWidth="1"/>
    <col min="13" max="13" width="6.86328125" customWidth="1"/>
    <col min="14" max="14" width="7.46484375" customWidth="1"/>
    <col min="15" max="15" width="8.3984375" customWidth="1"/>
    <col min="16" max="16" width="8" customWidth="1"/>
    <col min="17" max="17" width="7.1328125" customWidth="1"/>
    <col min="18" max="18" width="7" customWidth="1"/>
    <col min="19" max="19" width="6.46484375" customWidth="1"/>
    <col min="20" max="20" width="8" customWidth="1"/>
    <col min="21" max="21" width="7.86328125" customWidth="1"/>
    <col min="22" max="22" width="8.3984375" customWidth="1"/>
    <col min="23" max="23" width="9.46484375" customWidth="1"/>
    <col min="24" max="24" width="7.1328125" customWidth="1"/>
    <col min="25" max="25" width="7.73046875" customWidth="1"/>
    <col min="26" max="26" width="8.265625" customWidth="1"/>
    <col min="27" max="27" width="7.46484375" customWidth="1"/>
    <col min="28" max="28" width="9.46484375" hidden="1" customWidth="1"/>
    <col min="29" max="37" width="9.46484375" customWidth="1"/>
  </cols>
  <sheetData>
    <row r="1" spans="1:37" ht="19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3"/>
      <c r="J1" s="1" t="s">
        <v>7</v>
      </c>
      <c r="K1" s="3"/>
      <c r="L1" s="3"/>
      <c r="M1" s="1" t="s">
        <v>56</v>
      </c>
      <c r="N1" s="3"/>
      <c r="O1" s="3"/>
      <c r="P1" s="3"/>
      <c r="Q1" s="3"/>
      <c r="R1" s="3"/>
      <c r="S1" s="1" t="s">
        <v>57</v>
      </c>
      <c r="T1" s="3"/>
      <c r="U1" s="3"/>
      <c r="V1" s="3"/>
      <c r="W1" s="3"/>
      <c r="X1" s="3"/>
      <c r="Y1" s="1" t="s">
        <v>58</v>
      </c>
      <c r="Z1" s="3"/>
      <c r="AA1" s="3"/>
      <c r="AB1" s="1" t="s">
        <v>60</v>
      </c>
      <c r="AC1" s="1" t="s">
        <v>55</v>
      </c>
      <c r="AD1" s="1"/>
      <c r="AE1" s="1"/>
      <c r="AF1" s="1"/>
      <c r="AG1" s="3"/>
      <c r="AH1" s="3"/>
      <c r="AI1" s="3"/>
      <c r="AJ1" s="3"/>
      <c r="AK1" s="3"/>
    </row>
    <row r="2" spans="1:37" ht="19.5" customHeight="1" x14ac:dyDescent="0.35">
      <c r="A2" s="2"/>
      <c r="B2" s="2"/>
      <c r="C2" s="1"/>
      <c r="D2" s="3"/>
      <c r="E2" s="1"/>
      <c r="F2" s="1" t="s">
        <v>68</v>
      </c>
      <c r="G2" s="1" t="s">
        <v>70</v>
      </c>
      <c r="H2" s="1" t="s">
        <v>68</v>
      </c>
      <c r="I2" s="5" t="s">
        <v>72</v>
      </c>
      <c r="J2" s="7" t="s">
        <v>91</v>
      </c>
      <c r="K2" s="1" t="s">
        <v>93</v>
      </c>
      <c r="L2" s="1" t="s">
        <v>94</v>
      </c>
      <c r="M2" s="1" t="s">
        <v>95</v>
      </c>
      <c r="N2" s="5" t="s">
        <v>96</v>
      </c>
      <c r="O2" s="7" t="s">
        <v>97</v>
      </c>
      <c r="P2" s="1" t="s">
        <v>98</v>
      </c>
      <c r="Q2" s="1" t="s">
        <v>99</v>
      </c>
      <c r="R2" s="1" t="s">
        <v>100</v>
      </c>
      <c r="S2" s="1" t="s">
        <v>95</v>
      </c>
      <c r="T2" s="5" t="s">
        <v>96</v>
      </c>
      <c r="U2" s="7" t="s">
        <v>97</v>
      </c>
      <c r="V2" s="1" t="s">
        <v>98</v>
      </c>
      <c r="W2" s="1" t="s">
        <v>99</v>
      </c>
      <c r="X2" s="5" t="s">
        <v>100</v>
      </c>
      <c r="Y2" s="7" t="s">
        <v>101</v>
      </c>
      <c r="Z2" s="1" t="s">
        <v>97</v>
      </c>
      <c r="AA2" s="5" t="s">
        <v>102</v>
      </c>
      <c r="AB2" s="7"/>
      <c r="AC2" s="1"/>
      <c r="AD2" s="1"/>
      <c r="AE2" s="1"/>
      <c r="AF2" s="1"/>
      <c r="AG2" s="1"/>
      <c r="AH2" s="1"/>
      <c r="AI2" s="1"/>
      <c r="AJ2" s="1"/>
      <c r="AK2" s="1"/>
    </row>
    <row r="3" spans="1:37" ht="19.5" customHeight="1" x14ac:dyDescent="0.35">
      <c r="A3" s="6"/>
      <c r="B3" s="6"/>
      <c r="C3" s="6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9.5" customHeight="1" x14ac:dyDescent="0.35">
      <c r="A4" s="6">
        <v>2020</v>
      </c>
      <c r="B4" s="6">
        <v>5</v>
      </c>
      <c r="C4" s="17">
        <v>0</v>
      </c>
      <c r="D4" s="11">
        <v>1</v>
      </c>
      <c r="E4" s="21" t="s">
        <v>178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6"/>
      <c r="AC4" s="9"/>
      <c r="AD4" s="9"/>
      <c r="AE4" s="9"/>
      <c r="AF4" s="9"/>
      <c r="AG4" s="9"/>
      <c r="AH4" s="9"/>
      <c r="AI4" s="9"/>
      <c r="AJ4" s="9"/>
      <c r="AK4" s="9"/>
    </row>
    <row r="5" spans="1:37" ht="19.5" customHeight="1" x14ac:dyDescent="0.35">
      <c r="A5" s="6">
        <v>2020</v>
      </c>
      <c r="B5" s="6">
        <v>5</v>
      </c>
      <c r="C5" s="17">
        <v>0</v>
      </c>
      <c r="D5" s="18">
        <v>2</v>
      </c>
      <c r="E5" s="21" t="s">
        <v>178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9.5" customHeight="1" x14ac:dyDescent="0.35">
      <c r="A6" s="6">
        <v>2020</v>
      </c>
      <c r="B6" s="6">
        <v>5</v>
      </c>
      <c r="C6" s="6">
        <v>0</v>
      </c>
      <c r="D6" s="20">
        <v>3</v>
      </c>
      <c r="E6" s="21" t="s">
        <v>178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9.5" customHeight="1" x14ac:dyDescent="0.35">
      <c r="A7" s="6">
        <v>2020</v>
      </c>
      <c r="B7" s="6">
        <v>5</v>
      </c>
      <c r="C7" s="17">
        <v>1</v>
      </c>
      <c r="D7" s="11">
        <v>1</v>
      </c>
      <c r="E7" s="21" t="s">
        <v>178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9.5" customHeight="1" x14ac:dyDescent="0.35">
      <c r="A8" s="6">
        <v>2020</v>
      </c>
      <c r="B8" s="6">
        <v>5</v>
      </c>
      <c r="C8" s="17">
        <v>1</v>
      </c>
      <c r="D8" s="18">
        <v>2</v>
      </c>
      <c r="E8" s="21" t="s">
        <v>178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9.5" customHeight="1" x14ac:dyDescent="0.35">
      <c r="A9" s="6">
        <v>2020</v>
      </c>
      <c r="B9" s="6">
        <v>5</v>
      </c>
      <c r="C9" s="6">
        <v>1</v>
      </c>
      <c r="D9" s="20">
        <v>3</v>
      </c>
      <c r="E9" s="21" t="s">
        <v>178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9.5" customHeight="1" x14ac:dyDescent="0.35">
      <c r="A10" s="6">
        <v>2020</v>
      </c>
      <c r="B10" s="6">
        <v>5</v>
      </c>
      <c r="C10" s="17">
        <v>2</v>
      </c>
      <c r="D10" s="11">
        <v>1</v>
      </c>
      <c r="E10" s="21" t="s">
        <v>178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9.5" customHeight="1" x14ac:dyDescent="0.35">
      <c r="A11" s="6">
        <v>2020</v>
      </c>
      <c r="B11" s="6">
        <v>5</v>
      </c>
      <c r="C11" s="17">
        <v>2</v>
      </c>
      <c r="D11" s="18">
        <v>2</v>
      </c>
      <c r="E11" s="21" t="s">
        <v>178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9.5" customHeight="1" x14ac:dyDescent="0.35">
      <c r="A12" s="6">
        <v>2020</v>
      </c>
      <c r="B12" s="6">
        <v>5</v>
      </c>
      <c r="C12" s="6">
        <v>2</v>
      </c>
      <c r="D12" s="20">
        <v>3</v>
      </c>
      <c r="E12" s="21" t="s">
        <v>178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9.5" customHeight="1" x14ac:dyDescent="0.35">
      <c r="A13" s="6">
        <v>2020</v>
      </c>
      <c r="B13" s="6">
        <v>5</v>
      </c>
      <c r="C13" s="17">
        <v>3</v>
      </c>
      <c r="D13" s="11">
        <v>1</v>
      </c>
      <c r="E13" s="21" t="s">
        <v>178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9.5" customHeight="1" x14ac:dyDescent="0.35">
      <c r="A14" s="6">
        <v>2020</v>
      </c>
      <c r="B14" s="6">
        <v>5</v>
      </c>
      <c r="C14" s="17">
        <v>3</v>
      </c>
      <c r="D14" s="18">
        <v>2</v>
      </c>
      <c r="E14" s="21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9.5" customHeight="1" x14ac:dyDescent="0.35">
      <c r="A15" s="6">
        <v>2020</v>
      </c>
      <c r="B15" s="6">
        <v>5</v>
      </c>
      <c r="C15" s="6">
        <v>3</v>
      </c>
      <c r="D15" s="20">
        <v>3</v>
      </c>
      <c r="E15" s="21" t="s">
        <v>178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9.5" customHeight="1" x14ac:dyDescent="0.35">
      <c r="A16" s="6">
        <v>2020</v>
      </c>
      <c r="B16" s="6">
        <v>5</v>
      </c>
      <c r="C16" s="17">
        <v>4</v>
      </c>
      <c r="D16" s="11">
        <v>1</v>
      </c>
      <c r="E16" s="21" t="s">
        <v>178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9.5" customHeight="1" x14ac:dyDescent="0.35">
      <c r="A17" s="6">
        <v>2020</v>
      </c>
      <c r="B17" s="6">
        <v>5</v>
      </c>
      <c r="C17" s="17">
        <v>4</v>
      </c>
      <c r="D17" s="18">
        <v>2</v>
      </c>
      <c r="E17" s="21" t="s">
        <v>178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9.5" customHeight="1" x14ac:dyDescent="0.35">
      <c r="A18" s="6">
        <v>2020</v>
      </c>
      <c r="B18" s="6">
        <v>5</v>
      </c>
      <c r="C18" s="6">
        <v>4</v>
      </c>
      <c r="D18" s="20">
        <v>3</v>
      </c>
      <c r="E18" s="21" t="s">
        <v>178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9.5" customHeight="1" x14ac:dyDescent="0.35">
      <c r="A19" s="6">
        <v>2020</v>
      </c>
      <c r="B19" s="6">
        <v>5</v>
      </c>
      <c r="C19" s="17">
        <v>5</v>
      </c>
      <c r="D19" s="11">
        <v>1</v>
      </c>
      <c r="E19" s="21" t="s">
        <v>178</v>
      </c>
      <c r="F19" s="14"/>
      <c r="G19" s="14"/>
      <c r="H19" s="14"/>
      <c r="I19" s="14"/>
      <c r="J19" s="14">
        <v>33</v>
      </c>
      <c r="K19" s="14">
        <v>4</v>
      </c>
      <c r="L19" s="14">
        <v>9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9.5" customHeight="1" x14ac:dyDescent="0.35">
      <c r="A20" s="6">
        <v>2020</v>
      </c>
      <c r="B20" s="6">
        <v>5</v>
      </c>
      <c r="C20" s="17">
        <v>5</v>
      </c>
      <c r="D20" s="18">
        <v>2</v>
      </c>
      <c r="E20" s="21" t="s">
        <v>178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9.5" customHeight="1" x14ac:dyDescent="0.35">
      <c r="A21" s="6">
        <v>2020</v>
      </c>
      <c r="B21" s="6">
        <v>5</v>
      </c>
      <c r="C21" s="6">
        <v>5</v>
      </c>
      <c r="D21" s="20">
        <v>3</v>
      </c>
      <c r="E21" s="21" t="s">
        <v>178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9.5" customHeight="1" x14ac:dyDescent="0.35">
      <c r="A22" s="6">
        <v>2020</v>
      </c>
      <c r="B22" s="6">
        <v>5</v>
      </c>
      <c r="C22" s="17">
        <v>6</v>
      </c>
      <c r="D22" s="11">
        <v>1</v>
      </c>
      <c r="E22" s="21" t="s">
        <v>178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9.5" customHeight="1" x14ac:dyDescent="0.35">
      <c r="A23" s="6">
        <v>2020</v>
      </c>
      <c r="B23" s="6">
        <v>5</v>
      </c>
      <c r="C23" s="17">
        <v>6</v>
      </c>
      <c r="D23" s="18">
        <v>2</v>
      </c>
      <c r="E23" s="21" t="s">
        <v>178</v>
      </c>
      <c r="F23" s="14">
        <v>14.5</v>
      </c>
      <c r="G23" s="14" t="s">
        <v>186</v>
      </c>
      <c r="H23" s="14"/>
      <c r="I23" s="14"/>
      <c r="J23" s="14">
        <v>12</v>
      </c>
      <c r="K23" s="14">
        <v>7</v>
      </c>
      <c r="L23" s="14">
        <v>9</v>
      </c>
      <c r="M23" s="14"/>
      <c r="N23" s="14">
        <v>1</v>
      </c>
      <c r="O23" s="14">
        <v>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  <c r="AC23" s="2"/>
      <c r="AD23" s="2"/>
      <c r="AE23" s="2"/>
      <c r="AF23" s="1"/>
      <c r="AG23" s="1"/>
      <c r="AH23" s="1"/>
      <c r="AI23" s="1"/>
      <c r="AJ23" s="1"/>
      <c r="AK23" s="1"/>
    </row>
    <row r="24" spans="1:37" ht="19.5" customHeight="1" x14ac:dyDescent="0.35">
      <c r="A24" s="6">
        <v>2020</v>
      </c>
      <c r="B24" s="6">
        <v>5</v>
      </c>
      <c r="C24" s="6">
        <v>6</v>
      </c>
      <c r="D24" s="20">
        <v>3</v>
      </c>
      <c r="E24" s="21" t="s">
        <v>178</v>
      </c>
      <c r="F24" s="14">
        <v>8.8000000000000007</v>
      </c>
      <c r="G24" s="14" t="s">
        <v>186</v>
      </c>
      <c r="H24" s="14">
        <v>13.4</v>
      </c>
      <c r="I24" s="14">
        <v>0</v>
      </c>
      <c r="J24" s="14">
        <v>6</v>
      </c>
      <c r="K24" s="14">
        <v>16</v>
      </c>
      <c r="L24" s="14">
        <v>9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9.5" customHeight="1" x14ac:dyDescent="0.35">
      <c r="A25" s="6">
        <v>2020</v>
      </c>
      <c r="B25" s="6">
        <v>5</v>
      </c>
      <c r="C25" s="17">
        <v>7</v>
      </c>
      <c r="D25" s="11">
        <v>1</v>
      </c>
      <c r="E25" s="21" t="s">
        <v>178</v>
      </c>
      <c r="F25" s="14"/>
      <c r="G25" s="14"/>
      <c r="H25" s="14">
        <v>56.6</v>
      </c>
      <c r="I25" s="14">
        <v>5</v>
      </c>
      <c r="J25" s="14">
        <f>(24+13+4)/3*16</f>
        <v>218.66666666666666</v>
      </c>
      <c r="K25" s="14">
        <f>15/3*16</f>
        <v>80</v>
      </c>
      <c r="L25" s="14">
        <f>34/3*16</f>
        <v>181.33333333333334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>
        <v>1</v>
      </c>
      <c r="AA25" s="14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9.5" customHeight="1" x14ac:dyDescent="0.35">
      <c r="A26" s="6">
        <v>2020</v>
      </c>
      <c r="B26" s="6">
        <v>5</v>
      </c>
      <c r="C26" s="17">
        <v>7</v>
      </c>
      <c r="D26" s="18">
        <v>2</v>
      </c>
      <c r="E26" s="21" t="s">
        <v>178</v>
      </c>
      <c r="F26" s="14"/>
      <c r="G26" s="14"/>
      <c r="H26" s="14">
        <v>97</v>
      </c>
      <c r="I26" s="14">
        <v>8</v>
      </c>
      <c r="J26" s="14">
        <f>30/3*16</f>
        <v>160</v>
      </c>
      <c r="K26" s="14">
        <f>5/3*16</f>
        <v>26.666666666666668</v>
      </c>
      <c r="L26" s="14">
        <f>16/3*16</f>
        <v>85.333333333333329</v>
      </c>
      <c r="M26" s="14"/>
      <c r="N26" s="14">
        <v>1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9.5" customHeight="1" x14ac:dyDescent="0.35">
      <c r="A27" s="6">
        <v>2020</v>
      </c>
      <c r="B27" s="6">
        <v>5</v>
      </c>
      <c r="C27" s="6">
        <v>7</v>
      </c>
      <c r="D27" s="20">
        <v>3</v>
      </c>
      <c r="E27" s="21" t="s">
        <v>178</v>
      </c>
      <c r="F27" s="14"/>
      <c r="G27" s="14"/>
      <c r="H27" s="14">
        <v>71.7</v>
      </c>
      <c r="I27" s="14">
        <v>3</v>
      </c>
      <c r="J27" s="14">
        <f>13/3*16</f>
        <v>69.333333333333329</v>
      </c>
      <c r="K27" s="14">
        <f>(9+8+15)/3*16</f>
        <v>170.66666666666666</v>
      </c>
      <c r="L27" s="14">
        <f>(8+3+5)/3*16</f>
        <v>85.333333333333329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9.5" customHeight="1" x14ac:dyDescent="0.35">
      <c r="A28" s="6">
        <v>2020</v>
      </c>
      <c r="B28" s="6">
        <v>5</v>
      </c>
      <c r="C28" s="17">
        <v>8</v>
      </c>
      <c r="D28" s="11">
        <v>1</v>
      </c>
      <c r="E28" s="21" t="s">
        <v>178</v>
      </c>
      <c r="F28" s="14">
        <v>11.4</v>
      </c>
      <c r="G28" s="14" t="s">
        <v>185</v>
      </c>
      <c r="H28" s="24">
        <v>58.7</v>
      </c>
      <c r="I28" s="14">
        <v>5</v>
      </c>
      <c r="J28" s="14">
        <f>(33+40+34)/3*16</f>
        <v>570.66666666666663</v>
      </c>
      <c r="K28" s="14">
        <f>9/3*16</f>
        <v>48</v>
      </c>
      <c r="L28" s="14">
        <f>27/3*16</f>
        <v>144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9.5" customHeight="1" x14ac:dyDescent="0.35">
      <c r="A29" s="6">
        <v>2020</v>
      </c>
      <c r="B29" s="6">
        <v>5</v>
      </c>
      <c r="C29" s="17">
        <v>8</v>
      </c>
      <c r="D29" s="18">
        <v>2</v>
      </c>
      <c r="E29" s="21" t="s">
        <v>178</v>
      </c>
      <c r="F29" s="14">
        <v>36.799999999999997</v>
      </c>
      <c r="G29" s="14" t="s">
        <v>184</v>
      </c>
      <c r="H29" s="14">
        <v>57.6</v>
      </c>
      <c r="I29" s="14">
        <v>4</v>
      </c>
      <c r="J29" s="14">
        <f>(28+31+12)/3*16</f>
        <v>378.66666666666669</v>
      </c>
      <c r="K29" s="14">
        <f>8/3*16</f>
        <v>42.666666666666664</v>
      </c>
      <c r="L29" s="14">
        <f>20/3*16</f>
        <v>106.66666666666667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9.5" customHeight="1" x14ac:dyDescent="0.35">
      <c r="A30" s="6">
        <v>2020</v>
      </c>
      <c r="B30" s="6">
        <v>5</v>
      </c>
      <c r="C30" s="6">
        <v>8</v>
      </c>
      <c r="D30" s="20">
        <v>3</v>
      </c>
      <c r="E30" s="21" t="s">
        <v>178</v>
      </c>
      <c r="F30" s="14">
        <v>24.8</v>
      </c>
      <c r="G30" s="14" t="s">
        <v>184</v>
      </c>
      <c r="H30" s="14">
        <v>30</v>
      </c>
      <c r="I30" s="14">
        <v>3</v>
      </c>
      <c r="J30" s="14">
        <f>22/3*16</f>
        <v>117.33333333333333</v>
      </c>
      <c r="K30" s="14">
        <f>18/3*16</f>
        <v>96</v>
      </c>
      <c r="L30" s="14">
        <f>16/3*16</f>
        <v>85.333333333333329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9.5" customHeight="1" x14ac:dyDescent="0.35">
      <c r="A31" s="6">
        <v>2020</v>
      </c>
      <c r="B31" s="6">
        <v>5</v>
      </c>
      <c r="C31" s="17">
        <v>9</v>
      </c>
      <c r="D31" s="11">
        <v>1</v>
      </c>
      <c r="E31" s="21" t="s">
        <v>178</v>
      </c>
      <c r="F31" s="14"/>
      <c r="G31" s="14"/>
      <c r="H31" s="14">
        <v>60.3</v>
      </c>
      <c r="I31" s="14">
        <v>1</v>
      </c>
      <c r="J31" s="14">
        <f>(21+31+20)/3*16</f>
        <v>384</v>
      </c>
      <c r="K31" s="24">
        <f>9/3*16</f>
        <v>48</v>
      </c>
      <c r="L31" s="24">
        <f>11/3*16</f>
        <v>58.666666666666664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"/>
      <c r="AC31" s="2"/>
      <c r="AD31" s="1"/>
      <c r="AE31" s="1"/>
      <c r="AF31" s="1"/>
      <c r="AG31" s="1"/>
      <c r="AH31" s="1"/>
      <c r="AI31" s="1"/>
      <c r="AJ31" s="1"/>
      <c r="AK31" s="1"/>
    </row>
    <row r="32" spans="1:37" ht="19.5" customHeight="1" x14ac:dyDescent="0.35">
      <c r="A32" s="6">
        <v>2020</v>
      </c>
      <c r="B32" s="6">
        <v>5</v>
      </c>
      <c r="C32" s="17">
        <v>9</v>
      </c>
      <c r="D32" s="18">
        <v>2</v>
      </c>
      <c r="E32" s="21" t="s">
        <v>178</v>
      </c>
      <c r="F32" s="14">
        <v>15.3</v>
      </c>
      <c r="G32" s="14" t="s">
        <v>184</v>
      </c>
      <c r="H32" s="14">
        <v>47.3</v>
      </c>
      <c r="I32" s="14">
        <v>3</v>
      </c>
      <c r="J32" s="14">
        <f>(34+59+17)/3*16</f>
        <v>586.66666666666663</v>
      </c>
      <c r="K32" s="14">
        <f>12/3*16</f>
        <v>64</v>
      </c>
      <c r="L32" s="14">
        <f>21/3*16</f>
        <v>112</v>
      </c>
      <c r="M32" s="14">
        <v>1</v>
      </c>
      <c r="N32" s="14">
        <v>1</v>
      </c>
      <c r="O32" s="14"/>
      <c r="P32" s="14">
        <v>1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9.5" customHeight="1" x14ac:dyDescent="0.35">
      <c r="A33" s="6">
        <v>2020</v>
      </c>
      <c r="B33" s="6">
        <v>5</v>
      </c>
      <c r="C33" s="6">
        <v>9</v>
      </c>
      <c r="D33" s="20">
        <v>3</v>
      </c>
      <c r="E33" s="21" t="s">
        <v>178</v>
      </c>
      <c r="F33" s="14">
        <v>12.9</v>
      </c>
      <c r="G33" s="14" t="s">
        <v>184</v>
      </c>
      <c r="H33" s="14">
        <v>40.1</v>
      </c>
      <c r="I33" s="14">
        <v>2</v>
      </c>
      <c r="J33" s="14">
        <f>(12+63+33)/3*16</f>
        <v>576</v>
      </c>
      <c r="K33" s="14">
        <f>(21+9)/3*16</f>
        <v>160</v>
      </c>
      <c r="L33" s="14">
        <f>(16+6+4)/3*16</f>
        <v>138.66666666666666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>
        <v>1</v>
      </c>
      <c r="Z33" s="14"/>
      <c r="AA33" s="14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9.5" customHeight="1" x14ac:dyDescent="0.35">
      <c r="A34" s="6">
        <v>2020</v>
      </c>
      <c r="B34" s="6">
        <v>5</v>
      </c>
      <c r="C34" s="17">
        <v>10</v>
      </c>
      <c r="D34" s="11">
        <v>1</v>
      </c>
      <c r="E34" s="21" t="s">
        <v>178</v>
      </c>
      <c r="F34" s="14"/>
      <c r="G34" s="14"/>
      <c r="H34" s="14">
        <v>61.4</v>
      </c>
      <c r="I34" s="14">
        <v>2</v>
      </c>
      <c r="J34" s="14">
        <f>(25+3+14)/3*16</f>
        <v>224</v>
      </c>
      <c r="K34" s="14">
        <f>8/3*16</f>
        <v>42.666666666666664</v>
      </c>
      <c r="L34" s="14">
        <f>8/3*16</f>
        <v>42.666666666666664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>
        <v>1</v>
      </c>
      <c r="AA34" s="14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9.5" customHeight="1" x14ac:dyDescent="0.35">
      <c r="A35" s="6">
        <v>2020</v>
      </c>
      <c r="B35" s="6">
        <v>5</v>
      </c>
      <c r="C35" s="17">
        <v>10</v>
      </c>
      <c r="D35" s="18">
        <v>2</v>
      </c>
      <c r="E35" s="21" t="s">
        <v>178</v>
      </c>
      <c r="F35" s="14">
        <v>13.9</v>
      </c>
      <c r="G35" s="14" t="s">
        <v>184</v>
      </c>
      <c r="H35" s="14">
        <v>43.3</v>
      </c>
      <c r="I35" s="14">
        <v>3</v>
      </c>
      <c r="J35" s="14">
        <f>(7+17+1)/3*16</f>
        <v>133.33333333333334</v>
      </c>
      <c r="K35" s="14">
        <f>6/3*16</f>
        <v>32</v>
      </c>
      <c r="L35" s="14">
        <f>7/3*16</f>
        <v>37.333333333333336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9.5" customHeight="1" x14ac:dyDescent="0.35">
      <c r="A36" s="6">
        <v>2020</v>
      </c>
      <c r="B36" s="6">
        <v>5</v>
      </c>
      <c r="C36" s="6">
        <v>10</v>
      </c>
      <c r="D36" s="20">
        <v>3</v>
      </c>
      <c r="E36" s="21" t="s">
        <v>178</v>
      </c>
      <c r="F36" s="14">
        <v>49.2</v>
      </c>
      <c r="G36" s="14" t="s">
        <v>184</v>
      </c>
      <c r="H36" s="24">
        <v>24.9</v>
      </c>
      <c r="I36" s="24">
        <v>1</v>
      </c>
      <c r="J36" s="14">
        <f>35/3*16</f>
        <v>186.66666666666666</v>
      </c>
      <c r="K36" s="14">
        <f>3/3*16</f>
        <v>16</v>
      </c>
      <c r="L36" s="14">
        <f>1/3*16</f>
        <v>5.333333333333333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9.5" customHeight="1" x14ac:dyDescent="0.35">
      <c r="A37" s="6">
        <v>2020</v>
      </c>
      <c r="B37" s="6">
        <v>5</v>
      </c>
      <c r="C37" s="17">
        <v>11</v>
      </c>
      <c r="D37" s="11">
        <v>1</v>
      </c>
      <c r="E37" s="21" t="s">
        <v>178</v>
      </c>
      <c r="F37" s="14"/>
      <c r="G37" s="14"/>
      <c r="H37" s="14">
        <v>52.8</v>
      </c>
      <c r="I37" s="14">
        <v>6</v>
      </c>
      <c r="J37" s="14">
        <f>(24+6+14)/3*16</f>
        <v>234.66666666666666</v>
      </c>
      <c r="K37" s="14">
        <v>11</v>
      </c>
      <c r="L37" s="14">
        <v>15</v>
      </c>
      <c r="M37" s="14"/>
      <c r="N37" s="14">
        <v>1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9.5" customHeight="1" x14ac:dyDescent="0.35">
      <c r="A38" s="6">
        <v>2020</v>
      </c>
      <c r="B38" s="6">
        <v>5</v>
      </c>
      <c r="C38" s="17">
        <v>11</v>
      </c>
      <c r="D38" s="18">
        <v>2</v>
      </c>
      <c r="E38" s="21" t="s">
        <v>178</v>
      </c>
      <c r="F38" s="14">
        <v>29.4</v>
      </c>
      <c r="G38" s="14" t="s">
        <v>184</v>
      </c>
      <c r="H38" s="14">
        <v>18.100000000000001</v>
      </c>
      <c r="I38" s="14">
        <v>0</v>
      </c>
      <c r="J38" s="14">
        <f>(25+24+32)/3*16</f>
        <v>432</v>
      </c>
      <c r="K38" s="14">
        <f>6/3*16</f>
        <v>32</v>
      </c>
      <c r="L38" s="14">
        <f>15/3*16</f>
        <v>80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9.5" customHeight="1" x14ac:dyDescent="0.35">
      <c r="A39" s="6">
        <v>2020</v>
      </c>
      <c r="B39" s="6">
        <v>5</v>
      </c>
      <c r="C39" s="6">
        <v>11</v>
      </c>
      <c r="D39" s="20">
        <v>3</v>
      </c>
      <c r="E39" s="21" t="s">
        <v>178</v>
      </c>
      <c r="F39" s="14">
        <v>36</v>
      </c>
      <c r="G39" s="14" t="s">
        <v>184</v>
      </c>
      <c r="H39" s="14">
        <v>55.2</v>
      </c>
      <c r="I39" s="14">
        <v>3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9.5" customHeight="1" x14ac:dyDescent="0.35">
      <c r="A40" s="6">
        <v>2020</v>
      </c>
      <c r="B40" s="6">
        <v>5</v>
      </c>
      <c r="C40" s="17">
        <v>12</v>
      </c>
      <c r="D40" s="11">
        <v>1</v>
      </c>
      <c r="E40" s="21" t="s">
        <v>178</v>
      </c>
      <c r="F40" s="14">
        <v>17.3</v>
      </c>
      <c r="G40" s="14" t="s">
        <v>184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9.5" customHeight="1" x14ac:dyDescent="0.35">
      <c r="A41" s="6">
        <v>2020</v>
      </c>
      <c r="B41" s="6">
        <v>5</v>
      </c>
      <c r="C41" s="17">
        <v>12</v>
      </c>
      <c r="D41" s="18">
        <v>2</v>
      </c>
      <c r="E41" s="21" t="s">
        <v>178</v>
      </c>
      <c r="F41" s="14">
        <v>15.2</v>
      </c>
      <c r="G41" s="14" t="s">
        <v>184</v>
      </c>
      <c r="H41" s="14">
        <v>39.1</v>
      </c>
      <c r="I41" s="14">
        <v>3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"/>
      <c r="AC41" s="2"/>
      <c r="AD41" s="1"/>
      <c r="AE41" s="2"/>
      <c r="AF41" s="1"/>
      <c r="AG41" s="1"/>
      <c r="AH41" s="1"/>
      <c r="AI41" s="1"/>
      <c r="AJ41" s="1"/>
      <c r="AK41" s="1"/>
    </row>
    <row r="42" spans="1:37" ht="19.5" customHeight="1" x14ac:dyDescent="0.35">
      <c r="A42" s="6">
        <v>2020</v>
      </c>
      <c r="B42" s="6">
        <v>5</v>
      </c>
      <c r="C42" s="6">
        <v>12</v>
      </c>
      <c r="D42" s="20">
        <v>3</v>
      </c>
      <c r="E42" s="21" t="s">
        <v>178</v>
      </c>
      <c r="F42" s="14">
        <v>19.5</v>
      </c>
      <c r="G42" s="14" t="s">
        <v>184</v>
      </c>
      <c r="H42" s="14">
        <v>31</v>
      </c>
      <c r="I42" s="14">
        <v>2</v>
      </c>
      <c r="J42" s="14">
        <f>47/3*16</f>
        <v>250.66666666666666</v>
      </c>
      <c r="K42" s="14">
        <f>4/3*16</f>
        <v>21.333333333333332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142</v>
      </c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9.5" customHeight="1" x14ac:dyDescent="0.35">
      <c r="A43" s="6">
        <v>2020</v>
      </c>
      <c r="B43" s="6">
        <v>5</v>
      </c>
      <c r="C43" s="17">
        <v>13</v>
      </c>
      <c r="D43" s="11">
        <v>1</v>
      </c>
      <c r="E43" s="21" t="s">
        <v>178</v>
      </c>
      <c r="F43" s="14">
        <v>18.2</v>
      </c>
      <c r="G43" s="14" t="s">
        <v>184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"/>
      <c r="AC43" s="2"/>
      <c r="AD43" s="1"/>
      <c r="AE43" s="1"/>
      <c r="AF43" s="1"/>
      <c r="AG43" s="1"/>
      <c r="AH43" s="1"/>
      <c r="AI43" s="1"/>
      <c r="AJ43" s="1"/>
      <c r="AK43" s="1"/>
    </row>
    <row r="44" spans="1:37" ht="19.5" customHeight="1" x14ac:dyDescent="0.35">
      <c r="A44" s="6">
        <v>2020</v>
      </c>
      <c r="B44" s="6">
        <v>5</v>
      </c>
      <c r="C44" s="17">
        <v>13</v>
      </c>
      <c r="D44" s="18">
        <v>2</v>
      </c>
      <c r="E44" s="21" t="s">
        <v>178</v>
      </c>
      <c r="F44" s="14">
        <v>19.399999999999999</v>
      </c>
      <c r="G44" s="14" t="s">
        <v>184</v>
      </c>
      <c r="H44" s="14">
        <v>15.2</v>
      </c>
      <c r="I44" s="14">
        <v>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>
        <v>1</v>
      </c>
      <c r="AA44" s="14"/>
      <c r="AB44" s="1"/>
      <c r="AC44" s="2"/>
      <c r="AD44" s="1"/>
      <c r="AE44" s="1"/>
      <c r="AF44" s="1"/>
      <c r="AG44" s="1"/>
      <c r="AH44" s="1"/>
      <c r="AI44" s="1"/>
      <c r="AJ44" s="1"/>
      <c r="AK44" s="1"/>
    </row>
    <row r="45" spans="1:37" ht="19.5" customHeight="1" x14ac:dyDescent="0.35">
      <c r="A45" s="6">
        <v>2020</v>
      </c>
      <c r="B45" s="6">
        <v>5</v>
      </c>
      <c r="C45" s="6">
        <v>13</v>
      </c>
      <c r="D45" s="20">
        <v>3</v>
      </c>
      <c r="E45" s="21" t="s">
        <v>178</v>
      </c>
      <c r="F45" s="14">
        <v>25.9</v>
      </c>
      <c r="G45" s="14" t="s">
        <v>184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9.5" customHeight="1" x14ac:dyDescent="0.35">
      <c r="A46" s="6">
        <v>2020</v>
      </c>
      <c r="B46" s="6">
        <v>5</v>
      </c>
      <c r="C46" s="17">
        <v>14</v>
      </c>
      <c r="D46" s="11">
        <v>1</v>
      </c>
      <c r="E46" s="21" t="s">
        <v>179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9.5" customHeight="1" x14ac:dyDescent="0.35">
      <c r="A47" s="6">
        <v>2020</v>
      </c>
      <c r="B47" s="6">
        <v>5</v>
      </c>
      <c r="C47" s="17">
        <v>14</v>
      </c>
      <c r="D47" s="18">
        <v>2</v>
      </c>
      <c r="E47" s="21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9.5" customHeight="1" x14ac:dyDescent="0.35">
      <c r="A48" s="6">
        <v>2020</v>
      </c>
      <c r="B48" s="6">
        <v>5</v>
      </c>
      <c r="C48" s="6">
        <v>14</v>
      </c>
      <c r="D48" s="29">
        <v>3</v>
      </c>
      <c r="E48" s="21" t="s">
        <v>179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9.5" customHeight="1" x14ac:dyDescent="0.35">
      <c r="A49" s="1"/>
      <c r="B49" s="1"/>
      <c r="C49" s="1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9.5" customHeight="1" x14ac:dyDescent="0.35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9.5" customHeight="1" x14ac:dyDescent="0.35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9.5" customHeight="1" x14ac:dyDescent="0.35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9.5" customHeight="1" x14ac:dyDescent="0.35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9.5" customHeight="1" x14ac:dyDescent="0.35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9.5" customHeight="1" x14ac:dyDescent="0.35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9.5" customHeight="1" x14ac:dyDescent="0.35">
      <c r="A56" s="1"/>
      <c r="B56" s="1"/>
      <c r="C56" s="1"/>
      <c r="D56" s="3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9.5" customHeight="1" x14ac:dyDescent="0.35">
      <c r="A57" s="1"/>
      <c r="B57" s="1"/>
      <c r="C57" s="1"/>
      <c r="D57" s="3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9.5" customHeight="1" x14ac:dyDescent="0.35">
      <c r="A58" s="1"/>
      <c r="B58" s="1"/>
      <c r="C58" s="1"/>
      <c r="D58" s="3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35">
      <c r="A59" s="19"/>
      <c r="B59" s="19"/>
      <c r="C59" s="19"/>
      <c r="D59" s="19"/>
      <c r="E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 spans="1:37" ht="15.75" customHeight="1" x14ac:dyDescent="0.35">
      <c r="A60" s="19"/>
      <c r="B60" s="19"/>
      <c r="C60" s="19"/>
      <c r="D60" s="19"/>
      <c r="E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 spans="1:37" ht="15.75" customHeight="1" x14ac:dyDescent="0.35">
      <c r="A61" s="19"/>
      <c r="B61" s="19"/>
      <c r="C61" s="19"/>
      <c r="D61" s="19"/>
      <c r="E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</row>
    <row r="62" spans="1:37" ht="15.75" customHeight="1" x14ac:dyDescent="0.35">
      <c r="A62" s="19"/>
      <c r="B62" s="19"/>
      <c r="C62" s="19"/>
      <c r="D62" s="19"/>
      <c r="E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</row>
    <row r="63" spans="1:37" ht="15.75" customHeight="1" x14ac:dyDescent="0.35">
      <c r="A63" s="19"/>
      <c r="B63" s="19"/>
      <c r="C63" s="19"/>
      <c r="D63" s="19"/>
      <c r="E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</row>
    <row r="64" spans="1:37" ht="15.75" customHeight="1" x14ac:dyDescent="0.35">
      <c r="A64" s="19"/>
      <c r="B64" s="19"/>
      <c r="C64" s="19"/>
      <c r="D64" s="19"/>
      <c r="E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 spans="1:37" ht="15.75" customHeight="1" x14ac:dyDescent="0.35">
      <c r="A65" s="19"/>
      <c r="B65" s="19"/>
      <c r="C65" s="19"/>
      <c r="D65" s="19"/>
      <c r="E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 spans="1:37" ht="15.75" customHeight="1" x14ac:dyDescent="0.35">
      <c r="A66" s="19"/>
      <c r="B66" s="19"/>
      <c r="C66" s="19"/>
      <c r="D66" s="19"/>
      <c r="E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</row>
    <row r="67" spans="1:37" ht="15.75" customHeight="1" x14ac:dyDescent="0.35">
      <c r="A67" s="19"/>
      <c r="B67" s="19"/>
      <c r="C67" s="19"/>
      <c r="D67" s="19"/>
      <c r="E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</row>
    <row r="68" spans="1:37" ht="15.75" customHeight="1" x14ac:dyDescent="0.35">
      <c r="A68" s="19"/>
      <c r="B68" s="19"/>
      <c r="C68" s="19"/>
      <c r="D68" s="19"/>
      <c r="E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</row>
    <row r="69" spans="1:37" ht="15.75" customHeight="1" x14ac:dyDescent="0.35">
      <c r="A69" s="19"/>
      <c r="B69" s="19"/>
      <c r="C69" s="19"/>
      <c r="D69" s="19"/>
      <c r="E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 spans="1:37" ht="15.75" customHeight="1" x14ac:dyDescent="0.35">
      <c r="A70" s="19"/>
      <c r="B70" s="19"/>
      <c r="C70" s="19"/>
      <c r="D70" s="19"/>
      <c r="E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 spans="1:37" ht="15.75" customHeight="1" x14ac:dyDescent="0.35">
      <c r="A71" s="19"/>
      <c r="B71" s="19"/>
      <c r="C71" s="19"/>
      <c r="D71" s="19"/>
      <c r="E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  <row r="72" spans="1:37" ht="15.75" customHeight="1" x14ac:dyDescent="0.35">
      <c r="A72" s="19"/>
      <c r="B72" s="19"/>
      <c r="C72" s="19"/>
      <c r="D72" s="19"/>
      <c r="E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 spans="1:37" ht="15.75" customHeight="1" x14ac:dyDescent="0.35">
      <c r="A73" s="19"/>
      <c r="B73" s="19"/>
      <c r="C73" s="19"/>
      <c r="D73" s="19"/>
      <c r="E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 spans="1:37" ht="15.75" customHeight="1" x14ac:dyDescent="0.35">
      <c r="A74" s="19"/>
      <c r="B74" s="19"/>
      <c r="C74" s="19"/>
      <c r="D74" s="19"/>
      <c r="E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</row>
    <row r="75" spans="1:37" ht="15.75" customHeight="1" x14ac:dyDescent="0.35">
      <c r="A75" s="19"/>
      <c r="B75" s="19"/>
      <c r="C75" s="19"/>
      <c r="D75" s="19"/>
      <c r="E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</row>
    <row r="76" spans="1:37" ht="15.75" customHeight="1" x14ac:dyDescent="0.35">
      <c r="A76" s="19"/>
      <c r="B76" s="19"/>
      <c r="C76" s="19"/>
      <c r="D76" s="19"/>
      <c r="E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</row>
    <row r="77" spans="1:37" ht="15.75" customHeight="1" x14ac:dyDescent="0.35">
      <c r="A77" s="19"/>
      <c r="B77" s="19"/>
      <c r="C77" s="19"/>
      <c r="D77" s="19"/>
      <c r="E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</row>
    <row r="78" spans="1:37" ht="15.75" customHeight="1" x14ac:dyDescent="0.35">
      <c r="A78" s="19"/>
      <c r="B78" s="19"/>
      <c r="C78" s="19"/>
      <c r="D78" s="19"/>
      <c r="E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 spans="1:37" ht="15.7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 spans="1:37" ht="15.7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 spans="1:37" ht="15.7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 spans="1:37" ht="15.7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</row>
    <row r="83" spans="1:37" ht="15.7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 spans="1:37" ht="15.7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 spans="1:37" ht="15.7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 spans="1:37" ht="15.7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 spans="1:37" ht="15.7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 spans="1:37" ht="15.7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 spans="1:37" ht="15.7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 spans="1:37" ht="15.7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 spans="1:37" ht="15.7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 spans="1:37" ht="15.7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 spans="1:37" ht="15.7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 spans="1:37" ht="15.7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 spans="1:37" ht="15.7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 spans="1:37" ht="15.7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 spans="1:37" ht="15.7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 spans="1:37" ht="15.7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 spans="1:37" ht="15.7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spans="1:37" ht="15.7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 spans="1:37" ht="15.7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37" ht="15.7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 spans="1:37" ht="15.7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 spans="1:37" ht="15.7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 spans="1:37" ht="15.7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 spans="1:37" ht="15.7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 spans="1:37" ht="15.7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 spans="1:37" ht="15.7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spans="1:37" ht="15.7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spans="1:37" ht="15.7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spans="1:37" ht="15.7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spans="1:37" ht="15.7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spans="1:37" ht="15.7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spans="1:37" ht="15.7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 spans="1:37" ht="15.7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spans="1:37" ht="15.7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spans="1:37" ht="15.7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spans="1:37" ht="15.7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spans="1:37" ht="15.7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 spans="1:37" ht="15.7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 spans="1:37" ht="15.7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 spans="1:37" ht="15.7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 spans="1:37" ht="15.7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 spans="1:37" ht="15.7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 spans="1:37" ht="15.7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spans="1:37" ht="15.7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 spans="1:37" ht="15.7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 spans="1:37" ht="15.7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 spans="1:37" ht="15.7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 spans="1:37" ht="15.7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 spans="1:37" ht="15.7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 spans="1:37" ht="15.7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 spans="1:37" ht="15.7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 spans="1:37" ht="15.7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 spans="1:37" ht="15.7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 spans="1:37" ht="15.7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 spans="1:37" ht="15.7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 spans="1:37" ht="15.7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 spans="1:37" ht="15.7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 spans="1:37" ht="15.7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 spans="1:37" ht="15.7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 spans="1:37" ht="15.7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 spans="1:37" ht="15.7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 spans="1:37" ht="15.7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 spans="1:37" ht="15.7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 spans="1:37" ht="15.7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37" ht="15.7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 spans="1:37" ht="15.7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 spans="1:37" ht="15.7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 spans="1:37" ht="15.7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spans="1:37" ht="15.7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 spans="1:37" ht="15.7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 spans="1:37" ht="15.7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 spans="1:37" ht="15.7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 spans="1:37" ht="15.7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 spans="1:37" ht="15.7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 spans="1:37" ht="15.7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 spans="1:37" ht="15.7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 spans="1:37" ht="15.7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 spans="1:37" ht="15.7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 spans="1:37" ht="15.7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 spans="1:37" ht="15.7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 spans="1:37" ht="15.7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 spans="1:37" ht="15.7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 spans="1:37" ht="15.7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 spans="1:37" ht="15.7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 spans="1:37" ht="15.7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 spans="1:37" ht="15.7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spans="1:37" ht="15.7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 spans="1:37" ht="15.7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 spans="1:37" ht="15.7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 spans="1:37" ht="15.7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 spans="1:37" ht="15.7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 spans="1:37" ht="15.7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 spans="1:37" ht="15.7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 spans="1:37" ht="15.7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 spans="1:37" ht="15.7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 spans="1:37" ht="15.7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 spans="1:37" ht="15.7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 spans="1:37" ht="15.7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 spans="1:37" ht="15.7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 spans="1:37" ht="15.7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 spans="1:37" ht="15.7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spans="1:37" ht="15.7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 spans="1:37" ht="15.7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 spans="1:37" ht="15.7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 spans="1:37" ht="15.7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 spans="1:37" ht="15.7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 spans="1:37" ht="15.7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 spans="1:37" ht="15.7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 spans="1:37" ht="15.7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37" ht="15.7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 spans="1:37" ht="15.7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 spans="1:37" ht="15.7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 spans="1:37" ht="15.7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 spans="1:37" ht="15.7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 spans="1:37" ht="15.7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 spans="1:37" ht="15.7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 spans="1:37" ht="15.7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 spans="1:37" ht="15.7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 spans="1:37" ht="15.7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 spans="1:37" ht="15.7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 spans="1:37" ht="15.7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 spans="1:37" ht="15.7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 spans="1:37" ht="15.7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 spans="1:37" ht="15.7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 spans="1:37" ht="15.7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 spans="1:37" ht="15.7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 spans="1:37" ht="15.7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 spans="1:37" ht="15.7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 spans="1:37" ht="15.7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 spans="1:37" ht="15.7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 spans="1:37" ht="15.7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 spans="1:37" ht="15.7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 spans="1:37" ht="15.7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 spans="1:37" ht="15.7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 spans="1:37" ht="15.7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 spans="1:37" ht="15.7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 spans="1:37" ht="15.7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 spans="1:37" ht="15.7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 spans="1:37" ht="15.7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 spans="1:37" ht="15.7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 spans="1:37" ht="15.7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 spans="1:37" ht="15.7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 spans="1:37" ht="15.7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 spans="1:37" ht="15.7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 spans="1:37" ht="15.7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 spans="1:37" ht="15.7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 spans="1:37" ht="15.7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 spans="1:37" ht="15.7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 spans="1:37" ht="15.7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 spans="1:37" ht="15.7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 spans="1:37" ht="15.7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 spans="1:37" ht="15.7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 spans="1:37" ht="15.7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 spans="1:37" ht="15.7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37" ht="15.7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 spans="1:37" ht="15.7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 spans="1:37" ht="15.7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 spans="1:37" ht="15.7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 spans="1:37" ht="15.7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 spans="1:37" ht="15.7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 spans="1:37" ht="15.7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 spans="1:37" ht="15.7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 spans="1:37" ht="15.7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 spans="1:37" ht="15.7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 spans="1:37" ht="15.7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 spans="1:37" ht="15.75" customHeight="1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 spans="1:37" ht="15.75" customHeight="1" x14ac:dyDescent="0.3"/>
    <row r="250" spans="1:37" ht="15.75" customHeight="1" x14ac:dyDescent="0.3"/>
    <row r="251" spans="1:37" ht="15.75" customHeight="1" x14ac:dyDescent="0.3"/>
    <row r="252" spans="1:37" ht="15.75" customHeight="1" x14ac:dyDescent="0.3"/>
    <row r="253" spans="1:37" ht="15.75" customHeight="1" x14ac:dyDescent="0.3"/>
    <row r="254" spans="1:37" ht="15.75" customHeight="1" x14ac:dyDescent="0.3"/>
    <row r="255" spans="1:37" ht="15.75" customHeight="1" x14ac:dyDescent="0.3"/>
    <row r="256" spans="1:3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000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25" sqref="I25:I44"/>
    </sheetView>
  </sheetViews>
  <sheetFormatPr defaultColWidth="11.265625" defaultRowHeight="15" customHeight="1" x14ac:dyDescent="0.3"/>
  <cols>
    <col min="1" max="1" width="4.73046875" customWidth="1"/>
    <col min="2" max="2" width="8.46484375" customWidth="1"/>
    <col min="3" max="3" width="5.265625" customWidth="1"/>
    <col min="4" max="4" width="8.59765625" customWidth="1"/>
    <col min="5" max="5" width="11" customWidth="1"/>
    <col min="6" max="6" width="7.3984375" customWidth="1"/>
    <col min="7" max="7" width="6.59765625" customWidth="1"/>
    <col min="8" max="8" width="7.3984375" customWidth="1"/>
    <col min="9" max="9" width="5.46484375" customWidth="1"/>
    <col min="10" max="10" width="21.3984375" customWidth="1"/>
    <col min="11" max="11" width="6.1328125" customWidth="1"/>
    <col min="12" max="12" width="5.59765625" customWidth="1"/>
    <col min="13" max="13" width="9.3984375" customWidth="1"/>
    <col min="14" max="14" width="15.46484375" customWidth="1"/>
    <col min="15" max="15" width="6.46484375" customWidth="1"/>
    <col min="16" max="16" width="5.46484375" customWidth="1"/>
    <col min="17" max="17" width="7.59765625" customWidth="1"/>
    <col min="18" max="18" width="7.1328125" customWidth="1"/>
    <col min="19" max="19" width="8.3984375" customWidth="1"/>
    <col min="20" max="20" width="5.59765625" customWidth="1"/>
    <col min="21" max="21" width="11.3984375" customWidth="1"/>
    <col min="22" max="22" width="8.265625" customWidth="1"/>
    <col min="23" max="23" width="7.46484375" customWidth="1"/>
    <col min="24" max="24" width="9.59765625" customWidth="1"/>
    <col min="25" max="25" width="6.46484375" customWidth="1"/>
    <col min="26" max="26" width="6.73046875" customWidth="1"/>
    <col min="27" max="27" width="10.59765625" customWidth="1"/>
    <col min="28" max="28" width="28.73046875" customWidth="1"/>
    <col min="29" max="29" width="16.1328125" customWidth="1"/>
    <col min="30" max="30" width="6.86328125" customWidth="1"/>
    <col min="31" max="31" width="8.265625" customWidth="1"/>
    <col min="32" max="32" width="4.86328125" customWidth="1"/>
    <col min="33" max="33" width="9.86328125" customWidth="1"/>
    <col min="34" max="34" width="5.46484375" customWidth="1"/>
    <col min="35" max="35" width="7.59765625" customWidth="1"/>
    <col min="36" max="36" width="7.46484375" customWidth="1"/>
    <col min="37" max="37" width="10.3984375" customWidth="1"/>
    <col min="38" max="38" width="4.3984375" customWidth="1"/>
    <col min="39" max="39" width="5" customWidth="1"/>
    <col min="40" max="40" width="8.1328125" customWidth="1"/>
    <col min="41" max="41" width="7.265625" customWidth="1"/>
    <col min="42" max="42" width="7.73046875" customWidth="1"/>
    <col min="43" max="43" width="8" customWidth="1"/>
    <col min="44" max="44" width="7.3984375" customWidth="1"/>
    <col min="45" max="45" width="17.73046875" customWidth="1"/>
    <col min="46" max="46" width="7.265625" customWidth="1"/>
    <col min="47" max="47" width="15.59765625" customWidth="1"/>
    <col min="48" max="48" width="6" customWidth="1"/>
    <col min="49" max="49" width="10.1328125" customWidth="1"/>
    <col min="50" max="50" width="7.46484375" customWidth="1"/>
    <col min="51" max="51" width="4.265625" customWidth="1"/>
    <col min="52" max="58" width="9.46484375" customWidth="1"/>
  </cols>
  <sheetData>
    <row r="1" spans="1:58" ht="19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8</v>
      </c>
      <c r="AL1" s="1"/>
      <c r="AM1" s="1"/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9.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2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/>
      <c r="BA2" s="1"/>
      <c r="BB2" s="3"/>
      <c r="BC2" s="3"/>
      <c r="BD2" s="3"/>
      <c r="BE2" s="3"/>
      <c r="BF2" s="3"/>
    </row>
    <row r="3" spans="1:58" ht="19.5" customHeight="1" x14ac:dyDescent="0.35">
      <c r="A3" s="6"/>
      <c r="B3" s="6"/>
      <c r="C3" s="6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9.5" customHeight="1" x14ac:dyDescent="0.35">
      <c r="A4" s="6">
        <v>2020</v>
      </c>
      <c r="B4" s="6">
        <v>5</v>
      </c>
      <c r="C4" s="17">
        <v>0</v>
      </c>
      <c r="D4" s="11">
        <v>1</v>
      </c>
      <c r="E4" s="21" t="s">
        <v>178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"/>
      <c r="AZ4" s="1"/>
      <c r="BA4" s="1"/>
      <c r="BB4" s="1"/>
      <c r="BC4" s="1"/>
      <c r="BD4" s="1"/>
      <c r="BE4" s="1"/>
      <c r="BF4" s="1"/>
    </row>
    <row r="5" spans="1:58" ht="19.5" customHeight="1" x14ac:dyDescent="0.35">
      <c r="A5" s="6">
        <v>2020</v>
      </c>
      <c r="B5" s="6">
        <v>5</v>
      </c>
      <c r="C5" s="17">
        <v>0</v>
      </c>
      <c r="D5" s="18">
        <v>2</v>
      </c>
      <c r="E5" s="21" t="s">
        <v>178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"/>
      <c r="AZ5" s="1"/>
      <c r="BA5" s="1"/>
      <c r="BB5" s="1"/>
      <c r="BC5" s="1"/>
      <c r="BD5" s="1"/>
      <c r="BE5" s="1"/>
      <c r="BF5" s="1"/>
    </row>
    <row r="6" spans="1:58" ht="19.5" customHeight="1" x14ac:dyDescent="0.35">
      <c r="A6" s="6">
        <v>2020</v>
      </c>
      <c r="B6" s="6">
        <v>5</v>
      </c>
      <c r="C6" s="6">
        <v>0</v>
      </c>
      <c r="D6" s="20">
        <v>3</v>
      </c>
      <c r="E6" s="21" t="s">
        <v>178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"/>
      <c r="AZ6" s="1"/>
      <c r="BA6" s="1"/>
      <c r="BB6" s="1"/>
      <c r="BC6" s="1"/>
      <c r="BD6" s="1"/>
      <c r="BE6" s="1"/>
      <c r="BF6" s="1"/>
    </row>
    <row r="7" spans="1:58" ht="19.5" customHeight="1" x14ac:dyDescent="0.35">
      <c r="A7" s="6">
        <v>2020</v>
      </c>
      <c r="B7" s="6">
        <v>5</v>
      </c>
      <c r="C7" s="17">
        <v>1</v>
      </c>
      <c r="D7" s="11">
        <v>1</v>
      </c>
      <c r="E7" s="21" t="s">
        <v>178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"/>
      <c r="AZ7" s="1"/>
      <c r="BA7" s="1"/>
      <c r="BB7" s="1"/>
      <c r="BC7" s="1"/>
      <c r="BD7" s="1"/>
      <c r="BE7" s="1"/>
      <c r="BF7" s="1"/>
    </row>
    <row r="8" spans="1:58" ht="19.5" customHeight="1" x14ac:dyDescent="0.35">
      <c r="A8" s="6">
        <v>2020</v>
      </c>
      <c r="B8" s="6">
        <v>5</v>
      </c>
      <c r="C8" s="17">
        <v>1</v>
      </c>
      <c r="D8" s="18">
        <v>2</v>
      </c>
      <c r="E8" s="21" t="s">
        <v>178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"/>
      <c r="AZ8" s="1"/>
      <c r="BA8" s="1"/>
      <c r="BB8" s="1"/>
      <c r="BC8" s="1"/>
      <c r="BD8" s="1"/>
      <c r="BE8" s="1"/>
      <c r="BF8" s="1"/>
    </row>
    <row r="9" spans="1:58" ht="19.5" customHeight="1" x14ac:dyDescent="0.35">
      <c r="A9" s="6">
        <v>2020</v>
      </c>
      <c r="B9" s="6">
        <v>5</v>
      </c>
      <c r="C9" s="6">
        <v>1</v>
      </c>
      <c r="D9" s="20">
        <v>3</v>
      </c>
      <c r="E9" s="21" t="s">
        <v>178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"/>
      <c r="AZ9" s="1"/>
      <c r="BA9" s="1"/>
      <c r="BB9" s="1"/>
      <c r="BC9" s="1"/>
      <c r="BD9" s="1"/>
      <c r="BE9" s="1"/>
      <c r="BF9" s="1"/>
    </row>
    <row r="10" spans="1:58" ht="19.5" customHeight="1" x14ac:dyDescent="0.35">
      <c r="A10" s="6">
        <v>2020</v>
      </c>
      <c r="B10" s="6">
        <v>5</v>
      </c>
      <c r="C10" s="17">
        <v>2</v>
      </c>
      <c r="D10" s="11">
        <v>1</v>
      </c>
      <c r="E10" s="21" t="s">
        <v>178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"/>
      <c r="AZ10" s="1"/>
      <c r="BA10" s="1"/>
      <c r="BB10" s="1"/>
      <c r="BC10" s="1"/>
      <c r="BD10" s="1"/>
      <c r="BE10" s="1"/>
      <c r="BF10" s="1"/>
    </row>
    <row r="11" spans="1:58" ht="19.5" customHeight="1" x14ac:dyDescent="0.35">
      <c r="A11" s="6">
        <v>2020</v>
      </c>
      <c r="B11" s="6">
        <v>5</v>
      </c>
      <c r="C11" s="17">
        <v>2</v>
      </c>
      <c r="D11" s="18">
        <v>2</v>
      </c>
      <c r="E11" s="21" t="s">
        <v>178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"/>
      <c r="AZ11" s="1"/>
      <c r="BA11" s="1"/>
      <c r="BB11" s="1"/>
      <c r="BC11" s="1"/>
      <c r="BD11" s="1"/>
      <c r="BE11" s="1"/>
      <c r="BF11" s="1"/>
    </row>
    <row r="12" spans="1:58" ht="19.5" customHeight="1" x14ac:dyDescent="0.35">
      <c r="A12" s="6">
        <v>2020</v>
      </c>
      <c r="B12" s="6">
        <v>5</v>
      </c>
      <c r="C12" s="6">
        <v>2</v>
      </c>
      <c r="D12" s="20">
        <v>3</v>
      </c>
      <c r="E12" s="21" t="s">
        <v>178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"/>
      <c r="AZ12" s="1"/>
      <c r="BA12" s="1"/>
      <c r="BB12" s="1"/>
      <c r="BC12" s="1"/>
      <c r="BD12" s="1"/>
      <c r="BE12" s="1"/>
      <c r="BF12" s="1"/>
    </row>
    <row r="13" spans="1:58" ht="19.5" customHeight="1" x14ac:dyDescent="0.35">
      <c r="A13" s="6">
        <v>2020</v>
      </c>
      <c r="B13" s="6">
        <v>5</v>
      </c>
      <c r="C13" s="17">
        <v>3</v>
      </c>
      <c r="D13" s="11">
        <v>1</v>
      </c>
      <c r="E13" s="21" t="s">
        <v>178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"/>
      <c r="AZ13" s="1"/>
      <c r="BA13" s="1"/>
      <c r="BB13" s="1"/>
      <c r="BC13" s="1"/>
      <c r="BD13" s="1"/>
      <c r="BE13" s="1"/>
      <c r="BF13" s="1"/>
    </row>
    <row r="14" spans="1:58" ht="19.5" customHeight="1" x14ac:dyDescent="0.35">
      <c r="A14" s="6">
        <v>2020</v>
      </c>
      <c r="B14" s="6">
        <v>5</v>
      </c>
      <c r="C14" s="17">
        <v>3</v>
      </c>
      <c r="D14" s="18">
        <v>2</v>
      </c>
      <c r="E14" s="21" t="s">
        <v>178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"/>
      <c r="AZ14" s="1"/>
      <c r="BA14" s="1"/>
      <c r="BB14" s="1"/>
      <c r="BC14" s="1"/>
      <c r="BD14" s="1"/>
      <c r="BE14" s="1"/>
      <c r="BF14" s="1"/>
    </row>
    <row r="15" spans="1:58" ht="19.5" customHeight="1" x14ac:dyDescent="0.35">
      <c r="A15" s="6">
        <v>2020</v>
      </c>
      <c r="B15" s="6">
        <v>5</v>
      </c>
      <c r="C15" s="6">
        <v>3</v>
      </c>
      <c r="D15" s="20">
        <v>3</v>
      </c>
      <c r="E15" s="21" t="s">
        <v>178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"/>
      <c r="AZ15" s="1"/>
      <c r="BA15" s="1"/>
      <c r="BB15" s="1"/>
      <c r="BC15" s="1"/>
      <c r="BD15" s="1"/>
      <c r="BE15" s="1"/>
      <c r="BF15" s="1"/>
    </row>
    <row r="16" spans="1:58" ht="19.5" customHeight="1" x14ac:dyDescent="0.35">
      <c r="A16" s="6">
        <v>2020</v>
      </c>
      <c r="B16" s="6">
        <v>5</v>
      </c>
      <c r="C16" s="17">
        <v>4</v>
      </c>
      <c r="D16" s="11">
        <v>1</v>
      </c>
      <c r="E16" s="21" t="s">
        <v>178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"/>
      <c r="AZ16" s="1"/>
      <c r="BA16" s="1"/>
      <c r="BB16" s="1"/>
      <c r="BC16" s="1"/>
      <c r="BD16" s="1"/>
      <c r="BE16" s="1"/>
      <c r="BF16" s="1"/>
    </row>
    <row r="17" spans="1:58" ht="19.5" customHeight="1" x14ac:dyDescent="0.35">
      <c r="A17" s="6">
        <v>2020</v>
      </c>
      <c r="B17" s="6">
        <v>5</v>
      </c>
      <c r="C17" s="17">
        <v>4</v>
      </c>
      <c r="D17" s="18">
        <v>2</v>
      </c>
      <c r="E17" s="21" t="s">
        <v>178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"/>
      <c r="AZ17" s="1"/>
      <c r="BA17" s="1"/>
      <c r="BB17" s="1"/>
      <c r="BC17" s="1"/>
      <c r="BD17" s="1"/>
      <c r="BE17" s="1"/>
      <c r="BF17" s="1"/>
    </row>
    <row r="18" spans="1:58" ht="19.5" customHeight="1" x14ac:dyDescent="0.35">
      <c r="A18" s="6">
        <v>2020</v>
      </c>
      <c r="B18" s="6">
        <v>5</v>
      </c>
      <c r="C18" s="6">
        <v>4</v>
      </c>
      <c r="D18" s="20">
        <v>3</v>
      </c>
      <c r="E18" s="21" t="s">
        <v>178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"/>
      <c r="AZ18" s="1"/>
      <c r="BA18" s="1"/>
      <c r="BB18" s="1"/>
      <c r="BC18" s="1"/>
      <c r="BD18" s="1"/>
      <c r="BE18" s="1"/>
      <c r="BF18" s="1"/>
    </row>
    <row r="19" spans="1:58" ht="19.5" customHeight="1" x14ac:dyDescent="0.35">
      <c r="A19" s="6">
        <v>2020</v>
      </c>
      <c r="B19" s="6">
        <v>5</v>
      </c>
      <c r="C19" s="17">
        <v>5</v>
      </c>
      <c r="D19" s="11">
        <v>1</v>
      </c>
      <c r="E19" s="21" t="s">
        <v>178</v>
      </c>
      <c r="F19" s="2"/>
      <c r="G19" s="2">
        <v>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1"/>
      <c r="AZ19" s="1"/>
      <c r="BA19" s="1"/>
      <c r="BB19" s="1"/>
      <c r="BC19" s="1"/>
      <c r="BD19" s="1"/>
      <c r="BE19" s="1"/>
      <c r="BF19" s="1"/>
    </row>
    <row r="20" spans="1:58" ht="19.5" customHeight="1" x14ac:dyDescent="0.35">
      <c r="A20" s="6">
        <v>2020</v>
      </c>
      <c r="B20" s="6">
        <v>5</v>
      </c>
      <c r="C20" s="17">
        <v>5</v>
      </c>
      <c r="D20" s="18">
        <v>2</v>
      </c>
      <c r="E20" s="21" t="s">
        <v>178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1"/>
      <c r="AZ20" s="1"/>
      <c r="BA20" s="1"/>
      <c r="BB20" s="1"/>
      <c r="BC20" s="1"/>
      <c r="BD20" s="1"/>
      <c r="BE20" s="1"/>
      <c r="BF20" s="1"/>
    </row>
    <row r="21" spans="1:58" ht="19.5" customHeight="1" x14ac:dyDescent="0.35">
      <c r="A21" s="6">
        <v>2020</v>
      </c>
      <c r="B21" s="6">
        <v>5</v>
      </c>
      <c r="C21" s="6">
        <v>5</v>
      </c>
      <c r="D21" s="20">
        <v>3</v>
      </c>
      <c r="E21" s="21" t="s">
        <v>178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1"/>
      <c r="AZ21" s="1"/>
      <c r="BA21" s="1"/>
      <c r="BB21" s="1"/>
      <c r="BC21" s="1"/>
      <c r="BD21" s="1"/>
      <c r="BE21" s="1"/>
      <c r="BF21" s="1"/>
    </row>
    <row r="22" spans="1:58" ht="19.5" customHeight="1" x14ac:dyDescent="0.35">
      <c r="A22" s="6">
        <v>2020</v>
      </c>
      <c r="B22" s="6">
        <v>5</v>
      </c>
      <c r="C22" s="17">
        <v>6</v>
      </c>
      <c r="D22" s="11">
        <v>1</v>
      </c>
      <c r="E22" s="21" t="s">
        <v>178</v>
      </c>
      <c r="F22" s="2"/>
      <c r="G22" s="2"/>
      <c r="H22" s="2"/>
      <c r="I22" s="2"/>
      <c r="J22" s="2"/>
      <c r="K22" s="2"/>
      <c r="L22" s="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1"/>
      <c r="AZ22" s="1"/>
      <c r="BA22" s="1"/>
      <c r="BB22" s="1"/>
      <c r="BC22" s="1"/>
      <c r="BD22" s="1"/>
      <c r="BE22" s="1"/>
      <c r="BF22" s="1"/>
    </row>
    <row r="23" spans="1:58" ht="19.5" customHeight="1" x14ac:dyDescent="0.35">
      <c r="A23" s="6">
        <v>2020</v>
      </c>
      <c r="B23" s="6">
        <v>5</v>
      </c>
      <c r="C23" s="17">
        <v>6</v>
      </c>
      <c r="D23" s="18">
        <v>2</v>
      </c>
      <c r="E23" s="21" t="s">
        <v>178</v>
      </c>
      <c r="F23" s="2"/>
      <c r="G23" s="2">
        <v>2</v>
      </c>
      <c r="H23" s="2"/>
      <c r="I23" s="2"/>
      <c r="J23" s="2"/>
      <c r="K23" s="2"/>
      <c r="L23" s="2">
        <v>5</v>
      </c>
      <c r="M23" s="2"/>
      <c r="N23" s="2"/>
      <c r="O23" s="2"/>
      <c r="P23" s="2"/>
      <c r="Q23" s="2"/>
      <c r="R23" s="2"/>
      <c r="S23" s="2">
        <v>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1"/>
      <c r="AZ23" s="1"/>
      <c r="BA23" s="1"/>
      <c r="BB23" s="1"/>
      <c r="BC23" s="1"/>
      <c r="BD23" s="1"/>
      <c r="BE23" s="1"/>
      <c r="BF23" s="1"/>
    </row>
    <row r="24" spans="1:58" ht="19.5" customHeight="1" x14ac:dyDescent="0.35">
      <c r="A24" s="6">
        <v>2020</v>
      </c>
      <c r="B24" s="6">
        <v>5</v>
      </c>
      <c r="C24" s="6">
        <v>6</v>
      </c>
      <c r="D24" s="20">
        <v>3</v>
      </c>
      <c r="E24" s="21" t="s">
        <v>178</v>
      </c>
      <c r="F24" s="2"/>
      <c r="G24" s="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1"/>
      <c r="BB24" s="1"/>
      <c r="BC24" s="1"/>
      <c r="BD24" s="1"/>
      <c r="BE24" s="1"/>
      <c r="BF24" s="1"/>
    </row>
    <row r="25" spans="1:58" ht="19.5" customHeight="1" x14ac:dyDescent="0.35">
      <c r="A25" s="6">
        <v>2020</v>
      </c>
      <c r="B25" s="6">
        <v>5</v>
      </c>
      <c r="C25" s="17">
        <v>7</v>
      </c>
      <c r="D25" s="11">
        <v>1</v>
      </c>
      <c r="E25" s="21" t="s">
        <v>178</v>
      </c>
      <c r="F25" s="2"/>
      <c r="G25" s="2">
        <v>1</v>
      </c>
      <c r="H25" s="2">
        <v>1</v>
      </c>
      <c r="I25" s="6">
        <v>1</v>
      </c>
      <c r="J25" s="2"/>
      <c r="K25" s="2"/>
      <c r="L25" s="2"/>
      <c r="M25" s="2"/>
      <c r="N25" s="2"/>
      <c r="O25" s="2"/>
      <c r="P25" s="2"/>
      <c r="Q25" s="2"/>
      <c r="R25" s="2"/>
      <c r="S25" s="2">
        <v>1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1"/>
      <c r="AZ25" s="1"/>
      <c r="BA25" s="1"/>
      <c r="BB25" s="1"/>
      <c r="BC25" s="1"/>
      <c r="BD25" s="1"/>
      <c r="BE25" s="1"/>
      <c r="BF25" s="1"/>
    </row>
    <row r="26" spans="1:58" ht="19.5" customHeight="1" x14ac:dyDescent="0.35">
      <c r="A26" s="6">
        <v>2020</v>
      </c>
      <c r="B26" s="6">
        <v>5</v>
      </c>
      <c r="C26" s="17">
        <v>7</v>
      </c>
      <c r="D26" s="18">
        <v>2</v>
      </c>
      <c r="E26" s="21" t="s">
        <v>178</v>
      </c>
      <c r="F26" s="2"/>
      <c r="H26" s="2"/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1"/>
      <c r="BA26" s="1"/>
      <c r="BB26" s="1"/>
      <c r="BC26" s="1"/>
      <c r="BD26" s="1"/>
      <c r="BE26" s="1"/>
      <c r="BF26" s="1"/>
    </row>
    <row r="27" spans="1:58" ht="19.5" customHeight="1" x14ac:dyDescent="0.35">
      <c r="A27" s="6">
        <v>2020</v>
      </c>
      <c r="B27" s="6">
        <v>5</v>
      </c>
      <c r="C27" s="6">
        <v>7</v>
      </c>
      <c r="D27" s="20">
        <v>3</v>
      </c>
      <c r="E27" s="21" t="s">
        <v>178</v>
      </c>
      <c r="F27" s="2"/>
      <c r="G27" s="2">
        <v>1</v>
      </c>
      <c r="H27" s="2"/>
      <c r="I27" s="6"/>
      <c r="J27" s="2"/>
      <c r="K27" s="2"/>
      <c r="L27" s="2">
        <v>20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1"/>
      <c r="AZ27" s="1"/>
      <c r="BA27" s="1"/>
      <c r="BB27" s="1"/>
      <c r="BC27" s="1"/>
      <c r="BD27" s="1"/>
      <c r="BE27" s="1"/>
      <c r="BF27" s="1"/>
    </row>
    <row r="28" spans="1:58" ht="19.5" customHeight="1" x14ac:dyDescent="0.35">
      <c r="A28" s="6">
        <v>2020</v>
      </c>
      <c r="B28" s="6">
        <v>5</v>
      </c>
      <c r="C28" s="17">
        <v>8</v>
      </c>
      <c r="D28" s="11">
        <v>1</v>
      </c>
      <c r="E28" s="21" t="s">
        <v>178</v>
      </c>
      <c r="F28" s="2"/>
      <c r="G28" s="23"/>
      <c r="H28" s="2">
        <v>2</v>
      </c>
      <c r="I28" s="6"/>
      <c r="J28" s="2"/>
      <c r="K28" s="2"/>
      <c r="L28" s="2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1"/>
      <c r="BA28" s="1"/>
      <c r="BB28" s="1"/>
      <c r="BC28" s="1"/>
      <c r="BD28" s="1"/>
      <c r="BE28" s="1"/>
      <c r="BF28" s="1"/>
    </row>
    <row r="29" spans="1:58" ht="19.5" customHeight="1" x14ac:dyDescent="0.35">
      <c r="A29" s="6">
        <v>2020</v>
      </c>
      <c r="B29" s="6">
        <v>5</v>
      </c>
      <c r="C29" s="17">
        <v>8</v>
      </c>
      <c r="D29" s="18">
        <v>2</v>
      </c>
      <c r="E29" s="21" t="s">
        <v>178</v>
      </c>
      <c r="F29" s="2"/>
      <c r="G29" s="23"/>
      <c r="H29" s="2">
        <v>1</v>
      </c>
      <c r="I29" s="6"/>
      <c r="J29" s="2"/>
      <c r="K29" s="2"/>
      <c r="L29" s="2">
        <v>52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1"/>
      <c r="AZ29" s="1"/>
      <c r="BA29" s="1"/>
      <c r="BB29" s="1"/>
      <c r="BC29" s="1"/>
      <c r="BD29" s="1"/>
      <c r="BE29" s="1"/>
      <c r="BF29" s="1"/>
    </row>
    <row r="30" spans="1:58" ht="19.5" customHeight="1" x14ac:dyDescent="0.35">
      <c r="A30" s="6">
        <v>2020</v>
      </c>
      <c r="B30" s="6">
        <v>5</v>
      </c>
      <c r="C30" s="6">
        <v>8</v>
      </c>
      <c r="D30" s="20">
        <v>3</v>
      </c>
      <c r="E30" s="21" t="s">
        <v>178</v>
      </c>
      <c r="F30" s="2"/>
      <c r="G30" s="2"/>
      <c r="H30" s="2">
        <v>4</v>
      </c>
      <c r="I30" s="6"/>
      <c r="J30" s="2"/>
      <c r="K30" s="2"/>
      <c r="L30" s="23">
        <v>30</v>
      </c>
      <c r="M30" s="2"/>
      <c r="N30" s="23"/>
      <c r="O30" s="2"/>
      <c r="P30" s="2"/>
      <c r="Q30" s="2"/>
      <c r="R30" s="2"/>
      <c r="S30" s="2">
        <v>9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1"/>
      <c r="AZ30" s="1"/>
      <c r="BA30" s="1"/>
      <c r="BB30" s="1"/>
      <c r="BC30" s="1"/>
      <c r="BD30" s="1"/>
      <c r="BE30" s="1"/>
      <c r="BF30" s="1"/>
    </row>
    <row r="31" spans="1:58" ht="19.5" customHeight="1" x14ac:dyDescent="0.35">
      <c r="A31" s="6">
        <v>2020</v>
      </c>
      <c r="B31" s="6">
        <v>5</v>
      </c>
      <c r="C31" s="17">
        <v>9</v>
      </c>
      <c r="D31" s="11">
        <v>1</v>
      </c>
      <c r="E31" s="21" t="s">
        <v>178</v>
      </c>
      <c r="F31" s="2"/>
      <c r="G31" s="23"/>
      <c r="H31" s="23">
        <v>3</v>
      </c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"/>
      <c r="AT31" s="2"/>
      <c r="AU31" s="2"/>
      <c r="AV31" s="2"/>
      <c r="AW31" s="2"/>
      <c r="AX31" s="2"/>
      <c r="AY31" s="2"/>
      <c r="AZ31" s="2"/>
      <c r="BA31" s="1"/>
      <c r="BB31" s="1"/>
      <c r="BC31" s="1"/>
      <c r="BD31" s="1"/>
      <c r="BE31" s="1"/>
      <c r="BF31" s="1"/>
    </row>
    <row r="32" spans="1:58" ht="19.5" customHeight="1" x14ac:dyDescent="0.35">
      <c r="A32" s="6">
        <v>2020</v>
      </c>
      <c r="B32" s="6">
        <v>5</v>
      </c>
      <c r="C32" s="17">
        <v>9</v>
      </c>
      <c r="D32" s="18">
        <v>2</v>
      </c>
      <c r="E32" s="21" t="s">
        <v>178</v>
      </c>
      <c r="F32" s="2"/>
      <c r="G32" s="23"/>
      <c r="H32" s="23">
        <v>5</v>
      </c>
      <c r="I32" s="6"/>
      <c r="J32" s="2"/>
      <c r="K32" s="2"/>
      <c r="L32" s="2">
        <v>24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1"/>
      <c r="BA32" s="1"/>
      <c r="BB32" s="1"/>
      <c r="BC32" s="1"/>
      <c r="BD32" s="1"/>
      <c r="BE32" s="1"/>
      <c r="BF32" s="1"/>
    </row>
    <row r="33" spans="1:58" ht="19.5" customHeight="1" x14ac:dyDescent="0.35">
      <c r="A33" s="6">
        <v>2020</v>
      </c>
      <c r="B33" s="6">
        <v>5</v>
      </c>
      <c r="C33" s="6">
        <v>9</v>
      </c>
      <c r="D33" s="20">
        <v>3</v>
      </c>
      <c r="E33" s="21" t="s">
        <v>178</v>
      </c>
      <c r="F33" s="2"/>
      <c r="G33" s="23"/>
      <c r="H33" s="23">
        <v>1</v>
      </c>
      <c r="I33" s="6">
        <v>1</v>
      </c>
      <c r="J33" s="2"/>
      <c r="K33" s="2"/>
      <c r="L33" s="2">
        <v>85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1"/>
    </row>
    <row r="34" spans="1:58" ht="19.5" customHeight="1" x14ac:dyDescent="0.35">
      <c r="A34" s="6">
        <v>2020</v>
      </c>
      <c r="B34" s="6">
        <v>5</v>
      </c>
      <c r="C34" s="17">
        <v>10</v>
      </c>
      <c r="D34" s="11">
        <v>1</v>
      </c>
      <c r="E34" s="21" t="s">
        <v>178</v>
      </c>
      <c r="F34" s="2"/>
      <c r="G34" s="23"/>
      <c r="H34" s="23">
        <v>2</v>
      </c>
      <c r="I34" s="6">
        <v>1</v>
      </c>
      <c r="J34" s="2"/>
      <c r="K34" s="2"/>
      <c r="L34" s="2"/>
      <c r="M34" s="2"/>
      <c r="N34" s="2"/>
      <c r="O34" s="2"/>
      <c r="P34" s="2"/>
      <c r="Q34" s="2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"/>
      <c r="AZ34" s="1"/>
      <c r="BA34" s="1"/>
      <c r="BB34" s="1"/>
      <c r="BC34" s="1"/>
      <c r="BD34" s="1"/>
      <c r="BE34" s="1"/>
      <c r="BF34" s="1"/>
    </row>
    <row r="35" spans="1:58" ht="19.5" customHeight="1" x14ac:dyDescent="0.35">
      <c r="A35" s="6">
        <v>2020</v>
      </c>
      <c r="B35" s="6">
        <v>5</v>
      </c>
      <c r="C35" s="17">
        <v>10</v>
      </c>
      <c r="D35" s="18">
        <v>2</v>
      </c>
      <c r="E35" s="21" t="s">
        <v>178</v>
      </c>
      <c r="F35" s="2"/>
      <c r="G35" s="23">
        <v>1</v>
      </c>
      <c r="H35" s="2">
        <v>2</v>
      </c>
      <c r="I35" s="6"/>
      <c r="J35" s="2"/>
      <c r="K35" s="2"/>
      <c r="L35" s="2"/>
      <c r="M35" s="2"/>
      <c r="N35" s="2"/>
      <c r="O35" s="2"/>
      <c r="P35" s="2"/>
      <c r="Q35" s="2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"/>
      <c r="AZ35" s="1"/>
      <c r="BA35" s="1"/>
      <c r="BB35" s="1"/>
      <c r="BC35" s="1"/>
      <c r="BD35" s="1"/>
      <c r="BE35" s="1"/>
      <c r="BF35" s="1"/>
    </row>
    <row r="36" spans="1:58" ht="19.5" customHeight="1" x14ac:dyDescent="0.35">
      <c r="A36" s="6">
        <v>2020</v>
      </c>
      <c r="B36" s="6">
        <v>5</v>
      </c>
      <c r="C36" s="6">
        <v>10</v>
      </c>
      <c r="D36" s="20">
        <v>3</v>
      </c>
      <c r="E36" s="21" t="s">
        <v>178</v>
      </c>
      <c r="F36" s="2"/>
      <c r="G36" s="23">
        <v>2</v>
      </c>
      <c r="H36" s="2">
        <v>3</v>
      </c>
      <c r="I36" s="6"/>
      <c r="J36" s="2"/>
      <c r="K36" s="2">
        <v>1</v>
      </c>
      <c r="L36" s="2"/>
      <c r="M36" s="2"/>
      <c r="N36" s="2"/>
      <c r="O36" s="2"/>
      <c r="P36" s="2"/>
      <c r="Q36" s="2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"/>
      <c r="AZ36" s="1"/>
      <c r="BA36" s="1"/>
      <c r="BB36" s="1"/>
      <c r="BC36" s="1"/>
      <c r="BD36" s="1"/>
      <c r="BE36" s="1"/>
      <c r="BF36" s="1"/>
    </row>
    <row r="37" spans="1:58" ht="19.5" customHeight="1" x14ac:dyDescent="0.35">
      <c r="A37" s="6">
        <v>2020</v>
      </c>
      <c r="B37" s="6">
        <v>5</v>
      </c>
      <c r="C37" s="17">
        <v>11</v>
      </c>
      <c r="D37" s="11">
        <v>1</v>
      </c>
      <c r="E37" s="21" t="s">
        <v>178</v>
      </c>
      <c r="F37" s="2"/>
      <c r="G37" s="23"/>
      <c r="H37" s="23">
        <v>1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>
        <v>1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1"/>
      <c r="BA37" s="1"/>
      <c r="BB37" s="1"/>
      <c r="BC37" s="1"/>
      <c r="BD37" s="1"/>
      <c r="BE37" s="1"/>
      <c r="BF37" s="1"/>
    </row>
    <row r="38" spans="1:58" ht="19.5" customHeight="1" x14ac:dyDescent="0.35">
      <c r="A38" s="6">
        <v>2020</v>
      </c>
      <c r="B38" s="6">
        <v>5</v>
      </c>
      <c r="C38" s="17">
        <v>11</v>
      </c>
      <c r="D38" s="18">
        <v>2</v>
      </c>
      <c r="E38" s="21" t="s">
        <v>178</v>
      </c>
      <c r="F38" s="2"/>
      <c r="G38" s="23"/>
      <c r="H38" s="23"/>
      <c r="I38" s="6"/>
      <c r="J38" s="2"/>
      <c r="K38" s="2"/>
      <c r="L38" s="2"/>
      <c r="M38" s="2"/>
      <c r="N38" s="2"/>
      <c r="O38" s="2"/>
      <c r="P38" s="2"/>
      <c r="Q38" s="2">
        <v>1</v>
      </c>
      <c r="R38" s="2"/>
      <c r="S38" s="2">
        <v>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1"/>
      <c r="AZ38" s="1"/>
      <c r="BA38" s="1"/>
      <c r="BB38" s="1"/>
      <c r="BC38" s="1"/>
      <c r="BD38" s="1"/>
      <c r="BE38" s="1"/>
      <c r="BF38" s="1"/>
    </row>
    <row r="39" spans="1:58" ht="19.5" customHeight="1" x14ac:dyDescent="0.35">
      <c r="A39" s="6">
        <v>2020</v>
      </c>
      <c r="B39" s="6">
        <v>5</v>
      </c>
      <c r="C39" s="6">
        <v>11</v>
      </c>
      <c r="D39" s="20">
        <v>3</v>
      </c>
      <c r="E39" s="21" t="s">
        <v>178</v>
      </c>
      <c r="F39" s="2"/>
      <c r="G39" s="23"/>
      <c r="H39" s="2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"/>
      <c r="AZ39" s="1"/>
      <c r="BA39" s="1"/>
      <c r="BB39" s="1"/>
      <c r="BC39" s="1"/>
      <c r="BD39" s="1"/>
      <c r="BE39" s="1"/>
      <c r="BF39" s="1"/>
    </row>
    <row r="40" spans="1:58" ht="19.5" customHeight="1" x14ac:dyDescent="0.35">
      <c r="A40" s="6">
        <v>2020</v>
      </c>
      <c r="B40" s="6">
        <v>5</v>
      </c>
      <c r="C40" s="17">
        <v>12</v>
      </c>
      <c r="D40" s="11">
        <v>1</v>
      </c>
      <c r="E40" s="21" t="s">
        <v>178</v>
      </c>
      <c r="F40" s="2"/>
      <c r="G40" s="23">
        <v>2</v>
      </c>
      <c r="H40" s="2">
        <v>1</v>
      </c>
      <c r="I40" s="6"/>
      <c r="J40" s="2"/>
      <c r="K40" s="2"/>
      <c r="L40" s="2"/>
      <c r="M40" s="2"/>
      <c r="N40" s="2"/>
      <c r="O40" s="2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1"/>
      <c r="AZ40" s="1"/>
      <c r="BA40" s="1"/>
      <c r="BB40" s="1"/>
      <c r="BC40" s="1"/>
      <c r="BD40" s="1"/>
      <c r="BE40" s="1"/>
      <c r="BF40" s="1"/>
    </row>
    <row r="41" spans="1:58" ht="19.5" customHeight="1" x14ac:dyDescent="0.35">
      <c r="A41" s="6">
        <v>2020</v>
      </c>
      <c r="B41" s="6">
        <v>5</v>
      </c>
      <c r="C41" s="17">
        <v>12</v>
      </c>
      <c r="D41" s="18">
        <v>2</v>
      </c>
      <c r="E41" s="21" t="s">
        <v>178</v>
      </c>
      <c r="F41" s="2"/>
      <c r="G41" s="23"/>
      <c r="H41" s="2">
        <v>1</v>
      </c>
      <c r="I41" s="6"/>
      <c r="J41" s="2"/>
      <c r="K41" s="2"/>
      <c r="L41" s="2"/>
      <c r="M41" s="2"/>
      <c r="N41" s="2"/>
      <c r="O41" s="2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1"/>
      <c r="AZ41" s="1"/>
      <c r="BA41" s="1"/>
      <c r="BB41" s="1"/>
      <c r="BC41" s="1"/>
      <c r="BD41" s="1"/>
      <c r="BE41" s="1"/>
      <c r="BF41" s="1"/>
    </row>
    <row r="42" spans="1:58" ht="19.5" customHeight="1" x14ac:dyDescent="0.35">
      <c r="A42" s="6">
        <v>2020</v>
      </c>
      <c r="B42" s="6">
        <v>5</v>
      </c>
      <c r="C42" s="6">
        <v>12</v>
      </c>
      <c r="D42" s="20">
        <v>3</v>
      </c>
      <c r="E42" s="21" t="s">
        <v>178</v>
      </c>
      <c r="F42" s="2"/>
      <c r="G42" s="23"/>
      <c r="H42" s="2"/>
      <c r="I42" s="6"/>
      <c r="J42" s="2"/>
      <c r="K42" s="2"/>
      <c r="L42" s="2"/>
      <c r="M42" s="2"/>
      <c r="N42" s="2"/>
      <c r="O42" s="2"/>
      <c r="P42" s="28"/>
      <c r="Q42" s="28">
        <v>1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1"/>
      <c r="AZ42" s="1"/>
      <c r="BA42" s="1"/>
      <c r="BB42" s="1"/>
      <c r="BC42" s="1"/>
      <c r="BD42" s="1"/>
      <c r="BE42" s="1"/>
      <c r="BF42" s="1"/>
    </row>
    <row r="43" spans="1:58" ht="19.5" customHeight="1" x14ac:dyDescent="0.35">
      <c r="A43" s="6">
        <v>2020</v>
      </c>
      <c r="B43" s="6">
        <v>5</v>
      </c>
      <c r="C43" s="17">
        <v>13</v>
      </c>
      <c r="D43" s="11">
        <v>1</v>
      </c>
      <c r="E43" s="21" t="s">
        <v>178</v>
      </c>
      <c r="F43" s="2"/>
      <c r="G43" s="23">
        <v>5</v>
      </c>
      <c r="H43" s="2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1"/>
      <c r="AZ43" s="1"/>
      <c r="BA43" s="1"/>
      <c r="BB43" s="1"/>
      <c r="BC43" s="1"/>
      <c r="BD43" s="1"/>
      <c r="BE43" s="1"/>
      <c r="BF43" s="1"/>
    </row>
    <row r="44" spans="1:58" ht="19.5" customHeight="1" x14ac:dyDescent="0.35">
      <c r="A44" s="6">
        <v>2020</v>
      </c>
      <c r="B44" s="6">
        <v>5</v>
      </c>
      <c r="C44" s="17">
        <v>13</v>
      </c>
      <c r="D44" s="18">
        <v>2</v>
      </c>
      <c r="E44" s="21" t="s">
        <v>178</v>
      </c>
      <c r="F44" s="2"/>
      <c r="G44" s="2">
        <v>8</v>
      </c>
      <c r="H44" s="2">
        <v>4</v>
      </c>
      <c r="I44" s="6">
        <v>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1"/>
      <c r="BA44" s="1"/>
      <c r="BB44" s="1"/>
      <c r="BC44" s="1"/>
      <c r="BD44" s="1"/>
      <c r="BE44" s="1"/>
      <c r="BF44" s="1"/>
    </row>
    <row r="45" spans="1:58" ht="19.5" customHeight="1" x14ac:dyDescent="0.35">
      <c r="A45" s="6">
        <v>2020</v>
      </c>
      <c r="B45" s="6">
        <v>5</v>
      </c>
      <c r="C45" s="6">
        <v>13</v>
      </c>
      <c r="D45" s="20">
        <v>3</v>
      </c>
      <c r="E45" s="21" t="s">
        <v>178</v>
      </c>
      <c r="F45" s="2"/>
      <c r="G45" s="23">
        <v>2</v>
      </c>
      <c r="H45" s="2">
        <v>4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"/>
      <c r="AZ45" s="1"/>
      <c r="BA45" s="1"/>
      <c r="BB45" s="1"/>
      <c r="BC45" s="1"/>
      <c r="BD45" s="1"/>
      <c r="BE45" s="1"/>
      <c r="BF45" s="1"/>
    </row>
    <row r="46" spans="1:58" ht="19.5" customHeight="1" x14ac:dyDescent="0.35">
      <c r="A46" s="6">
        <v>2020</v>
      </c>
      <c r="B46" s="6">
        <v>5</v>
      </c>
      <c r="C46" s="17">
        <v>14</v>
      </c>
      <c r="D46" s="11">
        <v>1</v>
      </c>
      <c r="E46" s="21" t="s">
        <v>179</v>
      </c>
      <c r="F46" s="2"/>
      <c r="G46" s="2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1"/>
      <c r="AX46" s="2"/>
      <c r="AY46" s="2"/>
      <c r="AZ46" s="2"/>
      <c r="BA46" s="1"/>
      <c r="BB46" s="1"/>
      <c r="BC46" s="1"/>
      <c r="BD46" s="1"/>
      <c r="BE46" s="1"/>
      <c r="BF46" s="1"/>
    </row>
    <row r="47" spans="1:58" ht="19.5" customHeight="1" x14ac:dyDescent="0.35">
      <c r="A47" s="6">
        <v>2020</v>
      </c>
      <c r="B47" s="6">
        <v>5</v>
      </c>
      <c r="C47" s="17">
        <v>14</v>
      </c>
      <c r="D47" s="18">
        <v>2</v>
      </c>
      <c r="E47" s="21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1"/>
      <c r="BB47" s="1"/>
      <c r="BC47" s="1"/>
      <c r="BD47" s="1"/>
      <c r="BE47" s="1"/>
      <c r="BF47" s="1"/>
    </row>
    <row r="48" spans="1:58" ht="19.5" customHeight="1" x14ac:dyDescent="0.35">
      <c r="A48" s="6">
        <v>2020</v>
      </c>
      <c r="B48" s="6">
        <v>5</v>
      </c>
      <c r="C48" s="6">
        <v>14</v>
      </c>
      <c r="D48" s="29">
        <v>3</v>
      </c>
      <c r="E48" s="21" t="s">
        <v>179</v>
      </c>
      <c r="F48" s="2"/>
      <c r="G48" s="23"/>
      <c r="H48" s="2"/>
      <c r="I48" s="2"/>
      <c r="J48" s="2"/>
      <c r="K48" s="2"/>
      <c r="L48" s="2"/>
      <c r="M48" s="2"/>
      <c r="N48" s="2"/>
      <c r="O48" s="2"/>
      <c r="P48" s="2"/>
      <c r="Q48" s="2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2"/>
      <c r="AX48" s="2"/>
      <c r="AY48" s="1"/>
      <c r="AZ48" s="1"/>
      <c r="BA48" s="1"/>
      <c r="BB48" s="1"/>
      <c r="BC48" s="1"/>
      <c r="BD48" s="1"/>
      <c r="BE48" s="1"/>
      <c r="BF48" s="1"/>
    </row>
    <row r="49" spans="1:58" ht="19.5" customHeight="1" x14ac:dyDescent="0.35">
      <c r="A49" s="1"/>
      <c r="B49" s="1"/>
      <c r="C49" s="1"/>
      <c r="D49" s="3"/>
      <c r="E49" s="3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9.5" customHeight="1" x14ac:dyDescent="0.35">
      <c r="A50" s="1"/>
      <c r="B50" s="1"/>
      <c r="C50" s="1"/>
      <c r="D50" s="3"/>
      <c r="E50" s="3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9.5" customHeight="1" x14ac:dyDescent="0.35">
      <c r="A51" s="1"/>
      <c r="B51" s="1"/>
      <c r="C51" s="1"/>
      <c r="D51" s="3"/>
      <c r="E51" s="3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9.5" customHeight="1" x14ac:dyDescent="0.35">
      <c r="A52" s="1"/>
      <c r="B52" s="1"/>
      <c r="C52" s="1"/>
      <c r="D52" s="3"/>
      <c r="E52" s="3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9.5" customHeight="1" x14ac:dyDescent="0.35">
      <c r="A53" s="1"/>
      <c r="B53" s="1"/>
      <c r="C53" s="1"/>
      <c r="D53" s="3"/>
      <c r="E53" s="3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9.5" customHeight="1" x14ac:dyDescent="0.35">
      <c r="A54" s="1"/>
      <c r="B54" s="1"/>
      <c r="C54" s="1"/>
      <c r="D54" s="3"/>
      <c r="E54" s="3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9.5" customHeight="1" x14ac:dyDescent="0.35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9.5" customHeight="1" x14ac:dyDescent="0.35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9.5" customHeight="1" x14ac:dyDescent="0.35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9.5" customHeight="1" x14ac:dyDescent="0.35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</row>
    <row r="60" spans="1:58" ht="15.7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</row>
    <row r="61" spans="1:58" ht="15.7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</row>
    <row r="62" spans="1:58" ht="15.7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</row>
    <row r="63" spans="1:58" ht="15.7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</row>
    <row r="64" spans="1:58" ht="15.7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</row>
    <row r="65" spans="1:58" ht="15.7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</row>
    <row r="66" spans="1:58" ht="15.7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</row>
    <row r="67" spans="1:58" ht="15.7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</row>
    <row r="68" spans="1:58" ht="15.7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</row>
    <row r="69" spans="1:58" ht="15.7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</row>
    <row r="70" spans="1:58" ht="15.7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</row>
    <row r="71" spans="1:58" ht="15.7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</row>
    <row r="72" spans="1:58" ht="15.7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</row>
    <row r="73" spans="1:58" ht="15.7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</row>
    <row r="74" spans="1:58" ht="15.7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</row>
    <row r="75" spans="1:58" ht="15.7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</row>
    <row r="76" spans="1:58" ht="15.7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</row>
    <row r="77" spans="1:58" ht="15.7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</row>
    <row r="78" spans="1:58" ht="15.7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</row>
    <row r="79" spans="1:58" ht="15.7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</row>
    <row r="80" spans="1:58" ht="15.7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</row>
    <row r="81" spans="1:58" ht="15.7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</row>
    <row r="82" spans="1:58" ht="15.7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</row>
    <row r="83" spans="1:58" ht="15.7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</row>
    <row r="84" spans="1:58" ht="15.7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</row>
    <row r="85" spans="1:58" ht="15.7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</row>
    <row r="86" spans="1:58" ht="15.7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</row>
    <row r="87" spans="1:58" ht="15.7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</row>
    <row r="88" spans="1:58" ht="15.7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</row>
    <row r="89" spans="1:58" ht="15.7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</row>
    <row r="90" spans="1:58" ht="15.7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</row>
    <row r="91" spans="1:58" ht="15.7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</row>
    <row r="92" spans="1:58" ht="15.7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</row>
    <row r="93" spans="1:58" ht="15.7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</row>
    <row r="94" spans="1:58" ht="15.7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</row>
    <row r="95" spans="1:58" ht="15.7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</row>
    <row r="96" spans="1:58" ht="15.7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</row>
    <row r="97" spans="1:58" ht="15.7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</row>
    <row r="98" spans="1:58" ht="15.7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</row>
    <row r="99" spans="1:58" ht="15.7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</row>
    <row r="100" spans="1:58" ht="15.7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</row>
    <row r="101" spans="1:58" ht="15.7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</row>
    <row r="102" spans="1:58" ht="15.7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</row>
    <row r="103" spans="1:58" ht="15.7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</row>
    <row r="104" spans="1:58" ht="15.7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</row>
    <row r="105" spans="1:58" ht="15.7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</row>
    <row r="106" spans="1:58" ht="15.7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</row>
    <row r="107" spans="1:58" ht="15.7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</row>
    <row r="108" spans="1:58" ht="15.7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</row>
    <row r="109" spans="1:58" ht="15.7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</row>
    <row r="110" spans="1:58" ht="15.7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</row>
    <row r="111" spans="1:58" ht="15.7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</row>
    <row r="112" spans="1:58" ht="15.7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</row>
    <row r="113" spans="1:58" ht="15.7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</row>
    <row r="114" spans="1:58" ht="15.7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</row>
    <row r="115" spans="1:58" ht="15.7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</row>
    <row r="116" spans="1:58" ht="15.7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</row>
    <row r="117" spans="1:58" ht="15.7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</row>
    <row r="118" spans="1:58" ht="15.7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</row>
    <row r="119" spans="1:58" ht="15.7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</row>
    <row r="120" spans="1:58" ht="15.7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</row>
    <row r="121" spans="1:58" ht="15.7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</row>
    <row r="122" spans="1:58" ht="15.7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</row>
    <row r="123" spans="1:58" ht="15.7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</row>
    <row r="124" spans="1:58" ht="15.7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</row>
    <row r="125" spans="1:58" ht="15.7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</row>
    <row r="126" spans="1:58" ht="15.7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</row>
    <row r="127" spans="1:58" ht="15.7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</row>
    <row r="128" spans="1:58" ht="15.7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</row>
    <row r="129" spans="1:58" ht="15.7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</row>
    <row r="130" spans="1:58" ht="15.7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</row>
    <row r="131" spans="1:58" ht="15.7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1:58" ht="15.7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</row>
    <row r="133" spans="1:58" ht="15.7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</row>
    <row r="134" spans="1:58" ht="15.7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</row>
    <row r="135" spans="1:58" ht="15.7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</row>
    <row r="136" spans="1:58" ht="15.7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</row>
    <row r="137" spans="1:58" ht="15.7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</row>
    <row r="138" spans="1:58" ht="15.7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</row>
    <row r="139" spans="1:58" ht="15.7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</row>
    <row r="140" spans="1:58" ht="15.7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</row>
    <row r="141" spans="1:58" ht="15.7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</row>
    <row r="142" spans="1:58" ht="15.7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</row>
    <row r="143" spans="1:58" ht="15.7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</row>
    <row r="144" spans="1:58" ht="15.7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</row>
    <row r="145" spans="1:58" ht="15.7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</row>
    <row r="146" spans="1:58" ht="15.7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</row>
    <row r="147" spans="1:58" ht="15.7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</row>
    <row r="148" spans="1:58" ht="15.7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</row>
    <row r="149" spans="1:58" ht="15.7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</row>
    <row r="150" spans="1:58" ht="15.7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</row>
    <row r="151" spans="1:58" ht="15.7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</row>
    <row r="152" spans="1:58" ht="15.7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</row>
    <row r="153" spans="1:58" ht="15.7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</row>
    <row r="154" spans="1:58" ht="15.7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</row>
    <row r="155" spans="1:58" ht="15.7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</row>
    <row r="156" spans="1:58" ht="15.7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</row>
    <row r="157" spans="1:58" ht="15.7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</row>
    <row r="158" spans="1:58" ht="15.7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</row>
    <row r="159" spans="1:58" ht="15.7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</row>
    <row r="160" spans="1:58" ht="15.7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</row>
    <row r="161" spans="1:58" ht="15.7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</row>
    <row r="162" spans="1:58" ht="15.7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</row>
    <row r="163" spans="1:58" ht="15.7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</row>
    <row r="164" spans="1:58" ht="15.7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</row>
    <row r="165" spans="1:58" ht="15.7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</row>
    <row r="166" spans="1:58" ht="15.7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</row>
    <row r="167" spans="1:58" ht="15.7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</row>
    <row r="168" spans="1:58" ht="15.7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</row>
    <row r="169" spans="1:58" ht="15.7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</row>
    <row r="170" spans="1:58" ht="15.7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</row>
    <row r="171" spans="1:58" ht="15.7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</row>
    <row r="172" spans="1:58" ht="15.7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</row>
    <row r="173" spans="1:58" ht="15.7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</row>
    <row r="174" spans="1:58" ht="15.7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</row>
    <row r="175" spans="1:58" ht="15.7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</row>
    <row r="176" spans="1:58" ht="15.7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</row>
    <row r="177" spans="1:58" ht="15.7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</row>
    <row r="178" spans="1:58" ht="15.7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</row>
    <row r="179" spans="1:58" ht="15.7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</row>
    <row r="180" spans="1:58" ht="15.7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</row>
    <row r="181" spans="1:58" ht="15.7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</row>
    <row r="182" spans="1:58" ht="15.7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</row>
    <row r="183" spans="1:58" ht="15.7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</row>
    <row r="184" spans="1:58" ht="15.7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</row>
    <row r="185" spans="1:58" ht="15.7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</row>
    <row r="186" spans="1:58" ht="15.7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</row>
    <row r="187" spans="1:58" ht="15.7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</row>
    <row r="188" spans="1:58" ht="15.7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</row>
    <row r="189" spans="1:58" ht="15.7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</row>
    <row r="190" spans="1:58" ht="15.7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</row>
    <row r="191" spans="1:58" ht="15.7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</row>
    <row r="192" spans="1:58" ht="15.7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</row>
    <row r="193" spans="1:58" ht="15.7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</row>
    <row r="194" spans="1:58" ht="15.7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</row>
    <row r="195" spans="1:58" ht="15.7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</row>
    <row r="196" spans="1:58" ht="15.7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</row>
    <row r="197" spans="1:58" ht="15.7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</row>
    <row r="198" spans="1:58" ht="15.7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</row>
    <row r="199" spans="1:58" ht="15.7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</row>
    <row r="200" spans="1:58" ht="15.7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</row>
    <row r="201" spans="1:58" ht="15.7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</row>
    <row r="202" spans="1:58" ht="15.7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</row>
    <row r="203" spans="1:58" ht="15.7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</row>
    <row r="204" spans="1:58" ht="15.7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</row>
    <row r="205" spans="1:58" ht="15.7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</row>
    <row r="206" spans="1:58" ht="15.7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</row>
    <row r="207" spans="1:58" ht="15.7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</row>
    <row r="208" spans="1:58" ht="15.7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</row>
    <row r="209" spans="1:58" ht="15.7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</row>
    <row r="210" spans="1:58" ht="15.7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</row>
    <row r="211" spans="1:58" ht="15.7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</row>
    <row r="212" spans="1:58" ht="15.7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</row>
    <row r="213" spans="1:58" ht="15.7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</row>
    <row r="214" spans="1:58" ht="15.7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</row>
    <row r="215" spans="1:58" ht="15.7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</row>
    <row r="216" spans="1:58" ht="15.7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</row>
    <row r="217" spans="1:58" ht="15.7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</row>
    <row r="218" spans="1:58" ht="15.7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</row>
    <row r="219" spans="1:58" ht="15.7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</row>
    <row r="220" spans="1:58" ht="15.7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</row>
    <row r="221" spans="1:58" ht="15.7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</row>
    <row r="222" spans="1:58" ht="15.7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</row>
    <row r="223" spans="1:58" ht="15.7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</row>
    <row r="224" spans="1:58" ht="15.7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</row>
    <row r="225" spans="1:58" ht="15.7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</row>
    <row r="226" spans="1:58" ht="15.7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</row>
    <row r="227" spans="1:58" ht="15.7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</row>
    <row r="228" spans="1:58" ht="15.7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</row>
    <row r="229" spans="1:58" ht="15.7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</row>
    <row r="230" spans="1:58" ht="15.7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</row>
    <row r="231" spans="1:58" ht="15.7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</row>
    <row r="232" spans="1:58" ht="15.7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</row>
    <row r="233" spans="1:58" ht="15.7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</row>
    <row r="234" spans="1:58" ht="15.7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</row>
    <row r="235" spans="1:58" ht="15.7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</row>
    <row r="236" spans="1:58" ht="15.7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</row>
    <row r="237" spans="1:58" ht="15.7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</row>
    <row r="238" spans="1:58" ht="15.7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</row>
    <row r="239" spans="1:58" ht="15.7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</row>
    <row r="240" spans="1:58" ht="15.7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</row>
    <row r="241" spans="1:58" ht="15.7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</row>
    <row r="242" spans="1:58" ht="15.7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</row>
    <row r="243" spans="1:58" ht="15.7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</row>
    <row r="244" spans="1:58" ht="15.7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</row>
    <row r="245" spans="1:58" ht="15.7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</row>
    <row r="246" spans="1:58" ht="15.7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</row>
    <row r="247" spans="1:58" ht="15.7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</row>
    <row r="248" spans="1:58" ht="15.75" customHeight="1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</row>
    <row r="249" spans="1:58" ht="15.75" customHeight="1" x14ac:dyDescent="0.3"/>
    <row r="250" spans="1:58" ht="15.75" customHeight="1" x14ac:dyDescent="0.3"/>
    <row r="251" spans="1:58" ht="15.75" customHeight="1" x14ac:dyDescent="0.3"/>
    <row r="252" spans="1:58" ht="15.75" customHeight="1" x14ac:dyDescent="0.3"/>
    <row r="253" spans="1:58" ht="15.75" customHeight="1" x14ac:dyDescent="0.3"/>
    <row r="254" spans="1:58" ht="15.75" customHeight="1" x14ac:dyDescent="0.3"/>
    <row r="255" spans="1:58" ht="15.75" customHeight="1" x14ac:dyDescent="0.3"/>
    <row r="256" spans="1:58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000"/>
  <sheetViews>
    <sheetView showGridLines="0" zoomScale="90" zoomScaleNormal="90" zoomScalePageLayoutView="90" workbookViewId="0">
      <pane xSplit="4" ySplit="2" topLeftCell="AP10" activePane="bottomRight" state="frozen"/>
      <selection pane="topRight" activeCell="E1" sqref="E1"/>
      <selection pane="bottomLeft" activeCell="A3" sqref="A3"/>
      <selection pane="bottomRight" activeCell="AS22" sqref="AS22"/>
    </sheetView>
  </sheetViews>
  <sheetFormatPr defaultColWidth="11.265625" defaultRowHeight="15" customHeight="1" x14ac:dyDescent="0.3"/>
  <cols>
    <col min="1" max="4" width="9.46484375" customWidth="1"/>
    <col min="5" max="5" width="10.73046875" customWidth="1"/>
    <col min="6" max="58" width="9.46484375" customWidth="1"/>
    <col min="59" max="59" width="6.46484375" customWidth="1"/>
    <col min="60" max="65" width="9.46484375" customWidth="1"/>
  </cols>
  <sheetData>
    <row r="1" spans="1:65" ht="19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143</v>
      </c>
      <c r="G1" s="1" t="s">
        <v>137</v>
      </c>
      <c r="H1" s="1" t="s">
        <v>144</v>
      </c>
      <c r="I1" s="1" t="s">
        <v>145</v>
      </c>
      <c r="J1" s="1" t="s">
        <v>22</v>
      </c>
      <c r="K1" s="2" t="s">
        <v>23</v>
      </c>
      <c r="L1" s="1" t="s">
        <v>146</v>
      </c>
      <c r="M1" s="1" t="s">
        <v>135</v>
      </c>
      <c r="N1" s="1" t="s">
        <v>147</v>
      </c>
      <c r="O1" s="1" t="s">
        <v>148</v>
      </c>
      <c r="P1" s="1" t="s">
        <v>149</v>
      </c>
      <c r="Q1" s="1" t="s">
        <v>29</v>
      </c>
      <c r="R1" s="1" t="s">
        <v>150</v>
      </c>
      <c r="S1" s="1" t="s">
        <v>116</v>
      </c>
      <c r="T1" s="1" t="s">
        <v>80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  <c r="AB1" s="1" t="s">
        <v>158</v>
      </c>
      <c r="AC1" s="1" t="s">
        <v>159</v>
      </c>
      <c r="AD1" s="1" t="s">
        <v>79</v>
      </c>
      <c r="AE1" s="1" t="s">
        <v>118</v>
      </c>
      <c r="AF1" s="1" t="s">
        <v>160</v>
      </c>
      <c r="AG1" s="1" t="s">
        <v>74</v>
      </c>
      <c r="AH1" s="1" t="s">
        <v>75</v>
      </c>
      <c r="AI1" s="1" t="s">
        <v>130</v>
      </c>
      <c r="AJ1" s="1" t="s">
        <v>161</v>
      </c>
      <c r="AK1" s="1" t="s">
        <v>78</v>
      </c>
      <c r="AL1" s="1" t="s">
        <v>162</v>
      </c>
      <c r="AM1" s="1" t="s">
        <v>76</v>
      </c>
      <c r="AN1" s="1" t="s">
        <v>163</v>
      </c>
      <c r="AO1" s="1" t="s">
        <v>164</v>
      </c>
      <c r="AP1" s="1" t="s">
        <v>165</v>
      </c>
      <c r="AQ1" s="1" t="s">
        <v>127</v>
      </c>
      <c r="AR1" s="1" t="s">
        <v>166</v>
      </c>
      <c r="AS1" s="1" t="s">
        <v>167</v>
      </c>
      <c r="AT1" s="1" t="s">
        <v>168</v>
      </c>
      <c r="AU1" s="1" t="s">
        <v>129</v>
      </c>
      <c r="AV1" s="1" t="s">
        <v>128</v>
      </c>
      <c r="AW1" s="1" t="s">
        <v>169</v>
      </c>
      <c r="AX1" s="1" t="s">
        <v>170</v>
      </c>
      <c r="AY1" s="1" t="s">
        <v>171</v>
      </c>
      <c r="AZ1" s="4" t="s">
        <v>134</v>
      </c>
      <c r="BA1" s="4" t="s">
        <v>172</v>
      </c>
      <c r="BB1" s="1" t="s">
        <v>173</v>
      </c>
      <c r="BC1" s="1" t="s">
        <v>174</v>
      </c>
      <c r="BD1" s="1" t="s">
        <v>175</v>
      </c>
      <c r="BE1" s="1" t="s">
        <v>61</v>
      </c>
      <c r="BF1" s="1" t="s">
        <v>140</v>
      </c>
      <c r="BG1" s="35" t="s">
        <v>85</v>
      </c>
      <c r="BH1" s="19" t="s">
        <v>176</v>
      </c>
      <c r="BI1" s="36" t="s">
        <v>177</v>
      </c>
      <c r="BJ1" s="36" t="s">
        <v>105</v>
      </c>
      <c r="BK1" s="37" t="s">
        <v>106</v>
      </c>
      <c r="BL1" s="37" t="s">
        <v>86</v>
      </c>
      <c r="BM1" s="1" t="s">
        <v>55</v>
      </c>
    </row>
    <row r="2" spans="1:65" ht="19.5" customHeight="1" x14ac:dyDescent="0.35">
      <c r="A2" s="6"/>
      <c r="B2" s="6"/>
      <c r="C2" s="6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4"/>
      <c r="AN2" s="4"/>
      <c r="AO2" s="4"/>
      <c r="AP2" s="1"/>
      <c r="AQ2" s="1"/>
      <c r="AR2" s="1"/>
      <c r="AS2" s="1"/>
      <c r="AT2" s="1"/>
      <c r="AU2" s="10"/>
      <c r="AV2" s="10"/>
      <c r="AW2" s="10"/>
      <c r="AX2" s="10"/>
      <c r="AY2" s="10"/>
      <c r="AZ2" s="9"/>
      <c r="BA2" s="9"/>
      <c r="BB2" s="1"/>
      <c r="BC2" s="1"/>
      <c r="BD2" s="10"/>
      <c r="BE2" s="1"/>
      <c r="BF2" s="1"/>
      <c r="BG2" s="1"/>
      <c r="BH2" s="1"/>
      <c r="BI2" s="1"/>
      <c r="BJ2" s="1"/>
      <c r="BK2" s="1"/>
      <c r="BL2" s="1"/>
      <c r="BM2" s="1"/>
    </row>
    <row r="3" spans="1:65" ht="19.5" customHeight="1" x14ac:dyDescent="0.35">
      <c r="A3" s="6">
        <v>2020</v>
      </c>
      <c r="B3" s="6">
        <v>5</v>
      </c>
      <c r="C3" s="17">
        <v>0</v>
      </c>
      <c r="D3" s="11">
        <v>1</v>
      </c>
      <c r="E3" s="21" t="s">
        <v>178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</row>
    <row r="4" spans="1:65" ht="19.5" customHeight="1" x14ac:dyDescent="0.35">
      <c r="A4" s="6">
        <v>2020</v>
      </c>
      <c r="B4" s="6">
        <v>5</v>
      </c>
      <c r="C4" s="17">
        <v>0</v>
      </c>
      <c r="D4" s="18">
        <v>2</v>
      </c>
      <c r="E4" s="21" t="s">
        <v>178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1"/>
    </row>
    <row r="5" spans="1:65" ht="19.5" customHeight="1" x14ac:dyDescent="0.35">
      <c r="A5" s="6">
        <v>2020</v>
      </c>
      <c r="B5" s="6">
        <v>5</v>
      </c>
      <c r="C5" s="6">
        <v>0</v>
      </c>
      <c r="D5" s="20">
        <v>3</v>
      </c>
      <c r="E5" s="21" t="s">
        <v>178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1"/>
    </row>
    <row r="6" spans="1:65" ht="19.5" customHeight="1" x14ac:dyDescent="0.35">
      <c r="A6" s="6">
        <v>2020</v>
      </c>
      <c r="B6" s="6">
        <v>5</v>
      </c>
      <c r="C6" s="17">
        <v>1</v>
      </c>
      <c r="D6" s="11">
        <v>1</v>
      </c>
      <c r="E6" s="21" t="s">
        <v>178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1"/>
    </row>
    <row r="7" spans="1:65" ht="19.5" customHeight="1" x14ac:dyDescent="0.35">
      <c r="A7" s="6">
        <v>2020</v>
      </c>
      <c r="B7" s="6">
        <v>5</v>
      </c>
      <c r="C7" s="17">
        <v>1</v>
      </c>
      <c r="D7" s="18">
        <v>2</v>
      </c>
      <c r="E7" s="21" t="s">
        <v>178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1"/>
    </row>
    <row r="8" spans="1:65" ht="19.5" customHeight="1" x14ac:dyDescent="0.35">
      <c r="A8" s="6">
        <v>2020</v>
      </c>
      <c r="B8" s="6">
        <v>5</v>
      </c>
      <c r="C8" s="6">
        <v>1</v>
      </c>
      <c r="D8" s="20">
        <v>3</v>
      </c>
      <c r="E8" s="21" t="s">
        <v>178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1"/>
    </row>
    <row r="9" spans="1:65" ht="19.5" customHeight="1" x14ac:dyDescent="0.35">
      <c r="A9" s="6">
        <v>2020</v>
      </c>
      <c r="B9" s="6">
        <v>5</v>
      </c>
      <c r="C9" s="17">
        <v>2</v>
      </c>
      <c r="D9" s="11">
        <v>1</v>
      </c>
      <c r="E9" s="21" t="s">
        <v>178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1"/>
    </row>
    <row r="10" spans="1:65" ht="19.5" customHeight="1" x14ac:dyDescent="0.35">
      <c r="A10" s="6">
        <v>2020</v>
      </c>
      <c r="B10" s="6">
        <v>5</v>
      </c>
      <c r="C10" s="17">
        <v>2</v>
      </c>
      <c r="D10" s="18">
        <v>2</v>
      </c>
      <c r="E10" s="21" t="s">
        <v>178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1"/>
    </row>
    <row r="11" spans="1:65" ht="19.5" customHeight="1" x14ac:dyDescent="0.35">
      <c r="A11" s="6">
        <v>2020</v>
      </c>
      <c r="B11" s="6">
        <v>5</v>
      </c>
      <c r="C11" s="6">
        <v>2</v>
      </c>
      <c r="D11" s="20">
        <v>3</v>
      </c>
      <c r="E11" s="21" t="s">
        <v>178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1"/>
    </row>
    <row r="12" spans="1:65" ht="19.5" customHeight="1" x14ac:dyDescent="0.35">
      <c r="A12" s="6">
        <v>2020</v>
      </c>
      <c r="B12" s="6">
        <v>5</v>
      </c>
      <c r="C12" s="17">
        <v>3</v>
      </c>
      <c r="D12" s="11">
        <v>1</v>
      </c>
      <c r="E12" s="21" t="s">
        <v>178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1"/>
    </row>
    <row r="13" spans="1:65" ht="19.5" customHeight="1" x14ac:dyDescent="0.35">
      <c r="A13" s="6">
        <v>2020</v>
      </c>
      <c r="B13" s="6">
        <v>5</v>
      </c>
      <c r="C13" s="17">
        <v>3</v>
      </c>
      <c r="D13" s="18">
        <v>2</v>
      </c>
      <c r="E13" s="21" t="s">
        <v>178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1"/>
    </row>
    <row r="14" spans="1:65" ht="19.5" customHeight="1" x14ac:dyDescent="0.35">
      <c r="A14" s="6">
        <v>2020</v>
      </c>
      <c r="B14" s="6">
        <v>5</v>
      </c>
      <c r="C14" s="6">
        <v>3</v>
      </c>
      <c r="D14" s="20">
        <v>3</v>
      </c>
      <c r="E14" s="21" t="s">
        <v>178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1"/>
    </row>
    <row r="15" spans="1:65" ht="19.5" customHeight="1" x14ac:dyDescent="0.35">
      <c r="A15" s="6">
        <v>2020</v>
      </c>
      <c r="B15" s="6">
        <v>5</v>
      </c>
      <c r="C15" s="17">
        <v>4</v>
      </c>
      <c r="D15" s="11">
        <v>1</v>
      </c>
      <c r="E15" s="21" t="s">
        <v>178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1"/>
    </row>
    <row r="16" spans="1:65" ht="19.5" customHeight="1" x14ac:dyDescent="0.35">
      <c r="A16" s="6">
        <v>2020</v>
      </c>
      <c r="B16" s="6">
        <v>5</v>
      </c>
      <c r="C16" s="17">
        <v>4</v>
      </c>
      <c r="D16" s="18">
        <v>2</v>
      </c>
      <c r="E16" s="21" t="s">
        <v>178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1"/>
    </row>
    <row r="17" spans="1:65" ht="19.5" customHeight="1" x14ac:dyDescent="0.35">
      <c r="A17" s="6">
        <v>2020</v>
      </c>
      <c r="B17" s="6">
        <v>5</v>
      </c>
      <c r="C17" s="6">
        <v>4</v>
      </c>
      <c r="D17" s="20">
        <v>3</v>
      </c>
      <c r="E17" s="21" t="s">
        <v>178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1"/>
    </row>
    <row r="18" spans="1:65" ht="19.5" customHeight="1" x14ac:dyDescent="0.35">
      <c r="A18" s="6">
        <v>2020</v>
      </c>
      <c r="B18" s="6">
        <v>5</v>
      </c>
      <c r="C18" s="17">
        <v>5</v>
      </c>
      <c r="D18" s="11">
        <v>1</v>
      </c>
      <c r="E18" s="21" t="s">
        <v>178</v>
      </c>
      <c r="F18" s="2"/>
      <c r="G18" s="2"/>
      <c r="H18" s="2"/>
      <c r="I18" s="2"/>
      <c r="J18" s="2"/>
      <c r="K18" s="3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38"/>
      <c r="BK18" s="38"/>
      <c r="BL18" s="38"/>
      <c r="BM18" s="1"/>
    </row>
    <row r="19" spans="1:65" ht="19.5" customHeight="1" x14ac:dyDescent="0.35">
      <c r="A19" s="6">
        <v>2020</v>
      </c>
      <c r="B19" s="6">
        <v>5</v>
      </c>
      <c r="C19" s="17">
        <v>5</v>
      </c>
      <c r="D19" s="18">
        <v>2</v>
      </c>
      <c r="E19" s="21" t="s">
        <v>178</v>
      </c>
      <c r="F19" s="2"/>
      <c r="G19" s="2"/>
      <c r="H19" s="2"/>
      <c r="I19" s="2"/>
      <c r="J19" s="2"/>
      <c r="K19" s="3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31"/>
      <c r="BK19" s="31"/>
      <c r="BL19" s="31"/>
      <c r="BM19" s="1"/>
    </row>
    <row r="20" spans="1:65" ht="19.5" customHeight="1" x14ac:dyDescent="0.35">
      <c r="A20" s="6">
        <v>2020</v>
      </c>
      <c r="B20" s="6">
        <v>5</v>
      </c>
      <c r="C20" s="6">
        <v>5</v>
      </c>
      <c r="D20" s="20">
        <v>3</v>
      </c>
      <c r="E20" s="21" t="s">
        <v>178</v>
      </c>
      <c r="F20" s="2"/>
      <c r="G20" s="2"/>
      <c r="H20" s="2"/>
      <c r="I20" s="2"/>
      <c r="J20" s="2"/>
      <c r="K20" s="3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31"/>
      <c r="BK20" s="31"/>
      <c r="BL20" s="31"/>
      <c r="BM20" s="1"/>
    </row>
    <row r="21" spans="1:65" ht="19.5" customHeight="1" x14ac:dyDescent="0.35">
      <c r="A21" s="6">
        <v>2020</v>
      </c>
      <c r="B21" s="6">
        <v>5</v>
      </c>
      <c r="C21" s="17">
        <v>6</v>
      </c>
      <c r="D21" s="11">
        <v>1</v>
      </c>
      <c r="E21" s="21" t="s">
        <v>178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1"/>
    </row>
    <row r="22" spans="1:65" ht="19.5" customHeight="1" x14ac:dyDescent="0.35">
      <c r="A22" s="6">
        <v>2020</v>
      </c>
      <c r="B22" s="6">
        <v>5</v>
      </c>
      <c r="C22" s="17">
        <v>6</v>
      </c>
      <c r="D22" s="18">
        <v>2</v>
      </c>
      <c r="E22" s="21" t="s">
        <v>178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38"/>
      <c r="BK22" s="38"/>
      <c r="BL22" s="38"/>
      <c r="BM22" s="2"/>
    </row>
    <row r="23" spans="1:65" ht="19.5" customHeight="1" x14ac:dyDescent="0.35">
      <c r="A23" s="6">
        <v>2020</v>
      </c>
      <c r="B23" s="6">
        <v>5</v>
      </c>
      <c r="C23" s="6">
        <v>6</v>
      </c>
      <c r="D23" s="20">
        <v>3</v>
      </c>
      <c r="E23" s="21" t="s">
        <v>178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31"/>
      <c r="BK23" s="31"/>
      <c r="BL23" s="31"/>
      <c r="BM23" s="2"/>
    </row>
    <row r="24" spans="1:65" ht="19.5" customHeight="1" x14ac:dyDescent="0.35">
      <c r="A24" s="6">
        <v>2020</v>
      </c>
      <c r="B24" s="6">
        <v>5</v>
      </c>
      <c r="C24" s="17">
        <v>7</v>
      </c>
      <c r="D24" s="11">
        <v>1</v>
      </c>
      <c r="E24" s="21" t="s">
        <v>178</v>
      </c>
      <c r="F24" s="23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8"/>
      <c r="AA24" s="28"/>
      <c r="AB24" s="28"/>
      <c r="AC24" s="28"/>
      <c r="AD24" s="28"/>
      <c r="AE24" s="28"/>
      <c r="AF24" s="28"/>
      <c r="AG24" s="28"/>
      <c r="AH24" s="28"/>
      <c r="AI24" s="28">
        <v>3</v>
      </c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1"/>
    </row>
    <row r="25" spans="1:65" ht="19.5" customHeight="1" x14ac:dyDescent="0.35">
      <c r="A25" s="6">
        <v>2020</v>
      </c>
      <c r="B25" s="6">
        <v>5</v>
      </c>
      <c r="C25" s="17">
        <v>7</v>
      </c>
      <c r="D25" s="18">
        <v>2</v>
      </c>
      <c r="E25" s="21" t="s">
        <v>178</v>
      </c>
      <c r="F25" s="2">
        <v>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>
        <v>2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38"/>
      <c r="BK25" s="38"/>
      <c r="BL25" s="38"/>
      <c r="BM25" s="1"/>
    </row>
    <row r="26" spans="1:65" ht="19.5" customHeight="1" x14ac:dyDescent="0.35">
      <c r="A26" s="6">
        <v>2020</v>
      </c>
      <c r="B26" s="6">
        <v>5</v>
      </c>
      <c r="C26" s="6">
        <v>7</v>
      </c>
      <c r="D26" s="20">
        <v>3</v>
      </c>
      <c r="E26" s="21" t="s">
        <v>178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>
        <v>5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31"/>
      <c r="BK26" s="31"/>
      <c r="BL26" s="31"/>
      <c r="BM26" s="1"/>
    </row>
    <row r="27" spans="1:65" ht="19.5" customHeight="1" x14ac:dyDescent="0.35">
      <c r="A27" s="6">
        <v>2020</v>
      </c>
      <c r="B27" s="6">
        <v>5</v>
      </c>
      <c r="C27" s="17">
        <v>8</v>
      </c>
      <c r="D27" s="11">
        <v>1</v>
      </c>
      <c r="E27" s="21" t="s">
        <v>178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>
        <v>5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31"/>
      <c r="BK27" s="31"/>
      <c r="BL27" s="31"/>
      <c r="BM27" s="1"/>
    </row>
    <row r="28" spans="1:65" ht="19.5" customHeight="1" x14ac:dyDescent="0.35">
      <c r="A28" s="6">
        <v>2020</v>
      </c>
      <c r="B28" s="6">
        <v>5</v>
      </c>
      <c r="C28" s="17">
        <v>8</v>
      </c>
      <c r="D28" s="18">
        <v>2</v>
      </c>
      <c r="E28" s="21" t="s">
        <v>178</v>
      </c>
      <c r="F28" s="2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8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1"/>
    </row>
    <row r="29" spans="1:65" ht="19.5" customHeight="1" x14ac:dyDescent="0.35">
      <c r="A29" s="6">
        <v>2020</v>
      </c>
      <c r="B29" s="6">
        <v>5</v>
      </c>
      <c r="C29" s="6">
        <v>8</v>
      </c>
      <c r="D29" s="20">
        <v>3</v>
      </c>
      <c r="E29" s="21" t="s">
        <v>178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1"/>
    </row>
    <row r="30" spans="1:65" ht="19.5" customHeight="1" x14ac:dyDescent="0.35">
      <c r="A30" s="6">
        <v>2020</v>
      </c>
      <c r="B30" s="6">
        <v>5</v>
      </c>
      <c r="C30" s="17">
        <v>9</v>
      </c>
      <c r="D30" s="11">
        <v>1</v>
      </c>
      <c r="E30" s="21" t="s">
        <v>178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>
        <v>12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31"/>
      <c r="BK30" s="31"/>
      <c r="BL30" s="31"/>
      <c r="BM30" s="1"/>
    </row>
    <row r="31" spans="1:65" ht="19.5" customHeight="1" x14ac:dyDescent="0.35">
      <c r="A31" s="6">
        <v>2020</v>
      </c>
      <c r="B31" s="6">
        <v>5</v>
      </c>
      <c r="C31" s="17">
        <v>9</v>
      </c>
      <c r="D31" s="18">
        <v>2</v>
      </c>
      <c r="E31" s="21" t="s">
        <v>178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>
        <v>5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1"/>
    </row>
    <row r="32" spans="1:65" ht="19.5" customHeight="1" x14ac:dyDescent="0.35">
      <c r="A32" s="6">
        <v>2020</v>
      </c>
      <c r="B32" s="6">
        <v>5</v>
      </c>
      <c r="C32" s="6">
        <v>9</v>
      </c>
      <c r="D32" s="20">
        <v>3</v>
      </c>
      <c r="E32" s="21" t="s">
        <v>178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>
        <v>2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3"/>
      <c r="BK32" s="23"/>
      <c r="BL32" s="23"/>
      <c r="BM32" s="1"/>
    </row>
    <row r="33" spans="1:65" ht="19.5" customHeight="1" x14ac:dyDescent="0.35">
      <c r="A33" s="6">
        <v>2020</v>
      </c>
      <c r="B33" s="6">
        <v>5</v>
      </c>
      <c r="C33" s="17">
        <v>10</v>
      </c>
      <c r="D33" s="11">
        <v>1</v>
      </c>
      <c r="E33" s="21" t="s">
        <v>178</v>
      </c>
      <c r="F33" s="2">
        <v>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>
        <v>5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"/>
    </row>
    <row r="34" spans="1:65" ht="19.5" customHeight="1" x14ac:dyDescent="0.35">
      <c r="A34" s="6">
        <v>2020</v>
      </c>
      <c r="B34" s="6">
        <v>5</v>
      </c>
      <c r="C34" s="17">
        <v>10</v>
      </c>
      <c r="D34" s="18">
        <v>2</v>
      </c>
      <c r="E34" s="21" t="s">
        <v>178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>
        <v>4</v>
      </c>
      <c r="AJ34" s="2"/>
      <c r="AK34" s="2"/>
      <c r="AL34" s="2"/>
      <c r="AM34" s="2"/>
      <c r="AN34" s="2"/>
      <c r="AO34" s="2"/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1"/>
    </row>
    <row r="35" spans="1:65" ht="19.5" customHeight="1" x14ac:dyDescent="0.35">
      <c r="A35" s="6">
        <v>2020</v>
      </c>
      <c r="B35" s="6">
        <v>5</v>
      </c>
      <c r="C35" s="6">
        <v>10</v>
      </c>
      <c r="D35" s="20">
        <v>3</v>
      </c>
      <c r="E35" s="21" t="s">
        <v>178</v>
      </c>
      <c r="F35" s="2">
        <v>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4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1"/>
    </row>
    <row r="36" spans="1:65" ht="19.5" customHeight="1" x14ac:dyDescent="0.35">
      <c r="A36" s="6">
        <v>2020</v>
      </c>
      <c r="B36" s="6">
        <v>5</v>
      </c>
      <c r="C36" s="17">
        <v>11</v>
      </c>
      <c r="D36" s="11">
        <v>1</v>
      </c>
      <c r="E36" s="21" t="s">
        <v>178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>
        <v>5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1"/>
    </row>
    <row r="37" spans="1:65" ht="19.5" customHeight="1" x14ac:dyDescent="0.35">
      <c r="A37" s="6">
        <v>2020</v>
      </c>
      <c r="B37" s="6">
        <v>5</v>
      </c>
      <c r="C37" s="17">
        <v>11</v>
      </c>
      <c r="D37" s="18">
        <v>2</v>
      </c>
      <c r="E37" s="21" t="s">
        <v>178</v>
      </c>
      <c r="F37" s="2">
        <v>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>
        <v>1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  <row r="38" spans="1:65" ht="19.5" customHeight="1" x14ac:dyDescent="0.35">
      <c r="A38" s="6">
        <v>2020</v>
      </c>
      <c r="B38" s="6">
        <v>5</v>
      </c>
      <c r="C38" s="6">
        <v>11</v>
      </c>
      <c r="D38" s="20">
        <v>3</v>
      </c>
      <c r="E38" s="21" t="s">
        <v>178</v>
      </c>
      <c r="F38" s="2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>
        <v>1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"/>
    </row>
    <row r="39" spans="1:65" ht="19.5" customHeight="1" x14ac:dyDescent="0.35">
      <c r="A39" s="6">
        <v>2020</v>
      </c>
      <c r="B39" s="6">
        <v>5</v>
      </c>
      <c r="C39" s="17">
        <v>12</v>
      </c>
      <c r="D39" s="11">
        <v>1</v>
      </c>
      <c r="E39" s="21" t="s">
        <v>178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>
        <v>3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"/>
    </row>
    <row r="40" spans="1:65" ht="19.5" customHeight="1" x14ac:dyDescent="0.35">
      <c r="A40" s="6">
        <v>2020</v>
      </c>
      <c r="B40" s="6">
        <v>5</v>
      </c>
      <c r="C40" s="17">
        <v>12</v>
      </c>
      <c r="D40" s="18">
        <v>2</v>
      </c>
      <c r="E40" s="21" t="s">
        <v>178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>
        <v>4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"/>
    </row>
    <row r="41" spans="1:65" ht="19.5" customHeight="1" x14ac:dyDescent="0.35">
      <c r="A41" s="6">
        <v>2020</v>
      </c>
      <c r="B41" s="6">
        <v>5</v>
      </c>
      <c r="C41" s="6">
        <v>12</v>
      </c>
      <c r="D41" s="20">
        <v>3</v>
      </c>
      <c r="E41" s="21" t="s">
        <v>178</v>
      </c>
      <c r="F41" s="2">
        <v>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"/>
    </row>
    <row r="42" spans="1:65" ht="19.5" customHeight="1" x14ac:dyDescent="0.35">
      <c r="A42" s="6">
        <v>2020</v>
      </c>
      <c r="B42" s="6">
        <v>5</v>
      </c>
      <c r="C42" s="17">
        <v>13</v>
      </c>
      <c r="D42" s="11">
        <v>1</v>
      </c>
      <c r="E42" s="21" t="s">
        <v>178</v>
      </c>
      <c r="F42" s="2"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2</v>
      </c>
      <c r="BF42" s="2"/>
      <c r="BG42" s="2"/>
      <c r="BH42" s="2">
        <v>12</v>
      </c>
      <c r="BI42" s="2"/>
      <c r="BJ42" s="2"/>
      <c r="BK42" s="2"/>
      <c r="BL42" s="2"/>
      <c r="BM42" s="1"/>
    </row>
    <row r="43" spans="1:65" ht="19.5" customHeight="1" x14ac:dyDescent="0.35">
      <c r="A43" s="6">
        <v>2020</v>
      </c>
      <c r="B43" s="6">
        <v>5</v>
      </c>
      <c r="C43" s="17">
        <v>13</v>
      </c>
      <c r="D43" s="18">
        <v>2</v>
      </c>
      <c r="E43" s="21" t="s">
        <v>178</v>
      </c>
      <c r="F43" s="2">
        <v>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>
        <v>1</v>
      </c>
      <c r="BF43" s="2"/>
      <c r="BG43" s="2"/>
      <c r="BH43" s="2">
        <v>1</v>
      </c>
      <c r="BI43" s="2"/>
      <c r="BJ43" s="2"/>
      <c r="BK43" s="2"/>
      <c r="BL43" s="2"/>
      <c r="BM43" s="1"/>
    </row>
    <row r="44" spans="1:65" ht="19.5" customHeight="1" x14ac:dyDescent="0.35">
      <c r="A44" s="6">
        <v>2020</v>
      </c>
      <c r="B44" s="6">
        <v>5</v>
      </c>
      <c r="C44" s="6">
        <v>13</v>
      </c>
      <c r="D44" s="20">
        <v>3</v>
      </c>
      <c r="E44" s="21" t="s">
        <v>178</v>
      </c>
      <c r="F44" s="2">
        <v>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1"/>
    </row>
    <row r="45" spans="1:65" ht="19.5" customHeight="1" x14ac:dyDescent="0.35">
      <c r="A45" s="6">
        <v>2020</v>
      </c>
      <c r="B45" s="6">
        <v>5</v>
      </c>
      <c r="C45" s="17">
        <v>14</v>
      </c>
      <c r="D45" s="11">
        <v>1</v>
      </c>
      <c r="E45" s="21" t="s">
        <v>179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ht="19.5" customHeight="1" x14ac:dyDescent="0.35">
      <c r="A46" s="6">
        <v>2020</v>
      </c>
      <c r="B46" s="6">
        <v>5</v>
      </c>
      <c r="C46" s="17">
        <v>14</v>
      </c>
      <c r="D46" s="18">
        <v>2</v>
      </c>
      <c r="E46" s="21" t="s">
        <v>179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"/>
    </row>
    <row r="47" spans="1:65" ht="19.5" customHeight="1" x14ac:dyDescent="0.35">
      <c r="A47" s="6">
        <v>2020</v>
      </c>
      <c r="B47" s="6">
        <v>5</v>
      </c>
      <c r="C47" s="6">
        <v>14</v>
      </c>
      <c r="D47" s="29">
        <v>3</v>
      </c>
      <c r="E47" s="21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ht="15.75" customHeight="1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</row>
    <row r="49" spans="1:65" ht="15.75" customHeight="1" x14ac:dyDescent="0.3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</row>
    <row r="50" spans="1:65" ht="15.75" customHeight="1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</row>
    <row r="51" spans="1:65" ht="15.75" customHeight="1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</row>
    <row r="52" spans="1:65" ht="15.75" customHeight="1" x14ac:dyDescent="0.3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</row>
    <row r="53" spans="1:65" ht="15.75" customHeight="1" x14ac:dyDescent="0.3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</row>
    <row r="54" spans="1:65" ht="15.75" customHeight="1" x14ac:dyDescent="0.3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</row>
    <row r="55" spans="1:65" ht="15.75" customHeight="1" x14ac:dyDescent="0.3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</row>
    <row r="56" spans="1:65" ht="15.75" customHeight="1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</row>
    <row r="57" spans="1:65" ht="15.75" customHeight="1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</row>
    <row r="58" spans="1:65" ht="15.75" customHeight="1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</row>
    <row r="59" spans="1:65" ht="15.7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</row>
    <row r="60" spans="1:65" ht="15.7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</row>
    <row r="61" spans="1:65" ht="15.7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</row>
    <row r="62" spans="1:65" ht="15.7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</row>
    <row r="63" spans="1:65" ht="15.7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</row>
    <row r="64" spans="1:65" ht="15.7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</row>
    <row r="65" spans="1:65" ht="15.7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</row>
    <row r="66" spans="1:65" ht="15.7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</row>
    <row r="67" spans="1:65" ht="15.7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</row>
    <row r="68" spans="1:65" ht="15.7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</row>
    <row r="69" spans="1:65" ht="15.7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</row>
    <row r="70" spans="1:65" ht="15.7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</row>
    <row r="71" spans="1:65" ht="15.7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</row>
    <row r="72" spans="1:65" ht="15.7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</row>
    <row r="73" spans="1:65" ht="15.7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</row>
    <row r="74" spans="1:65" ht="15.7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</row>
    <row r="75" spans="1:65" ht="15.7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</row>
    <row r="76" spans="1:65" ht="15.7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</row>
    <row r="77" spans="1:65" ht="15.7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</row>
    <row r="78" spans="1:65" ht="15.7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</row>
    <row r="79" spans="1:65" ht="15.7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</row>
    <row r="80" spans="1:65" ht="15.7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</row>
    <row r="81" spans="1:65" ht="15.7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</row>
    <row r="82" spans="1:65" ht="15.7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</row>
    <row r="83" spans="1:65" ht="15.7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</row>
    <row r="84" spans="1:65" ht="15.7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</row>
    <row r="85" spans="1:65" ht="15.7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</row>
    <row r="86" spans="1:65" ht="15.7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</row>
    <row r="87" spans="1:65" ht="15.7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</row>
    <row r="88" spans="1:65" ht="15.7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</row>
    <row r="89" spans="1:65" ht="15.7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</row>
    <row r="90" spans="1:65" ht="15.7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</row>
    <row r="91" spans="1:65" ht="15.7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</row>
    <row r="92" spans="1:65" ht="15.7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</row>
    <row r="93" spans="1:65" ht="15.7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</row>
    <row r="94" spans="1:65" ht="15.7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</row>
    <row r="95" spans="1:65" ht="15.7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</row>
    <row r="96" spans="1:65" ht="15.7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</row>
    <row r="97" spans="1:65" ht="15.7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</row>
    <row r="98" spans="1:65" ht="15.7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</row>
    <row r="99" spans="1:65" ht="15.7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</row>
    <row r="100" spans="1:65" ht="15.7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</row>
    <row r="101" spans="1:65" ht="15.7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</row>
    <row r="102" spans="1:65" ht="15.7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</row>
    <row r="103" spans="1:65" ht="15.7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</row>
    <row r="104" spans="1:65" ht="15.7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</row>
    <row r="105" spans="1:65" ht="15.7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</row>
    <row r="106" spans="1:65" ht="15.7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</row>
    <row r="107" spans="1:65" ht="15.7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</row>
    <row r="108" spans="1:65" ht="15.7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</row>
    <row r="109" spans="1:65" ht="15.7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</row>
    <row r="110" spans="1:65" ht="15.7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</row>
    <row r="111" spans="1:65" ht="15.7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</row>
    <row r="112" spans="1:65" ht="15.7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</row>
    <row r="113" spans="1:65" ht="15.7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</row>
    <row r="114" spans="1:65" ht="15.7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</row>
    <row r="115" spans="1:65" ht="15.7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</row>
    <row r="116" spans="1:65" ht="15.7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</row>
    <row r="117" spans="1:65" ht="15.7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</row>
    <row r="118" spans="1:65" ht="15.7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</row>
    <row r="119" spans="1:65" ht="15.7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</row>
    <row r="120" spans="1:65" ht="15.7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</row>
    <row r="121" spans="1:65" ht="15.7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</row>
    <row r="122" spans="1:65" ht="15.7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</row>
    <row r="123" spans="1:65" ht="15.7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</row>
    <row r="124" spans="1:65" ht="15.7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</row>
    <row r="125" spans="1:65" ht="15.7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</row>
    <row r="126" spans="1:65" ht="15.7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</row>
    <row r="127" spans="1:65" ht="15.7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</row>
    <row r="128" spans="1:65" ht="15.7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</row>
    <row r="129" spans="1:65" ht="15.7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</row>
    <row r="130" spans="1:65" ht="15.7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</row>
    <row r="131" spans="1:65" ht="15.7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</row>
    <row r="132" spans="1:65" ht="15.7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</row>
    <row r="133" spans="1:65" ht="15.7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</row>
    <row r="134" spans="1:65" ht="15.7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</row>
    <row r="135" spans="1:65" ht="15.7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</row>
    <row r="136" spans="1:65" ht="15.7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</row>
    <row r="137" spans="1:65" ht="15.7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</row>
    <row r="138" spans="1:65" ht="15.7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</row>
    <row r="139" spans="1:65" ht="15.7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</row>
    <row r="140" spans="1:65" ht="15.7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</row>
    <row r="141" spans="1:65" ht="15.7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</row>
    <row r="142" spans="1:65" ht="15.7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</row>
    <row r="143" spans="1:65" ht="15.7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</row>
    <row r="144" spans="1:65" ht="15.7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</row>
    <row r="145" spans="1:65" ht="15.7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</row>
    <row r="146" spans="1:65" ht="15.7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</row>
    <row r="147" spans="1:65" ht="15.7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</row>
    <row r="148" spans="1:65" ht="15.7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</row>
    <row r="149" spans="1:65" ht="15.7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</row>
    <row r="150" spans="1:65" ht="15.7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</row>
    <row r="151" spans="1:65" ht="15.7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</row>
    <row r="152" spans="1:65" ht="15.7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</row>
    <row r="153" spans="1:65" ht="15.7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</row>
    <row r="154" spans="1:65" ht="15.7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</row>
    <row r="155" spans="1:65" ht="15.7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</row>
    <row r="156" spans="1:65" ht="15.7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</row>
    <row r="157" spans="1:65" ht="15.7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</row>
    <row r="158" spans="1:65" ht="15.7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</row>
    <row r="159" spans="1:65" ht="15.7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</row>
    <row r="160" spans="1:65" ht="15.7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</row>
    <row r="161" spans="1:65" ht="15.7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</row>
    <row r="162" spans="1:65" ht="15.7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</row>
    <row r="163" spans="1:65" ht="15.7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</row>
    <row r="164" spans="1:65" ht="15.7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</row>
    <row r="165" spans="1:65" ht="15.7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</row>
    <row r="166" spans="1:65" ht="15.7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</row>
    <row r="167" spans="1:65" ht="15.7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</row>
    <row r="168" spans="1:65" ht="15.7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</row>
    <row r="169" spans="1:65" ht="15.7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</row>
    <row r="170" spans="1:65" ht="15.7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</row>
    <row r="171" spans="1:65" ht="15.7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</row>
    <row r="172" spans="1:65" ht="15.7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</row>
    <row r="173" spans="1:65" ht="15.7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</row>
    <row r="174" spans="1:65" ht="15.7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</row>
    <row r="175" spans="1:65" ht="15.7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</row>
    <row r="176" spans="1:65" ht="15.7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</row>
    <row r="177" spans="1:65" ht="15.7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</row>
    <row r="178" spans="1:65" ht="15.7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</row>
    <row r="179" spans="1:65" ht="15.7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</row>
    <row r="180" spans="1:65" ht="15.7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</row>
    <row r="181" spans="1:65" ht="15.7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</row>
    <row r="182" spans="1:65" ht="15.7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</row>
    <row r="183" spans="1:65" ht="15.7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</row>
    <row r="184" spans="1:65" ht="15.7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</row>
    <row r="185" spans="1:65" ht="15.7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</row>
    <row r="186" spans="1:65" ht="15.7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</row>
    <row r="187" spans="1:65" ht="15.7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</row>
    <row r="188" spans="1:65" ht="15.7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</row>
    <row r="189" spans="1:65" ht="15.7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</row>
    <row r="190" spans="1:65" ht="15.7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</row>
    <row r="191" spans="1:65" ht="15.7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</row>
    <row r="192" spans="1:65" ht="15.7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</row>
    <row r="193" spans="1:65" ht="15.7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</row>
    <row r="194" spans="1:65" ht="15.7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</row>
    <row r="195" spans="1:65" ht="15.7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</row>
    <row r="196" spans="1:65" ht="15.7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</row>
    <row r="197" spans="1:65" ht="15.7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</row>
    <row r="198" spans="1:65" ht="15.7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</row>
    <row r="199" spans="1:65" ht="15.7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</row>
    <row r="200" spans="1:65" ht="15.7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</row>
    <row r="201" spans="1:65" ht="15.7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</row>
    <row r="202" spans="1:65" ht="15.7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</row>
    <row r="203" spans="1:65" ht="15.7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</row>
    <row r="204" spans="1:65" ht="15.7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</row>
    <row r="205" spans="1:65" ht="15.7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</row>
    <row r="206" spans="1:65" ht="15.7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</row>
    <row r="207" spans="1:65" ht="15.7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</row>
    <row r="208" spans="1:65" ht="15.7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</row>
    <row r="209" spans="1:65" ht="15.7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</row>
    <row r="210" spans="1:65" ht="15.7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</row>
    <row r="211" spans="1:65" ht="15.7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</row>
    <row r="212" spans="1:65" ht="15.7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</row>
    <row r="213" spans="1:65" ht="15.7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</row>
    <row r="214" spans="1:65" ht="15.7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</row>
    <row r="215" spans="1:65" ht="15.7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</row>
    <row r="216" spans="1:65" ht="15.7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</row>
    <row r="217" spans="1:65" ht="15.7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</row>
    <row r="218" spans="1:65" ht="15.7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</row>
    <row r="219" spans="1:65" ht="15.7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</row>
    <row r="220" spans="1:65" ht="15.7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</row>
    <row r="221" spans="1:65" ht="15.7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</row>
    <row r="222" spans="1:65" ht="15.7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</row>
    <row r="223" spans="1:65" ht="15.7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</row>
    <row r="224" spans="1:65" ht="15.7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</row>
    <row r="225" spans="1:65" ht="15.7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</row>
    <row r="226" spans="1:65" ht="15.7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</row>
    <row r="227" spans="1:65" ht="15.7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</row>
    <row r="228" spans="1:65" ht="15.7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</row>
    <row r="229" spans="1:65" ht="15.7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</row>
    <row r="230" spans="1:65" ht="15.7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</row>
    <row r="231" spans="1:65" ht="15.7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</row>
    <row r="232" spans="1:65" ht="15.7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</row>
    <row r="233" spans="1:65" ht="15.7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</row>
    <row r="234" spans="1:65" ht="15.7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</row>
    <row r="235" spans="1:65" ht="15.7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</row>
    <row r="236" spans="1:65" ht="15.7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</row>
    <row r="237" spans="1:65" ht="15.7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</row>
    <row r="238" spans="1:65" ht="15.7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</row>
    <row r="239" spans="1:65" ht="15.7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</row>
    <row r="240" spans="1:65" ht="15.7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</row>
    <row r="241" spans="1:65" ht="15.7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</row>
    <row r="242" spans="1:65" ht="15.7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</row>
    <row r="243" spans="1:65" ht="15.7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</row>
    <row r="244" spans="1:65" ht="15.7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</row>
    <row r="245" spans="1:65" ht="15.7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</row>
    <row r="246" spans="1:65" ht="15.7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</row>
    <row r="247" spans="1:65" ht="15.7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</row>
    <row r="248" spans="1:65" ht="15.75" customHeight="1" x14ac:dyDescent="0.3"/>
    <row r="249" spans="1:65" ht="15.75" customHeight="1" x14ac:dyDescent="0.3"/>
    <row r="250" spans="1:65" ht="15.75" customHeight="1" x14ac:dyDescent="0.3"/>
    <row r="251" spans="1:65" ht="15.75" customHeight="1" x14ac:dyDescent="0.3"/>
    <row r="252" spans="1:65" ht="15.75" customHeight="1" x14ac:dyDescent="0.3"/>
    <row r="253" spans="1:65" ht="15.75" customHeight="1" x14ac:dyDescent="0.3"/>
    <row r="254" spans="1:65" ht="15.75" customHeight="1" x14ac:dyDescent="0.3"/>
    <row r="255" spans="1:65" ht="15.75" customHeight="1" x14ac:dyDescent="0.3"/>
    <row r="256" spans="1:6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Cover</vt:lpstr>
      <vt:lpstr>Sizes</vt:lpstr>
      <vt:lpstr>Counts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Kylla Benes</cp:lastModifiedBy>
  <dcterms:created xsi:type="dcterms:W3CDTF">2019-08-03T18:21:02Z</dcterms:created>
  <dcterms:modified xsi:type="dcterms:W3CDTF">2022-07-22T20:21:56Z</dcterms:modified>
</cp:coreProperties>
</file>