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definedNames>
    <definedName name="Gas_prijs">Sheet1!$B$1</definedName>
  </definedNames>
  <calcPr calcId="145621"/>
</workbook>
</file>

<file path=xl/calcChain.xml><?xml version="1.0" encoding="utf-8"?>
<calcChain xmlns="http://schemas.openxmlformats.org/spreadsheetml/2006/main">
  <c r="F22" i="1" l="1"/>
  <c r="E22" i="1"/>
  <c r="D22" i="1"/>
  <c r="E11" i="1" l="1"/>
  <c r="E10" i="1"/>
  <c r="E9" i="1"/>
  <c r="E8" i="1"/>
  <c r="E7" i="1"/>
  <c r="E6" i="1"/>
  <c r="E5" i="1"/>
  <c r="E4" i="1"/>
  <c r="E20" i="1"/>
  <c r="E19" i="1"/>
  <c r="E18" i="1"/>
  <c r="E17" i="1"/>
  <c r="E16" i="1"/>
  <c r="E15" i="1"/>
  <c r="E14" i="1"/>
  <c r="E13" i="1"/>
  <c r="E21" i="1"/>
  <c r="F21" i="1"/>
  <c r="D21" i="1"/>
  <c r="D20" i="1" l="1"/>
  <c r="D19" i="1" l="1"/>
  <c r="D18" i="1"/>
  <c r="D17" i="1"/>
  <c r="D16" i="1"/>
  <c r="D15" i="1"/>
  <c r="D14" i="1"/>
  <c r="F13" i="1"/>
  <c r="D13" i="1"/>
  <c r="D11" i="1"/>
  <c r="D10" i="1"/>
  <c r="D9" i="1"/>
  <c r="F8" i="1"/>
  <c r="D8" i="1"/>
  <c r="F6" i="1"/>
  <c r="D6" i="1"/>
  <c r="F7" i="1"/>
  <c r="D7" i="1"/>
  <c r="F5" i="1"/>
  <c r="F4" i="1"/>
  <c r="D5" i="1"/>
  <c r="D4" i="1"/>
</calcChain>
</file>

<file path=xl/sharedStrings.xml><?xml version="1.0" encoding="utf-8"?>
<sst xmlns="http://schemas.openxmlformats.org/spreadsheetml/2006/main" count="9" uniqueCount="9">
  <si>
    <t>Gas prijs</t>
  </si>
  <si>
    <t>m3</t>
  </si>
  <si>
    <t>€</t>
  </si>
  <si>
    <t>€ / dag</t>
  </si>
  <si>
    <t xml:space="preserve">Boven open  </t>
  </si>
  <si>
    <t>Douchen</t>
  </si>
  <si>
    <t>Boven dicht</t>
  </si>
  <si>
    <t>na thermostaat aan</t>
  </si>
  <si>
    <t>actie jacq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</si>
</sst>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F400]h:mm:ss\ AM/PM"/>
    <numFmt numFmtId="165" formatCode="0.000"/>
    <numFmt numFmtId="166" formatCode="&quot;€&quot;\ #,##0.00"/>
    <numFmt numFmtId="167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/>
    <xf numFmtId="14" fontId="0" fillId="2" borderId="0" xfId="0" applyNumberFormat="1" applyFill="1"/>
    <xf numFmtId="164" fontId="0" fillId="2" borderId="0" xfId="0" applyNumberFormat="1" applyFill="1"/>
    <xf numFmtId="167" fontId="0" fillId="2" borderId="0" xfId="0" applyNumberFormat="1" applyFill="1"/>
    <xf numFmtId="16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D24" sqref="D24"/>
    </sheetView>
  </sheetViews>
  <sheetFormatPr defaultRowHeight="14.4" x14ac:dyDescent="0.3"/>
  <cols>
    <col min="1" max="1" width="14.6640625" style="1" customWidth="1"/>
    <col min="2" max="2" width="8.88671875" style="2"/>
    <col min="3" max="3" width="14.21875" style="9" customWidth="1"/>
    <col min="4" max="4" width="11.44140625" customWidth="1"/>
    <col min="5" max="5" width="9.77734375" style="4" customWidth="1"/>
  </cols>
  <sheetData>
    <row r="1" spans="1:11" x14ac:dyDescent="0.3">
      <c r="A1" s="6" t="s">
        <v>0</v>
      </c>
      <c r="B1" s="5">
        <v>0.62</v>
      </c>
      <c r="D1" s="7" t="s">
        <v>1</v>
      </c>
      <c r="E1" s="8" t="s">
        <v>2</v>
      </c>
      <c r="F1" s="7" t="s">
        <v>3</v>
      </c>
    </row>
    <row r="3" spans="1:11" x14ac:dyDescent="0.3">
      <c r="A3" s="1">
        <v>42028</v>
      </c>
      <c r="B3" s="2">
        <v>0.39583333333333331</v>
      </c>
      <c r="C3" s="9">
        <v>253</v>
      </c>
      <c r="K3" s="9"/>
    </row>
    <row r="4" spans="1:11" x14ac:dyDescent="0.3">
      <c r="A4" s="1">
        <v>42032</v>
      </c>
      <c r="B4" s="2">
        <v>0.90833333333333333</v>
      </c>
      <c r="C4" s="9">
        <v>307</v>
      </c>
      <c r="D4" s="3">
        <f>C4-C3</f>
        <v>54</v>
      </c>
      <c r="E4" s="4">
        <f t="shared" ref="E4:E11" si="0">D4*Gas_prijs</f>
        <v>33.479999999999997</v>
      </c>
      <c r="F4" s="4">
        <f>(C4-C3)*Gas_prijs/(A4-A3+B4-B3)</f>
        <v>7.4193905817174501</v>
      </c>
      <c r="K4" s="9"/>
    </row>
    <row r="5" spans="1:11" x14ac:dyDescent="0.3">
      <c r="A5" s="1">
        <v>42032</v>
      </c>
      <c r="B5" s="2">
        <v>0.99305555555555547</v>
      </c>
      <c r="C5" s="9">
        <v>311.40000000000146</v>
      </c>
      <c r="D5" s="3">
        <f t="shared" ref="D5:D21" si="1">C5-C4</f>
        <v>4.4000000000014552</v>
      </c>
      <c r="E5" s="4">
        <f t="shared" si="0"/>
        <v>2.7280000000009021</v>
      </c>
      <c r="F5" s="4">
        <f>(C5-C4)*Gas_prijs/(A5-A4+B5-B4)</f>
        <v>32.199344262305758</v>
      </c>
      <c r="K5" s="9"/>
    </row>
    <row r="6" spans="1:11" x14ac:dyDescent="0.3">
      <c r="A6" s="1">
        <v>42033</v>
      </c>
      <c r="B6" s="2">
        <v>0.95208333333333339</v>
      </c>
      <c r="C6" s="9">
        <v>319.33800000000338</v>
      </c>
      <c r="D6" s="3">
        <f t="shared" si="1"/>
        <v>7.9380000000019209</v>
      </c>
      <c r="E6" s="4">
        <f t="shared" si="0"/>
        <v>4.9215600000011905</v>
      </c>
      <c r="F6" s="4">
        <f>(C6-C5)*Gas_prijs/(A6-A5+B6-B5)</f>
        <v>5.131822157857866</v>
      </c>
      <c r="K6" s="9"/>
    </row>
    <row r="7" spans="1:11" x14ac:dyDescent="0.3">
      <c r="A7" s="1">
        <v>42034</v>
      </c>
      <c r="B7" s="2">
        <v>0.31736111111111115</v>
      </c>
      <c r="C7" s="9">
        <v>322.62299999999959</v>
      </c>
      <c r="D7" s="3">
        <f t="shared" si="1"/>
        <v>3.2849999999962165</v>
      </c>
      <c r="E7" s="4">
        <f t="shared" si="0"/>
        <v>2.0366999999976541</v>
      </c>
      <c r="F7" s="4">
        <f>(C7-C6)*Gas_prijs/(A7-A6+B7-B6)</f>
        <v>5.5757566539859722</v>
      </c>
      <c r="K7" s="9"/>
    </row>
    <row r="8" spans="1:11" x14ac:dyDescent="0.3">
      <c r="A8" s="1">
        <v>42034</v>
      </c>
      <c r="B8" s="2">
        <v>0.4465277777777778</v>
      </c>
      <c r="C8" s="9">
        <v>324.95999999999913</v>
      </c>
      <c r="D8" s="3">
        <f t="shared" si="1"/>
        <v>2.3369999999995343</v>
      </c>
      <c r="E8" s="4">
        <f t="shared" si="0"/>
        <v>1.4489399999997112</v>
      </c>
      <c r="F8" s="4">
        <f>(C8-C7)*Gas_prijs/(A8-A7+B8-B7)</f>
        <v>11.217599999997766</v>
      </c>
      <c r="K8" s="9"/>
    </row>
    <row r="9" spans="1:11" x14ac:dyDescent="0.3">
      <c r="A9" s="1">
        <v>42034</v>
      </c>
      <c r="C9" s="9">
        <v>325.69000000000233</v>
      </c>
      <c r="D9" s="3">
        <f t="shared" si="1"/>
        <v>0.73000000000320142</v>
      </c>
      <c r="E9" s="4">
        <f t="shared" si="0"/>
        <v>0.45260000000198486</v>
      </c>
      <c r="H9" t="s">
        <v>4</v>
      </c>
      <c r="K9" s="9"/>
    </row>
    <row r="10" spans="1:11" x14ac:dyDescent="0.3">
      <c r="A10" s="1">
        <v>42034</v>
      </c>
      <c r="C10" s="9">
        <v>325.92199999999866</v>
      </c>
      <c r="D10" s="3">
        <f t="shared" si="1"/>
        <v>0.23199999999633292</v>
      </c>
      <c r="E10" s="4">
        <f t="shared" si="0"/>
        <v>0.1438399999977264</v>
      </c>
      <c r="H10" t="s">
        <v>5</v>
      </c>
      <c r="K10" s="9"/>
    </row>
    <row r="11" spans="1:11" x14ac:dyDescent="0.3">
      <c r="A11" s="1">
        <v>42034</v>
      </c>
      <c r="C11" s="9">
        <v>326.55399999999645</v>
      </c>
      <c r="D11" s="3">
        <f t="shared" si="1"/>
        <v>0.63199999999778811</v>
      </c>
      <c r="E11" s="4">
        <f t="shared" si="0"/>
        <v>0.39183999999862862</v>
      </c>
      <c r="H11" t="s">
        <v>6</v>
      </c>
      <c r="K11" s="9"/>
    </row>
    <row r="12" spans="1:11" x14ac:dyDescent="0.3">
      <c r="A12" s="10">
        <v>42034</v>
      </c>
      <c r="B12" s="11">
        <v>0</v>
      </c>
      <c r="C12" s="12">
        <v>322.62299999999959</v>
      </c>
      <c r="K12" s="9"/>
    </row>
    <row r="13" spans="1:11" x14ac:dyDescent="0.3">
      <c r="A13" s="1">
        <v>42035</v>
      </c>
      <c r="B13" s="2">
        <v>0</v>
      </c>
      <c r="C13" s="9">
        <v>333.7589999999982</v>
      </c>
      <c r="D13" s="3">
        <f>C13-C12</f>
        <v>11.135999999998603</v>
      </c>
      <c r="E13" s="4">
        <f t="shared" ref="E13:E22" si="2">D13*Gas_prijs</f>
        <v>6.9043199999991343</v>
      </c>
      <c r="F13" s="13">
        <f>(C13-C12)*Gas_prijs/(A13-A12+B13-B12)</f>
        <v>6.9043199999991343</v>
      </c>
      <c r="K13" s="9"/>
    </row>
    <row r="14" spans="1:11" x14ac:dyDescent="0.3">
      <c r="A14" s="1">
        <v>42035</v>
      </c>
      <c r="B14" s="2">
        <v>0.375</v>
      </c>
      <c r="C14" s="9">
        <v>336.18200000000002</v>
      </c>
      <c r="D14" s="3">
        <f t="shared" si="1"/>
        <v>2.4230000000018208</v>
      </c>
      <c r="E14" s="4">
        <f t="shared" si="2"/>
        <v>1.5022600000011288</v>
      </c>
      <c r="F14" s="4"/>
      <c r="K14" s="9"/>
    </row>
    <row r="15" spans="1:11" x14ac:dyDescent="0.3">
      <c r="A15" s="1">
        <v>42035</v>
      </c>
      <c r="B15" s="2">
        <v>0.3923611111111111</v>
      </c>
      <c r="C15" s="9">
        <v>337.08600000000001</v>
      </c>
      <c r="D15" s="3">
        <f t="shared" si="1"/>
        <v>0.90399999999999636</v>
      </c>
      <c r="E15" s="4">
        <f t="shared" si="2"/>
        <v>0.56047999999999776</v>
      </c>
      <c r="F15" s="4"/>
      <c r="H15" t="s">
        <v>7</v>
      </c>
      <c r="K15" s="9"/>
    </row>
    <row r="16" spans="1:11" x14ac:dyDescent="0.3">
      <c r="A16" s="1">
        <v>42035</v>
      </c>
      <c r="B16" s="2">
        <v>0.4375</v>
      </c>
      <c r="C16" s="9">
        <v>337.5</v>
      </c>
      <c r="D16" s="3">
        <f t="shared" si="1"/>
        <v>0.41399999999998727</v>
      </c>
      <c r="E16" s="4">
        <f t="shared" si="2"/>
        <v>0.25667999999999208</v>
      </c>
      <c r="F16" s="4"/>
      <c r="H16" t="s">
        <v>8</v>
      </c>
      <c r="K16" s="9"/>
    </row>
    <row r="17" spans="1:11" x14ac:dyDescent="0.3">
      <c r="A17" s="1">
        <v>42035</v>
      </c>
      <c r="B17" s="2">
        <v>0.50694444444444442</v>
      </c>
      <c r="C17" s="9">
        <v>338.6</v>
      </c>
      <c r="D17" s="3">
        <f t="shared" si="1"/>
        <v>1.1000000000000227</v>
      </c>
      <c r="E17" s="4">
        <f t="shared" si="2"/>
        <v>0.68200000000001404</v>
      </c>
      <c r="F17" s="4"/>
      <c r="K17" s="9"/>
    </row>
    <row r="18" spans="1:11" x14ac:dyDescent="0.3">
      <c r="A18" s="1">
        <v>42035</v>
      </c>
      <c r="B18" s="2">
        <v>0.53402777777777777</v>
      </c>
      <c r="C18" s="9">
        <v>339.4</v>
      </c>
      <c r="D18" s="3">
        <f t="shared" si="1"/>
        <v>0.79999999999995453</v>
      </c>
      <c r="E18" s="4">
        <f t="shared" si="2"/>
        <v>0.4959999999999718</v>
      </c>
      <c r="F18" s="4"/>
      <c r="K18" s="9"/>
    </row>
    <row r="19" spans="1:11" x14ac:dyDescent="0.3">
      <c r="A19" s="1">
        <v>42035</v>
      </c>
      <c r="B19" s="2">
        <v>0.95833333333333337</v>
      </c>
      <c r="C19" s="9">
        <v>343.8</v>
      </c>
      <c r="D19" s="3">
        <f t="shared" si="1"/>
        <v>4.4000000000000341</v>
      </c>
      <c r="E19" s="4">
        <f t="shared" si="2"/>
        <v>2.7280000000000211</v>
      </c>
      <c r="F19" s="4"/>
      <c r="K19" s="9"/>
    </row>
    <row r="20" spans="1:11" x14ac:dyDescent="0.3">
      <c r="A20" s="10">
        <v>42036</v>
      </c>
      <c r="B20" s="11">
        <v>0</v>
      </c>
      <c r="C20" s="12">
        <v>344.9</v>
      </c>
      <c r="D20" s="3">
        <f t="shared" si="1"/>
        <v>1.0999999999999659</v>
      </c>
      <c r="E20" s="4">
        <f t="shared" si="2"/>
        <v>0.68199999999997885</v>
      </c>
      <c r="F20" s="4">
        <v>6.91</v>
      </c>
    </row>
    <row r="21" spans="1:11" x14ac:dyDescent="0.3">
      <c r="A21" s="1">
        <v>42036</v>
      </c>
      <c r="B21" s="2">
        <v>0.94444444444444453</v>
      </c>
      <c r="C21" s="9">
        <v>359.2</v>
      </c>
      <c r="D21" s="3">
        <f t="shared" si="1"/>
        <v>14.300000000000011</v>
      </c>
      <c r="E21" s="4">
        <f t="shared" si="2"/>
        <v>8.8660000000000068</v>
      </c>
      <c r="F21" s="4">
        <f>(C21-C20)*Gas_prijs/(A21-A20+B21-B20)</f>
        <v>9.3875294117647119</v>
      </c>
    </row>
    <row r="22" spans="1:11" x14ac:dyDescent="0.3">
      <c r="A22" s="1">
        <v>42042</v>
      </c>
      <c r="B22" s="2">
        <v>0.60416666666666663</v>
      </c>
      <c r="C22" s="9">
        <v>429.7</v>
      </c>
      <c r="D22" s="3">
        <f t="shared" ref="D22" si="3">C22-C21</f>
        <v>70.5</v>
      </c>
      <c r="E22" s="4">
        <f t="shared" si="2"/>
        <v>43.71</v>
      </c>
      <c r="F22" s="4">
        <f>(C22-C21)*Gas_prijs/(A22-A21+B22-B21)</f>
        <v>7.7229938650306744</v>
      </c>
    </row>
    <row r="23" spans="1:11" x14ac:dyDescent="0.3">
      <c r="D23" s="3"/>
      <c r="F23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Gas_prijs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2015-02-07T13:43:45Z</dcterms:modified>
</cp:coreProperties>
</file>