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p15159\Desktop\"/>
    </mc:Choice>
  </mc:AlternateContent>
  <bookViews>
    <workbookView xWindow="0" yWindow="0" windowWidth="28800" windowHeight="12780"/>
  </bookViews>
  <sheets>
    <sheet name="Sheet1" sheetId="2" r:id="rId1"/>
  </sheets>
  <definedNames>
    <definedName name="_GoBack" localSheetId="0">Sheet1!$A$2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2" i="2" l="1"/>
  <c r="G22" i="2" s="1"/>
  <c r="F10" i="2"/>
  <c r="F21" i="2" s="1"/>
  <c r="F11" i="2"/>
  <c r="F12" i="2"/>
  <c r="F23" i="2" s="1"/>
  <c r="G23" i="2" s="1"/>
  <c r="F26" i="2" l="1"/>
  <c r="G26" i="2" s="1"/>
  <c r="H26" i="2" s="1"/>
  <c r="I26" i="2" s="1"/>
  <c r="F25" i="2"/>
  <c r="G25" i="2" s="1"/>
  <c r="H25" i="2" s="1"/>
  <c r="I25" i="2" s="1"/>
</calcChain>
</file>

<file path=xl/sharedStrings.xml><?xml version="1.0" encoding="utf-8"?>
<sst xmlns="http://schemas.openxmlformats.org/spreadsheetml/2006/main" count="31" uniqueCount="27">
  <si>
    <t>Rec</t>
  </si>
  <si>
    <t>AD</t>
  </si>
  <si>
    <t>W(check)</t>
  </si>
  <si>
    <t>W(UI)</t>
  </si>
  <si>
    <t>NPV(UI)</t>
  </si>
  <si>
    <t>X</t>
  </si>
  <si>
    <t>W(check) = W(UI)(X)</t>
  </si>
  <si>
    <t>W(check) = 1/(NPV(UI) + X) * W(UI)*NPV(UI)</t>
  </si>
  <si>
    <t>W(check)/ (W(UI)*NPV(UI)) = 1/(NPV(UI) + X)</t>
  </si>
  <si>
    <t>X = W(UI)*NPV(UI)/W(check) – NPV(UI)</t>
  </si>
  <si>
    <t>Derivation of X based on Welfare formula</t>
  </si>
  <si>
    <t>get X based on values in Paper and code</t>
  </si>
  <si>
    <t>Paper</t>
  </si>
  <si>
    <t>print in Welfare.py</t>
  </si>
  <si>
    <t xml:space="preserve">get J </t>
  </si>
  <si>
    <t>#UnempWithoutBenefits</t>
  </si>
  <si>
    <t>PermIncUnempWithoutBenefits</t>
  </si>
  <si>
    <t>X = 2 * ( #UnempWithoutBenefits * 0.25 * (1-J) * (PermIncUnempWithoutBenefits * 1.7) )</t>
  </si>
  <si>
    <t xml:space="preserve">J = 1 - X/(2 * #UnempWithoutBenefits * 0.25 * (PermIncUnempWithoutBenefits * 1.7) ) </t>
  </si>
  <si>
    <t>J</t>
  </si>
  <si>
    <t>#Agents</t>
  </si>
  <si>
    <t>Number quarters effect active</t>
  </si>
  <si>
    <t>Increase in search time in q</t>
  </si>
  <si>
    <t>Relative to 2q increase</t>
  </si>
  <si>
    <t>AD=1</t>
  </si>
  <si>
    <t>AD=0</t>
  </si>
  <si>
    <t>0.1-0.2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</si>
</sst>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3" borderId="0" xfId="2"/>
    <xf numFmtId="0" fontId="1" fillId="2" borderId="0" xfId="1"/>
  </cellXfs>
  <cellStyles count="3">
    <cellStyle name="Gut" xfId="1" builtinId="26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zoomScale="130" zoomScaleNormal="130" workbookViewId="0">
      <selection activeCell="E5" sqref="E5"/>
    </sheetView>
  </sheetViews>
  <sheetFormatPr baseColWidth="10" defaultRowHeight="15" x14ac:dyDescent="0.25"/>
  <cols>
    <col min="1" max="2" width="5" customWidth="1"/>
    <col min="3" max="6" width="28.28515625" customWidth="1"/>
    <col min="8" max="8" width="26.5703125" customWidth="1"/>
  </cols>
  <sheetData>
    <row r="1" spans="1:6" x14ac:dyDescent="0.25">
      <c r="A1" s="2" t="s">
        <v>10</v>
      </c>
      <c r="B1" s="2"/>
      <c r="C1" s="2"/>
      <c r="D1" s="2"/>
    </row>
    <row r="2" spans="1:6" x14ac:dyDescent="0.25">
      <c r="A2" s="3" t="s">
        <v>6</v>
      </c>
      <c r="B2" s="3"/>
      <c r="C2" s="3"/>
      <c r="D2" s="3"/>
    </row>
    <row r="3" spans="1:6" x14ac:dyDescent="0.25">
      <c r="A3" s="3" t="s">
        <v>7</v>
      </c>
      <c r="B3" s="3"/>
      <c r="C3" s="3"/>
      <c r="D3" s="3"/>
    </row>
    <row r="4" spans="1:6" x14ac:dyDescent="0.25">
      <c r="A4" s="3" t="s">
        <v>8</v>
      </c>
      <c r="B4" s="3"/>
      <c r="C4" s="3"/>
      <c r="D4" s="3"/>
    </row>
    <row r="5" spans="1:6" x14ac:dyDescent="0.25">
      <c r="A5" s="3" t="s">
        <v>9</v>
      </c>
      <c r="B5" s="3"/>
      <c r="C5" s="3"/>
      <c r="D5" s="3"/>
    </row>
    <row r="7" spans="1:6" x14ac:dyDescent="0.25">
      <c r="A7" s="3" t="s">
        <v>11</v>
      </c>
      <c r="B7" s="3"/>
      <c r="C7" s="3"/>
      <c r="D7" s="3"/>
    </row>
    <row r="8" spans="1:6" x14ac:dyDescent="0.25">
      <c r="C8" t="s">
        <v>12</v>
      </c>
      <c r="D8" t="s">
        <v>12</v>
      </c>
      <c r="E8" t="s">
        <v>13</v>
      </c>
    </row>
    <row r="9" spans="1:6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</row>
    <row r="10" spans="1:6" x14ac:dyDescent="0.25">
      <c r="A10">
        <v>0</v>
      </c>
      <c r="B10">
        <v>0</v>
      </c>
      <c r="C10">
        <v>0.96</v>
      </c>
      <c r="D10">
        <v>0.85</v>
      </c>
      <c r="E10">
        <v>523.41</v>
      </c>
      <c r="F10">
        <f>D10*E10/C10-E10</f>
        <v>-59.974062500000002</v>
      </c>
    </row>
    <row r="11" spans="1:6" x14ac:dyDescent="0.25">
      <c r="A11">
        <v>1</v>
      </c>
      <c r="B11">
        <v>0</v>
      </c>
      <c r="C11">
        <v>0.99</v>
      </c>
      <c r="D11">
        <v>1.82</v>
      </c>
      <c r="E11">
        <v>3613.13</v>
      </c>
      <c r="F11">
        <f>D11*E11/C11-E11</f>
        <v>3029.1897979797977</v>
      </c>
    </row>
    <row r="12" spans="1:6" x14ac:dyDescent="0.25">
      <c r="A12">
        <v>1</v>
      </c>
      <c r="B12">
        <v>1</v>
      </c>
      <c r="C12">
        <v>1.34</v>
      </c>
      <c r="D12">
        <v>2.11</v>
      </c>
      <c r="E12">
        <v>3613.13</v>
      </c>
      <c r="F12">
        <f>D12*E12/C12-E12</f>
        <v>2076.2015671641784</v>
      </c>
    </row>
    <row r="15" spans="1:6" x14ac:dyDescent="0.25">
      <c r="A15" s="2" t="s">
        <v>17</v>
      </c>
      <c r="B15" s="2"/>
      <c r="C15" s="2"/>
      <c r="D15" s="2"/>
      <c r="E15" s="2"/>
      <c r="F15" s="2"/>
    </row>
    <row r="16" spans="1:6" x14ac:dyDescent="0.25">
      <c r="A16" s="2" t="s">
        <v>18</v>
      </c>
      <c r="B16" s="2"/>
      <c r="C16" s="2"/>
      <c r="D16" s="2"/>
      <c r="E16" s="2"/>
      <c r="F16" s="2"/>
    </row>
    <row r="17" spans="1:10" x14ac:dyDescent="0.25">
      <c r="A17" s="1"/>
      <c r="B17" s="1"/>
      <c r="C17" s="1"/>
      <c r="D17" s="1"/>
    </row>
    <row r="19" spans="1:10" x14ac:dyDescent="0.25">
      <c r="A19" s="2" t="s">
        <v>14</v>
      </c>
      <c r="B19" s="2"/>
      <c r="C19" s="2"/>
      <c r="D19" s="2"/>
      <c r="H19" t="s">
        <v>21</v>
      </c>
      <c r="I19" s="6">
        <v>4</v>
      </c>
    </row>
    <row r="20" spans="1:10" x14ac:dyDescent="0.25">
      <c r="A20" t="s">
        <v>0</v>
      </c>
      <c r="B20" t="s">
        <v>1</v>
      </c>
      <c r="C20" t="s">
        <v>15</v>
      </c>
      <c r="D20" t="s">
        <v>20</v>
      </c>
      <c r="E20" t="s">
        <v>16</v>
      </c>
      <c r="F20" s="4" t="s">
        <v>19</v>
      </c>
    </row>
    <row r="21" spans="1:10" s="5" customFormat="1" x14ac:dyDescent="0.25">
      <c r="A21" s="5">
        <v>0</v>
      </c>
      <c r="B21" s="5">
        <v>0</v>
      </c>
      <c r="C21" s="5">
        <v>0.45</v>
      </c>
      <c r="D21" s="5">
        <v>9982</v>
      </c>
      <c r="E21" s="5">
        <v>17.59</v>
      </c>
      <c r="F21">
        <f>1-F10/($I$19*C21/100*D21*0.25*E21*1.2)</f>
        <v>1.0632537536888194</v>
      </c>
    </row>
    <row r="22" spans="1:10" x14ac:dyDescent="0.25">
      <c r="A22">
        <v>1</v>
      </c>
      <c r="B22">
        <v>0</v>
      </c>
      <c r="C22" s="6">
        <v>4</v>
      </c>
      <c r="D22">
        <v>9982</v>
      </c>
      <c r="E22">
        <v>17.52</v>
      </c>
      <c r="F22">
        <f>1-F11/($I$19*C22/100*D22*0.25*E22*1.2)</f>
        <v>0.63914429082367796</v>
      </c>
      <c r="G22">
        <f>(1-F22)*100</f>
        <v>36.085570917632204</v>
      </c>
    </row>
    <row r="23" spans="1:10" x14ac:dyDescent="0.25">
      <c r="A23">
        <v>1</v>
      </c>
      <c r="B23">
        <v>1</v>
      </c>
      <c r="C23" s="6">
        <v>4</v>
      </c>
      <c r="D23">
        <v>9982</v>
      </c>
      <c r="E23">
        <v>17.52</v>
      </c>
      <c r="F23">
        <f>1-F12/($I$19*C23/100*D23*0.25*E23*1.2)</f>
        <v>0.75267010690063807</v>
      </c>
      <c r="G23">
        <f>(1-F23)*100</f>
        <v>24.732989309936194</v>
      </c>
    </row>
    <row r="24" spans="1:10" x14ac:dyDescent="0.25">
      <c r="H24" t="s">
        <v>22</v>
      </c>
      <c r="I24" t="s">
        <v>23</v>
      </c>
    </row>
    <row r="25" spans="1:10" x14ac:dyDescent="0.25">
      <c r="E25" t="s">
        <v>25</v>
      </c>
      <c r="F25">
        <f>0.25*F22</f>
        <v>0.15978607270591949</v>
      </c>
      <c r="G25">
        <f>1/F25</f>
        <v>6.2583677229520749</v>
      </c>
      <c r="H25">
        <f>G25-4</f>
        <v>2.2583677229520749</v>
      </c>
      <c r="I25">
        <f>H25/2</f>
        <v>1.1291838614760374</v>
      </c>
      <c r="J25" t="s">
        <v>26</v>
      </c>
    </row>
    <row r="26" spans="1:10" x14ac:dyDescent="0.25">
      <c r="E26" t="s">
        <v>24</v>
      </c>
      <c r="F26">
        <f>0.25*F23</f>
        <v>0.18816752672515952</v>
      </c>
      <c r="G26">
        <f>1/F26</f>
        <v>5.3144132646257072</v>
      </c>
      <c r="H26">
        <f>G26-4</f>
        <v>1.3144132646257072</v>
      </c>
      <c r="I26">
        <f>H26/2</f>
        <v>0.65720663231285359</v>
      </c>
      <c r="J26" t="s">
        <v>26</v>
      </c>
    </row>
  </sheetData>
  <mergeCells count="9">
    <mergeCell ref="A7:D7"/>
    <mergeCell ref="A19:D19"/>
    <mergeCell ref="A15:F15"/>
    <mergeCell ref="A16:F16"/>
    <mergeCell ref="A1:D1"/>
    <mergeCell ref="A2:D2"/>
    <mergeCell ref="A3:D3"/>
    <mergeCell ref="A4:D4"/>
    <mergeCell ref="A5:D5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Sheet1</vt:lpstr>
      <vt:lpstr>Sheet1!_GoBack</vt:lpstr>
    </vt:vector>
  </TitlesOfParts>
  <Company>Deutsche Bundesbank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Frankovic</dc:creator>
  <cp:lastModifiedBy>Ivan Frankovic</cp:lastModifiedBy>
  <dcterms:created xsi:type="dcterms:W3CDTF">2024-11-12T08:14:32Z</dcterms:created>
  <dcterms:modified xsi:type="dcterms:W3CDTF">2024-11-12T15:57:29Z</dcterms:modified>
</cp:coreProperties>
</file>