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4600" yWindow="6020" windowWidth="22340" windowHeight="12300" firstSheet="2" activeTab="2"/>
  </bookViews>
  <sheets>
    <sheet name="Feuil1" sheetId="1" r:id="rId1"/>
    <sheet name="Feuil2" sheetId="2" r:id="rId2"/>
    <sheet name="Sheet1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2" i="3" l="1"/>
  <c r="T12" i="3"/>
  <c r="U17" i="3"/>
  <c r="T17" i="3"/>
  <c r="G67" i="1"/>
  <c r="G68" i="1"/>
  <c r="G69" i="1"/>
  <c r="G70" i="1"/>
  <c r="G71" i="1"/>
  <c r="G66" i="1"/>
  <c r="G32" i="2"/>
  <c r="G33" i="2"/>
  <c r="G34" i="2"/>
  <c r="G35" i="2"/>
  <c r="G36" i="2"/>
  <c r="G37" i="2"/>
  <c r="G38" i="2"/>
  <c r="G39" i="2"/>
  <c r="G40" i="2"/>
  <c r="G41" i="2"/>
  <c r="G42" i="2"/>
  <c r="G4" i="2"/>
  <c r="G5" i="2"/>
  <c r="G6" i="2"/>
  <c r="G7" i="2"/>
  <c r="G8" i="2"/>
  <c r="G9" i="2"/>
  <c r="G10" i="2"/>
  <c r="G27" i="2"/>
  <c r="G28" i="2"/>
  <c r="G29" i="2"/>
  <c r="G30" i="2"/>
  <c r="G31" i="2"/>
  <c r="G16" i="2"/>
  <c r="G15" i="2"/>
  <c r="G18" i="2"/>
  <c r="G19" i="2"/>
  <c r="G20" i="2"/>
  <c r="G21" i="2"/>
  <c r="G22" i="2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5" i="1"/>
  <c r="G6" i="1"/>
  <c r="G7" i="1"/>
  <c r="G8" i="1"/>
  <c r="G9" i="1"/>
  <c r="G10" i="1"/>
  <c r="G4" i="1"/>
</calcChain>
</file>

<file path=xl/sharedStrings.xml><?xml version="1.0" encoding="utf-8"?>
<sst xmlns="http://schemas.openxmlformats.org/spreadsheetml/2006/main" count="236" uniqueCount="61">
  <si>
    <t>Sample 441</t>
  </si>
  <si>
    <t>Fn</t>
  </si>
  <si>
    <t>PullOffEvents</t>
  </si>
  <si>
    <t>Slop(N/s)</t>
  </si>
  <si>
    <t>Exp1</t>
  </si>
  <si>
    <t>Exp2</t>
  </si>
  <si>
    <t>Exp 3</t>
  </si>
  <si>
    <t>Exp 4</t>
  </si>
  <si>
    <t>Exp 5</t>
  </si>
  <si>
    <t>Mean</t>
  </si>
  <si>
    <t>std</t>
  </si>
  <si>
    <t>Exp3</t>
  </si>
  <si>
    <t>Exp4</t>
  </si>
  <si>
    <t>Exp5</t>
  </si>
  <si>
    <t>Sample 361</t>
  </si>
  <si>
    <t>Fn_5Hz</t>
  </si>
  <si>
    <t>Sample 114</t>
  </si>
  <si>
    <t>Cycles_1Hz</t>
  </si>
  <si>
    <t>Cycles</t>
  </si>
  <si>
    <t>Cycles_5Hz</t>
  </si>
  <si>
    <t>Cycles_10Hz</t>
  </si>
  <si>
    <t>Sample New144</t>
  </si>
  <si>
    <t>Paired features</t>
  </si>
  <si>
    <t>Sample 144</t>
  </si>
  <si>
    <t xml:space="preserve">attached features </t>
  </si>
  <si>
    <t>Guess parameters</t>
  </si>
  <si>
    <t>NormalForce</t>
  </si>
  <si>
    <t>Lc</t>
  </si>
  <si>
    <t>sigma0</t>
  </si>
  <si>
    <t>p(power)</t>
  </si>
  <si>
    <t>slop</t>
  </si>
  <si>
    <t>intercept</t>
  </si>
  <si>
    <t>p</t>
  </si>
  <si>
    <t>sigma_0</t>
  </si>
  <si>
    <t>0.28 ± 0.03</t>
  </si>
  <si>
    <t>3.4 ± 1.2</t>
  </si>
  <si>
    <t>0.4 ± 0.06</t>
  </si>
  <si>
    <t>6.3 ± 1.8</t>
  </si>
  <si>
    <t>0.53 ± 0.06</t>
  </si>
  <si>
    <t>7.5 ± 1.7</t>
  </si>
  <si>
    <t>0.65 ±. 0.07</t>
  </si>
  <si>
    <t>6.1 ± 1.3</t>
  </si>
  <si>
    <t>0.61 ± 0.05</t>
  </si>
  <si>
    <t>7.4 ± 1.4</t>
  </si>
  <si>
    <t xml:space="preserve">Weibull analysis </t>
  </si>
  <si>
    <t>0.17 ±0.03</t>
  </si>
  <si>
    <t>5.9 ± 1.5</t>
  </si>
  <si>
    <t>0.28 ± 0.04</t>
  </si>
  <si>
    <t>8.5 ±6</t>
  </si>
  <si>
    <t>0.37 ± 0.04</t>
  </si>
  <si>
    <t>6.9 ± 2.3</t>
  </si>
  <si>
    <t>0.4 ± 0.04</t>
  </si>
  <si>
    <t>9.6 ± 3.3</t>
  </si>
  <si>
    <t>0.44 ± 0.05</t>
  </si>
  <si>
    <t>6.9 ± 2</t>
  </si>
  <si>
    <t>0.15 ± 0.01</t>
  </si>
  <si>
    <t>5.4 ± 1.8</t>
  </si>
  <si>
    <t>0.16 ± 0.05</t>
  </si>
  <si>
    <t>7.3 ± 4.7</t>
  </si>
  <si>
    <t>0.2 ±  0.02</t>
  </si>
  <si>
    <t>5.9 ±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</si>
</sst>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wrapText="1" readingOrder="1"/>
    </xf>
    <xf numFmtId="0" fontId="3" fillId="0" borderId="0" xfId="0" applyFont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workbookViewId="0">
      <selection activeCell="A21" sqref="A21"/>
    </sheetView>
  </sheetViews>
  <sheetFormatPr baseColWidth="10" defaultColWidth="11.5" defaultRowHeight="14" x14ac:dyDescent="0"/>
  <sheetData>
    <row r="1" spans="1:20">
      <c r="A1" t="s">
        <v>0</v>
      </c>
    </row>
    <row r="2" spans="1:20">
      <c r="A2" t="s">
        <v>1</v>
      </c>
      <c r="J2" t="s">
        <v>2</v>
      </c>
      <c r="P2" t="s">
        <v>3</v>
      </c>
    </row>
    <row r="3" spans="1:20">
      <c r="A3" t="s">
        <v>1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J3" t="s">
        <v>4</v>
      </c>
      <c r="K3" t="s">
        <v>5</v>
      </c>
      <c r="L3" t="s">
        <v>11</v>
      </c>
      <c r="M3" t="s">
        <v>7</v>
      </c>
      <c r="N3" t="s">
        <v>8</v>
      </c>
      <c r="P3" t="s">
        <v>4</v>
      </c>
      <c r="Q3" t="s">
        <v>5</v>
      </c>
      <c r="R3" t="s">
        <v>11</v>
      </c>
      <c r="S3" t="s">
        <v>12</v>
      </c>
      <c r="T3" t="s">
        <v>13</v>
      </c>
    </row>
    <row r="4" spans="1:20">
      <c r="A4">
        <v>6.1</v>
      </c>
      <c r="B4">
        <v>5.2690000000000001E-2</v>
      </c>
      <c r="C4">
        <v>4.1050000000000003E-2</v>
      </c>
      <c r="D4">
        <v>4.5060000000000003E-2</v>
      </c>
      <c r="E4">
        <v>5.6009999999999997E-2</v>
      </c>
      <c r="F4">
        <v>6.2199999999999998E-2</v>
      </c>
      <c r="G4">
        <f>SUM(B4:F4)/5</f>
        <v>5.1402000000000003E-2</v>
      </c>
      <c r="H4">
        <v>8.5000000000000006E-3</v>
      </c>
      <c r="J4">
        <v>5</v>
      </c>
      <c r="K4">
        <v>3</v>
      </c>
      <c r="L4">
        <v>3</v>
      </c>
      <c r="M4">
        <v>3</v>
      </c>
      <c r="N4">
        <v>2</v>
      </c>
      <c r="P4">
        <v>1.9E-2</v>
      </c>
      <c r="Q4">
        <v>1.7000000000000001E-2</v>
      </c>
      <c r="R4">
        <v>1.9E-2</v>
      </c>
      <c r="S4">
        <v>2.3E-2</v>
      </c>
      <c r="T4">
        <v>1.7999999999999999E-2</v>
      </c>
    </row>
    <row r="5" spans="1:20">
      <c r="A5">
        <v>12.2</v>
      </c>
      <c r="B5">
        <v>0.1409</v>
      </c>
      <c r="C5">
        <v>0.2109</v>
      </c>
      <c r="D5">
        <v>0.15559999999999999</v>
      </c>
      <c r="E5">
        <v>0.2233</v>
      </c>
      <c r="F5">
        <v>0.12559999999999999</v>
      </c>
      <c r="G5">
        <f t="shared" ref="G5:G59" si="0">SUM(B5:F5)/5</f>
        <v>0.17125999999999997</v>
      </c>
      <c r="H5">
        <v>4.3400000000000001E-2</v>
      </c>
      <c r="J5">
        <v>6</v>
      </c>
      <c r="K5">
        <v>6</v>
      </c>
      <c r="L5">
        <v>6</v>
      </c>
      <c r="M5">
        <v>4</v>
      </c>
      <c r="N5">
        <v>2</v>
      </c>
      <c r="P5">
        <v>1.7000000000000001E-2</v>
      </c>
      <c r="Q5">
        <v>1.4999999999999999E-2</v>
      </c>
      <c r="R5">
        <v>1.4999999999999999E-2</v>
      </c>
      <c r="S5">
        <v>1.6E-2</v>
      </c>
      <c r="T5">
        <v>8.3000000000000001E-3</v>
      </c>
    </row>
    <row r="6" spans="1:20">
      <c r="A6">
        <v>18.3</v>
      </c>
      <c r="B6">
        <v>0.33019999999999999</v>
      </c>
      <c r="C6">
        <v>0.22339999999999999</v>
      </c>
      <c r="D6">
        <v>0.2364</v>
      </c>
      <c r="E6">
        <v>0.26350000000000001</v>
      </c>
      <c r="F6">
        <v>0.26950000000000002</v>
      </c>
      <c r="G6">
        <f t="shared" si="0"/>
        <v>0.26460000000000006</v>
      </c>
      <c r="H6">
        <v>4.1300000000000003E-2</v>
      </c>
      <c r="J6">
        <v>5</v>
      </c>
      <c r="K6">
        <v>8</v>
      </c>
      <c r="L6">
        <v>7</v>
      </c>
      <c r="M6">
        <v>7</v>
      </c>
      <c r="N6">
        <v>8</v>
      </c>
      <c r="P6">
        <v>2.4299999999999999E-2</v>
      </c>
      <c r="Q6">
        <v>2.1000000000000001E-2</v>
      </c>
      <c r="R6">
        <v>0.02</v>
      </c>
      <c r="S6">
        <v>2.3800000000000002E-2</v>
      </c>
      <c r="T6">
        <v>1.9800000000000002E-2</v>
      </c>
    </row>
    <row r="7" spans="1:20">
      <c r="A7">
        <v>24.4</v>
      </c>
      <c r="B7">
        <v>0.31269999999999998</v>
      </c>
      <c r="C7">
        <v>0.34370000000000001</v>
      </c>
      <c r="D7">
        <v>0.376</v>
      </c>
      <c r="E7">
        <v>0.40810000000000002</v>
      </c>
      <c r="F7">
        <v>0.29380000000000001</v>
      </c>
      <c r="G7">
        <f t="shared" si="0"/>
        <v>0.34686000000000006</v>
      </c>
      <c r="H7">
        <v>4.6300000000000001E-2</v>
      </c>
      <c r="J7">
        <v>4</v>
      </c>
      <c r="K7">
        <v>5</v>
      </c>
      <c r="L7">
        <v>4</v>
      </c>
      <c r="M7">
        <v>4</v>
      </c>
      <c r="N7">
        <v>5</v>
      </c>
      <c r="P7">
        <v>2.5000000000000001E-2</v>
      </c>
      <c r="Q7">
        <v>2.8000000000000001E-2</v>
      </c>
      <c r="R7">
        <v>2.5000000000000001E-2</v>
      </c>
      <c r="S7">
        <v>2.5999999999999999E-2</v>
      </c>
      <c r="T7">
        <v>2.9000000000000001E-2</v>
      </c>
    </row>
    <row r="8" spans="1:20">
      <c r="A8">
        <v>30.4</v>
      </c>
      <c r="B8">
        <v>0.4158</v>
      </c>
      <c r="C8">
        <v>0.39639999999999997</v>
      </c>
      <c r="D8">
        <v>0.35799999999999998</v>
      </c>
      <c r="E8">
        <v>0.33279999999999998</v>
      </c>
      <c r="F8">
        <v>0.40400000000000003</v>
      </c>
      <c r="G8">
        <f t="shared" si="0"/>
        <v>0.38140000000000002</v>
      </c>
      <c r="H8">
        <v>3.4700000000000002E-2</v>
      </c>
      <c r="J8">
        <v>2</v>
      </c>
      <c r="K8">
        <v>0</v>
      </c>
      <c r="L8">
        <v>3</v>
      </c>
      <c r="M8">
        <v>6</v>
      </c>
      <c r="N8">
        <v>4</v>
      </c>
      <c r="P8">
        <v>2.58E-2</v>
      </c>
      <c r="Q8">
        <v>2.5499999999999998E-2</v>
      </c>
      <c r="R8">
        <v>2.9000000000000001E-2</v>
      </c>
      <c r="S8">
        <v>2.3300000000000001E-2</v>
      </c>
      <c r="T8">
        <v>2.5600000000000001E-2</v>
      </c>
    </row>
    <row r="9" spans="1:20">
      <c r="A9">
        <v>36.6</v>
      </c>
      <c r="B9">
        <v>0.40289999999999998</v>
      </c>
      <c r="C9">
        <v>0.40939999999999999</v>
      </c>
      <c r="D9">
        <v>0.37380000000000002</v>
      </c>
      <c r="E9">
        <v>0.41549999999999998</v>
      </c>
      <c r="F9">
        <v>0.37269999999999998</v>
      </c>
      <c r="G9">
        <f t="shared" si="0"/>
        <v>0.39486000000000004</v>
      </c>
      <c r="H9">
        <v>2.0199999999999999E-2</v>
      </c>
      <c r="J9">
        <v>3</v>
      </c>
      <c r="K9">
        <v>3</v>
      </c>
      <c r="L9">
        <v>4</v>
      </c>
      <c r="M9">
        <v>5</v>
      </c>
      <c r="N9">
        <v>5</v>
      </c>
      <c r="Q9">
        <v>2.7699999999999999E-2</v>
      </c>
      <c r="R9">
        <v>3.2000000000000001E-2</v>
      </c>
      <c r="S9">
        <v>2.9000000000000001E-2</v>
      </c>
    </row>
    <row r="10" spans="1:20">
      <c r="A10">
        <v>42.7</v>
      </c>
      <c r="B10">
        <v>0.39</v>
      </c>
      <c r="C10">
        <v>0.37580000000000002</v>
      </c>
      <c r="D10">
        <v>0.34100000000000003</v>
      </c>
      <c r="E10">
        <v>0.36720000000000003</v>
      </c>
      <c r="F10">
        <v>0.34560000000000002</v>
      </c>
      <c r="G10">
        <f t="shared" si="0"/>
        <v>0.36391999999999997</v>
      </c>
      <c r="H10">
        <v>2.06E-2</v>
      </c>
      <c r="J10">
        <v>4</v>
      </c>
      <c r="K10">
        <v>6</v>
      </c>
      <c r="L10">
        <v>4</v>
      </c>
      <c r="M10">
        <v>4</v>
      </c>
      <c r="N10">
        <v>6</v>
      </c>
      <c r="P10">
        <v>2.5999999999999999E-2</v>
      </c>
      <c r="Q10">
        <v>2.5499999999999998E-2</v>
      </c>
    </row>
    <row r="11" spans="1:20">
      <c r="G11">
        <f t="shared" si="0"/>
        <v>0</v>
      </c>
    </row>
    <row r="12" spans="1:20">
      <c r="G12">
        <f t="shared" si="0"/>
        <v>0</v>
      </c>
    </row>
    <row r="13" spans="1:20">
      <c r="A13" t="s">
        <v>14</v>
      </c>
      <c r="G13">
        <f t="shared" si="0"/>
        <v>0</v>
      </c>
    </row>
    <row r="14" spans="1:20">
      <c r="A14" t="s">
        <v>15</v>
      </c>
      <c r="G14">
        <f t="shared" si="0"/>
        <v>0</v>
      </c>
      <c r="J14" t="s">
        <v>2</v>
      </c>
      <c r="P14" t="s">
        <v>3</v>
      </c>
    </row>
    <row r="15" spans="1:20">
      <c r="A15" t="s">
        <v>1</v>
      </c>
      <c r="B15" t="s">
        <v>4</v>
      </c>
      <c r="C15" t="s">
        <v>5</v>
      </c>
      <c r="D15" t="s">
        <v>6</v>
      </c>
      <c r="E15" t="s">
        <v>7</v>
      </c>
      <c r="F15" t="s">
        <v>8</v>
      </c>
      <c r="G15">
        <f t="shared" si="0"/>
        <v>0</v>
      </c>
      <c r="J15" t="s">
        <v>4</v>
      </c>
      <c r="K15" t="s">
        <v>5</v>
      </c>
      <c r="L15" t="s">
        <v>11</v>
      </c>
      <c r="M15" t="s">
        <v>7</v>
      </c>
      <c r="N15" t="s">
        <v>8</v>
      </c>
      <c r="P15" t="s">
        <v>4</v>
      </c>
      <c r="Q15" t="s">
        <v>5</v>
      </c>
      <c r="R15" t="s">
        <v>11</v>
      </c>
      <c r="S15" t="s">
        <v>12</v>
      </c>
      <c r="T15" t="s">
        <v>13</v>
      </c>
    </row>
    <row r="16" spans="1:20">
      <c r="A16">
        <v>5</v>
      </c>
      <c r="B16">
        <v>2.3640000000000001E-2</v>
      </c>
      <c r="C16">
        <v>2.1103E-2</v>
      </c>
      <c r="D16">
        <v>2.1999999999999999E-2</v>
      </c>
      <c r="E16">
        <v>2.725E-2</v>
      </c>
      <c r="F16">
        <v>2.86E-2</v>
      </c>
      <c r="G16">
        <f t="shared" si="0"/>
        <v>2.4518599999999998E-2</v>
      </c>
      <c r="H16">
        <v>3.3E-3</v>
      </c>
      <c r="J16">
        <v>0</v>
      </c>
      <c r="K16">
        <v>0</v>
      </c>
      <c r="L16">
        <v>0</v>
      </c>
      <c r="M16">
        <v>0</v>
      </c>
      <c r="N16">
        <v>0</v>
      </c>
      <c r="P16">
        <v>7.7000000000000002E-3</v>
      </c>
    </row>
    <row r="17" spans="1:20">
      <c r="A17">
        <v>7.5</v>
      </c>
      <c r="B17">
        <v>3.2399999999999998E-2</v>
      </c>
      <c r="C17">
        <v>6.0299999999999999E-2</v>
      </c>
      <c r="D17">
        <v>4.65E-2</v>
      </c>
      <c r="E17">
        <v>5.3199999999999997E-2</v>
      </c>
      <c r="F17">
        <v>8.4220000000000003E-2</v>
      </c>
      <c r="G17">
        <f t="shared" si="0"/>
        <v>5.5323999999999998E-2</v>
      </c>
      <c r="H17">
        <v>1.9199999999999998E-2</v>
      </c>
      <c r="J17">
        <v>0</v>
      </c>
      <c r="K17">
        <v>3</v>
      </c>
      <c r="L17">
        <v>2</v>
      </c>
      <c r="M17">
        <v>2</v>
      </c>
      <c r="N17">
        <v>3</v>
      </c>
    </row>
    <row r="18" spans="1:20">
      <c r="A18">
        <v>10</v>
      </c>
      <c r="B18">
        <v>0.112</v>
      </c>
      <c r="C18">
        <v>0.1089</v>
      </c>
      <c r="D18">
        <v>0.13600000000000001</v>
      </c>
      <c r="E18">
        <v>0.1051</v>
      </c>
      <c r="F18">
        <v>0.14069999999999999</v>
      </c>
      <c r="G18">
        <f t="shared" si="0"/>
        <v>0.12054000000000001</v>
      </c>
      <c r="H18">
        <v>1.6500000000000001E-2</v>
      </c>
      <c r="J18">
        <v>3</v>
      </c>
      <c r="K18">
        <v>5</v>
      </c>
      <c r="L18">
        <v>4</v>
      </c>
      <c r="M18">
        <v>6</v>
      </c>
      <c r="N18">
        <v>4</v>
      </c>
    </row>
    <row r="19" spans="1:20">
      <c r="A19">
        <v>15</v>
      </c>
      <c r="B19">
        <v>0.19289999999999999</v>
      </c>
      <c r="C19">
        <v>0.2172</v>
      </c>
      <c r="D19">
        <v>0.22689999999999999</v>
      </c>
      <c r="E19">
        <v>0.1779</v>
      </c>
      <c r="F19">
        <v>0.192</v>
      </c>
      <c r="G19">
        <f t="shared" si="0"/>
        <v>0.20137999999999998</v>
      </c>
      <c r="H19">
        <v>2.01E-2</v>
      </c>
      <c r="J19">
        <v>4</v>
      </c>
      <c r="K19">
        <v>2</v>
      </c>
      <c r="L19">
        <v>5</v>
      </c>
      <c r="M19">
        <v>4</v>
      </c>
      <c r="N19">
        <v>3</v>
      </c>
    </row>
    <row r="20" spans="1:20">
      <c r="A20">
        <v>20</v>
      </c>
      <c r="B20">
        <v>0.22320000000000001</v>
      </c>
      <c r="C20">
        <v>0.22559999999999999</v>
      </c>
      <c r="D20">
        <v>0.26690000000000003</v>
      </c>
      <c r="E20">
        <v>0.29020000000000001</v>
      </c>
      <c r="F20">
        <v>0.25690000000000002</v>
      </c>
      <c r="G20">
        <f t="shared" si="0"/>
        <v>0.25256000000000001</v>
      </c>
      <c r="H20">
        <v>2.8400000000000002E-2</v>
      </c>
      <c r="J20">
        <v>3</v>
      </c>
      <c r="K20">
        <v>1</v>
      </c>
      <c r="L20">
        <v>2</v>
      </c>
      <c r="M20">
        <v>4</v>
      </c>
      <c r="N20">
        <v>5</v>
      </c>
    </row>
    <row r="21" spans="1:20">
      <c r="A21">
        <v>25</v>
      </c>
      <c r="B21">
        <v>0.30120000000000002</v>
      </c>
      <c r="C21">
        <v>0.31030000000000002</v>
      </c>
      <c r="D21">
        <v>0.32</v>
      </c>
      <c r="E21">
        <v>0.27689999999999998</v>
      </c>
      <c r="F21">
        <v>0.26400000000000001</v>
      </c>
      <c r="G21">
        <f t="shared" si="0"/>
        <v>0.29447999999999996</v>
      </c>
      <c r="H21">
        <v>2.3400000000000001E-2</v>
      </c>
      <c r="J21">
        <v>5</v>
      </c>
      <c r="K21">
        <v>4</v>
      </c>
      <c r="L21">
        <v>3</v>
      </c>
      <c r="M21">
        <v>4</v>
      </c>
      <c r="N21">
        <v>3</v>
      </c>
    </row>
    <row r="22" spans="1:20">
      <c r="A22">
        <v>30</v>
      </c>
      <c r="B22">
        <v>0.34239999999999998</v>
      </c>
      <c r="C22">
        <v>0.28920000000000001</v>
      </c>
      <c r="D22">
        <v>0.25009999999999999</v>
      </c>
      <c r="E22">
        <v>0.2823</v>
      </c>
      <c r="F22">
        <v>0.3337</v>
      </c>
      <c r="G22">
        <f t="shared" si="0"/>
        <v>0.29954000000000003</v>
      </c>
      <c r="H22">
        <v>3.8300000000000001E-2</v>
      </c>
      <c r="J22">
        <v>4</v>
      </c>
      <c r="K22">
        <v>4</v>
      </c>
      <c r="L22">
        <v>4</v>
      </c>
      <c r="M22">
        <v>2</v>
      </c>
      <c r="N22">
        <v>3</v>
      </c>
    </row>
    <row r="23" spans="1:20">
      <c r="A23">
        <v>35</v>
      </c>
      <c r="B23">
        <v>0.27779999999999999</v>
      </c>
      <c r="C23">
        <v>0.33350000000000002</v>
      </c>
      <c r="D23">
        <v>0.2606</v>
      </c>
      <c r="E23">
        <v>0.28660000000000002</v>
      </c>
      <c r="F23">
        <v>0.28010000000000002</v>
      </c>
      <c r="G23">
        <f t="shared" si="0"/>
        <v>0.28771999999999998</v>
      </c>
      <c r="H23">
        <v>2.4500000000000001E-2</v>
      </c>
      <c r="J23">
        <v>8</v>
      </c>
      <c r="K23">
        <v>6</v>
      </c>
      <c r="L23">
        <v>3</v>
      </c>
      <c r="M23">
        <v>6</v>
      </c>
      <c r="N23">
        <v>4</v>
      </c>
    </row>
    <row r="24" spans="1:20">
      <c r="G24">
        <f t="shared" si="0"/>
        <v>0</v>
      </c>
    </row>
    <row r="25" spans="1:20">
      <c r="G25">
        <f t="shared" si="0"/>
        <v>0</v>
      </c>
    </row>
    <row r="26" spans="1:20">
      <c r="A26" t="s">
        <v>16</v>
      </c>
      <c r="G26">
        <f t="shared" si="0"/>
        <v>0</v>
      </c>
    </row>
    <row r="27" spans="1:20">
      <c r="A27" t="s">
        <v>15</v>
      </c>
      <c r="G27">
        <f t="shared" si="0"/>
        <v>0</v>
      </c>
      <c r="J27" t="s">
        <v>2</v>
      </c>
      <c r="P27" t="s">
        <v>3</v>
      </c>
    </row>
    <row r="28" spans="1:20">
      <c r="A28" t="s">
        <v>1</v>
      </c>
      <c r="B28" t="s">
        <v>4</v>
      </c>
      <c r="C28" t="s">
        <v>5</v>
      </c>
      <c r="D28" t="s">
        <v>6</v>
      </c>
      <c r="E28" t="s">
        <v>7</v>
      </c>
      <c r="F28" t="s">
        <v>8</v>
      </c>
      <c r="G28">
        <f t="shared" si="0"/>
        <v>0</v>
      </c>
      <c r="J28" t="s">
        <v>4</v>
      </c>
      <c r="K28" t="s">
        <v>5</v>
      </c>
      <c r="L28" t="s">
        <v>11</v>
      </c>
      <c r="M28" t="s">
        <v>7</v>
      </c>
      <c r="N28" t="s">
        <v>8</v>
      </c>
      <c r="P28" t="s">
        <v>4</v>
      </c>
      <c r="Q28" t="s">
        <v>5</v>
      </c>
      <c r="R28" t="s">
        <v>11</v>
      </c>
      <c r="S28" t="s">
        <v>12</v>
      </c>
      <c r="T28" t="s">
        <v>13</v>
      </c>
    </row>
    <row r="29" spans="1:20">
      <c r="A29">
        <v>2</v>
      </c>
      <c r="B29">
        <v>1.8370000000000001E-2</v>
      </c>
      <c r="C29">
        <v>2.332E-2</v>
      </c>
      <c r="D29">
        <v>1.746E-2</v>
      </c>
      <c r="E29">
        <v>2.1510000000000001E-2</v>
      </c>
      <c r="F29">
        <v>1.5520000000000001E-2</v>
      </c>
      <c r="G29">
        <f t="shared" si="0"/>
        <v>1.9236000000000003E-2</v>
      </c>
      <c r="H29">
        <v>3.0999999999999999E-3</v>
      </c>
      <c r="J29">
        <v>0</v>
      </c>
    </row>
    <row r="30" spans="1:20">
      <c r="A30">
        <v>4</v>
      </c>
      <c r="B30">
        <v>0.11650000000000001</v>
      </c>
      <c r="C30">
        <v>0.1099</v>
      </c>
      <c r="D30">
        <v>0.1198</v>
      </c>
      <c r="E30">
        <v>0.1032</v>
      </c>
      <c r="F30">
        <v>0.12570000000000001</v>
      </c>
      <c r="G30">
        <f t="shared" si="0"/>
        <v>0.11502000000000001</v>
      </c>
      <c r="H30">
        <v>8.6999999999999994E-3</v>
      </c>
      <c r="J30">
        <v>2</v>
      </c>
      <c r="K30">
        <v>3</v>
      </c>
      <c r="L30">
        <v>0</v>
      </c>
      <c r="M30">
        <v>1</v>
      </c>
      <c r="N30">
        <v>2</v>
      </c>
    </row>
    <row r="31" spans="1:20">
      <c r="A31">
        <v>6</v>
      </c>
      <c r="B31">
        <v>0.12330000000000001</v>
      </c>
      <c r="C31">
        <v>0.1183</v>
      </c>
      <c r="D31">
        <v>0.1047</v>
      </c>
      <c r="E31">
        <v>0.1158</v>
      </c>
      <c r="F31">
        <v>0.11119999999999999</v>
      </c>
      <c r="G31">
        <f t="shared" si="0"/>
        <v>0.11466000000000001</v>
      </c>
      <c r="H31">
        <v>7.1000000000000004E-3</v>
      </c>
      <c r="J31">
        <v>2</v>
      </c>
      <c r="K31">
        <v>2</v>
      </c>
      <c r="L31">
        <v>6</v>
      </c>
      <c r="M31">
        <v>2</v>
      </c>
      <c r="N31">
        <v>2</v>
      </c>
    </row>
    <row r="32" spans="1:20">
      <c r="A32">
        <v>10</v>
      </c>
      <c r="B32">
        <v>0.11799999999999999</v>
      </c>
      <c r="C32">
        <v>9.9820000000000006E-2</v>
      </c>
      <c r="D32">
        <v>0.1167</v>
      </c>
      <c r="E32">
        <v>0.17069999999999999</v>
      </c>
      <c r="F32">
        <v>0.12939999999999999</v>
      </c>
      <c r="G32">
        <f t="shared" si="0"/>
        <v>0.12692399999999998</v>
      </c>
      <c r="H32">
        <v>2.6700000000000002E-2</v>
      </c>
      <c r="J32">
        <v>3</v>
      </c>
      <c r="K32">
        <v>2</v>
      </c>
      <c r="L32">
        <v>2</v>
      </c>
      <c r="M32">
        <v>2</v>
      </c>
      <c r="N32">
        <v>2</v>
      </c>
    </row>
    <row r="33" spans="1:20">
      <c r="A33">
        <v>16</v>
      </c>
      <c r="B33">
        <v>0.12820000000000001</v>
      </c>
      <c r="C33">
        <v>0.16239999999999999</v>
      </c>
      <c r="D33">
        <v>0.1711</v>
      </c>
      <c r="E33">
        <v>0.1234</v>
      </c>
      <c r="F33">
        <v>0.15759999999999999</v>
      </c>
      <c r="G33">
        <f t="shared" si="0"/>
        <v>0.14853999999999998</v>
      </c>
      <c r="H33">
        <v>2.1399999999999999E-2</v>
      </c>
      <c r="J33">
        <v>1</v>
      </c>
      <c r="K33">
        <v>4</v>
      </c>
      <c r="L33">
        <v>4</v>
      </c>
      <c r="M33">
        <v>3</v>
      </c>
      <c r="N33">
        <v>3</v>
      </c>
    </row>
    <row r="34" spans="1:20">
      <c r="G34">
        <f t="shared" si="0"/>
        <v>0</v>
      </c>
    </row>
    <row r="35" spans="1:20">
      <c r="G35">
        <f t="shared" si="0"/>
        <v>0</v>
      </c>
    </row>
    <row r="36" spans="1:20">
      <c r="A36" t="s">
        <v>14</v>
      </c>
      <c r="G36">
        <f t="shared" si="0"/>
        <v>0</v>
      </c>
    </row>
    <row r="37" spans="1:20">
      <c r="A37" t="s">
        <v>17</v>
      </c>
      <c r="G37">
        <f t="shared" si="0"/>
        <v>0</v>
      </c>
      <c r="J37" t="s">
        <v>2</v>
      </c>
      <c r="P37" t="s">
        <v>3</v>
      </c>
    </row>
    <row r="38" spans="1:20">
      <c r="A38" t="s">
        <v>18</v>
      </c>
      <c r="B38" t="s">
        <v>4</v>
      </c>
      <c r="C38" t="s">
        <v>5</v>
      </c>
      <c r="D38" t="s">
        <v>6</v>
      </c>
      <c r="E38" t="s">
        <v>7</v>
      </c>
      <c r="F38" t="s">
        <v>8</v>
      </c>
      <c r="G38">
        <f t="shared" si="0"/>
        <v>0</v>
      </c>
      <c r="J38" t="s">
        <v>4</v>
      </c>
      <c r="K38" t="s">
        <v>5</v>
      </c>
      <c r="L38" t="s">
        <v>11</v>
      </c>
      <c r="M38" t="s">
        <v>7</v>
      </c>
      <c r="N38" t="s">
        <v>8</v>
      </c>
      <c r="P38" t="s">
        <v>4</v>
      </c>
      <c r="Q38" t="s">
        <v>5</v>
      </c>
      <c r="R38" t="s">
        <v>11</v>
      </c>
      <c r="S38" t="s">
        <v>12</v>
      </c>
      <c r="T38" t="s">
        <v>13</v>
      </c>
    </row>
    <row r="39" spans="1:20">
      <c r="A39">
        <v>5</v>
      </c>
      <c r="B39">
        <v>0.1231</v>
      </c>
      <c r="C39">
        <v>0.16239999999999999</v>
      </c>
      <c r="D39">
        <v>0.1711</v>
      </c>
      <c r="E39">
        <v>0.1234</v>
      </c>
      <c r="F39">
        <v>0.15759999999999999</v>
      </c>
      <c r="G39">
        <f t="shared" si="0"/>
        <v>0.14751999999999998</v>
      </c>
      <c r="H39">
        <v>2.2700000000000001E-2</v>
      </c>
    </row>
    <row r="40" spans="1:20">
      <c r="A40">
        <v>10</v>
      </c>
      <c r="B40">
        <v>0.1525</v>
      </c>
      <c r="C40">
        <v>0.11899999999999999</v>
      </c>
      <c r="D40">
        <v>0.18509999999999999</v>
      </c>
      <c r="E40">
        <v>0.12640000000000001</v>
      </c>
      <c r="F40">
        <v>0.16189999999999999</v>
      </c>
      <c r="G40">
        <f t="shared" si="0"/>
        <v>0.14897999999999997</v>
      </c>
      <c r="H40">
        <v>2.2700000000000001E-2</v>
      </c>
    </row>
    <row r="41" spans="1:20">
      <c r="A41">
        <v>15</v>
      </c>
      <c r="B41">
        <v>0.17829999999999999</v>
      </c>
      <c r="C41">
        <v>0.16159999999999999</v>
      </c>
      <c r="D41">
        <v>0.1663</v>
      </c>
      <c r="E41">
        <v>0.185</v>
      </c>
      <c r="F41">
        <v>0.17929999999999999</v>
      </c>
      <c r="G41">
        <f t="shared" si="0"/>
        <v>0.1741</v>
      </c>
      <c r="H41">
        <v>9.7999999999999997E-3</v>
      </c>
      <c r="J41">
        <v>6</v>
      </c>
      <c r="K41">
        <v>3</v>
      </c>
      <c r="L41">
        <v>4</v>
      </c>
      <c r="M41">
        <v>5</v>
      </c>
      <c r="N41">
        <v>3</v>
      </c>
    </row>
    <row r="42" spans="1:20">
      <c r="A42">
        <v>50</v>
      </c>
      <c r="B42">
        <v>0.2079</v>
      </c>
      <c r="C42">
        <v>0.24460000000000001</v>
      </c>
      <c r="D42">
        <v>0.2344</v>
      </c>
      <c r="E42">
        <v>0.2077</v>
      </c>
      <c r="F42">
        <v>0.21540000000000001</v>
      </c>
      <c r="G42">
        <f t="shared" si="0"/>
        <v>0.22200000000000003</v>
      </c>
      <c r="H42">
        <v>1.67E-2</v>
      </c>
      <c r="J42">
        <v>3</v>
      </c>
      <c r="K42">
        <v>2</v>
      </c>
      <c r="L42">
        <v>5</v>
      </c>
      <c r="M42">
        <v>4</v>
      </c>
      <c r="N42">
        <v>2</v>
      </c>
    </row>
    <row r="43" spans="1:20">
      <c r="G43">
        <f t="shared" si="0"/>
        <v>0</v>
      </c>
    </row>
    <row r="44" spans="1:20">
      <c r="A44" t="s">
        <v>19</v>
      </c>
      <c r="G44">
        <f t="shared" si="0"/>
        <v>0</v>
      </c>
      <c r="J44" t="s">
        <v>2</v>
      </c>
      <c r="P44" t="s">
        <v>3</v>
      </c>
    </row>
    <row r="45" spans="1:20">
      <c r="A45" t="s">
        <v>18</v>
      </c>
      <c r="B45" t="s">
        <v>4</v>
      </c>
      <c r="C45" t="s">
        <v>5</v>
      </c>
      <c r="D45" t="s">
        <v>6</v>
      </c>
      <c r="E45" t="s">
        <v>7</v>
      </c>
      <c r="F45" t="s">
        <v>8</v>
      </c>
      <c r="G45">
        <f t="shared" si="0"/>
        <v>0</v>
      </c>
      <c r="J45" t="s">
        <v>4</v>
      </c>
      <c r="K45" t="s">
        <v>5</v>
      </c>
      <c r="L45" t="s">
        <v>11</v>
      </c>
      <c r="M45" t="s">
        <v>7</v>
      </c>
      <c r="N45" t="s">
        <v>8</v>
      </c>
      <c r="P45" t="s">
        <v>4</v>
      </c>
      <c r="Q45" t="s">
        <v>5</v>
      </c>
      <c r="R45" t="s">
        <v>11</v>
      </c>
      <c r="S45" t="s">
        <v>12</v>
      </c>
      <c r="T45" t="s">
        <v>13</v>
      </c>
    </row>
    <row r="46" spans="1:20">
      <c r="G46">
        <f t="shared" si="0"/>
        <v>0</v>
      </c>
    </row>
    <row r="47" spans="1:20">
      <c r="A47">
        <v>5</v>
      </c>
      <c r="B47">
        <v>9.9900000000000003E-2</v>
      </c>
      <c r="C47">
        <v>9.5299999999999996E-2</v>
      </c>
      <c r="D47">
        <v>0.1071</v>
      </c>
      <c r="E47">
        <v>0.1017</v>
      </c>
      <c r="F47">
        <v>8.9440000000000006E-2</v>
      </c>
      <c r="G47">
        <f t="shared" si="0"/>
        <v>9.8688000000000012E-2</v>
      </c>
      <c r="H47">
        <v>6.7000000000000002E-3</v>
      </c>
    </row>
    <row r="48" spans="1:20">
      <c r="A48">
        <v>10</v>
      </c>
      <c r="B48">
        <v>0.1605</v>
      </c>
      <c r="C48">
        <v>0.16009999999999999</v>
      </c>
      <c r="D48">
        <v>0.1447</v>
      </c>
      <c r="E48">
        <v>0.1187</v>
      </c>
      <c r="F48">
        <v>0.13919999999999999</v>
      </c>
      <c r="G48">
        <f t="shared" si="0"/>
        <v>0.14463999999999999</v>
      </c>
      <c r="H48">
        <v>1.7299999999999999E-2</v>
      </c>
      <c r="J48">
        <v>3</v>
      </c>
      <c r="K48">
        <v>3</v>
      </c>
      <c r="L48">
        <v>5</v>
      </c>
      <c r="M48">
        <v>2</v>
      </c>
      <c r="N48">
        <v>3</v>
      </c>
    </row>
    <row r="49" spans="1:20">
      <c r="A49">
        <v>15</v>
      </c>
      <c r="B49">
        <v>0.16669999999999999</v>
      </c>
      <c r="C49">
        <v>0.17050000000000001</v>
      </c>
      <c r="D49">
        <v>0.15210000000000001</v>
      </c>
      <c r="E49">
        <v>0.14430000000000001</v>
      </c>
      <c r="F49">
        <v>0.1535</v>
      </c>
      <c r="G49">
        <f t="shared" si="0"/>
        <v>0.15742</v>
      </c>
      <c r="H49">
        <v>1.09E-2</v>
      </c>
    </row>
    <row r="50" spans="1:20">
      <c r="A50">
        <v>50</v>
      </c>
      <c r="B50">
        <v>0.20599999999999999</v>
      </c>
      <c r="C50">
        <v>0.21429999999999999</v>
      </c>
      <c r="D50">
        <v>0.23380000000000001</v>
      </c>
      <c r="E50">
        <v>0.20100000000000001</v>
      </c>
      <c r="F50">
        <v>0.19839999999999999</v>
      </c>
      <c r="G50">
        <f t="shared" si="0"/>
        <v>0.21069999999999997</v>
      </c>
      <c r="H50">
        <v>1.43E-2</v>
      </c>
    </row>
    <row r="51" spans="1:20">
      <c r="G51">
        <f t="shared" si="0"/>
        <v>0</v>
      </c>
    </row>
    <row r="52" spans="1:20">
      <c r="G52">
        <f t="shared" si="0"/>
        <v>0</v>
      </c>
    </row>
    <row r="53" spans="1:20">
      <c r="A53" t="s">
        <v>20</v>
      </c>
      <c r="G53">
        <f t="shared" si="0"/>
        <v>0</v>
      </c>
      <c r="J53" t="s">
        <v>2</v>
      </c>
      <c r="P53" t="s">
        <v>3</v>
      </c>
    </row>
    <row r="54" spans="1:20">
      <c r="A54" t="s">
        <v>18</v>
      </c>
      <c r="B54" t="s">
        <v>4</v>
      </c>
      <c r="C54" t="s">
        <v>5</v>
      </c>
      <c r="D54" t="s">
        <v>6</v>
      </c>
      <c r="E54" t="s">
        <v>7</v>
      </c>
      <c r="F54" t="s">
        <v>8</v>
      </c>
      <c r="G54">
        <f t="shared" si="0"/>
        <v>0</v>
      </c>
      <c r="J54" t="s">
        <v>4</v>
      </c>
      <c r="K54" t="s">
        <v>5</v>
      </c>
      <c r="L54" t="s">
        <v>11</v>
      </c>
      <c r="M54" t="s">
        <v>7</v>
      </c>
      <c r="N54" t="s">
        <v>8</v>
      </c>
      <c r="P54" t="s">
        <v>4</v>
      </c>
      <c r="Q54" t="s">
        <v>5</v>
      </c>
      <c r="R54" t="s">
        <v>11</v>
      </c>
      <c r="S54" t="s">
        <v>12</v>
      </c>
      <c r="T54" t="s">
        <v>13</v>
      </c>
    </row>
    <row r="55" spans="1:20">
      <c r="A55">
        <v>5</v>
      </c>
      <c r="B55">
        <v>9.8640000000000005E-2</v>
      </c>
      <c r="C55">
        <v>9.5399999999999999E-2</v>
      </c>
      <c r="D55">
        <v>9.2299999999999993E-2</v>
      </c>
      <c r="E55">
        <v>9.8699999999999996E-2</v>
      </c>
      <c r="F55">
        <v>0.1057</v>
      </c>
      <c r="G55">
        <f t="shared" si="0"/>
        <v>9.8147999999999999E-2</v>
      </c>
      <c r="H55">
        <v>5.0000000000000001E-3</v>
      </c>
    </row>
    <row r="56" spans="1:20">
      <c r="A56">
        <v>10</v>
      </c>
      <c r="B56">
        <v>0.1764</v>
      </c>
      <c r="C56">
        <v>0.15679999999999999</v>
      </c>
      <c r="D56">
        <v>0.154</v>
      </c>
      <c r="E56">
        <v>0.1721</v>
      </c>
      <c r="F56">
        <v>0.14050000000000001</v>
      </c>
      <c r="G56">
        <f t="shared" si="0"/>
        <v>0.15996000000000002</v>
      </c>
      <c r="H56">
        <v>1.4500000000000001E-2</v>
      </c>
    </row>
    <row r="57" spans="1:20">
      <c r="A57">
        <v>15</v>
      </c>
      <c r="B57">
        <v>0.1045</v>
      </c>
      <c r="C57">
        <v>0.13339999999999999</v>
      </c>
      <c r="D57">
        <v>0.13020000000000001</v>
      </c>
      <c r="E57">
        <v>0.12189999999999999</v>
      </c>
      <c r="F57">
        <v>9.733E-2</v>
      </c>
      <c r="G57">
        <f t="shared" si="0"/>
        <v>0.117466</v>
      </c>
      <c r="H57">
        <v>1.5900000000000001E-2</v>
      </c>
      <c r="J57">
        <v>4</v>
      </c>
      <c r="K57">
        <v>4</v>
      </c>
      <c r="L57">
        <v>3</v>
      </c>
      <c r="M57">
        <v>4</v>
      </c>
      <c r="N57">
        <v>5</v>
      </c>
    </row>
    <row r="58" spans="1:20">
      <c r="A58">
        <v>20</v>
      </c>
      <c r="B58">
        <v>0.1454</v>
      </c>
      <c r="C58">
        <v>0.18729999999999999</v>
      </c>
      <c r="D58">
        <v>0.15029999999999999</v>
      </c>
      <c r="E58">
        <v>0.16569999999999999</v>
      </c>
      <c r="F58">
        <v>0.17150000000000001</v>
      </c>
      <c r="G58">
        <f t="shared" si="0"/>
        <v>0.16403999999999999</v>
      </c>
      <c r="H58">
        <v>1.6799999999999999E-2</v>
      </c>
    </row>
    <row r="59" spans="1:20">
      <c r="A59">
        <v>50</v>
      </c>
      <c r="B59">
        <v>0.24429999999999999</v>
      </c>
      <c r="C59">
        <v>0.2084</v>
      </c>
      <c r="D59">
        <v>0.1797</v>
      </c>
      <c r="E59">
        <v>0.16339999999999999</v>
      </c>
      <c r="F59">
        <v>0.21959999999999999</v>
      </c>
      <c r="G59">
        <f t="shared" si="0"/>
        <v>0.20307999999999998</v>
      </c>
      <c r="H59">
        <v>3.2099999999999997E-2</v>
      </c>
    </row>
    <row r="64" spans="1:20">
      <c r="A64" t="s">
        <v>21</v>
      </c>
    </row>
    <row r="65" spans="1:8">
      <c r="A65" t="s">
        <v>1</v>
      </c>
      <c r="B65" t="s">
        <v>4</v>
      </c>
      <c r="C65" t="s">
        <v>5</v>
      </c>
      <c r="D65" t="s">
        <v>6</v>
      </c>
      <c r="E65" t="s">
        <v>7</v>
      </c>
      <c r="F65" t="s">
        <v>8</v>
      </c>
    </row>
    <row r="66" spans="1:8">
      <c r="A66">
        <v>2</v>
      </c>
      <c r="B66">
        <v>6.5000000000000002E-2</v>
      </c>
      <c r="C66">
        <v>0.03</v>
      </c>
      <c r="D66">
        <v>3.6999999999999998E-2</v>
      </c>
      <c r="E66">
        <v>5.0999999999999997E-2</v>
      </c>
      <c r="F66">
        <v>4.9000000000000002E-2</v>
      </c>
      <c r="G66">
        <f>SUM(B66:F66)/5</f>
        <v>4.6399999999999997E-2</v>
      </c>
      <c r="H66">
        <v>1.2999999999999999E-2</v>
      </c>
    </row>
    <row r="67" spans="1:8">
      <c r="A67">
        <v>5</v>
      </c>
      <c r="B67">
        <v>9.4E-2</v>
      </c>
      <c r="C67">
        <v>7.3999999999999996E-2</v>
      </c>
      <c r="D67">
        <v>9.2999999999999999E-2</v>
      </c>
      <c r="E67">
        <v>0.12</v>
      </c>
      <c r="F67">
        <v>8.3000000000000004E-2</v>
      </c>
      <c r="G67">
        <f t="shared" ref="G67:G71" si="1">SUM(B67:F67)/5</f>
        <v>9.2800000000000007E-2</v>
      </c>
      <c r="H67">
        <v>1.7000000000000001E-2</v>
      </c>
    </row>
    <row r="68" spans="1:8">
      <c r="A68">
        <v>10</v>
      </c>
      <c r="B68">
        <v>0.13</v>
      </c>
      <c r="C68">
        <v>0.14000000000000001</v>
      </c>
      <c r="D68">
        <v>0.12</v>
      </c>
      <c r="E68">
        <v>0.15</v>
      </c>
      <c r="F68">
        <v>0.11</v>
      </c>
      <c r="G68">
        <f t="shared" si="1"/>
        <v>0.13</v>
      </c>
      <c r="H68">
        <v>1.4999999999999999E-2</v>
      </c>
    </row>
    <row r="69" spans="1:8">
      <c r="A69">
        <v>20</v>
      </c>
      <c r="B69">
        <v>0.16</v>
      </c>
      <c r="C69">
        <v>0.16</v>
      </c>
      <c r="D69">
        <v>0.15</v>
      </c>
      <c r="E69">
        <v>0.15</v>
      </c>
      <c r="F69">
        <v>0.16</v>
      </c>
      <c r="G69">
        <f t="shared" si="1"/>
        <v>0.156</v>
      </c>
      <c r="H69">
        <v>6.0000000000000001E-3</v>
      </c>
    </row>
    <row r="70" spans="1:8">
      <c r="A70">
        <v>30</v>
      </c>
      <c r="B70">
        <v>0.18</v>
      </c>
      <c r="C70">
        <v>0.17</v>
      </c>
      <c r="D70">
        <v>0.19</v>
      </c>
      <c r="E70">
        <v>0.17</v>
      </c>
      <c r="F70">
        <v>0.17</v>
      </c>
      <c r="G70">
        <f t="shared" si="1"/>
        <v>0.17600000000000002</v>
      </c>
      <c r="H70">
        <v>8.9999999999999993E-3</v>
      </c>
    </row>
    <row r="71" spans="1:8">
      <c r="A71">
        <v>40</v>
      </c>
      <c r="B71">
        <v>0.19</v>
      </c>
      <c r="C71">
        <v>0.17</v>
      </c>
      <c r="D71">
        <v>0.18</v>
      </c>
      <c r="E71">
        <v>0.18</v>
      </c>
      <c r="F71">
        <v>0.19</v>
      </c>
      <c r="G71">
        <f t="shared" si="1"/>
        <v>0.182</v>
      </c>
      <c r="H71">
        <v>8.9999999999999993E-3</v>
      </c>
    </row>
    <row r="72" spans="1:8">
      <c r="A72">
        <v>45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23" workbookViewId="0">
      <selection activeCell="A31" activeCellId="2" sqref="A28:XFD28 A29:XFD29 A31:XFD31"/>
    </sheetView>
  </sheetViews>
  <sheetFormatPr baseColWidth="10" defaultColWidth="11.5" defaultRowHeight="14" x14ac:dyDescent="0"/>
  <cols>
    <col min="7" max="7" width="15.1640625" customWidth="1"/>
    <col min="8" max="8" width="17.5" customWidth="1"/>
  </cols>
  <sheetData>
    <row r="1" spans="1:8">
      <c r="A1" t="s">
        <v>22</v>
      </c>
    </row>
    <row r="2" spans="1:8">
      <c r="A2" t="s">
        <v>0</v>
      </c>
    </row>
    <row r="3" spans="1:8">
      <c r="A3" t="s">
        <v>1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</row>
    <row r="4" spans="1:8">
      <c r="A4">
        <v>6.1</v>
      </c>
      <c r="C4">
        <v>52</v>
      </c>
      <c r="D4">
        <v>16</v>
      </c>
      <c r="E4">
        <v>49</v>
      </c>
      <c r="F4">
        <v>46</v>
      </c>
      <c r="G4">
        <f>SUM(B4:F4)/4</f>
        <v>40.75</v>
      </c>
      <c r="H4">
        <v>16</v>
      </c>
    </row>
    <row r="5" spans="1:8">
      <c r="A5">
        <v>12.2</v>
      </c>
      <c r="B5" s="1">
        <v>90</v>
      </c>
      <c r="C5">
        <v>111</v>
      </c>
      <c r="D5">
        <v>77</v>
      </c>
      <c r="E5">
        <v>119</v>
      </c>
      <c r="F5">
        <v>92</v>
      </c>
      <c r="G5">
        <f t="shared" ref="G5:G9" si="0">SUM(B5:F5)/5</f>
        <v>97.8</v>
      </c>
      <c r="H5">
        <v>17</v>
      </c>
    </row>
    <row r="6" spans="1:8">
      <c r="A6">
        <v>18.3</v>
      </c>
      <c r="B6">
        <v>163</v>
      </c>
      <c r="C6">
        <v>151</v>
      </c>
      <c r="D6">
        <v>130</v>
      </c>
      <c r="E6">
        <v>123</v>
      </c>
      <c r="F6">
        <v>116</v>
      </c>
      <c r="G6">
        <f t="shared" si="0"/>
        <v>136.6</v>
      </c>
      <c r="H6">
        <v>20</v>
      </c>
    </row>
    <row r="7" spans="1:8">
      <c r="A7">
        <v>24.4</v>
      </c>
      <c r="B7">
        <v>168</v>
      </c>
      <c r="C7">
        <v>188</v>
      </c>
      <c r="D7">
        <v>185</v>
      </c>
      <c r="E7">
        <v>186</v>
      </c>
      <c r="F7">
        <v>161</v>
      </c>
      <c r="G7">
        <f t="shared" si="0"/>
        <v>177.6</v>
      </c>
      <c r="H7">
        <v>12</v>
      </c>
    </row>
    <row r="8" spans="1:8">
      <c r="A8">
        <v>30.4</v>
      </c>
      <c r="B8">
        <v>237</v>
      </c>
      <c r="C8">
        <v>230</v>
      </c>
      <c r="D8">
        <v>240</v>
      </c>
      <c r="E8">
        <v>224</v>
      </c>
      <c r="F8">
        <v>239</v>
      </c>
      <c r="G8">
        <f t="shared" si="0"/>
        <v>234</v>
      </c>
      <c r="H8">
        <v>7</v>
      </c>
    </row>
    <row r="9" spans="1:8">
      <c r="A9">
        <v>36.6</v>
      </c>
      <c r="B9">
        <v>230</v>
      </c>
      <c r="C9">
        <v>221</v>
      </c>
      <c r="D9">
        <v>251</v>
      </c>
      <c r="E9">
        <v>253</v>
      </c>
      <c r="F9">
        <v>256</v>
      </c>
      <c r="G9">
        <f t="shared" si="0"/>
        <v>242.2</v>
      </c>
      <c r="H9">
        <v>15</v>
      </c>
    </row>
    <row r="10" spans="1:8">
      <c r="A10">
        <v>42.7</v>
      </c>
      <c r="B10">
        <v>240</v>
      </c>
      <c r="C10">
        <v>237</v>
      </c>
      <c r="D10">
        <v>250</v>
      </c>
      <c r="E10">
        <v>248</v>
      </c>
      <c r="F10">
        <v>259</v>
      </c>
      <c r="G10">
        <f>SUM(B10:F10)/5</f>
        <v>246.8</v>
      </c>
      <c r="H10">
        <v>9</v>
      </c>
    </row>
    <row r="13" spans="1:8">
      <c r="A13" t="s">
        <v>14</v>
      </c>
    </row>
    <row r="14" spans="1:8">
      <c r="A14" t="s">
        <v>1</v>
      </c>
      <c r="B14" t="s">
        <v>4</v>
      </c>
      <c r="C14" t="s">
        <v>5</v>
      </c>
      <c r="D14" t="s">
        <v>6</v>
      </c>
      <c r="E14" t="s">
        <v>7</v>
      </c>
      <c r="F14" t="s">
        <v>8</v>
      </c>
    </row>
    <row r="15" spans="1:8">
      <c r="A15">
        <v>5</v>
      </c>
      <c r="B15">
        <v>19</v>
      </c>
      <c r="C15">
        <v>16</v>
      </c>
      <c r="D15">
        <v>17</v>
      </c>
      <c r="E15">
        <v>15</v>
      </c>
      <c r="G15">
        <f t="shared" ref="G15:G21" si="1">SUM(B15:F15)/5</f>
        <v>13.4</v>
      </c>
      <c r="H15">
        <v>3</v>
      </c>
    </row>
    <row r="16" spans="1:8">
      <c r="A16">
        <v>7.5</v>
      </c>
      <c r="B16">
        <v>21</v>
      </c>
      <c r="C16">
        <v>20</v>
      </c>
      <c r="D16">
        <v>32</v>
      </c>
      <c r="E16">
        <v>22</v>
      </c>
      <c r="F16">
        <v>33</v>
      </c>
      <c r="G16">
        <f t="shared" si="1"/>
        <v>25.6</v>
      </c>
      <c r="H16">
        <v>6</v>
      </c>
    </row>
    <row r="17" spans="1:8">
      <c r="A17">
        <v>10</v>
      </c>
      <c r="B17">
        <v>51</v>
      </c>
      <c r="C17">
        <v>39</v>
      </c>
      <c r="D17">
        <v>49</v>
      </c>
      <c r="E17">
        <v>49</v>
      </c>
      <c r="F17">
        <v>60</v>
      </c>
      <c r="G17">
        <v>49</v>
      </c>
      <c r="H17">
        <v>7</v>
      </c>
    </row>
    <row r="18" spans="1:8">
      <c r="A18">
        <v>15</v>
      </c>
      <c r="B18">
        <v>89</v>
      </c>
      <c r="C18">
        <v>82</v>
      </c>
      <c r="D18">
        <v>95</v>
      </c>
      <c r="E18">
        <v>81</v>
      </c>
      <c r="F18">
        <v>83</v>
      </c>
      <c r="G18">
        <f t="shared" si="1"/>
        <v>86</v>
      </c>
      <c r="H18">
        <v>6</v>
      </c>
    </row>
    <row r="19" spans="1:8">
      <c r="A19">
        <v>20</v>
      </c>
      <c r="B19">
        <v>103</v>
      </c>
      <c r="C19">
        <v>104</v>
      </c>
      <c r="D19">
        <v>124</v>
      </c>
      <c r="E19">
        <v>120</v>
      </c>
      <c r="F19">
        <v>125</v>
      </c>
      <c r="G19">
        <f t="shared" si="1"/>
        <v>115.2</v>
      </c>
      <c r="H19">
        <v>11</v>
      </c>
    </row>
    <row r="20" spans="1:8">
      <c r="A20">
        <v>25</v>
      </c>
      <c r="B20">
        <v>201</v>
      </c>
      <c r="C20">
        <v>196</v>
      </c>
      <c r="D20">
        <v>146</v>
      </c>
      <c r="E20">
        <v>150</v>
      </c>
      <c r="F20">
        <v>153</v>
      </c>
      <c r="G20">
        <f t="shared" si="1"/>
        <v>169.2</v>
      </c>
      <c r="H20">
        <v>27</v>
      </c>
    </row>
    <row r="21" spans="1:8">
      <c r="A21">
        <v>30</v>
      </c>
      <c r="B21">
        <v>172</v>
      </c>
      <c r="C21">
        <v>157</v>
      </c>
      <c r="D21">
        <v>162</v>
      </c>
      <c r="E21">
        <v>160</v>
      </c>
      <c r="F21">
        <v>171</v>
      </c>
      <c r="G21">
        <f t="shared" si="1"/>
        <v>164.4</v>
      </c>
      <c r="H21">
        <v>7</v>
      </c>
    </row>
    <row r="22" spans="1:8">
      <c r="A22">
        <v>35</v>
      </c>
      <c r="B22">
        <v>180</v>
      </c>
      <c r="C22">
        <v>196</v>
      </c>
      <c r="D22">
        <v>182</v>
      </c>
      <c r="E22">
        <v>171</v>
      </c>
      <c r="F22">
        <v>170</v>
      </c>
      <c r="G22">
        <f>SUM(B22:F22)/5</f>
        <v>179.8</v>
      </c>
      <c r="H22">
        <v>10</v>
      </c>
    </row>
    <row r="25" spans="1:8">
      <c r="A25" t="s">
        <v>23</v>
      </c>
    </row>
    <row r="26" spans="1:8">
      <c r="A26" t="s">
        <v>1</v>
      </c>
      <c r="B26" t="s">
        <v>4</v>
      </c>
      <c r="C26" t="s">
        <v>5</v>
      </c>
      <c r="D26" t="s">
        <v>6</v>
      </c>
      <c r="E26" t="s">
        <v>7</v>
      </c>
      <c r="F26" t="s">
        <v>8</v>
      </c>
    </row>
    <row r="27" spans="1:8">
      <c r="A27">
        <v>2</v>
      </c>
      <c r="B27">
        <v>5</v>
      </c>
      <c r="C27">
        <v>3</v>
      </c>
      <c r="D27">
        <v>6</v>
      </c>
      <c r="E27">
        <v>8</v>
      </c>
      <c r="F27">
        <v>5</v>
      </c>
      <c r="G27">
        <f t="shared" ref="G27:G30" si="2">SUM(B27:F27)/5</f>
        <v>5.4</v>
      </c>
      <c r="H27">
        <v>2</v>
      </c>
    </row>
    <row r="28" spans="1:8">
      <c r="A28">
        <v>4</v>
      </c>
      <c r="B28">
        <v>30</v>
      </c>
      <c r="C28">
        <v>35</v>
      </c>
      <c r="D28">
        <v>36</v>
      </c>
      <c r="E28">
        <v>26</v>
      </c>
      <c r="F28">
        <v>46</v>
      </c>
      <c r="G28">
        <f t="shared" si="2"/>
        <v>34.6</v>
      </c>
      <c r="H28">
        <v>7</v>
      </c>
    </row>
    <row r="29" spans="1:8">
      <c r="A29">
        <v>6</v>
      </c>
      <c r="B29">
        <v>35</v>
      </c>
      <c r="C29">
        <v>38</v>
      </c>
      <c r="D29">
        <v>43</v>
      </c>
      <c r="E29">
        <v>32</v>
      </c>
      <c r="F29">
        <v>37</v>
      </c>
      <c r="G29">
        <f t="shared" si="2"/>
        <v>37</v>
      </c>
      <c r="H29">
        <v>4</v>
      </c>
    </row>
    <row r="30" spans="1:8">
      <c r="A30">
        <v>10</v>
      </c>
      <c r="B30">
        <v>35</v>
      </c>
      <c r="C30">
        <v>37</v>
      </c>
      <c r="D30">
        <v>36</v>
      </c>
      <c r="E30">
        <v>47</v>
      </c>
      <c r="F30">
        <v>47</v>
      </c>
      <c r="G30">
        <f t="shared" si="2"/>
        <v>40.4</v>
      </c>
      <c r="H30">
        <v>6</v>
      </c>
    </row>
    <row r="31" spans="1:8">
      <c r="A31">
        <v>16</v>
      </c>
      <c r="B31">
        <v>48</v>
      </c>
      <c r="C31">
        <v>51</v>
      </c>
      <c r="D31">
        <v>45</v>
      </c>
      <c r="E31">
        <v>47</v>
      </c>
      <c r="F31">
        <v>35</v>
      </c>
      <c r="G31">
        <f>SUM(B31:F31)/5</f>
        <v>45.2</v>
      </c>
      <c r="H31">
        <v>6</v>
      </c>
    </row>
    <row r="32" spans="1:8">
      <c r="G32">
        <f t="shared" ref="G32:G42" si="3">SUM(B32:F32)/5</f>
        <v>0</v>
      </c>
    </row>
    <row r="33" spans="1:7">
      <c r="G33">
        <f t="shared" si="3"/>
        <v>0</v>
      </c>
    </row>
    <row r="34" spans="1:7">
      <c r="A34" t="s">
        <v>21</v>
      </c>
      <c r="G34">
        <f t="shared" si="3"/>
        <v>0</v>
      </c>
    </row>
    <row r="35" spans="1:7">
      <c r="A35" t="s">
        <v>1</v>
      </c>
      <c r="B35" t="s">
        <v>4</v>
      </c>
      <c r="C35" t="s">
        <v>5</v>
      </c>
      <c r="D35" t="s">
        <v>6</v>
      </c>
      <c r="E35" t="s">
        <v>7</v>
      </c>
      <c r="F35" t="s">
        <v>8</v>
      </c>
      <c r="G35">
        <f t="shared" si="3"/>
        <v>0</v>
      </c>
    </row>
    <row r="36" spans="1:7">
      <c r="A36">
        <v>2</v>
      </c>
      <c r="B36">
        <v>12</v>
      </c>
      <c r="C36">
        <v>4</v>
      </c>
      <c r="D36">
        <v>8</v>
      </c>
      <c r="E36">
        <v>6</v>
      </c>
      <c r="F36">
        <v>7</v>
      </c>
      <c r="G36">
        <f t="shared" si="3"/>
        <v>7.4</v>
      </c>
    </row>
    <row r="37" spans="1:7">
      <c r="A37">
        <v>5</v>
      </c>
      <c r="B37">
        <v>21</v>
      </c>
      <c r="C37">
        <v>18</v>
      </c>
      <c r="D37">
        <v>16</v>
      </c>
      <c r="E37">
        <v>28</v>
      </c>
      <c r="F37">
        <v>22</v>
      </c>
      <c r="G37">
        <f t="shared" si="3"/>
        <v>21</v>
      </c>
    </row>
    <row r="38" spans="1:7">
      <c r="A38">
        <v>10</v>
      </c>
      <c r="B38">
        <v>30</v>
      </c>
      <c r="C38">
        <v>39</v>
      </c>
      <c r="D38">
        <v>37</v>
      </c>
      <c r="E38">
        <v>37</v>
      </c>
      <c r="F38">
        <v>24</v>
      </c>
      <c r="G38">
        <f t="shared" si="3"/>
        <v>33.4</v>
      </c>
    </row>
    <row r="39" spans="1:7">
      <c r="A39">
        <v>20</v>
      </c>
      <c r="B39">
        <v>41</v>
      </c>
      <c r="C39">
        <v>36</v>
      </c>
      <c r="D39">
        <v>37</v>
      </c>
      <c r="E39">
        <v>38</v>
      </c>
      <c r="F39">
        <v>50</v>
      </c>
      <c r="G39">
        <f t="shared" si="3"/>
        <v>40.4</v>
      </c>
    </row>
    <row r="40" spans="1:7">
      <c r="A40">
        <v>30</v>
      </c>
      <c r="B40">
        <v>56</v>
      </c>
      <c r="C40">
        <v>46</v>
      </c>
      <c r="D40">
        <v>56</v>
      </c>
      <c r="E40">
        <v>55</v>
      </c>
      <c r="F40">
        <v>55</v>
      </c>
      <c r="G40">
        <f t="shared" si="3"/>
        <v>53.6</v>
      </c>
    </row>
    <row r="41" spans="1:7">
      <c r="A41">
        <v>40</v>
      </c>
      <c r="B41">
        <v>53</v>
      </c>
      <c r="C41">
        <v>49</v>
      </c>
      <c r="D41">
        <v>44</v>
      </c>
      <c r="E41">
        <v>67</v>
      </c>
      <c r="F41">
        <v>59</v>
      </c>
      <c r="G41">
        <f t="shared" si="3"/>
        <v>54.4</v>
      </c>
    </row>
    <row r="42" spans="1:7">
      <c r="A42">
        <v>45</v>
      </c>
      <c r="B42">
        <v>69</v>
      </c>
      <c r="C42">
        <v>76</v>
      </c>
      <c r="D42">
        <v>59</v>
      </c>
      <c r="E42">
        <v>71</v>
      </c>
      <c r="F42">
        <v>75</v>
      </c>
      <c r="G42">
        <f t="shared" si="3"/>
        <v>70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G26" sqref="G26"/>
    </sheetView>
  </sheetViews>
  <sheetFormatPr baseColWidth="10" defaultColWidth="11.5" defaultRowHeight="14" x14ac:dyDescent="0"/>
  <sheetData>
    <row r="1" spans="1:21">
      <c r="A1" t="s">
        <v>0</v>
      </c>
      <c r="B1" t="s">
        <v>24</v>
      </c>
      <c r="G1" t="s">
        <v>25</v>
      </c>
      <c r="R1" t="s">
        <v>11</v>
      </c>
    </row>
    <row r="2" spans="1:21">
      <c r="A2" t="s">
        <v>26</v>
      </c>
      <c r="B2" t="s">
        <v>4</v>
      </c>
      <c r="C2" t="s">
        <v>5</v>
      </c>
      <c r="D2" t="s">
        <v>11</v>
      </c>
      <c r="E2" t="s">
        <v>12</v>
      </c>
      <c r="F2" t="s">
        <v>13</v>
      </c>
      <c r="G2" t="s">
        <v>27</v>
      </c>
      <c r="H2" t="s">
        <v>28</v>
      </c>
      <c r="I2" t="s">
        <v>29</v>
      </c>
      <c r="R2" t="s">
        <v>30</v>
      </c>
      <c r="S2" t="s">
        <v>31</v>
      </c>
      <c r="T2" t="s">
        <v>32</v>
      </c>
      <c r="U2" t="s">
        <v>33</v>
      </c>
    </row>
    <row r="3" spans="1:21">
      <c r="A3">
        <v>12.2</v>
      </c>
      <c r="B3" s="1">
        <v>90</v>
      </c>
      <c r="C3">
        <v>111</v>
      </c>
      <c r="D3">
        <v>77</v>
      </c>
      <c r="E3">
        <v>119</v>
      </c>
      <c r="F3">
        <v>92</v>
      </c>
      <c r="G3">
        <v>2.8E-3</v>
      </c>
      <c r="H3" s="4" t="s">
        <v>34</v>
      </c>
      <c r="I3" s="4" t="s">
        <v>35</v>
      </c>
    </row>
    <row r="4" spans="1:21">
      <c r="A4">
        <v>18.3</v>
      </c>
      <c r="B4">
        <v>163</v>
      </c>
      <c r="C4">
        <v>151</v>
      </c>
      <c r="D4">
        <v>130</v>
      </c>
      <c r="E4">
        <v>123</v>
      </c>
      <c r="F4">
        <v>116</v>
      </c>
      <c r="G4">
        <v>2.8E-3</v>
      </c>
      <c r="H4" s="4" t="s">
        <v>36</v>
      </c>
      <c r="I4" s="4" t="s">
        <v>37</v>
      </c>
    </row>
    <row r="5" spans="1:21">
      <c r="A5">
        <v>24.4</v>
      </c>
      <c r="B5">
        <v>168</v>
      </c>
      <c r="C5">
        <v>188</v>
      </c>
      <c r="D5">
        <v>185</v>
      </c>
      <c r="E5">
        <v>186</v>
      </c>
      <c r="F5">
        <v>161</v>
      </c>
      <c r="G5">
        <v>3.8E-3</v>
      </c>
      <c r="H5" s="4" t="s">
        <v>38</v>
      </c>
      <c r="I5" s="4" t="s">
        <v>39</v>
      </c>
    </row>
    <row r="6" spans="1:21">
      <c r="A6">
        <v>30.4</v>
      </c>
      <c r="B6">
        <v>237</v>
      </c>
      <c r="C6">
        <v>230</v>
      </c>
      <c r="D6">
        <v>240</v>
      </c>
      <c r="E6">
        <v>224</v>
      </c>
      <c r="F6">
        <v>239</v>
      </c>
      <c r="G6">
        <v>5.0000000000000001E-3</v>
      </c>
      <c r="H6" s="4" t="s">
        <v>40</v>
      </c>
      <c r="I6" s="4" t="s">
        <v>41</v>
      </c>
    </row>
    <row r="7" spans="1:21">
      <c r="A7">
        <v>36.6</v>
      </c>
      <c r="B7">
        <v>230</v>
      </c>
      <c r="C7">
        <v>221</v>
      </c>
      <c r="D7">
        <v>251</v>
      </c>
      <c r="E7">
        <v>253</v>
      </c>
      <c r="F7">
        <v>256</v>
      </c>
      <c r="G7">
        <v>5.0000000000000001E-3</v>
      </c>
      <c r="H7" s="4" t="s">
        <v>42</v>
      </c>
      <c r="I7" s="4" t="s">
        <v>43</v>
      </c>
    </row>
    <row r="9" spans="1:21">
      <c r="A9" t="s">
        <v>44</v>
      </c>
    </row>
    <row r="10" spans="1:21">
      <c r="A10" t="s">
        <v>14</v>
      </c>
      <c r="B10" t="s">
        <v>24</v>
      </c>
      <c r="G10" t="s">
        <v>25</v>
      </c>
      <c r="R10" t="s">
        <v>11</v>
      </c>
    </row>
    <row r="11" spans="1:21">
      <c r="A11" t="s">
        <v>26</v>
      </c>
      <c r="B11" t="s">
        <v>4</v>
      </c>
      <c r="C11" t="s">
        <v>5</v>
      </c>
      <c r="D11" t="s">
        <v>11</v>
      </c>
      <c r="E11" t="s">
        <v>12</v>
      </c>
      <c r="F11" t="s">
        <v>13</v>
      </c>
      <c r="G11" t="s">
        <v>27</v>
      </c>
      <c r="H11" t="s">
        <v>28</v>
      </c>
      <c r="I11" t="s">
        <v>29</v>
      </c>
      <c r="R11" t="s">
        <v>30</v>
      </c>
      <c r="S11" t="s">
        <v>31</v>
      </c>
      <c r="T11" t="s">
        <v>32</v>
      </c>
      <c r="U11" t="s">
        <v>33</v>
      </c>
    </row>
    <row r="12" spans="1:21">
      <c r="A12">
        <v>5</v>
      </c>
      <c r="B12">
        <v>19</v>
      </c>
      <c r="C12">
        <v>16</v>
      </c>
      <c r="D12">
        <v>17</v>
      </c>
      <c r="E12">
        <v>15</v>
      </c>
      <c r="R12">
        <v>3.06</v>
      </c>
      <c r="S12">
        <v>0.1</v>
      </c>
      <c r="T12">
        <f t="shared" ref="T12" si="0">R12</f>
        <v>3.06</v>
      </c>
      <c r="U12">
        <f t="shared" ref="U12" si="1">EXP(S12/R12)</f>
        <v>1.0332195858580888</v>
      </c>
    </row>
    <row r="13" spans="1:21">
      <c r="A13">
        <v>7.5</v>
      </c>
      <c r="B13">
        <v>21</v>
      </c>
      <c r="C13">
        <v>20</v>
      </c>
      <c r="D13">
        <v>32</v>
      </c>
      <c r="E13">
        <v>22</v>
      </c>
      <c r="F13">
        <v>33</v>
      </c>
    </row>
    <row r="14" spans="1:21" s="2" customFormat="1">
      <c r="A14" s="2">
        <v>10</v>
      </c>
      <c r="B14" s="2">
        <v>51</v>
      </c>
      <c r="C14" s="2">
        <v>39</v>
      </c>
      <c r="D14" s="2">
        <v>49</v>
      </c>
      <c r="E14" s="2">
        <v>49</v>
      </c>
      <c r="F14" s="2">
        <v>60</v>
      </c>
      <c r="G14" s="2">
        <v>2E-3</v>
      </c>
      <c r="H14" s="3" t="s">
        <v>45</v>
      </c>
      <c r="I14" s="4" t="s">
        <v>46</v>
      </c>
    </row>
    <row r="15" spans="1:21" s="2" customFormat="1">
      <c r="A15" s="2">
        <v>15</v>
      </c>
      <c r="B15" s="2">
        <v>89</v>
      </c>
      <c r="C15" s="2">
        <v>82</v>
      </c>
      <c r="D15" s="2">
        <v>95</v>
      </c>
      <c r="E15" s="2">
        <v>81</v>
      </c>
      <c r="F15" s="2">
        <v>83</v>
      </c>
      <c r="G15" s="2">
        <v>2E-3</v>
      </c>
      <c r="H15" s="3" t="s">
        <v>47</v>
      </c>
      <c r="I15" s="4" t="s">
        <v>48</v>
      </c>
    </row>
    <row r="16" spans="1:21" s="2" customFormat="1">
      <c r="A16" s="2">
        <v>20</v>
      </c>
      <c r="B16" s="2">
        <v>103</v>
      </c>
      <c r="C16" s="2">
        <v>104</v>
      </c>
      <c r="D16" s="2">
        <v>124</v>
      </c>
      <c r="E16" s="2">
        <v>120</v>
      </c>
      <c r="F16" s="2">
        <v>125</v>
      </c>
      <c r="G16" s="2">
        <v>3.0000000000000001E-3</v>
      </c>
      <c r="H16" s="3" t="s">
        <v>49</v>
      </c>
      <c r="I16" s="4" t="s">
        <v>50</v>
      </c>
    </row>
    <row r="17" spans="1:21" s="2" customFormat="1">
      <c r="A17" s="2">
        <v>25</v>
      </c>
      <c r="B17" s="2">
        <v>201</v>
      </c>
      <c r="C17" s="2">
        <v>196</v>
      </c>
      <c r="D17" s="2">
        <v>146</v>
      </c>
      <c r="E17" s="2">
        <v>150</v>
      </c>
      <c r="F17" s="2">
        <v>153</v>
      </c>
      <c r="G17" s="2">
        <v>3.0000000000000001E-3</v>
      </c>
      <c r="H17" s="3" t="s">
        <v>51</v>
      </c>
      <c r="I17" s="4" t="s">
        <v>52</v>
      </c>
      <c r="R17" s="2">
        <v>2.74</v>
      </c>
      <c r="S17" s="2">
        <v>0.75</v>
      </c>
      <c r="T17" s="2">
        <f>R17</f>
        <v>2.74</v>
      </c>
      <c r="U17" s="2">
        <f>EXP(S17/R17)</f>
        <v>1.3148500487215868</v>
      </c>
    </row>
    <row r="18" spans="1:21" s="2" customFormat="1">
      <c r="A18" s="2">
        <v>30</v>
      </c>
      <c r="B18" s="2">
        <v>172</v>
      </c>
      <c r="C18" s="2">
        <v>157</v>
      </c>
      <c r="D18" s="2">
        <v>162</v>
      </c>
      <c r="E18" s="2">
        <v>160</v>
      </c>
      <c r="F18" s="2">
        <v>171</v>
      </c>
      <c r="G18" s="2">
        <v>3.0000000000000001E-3</v>
      </c>
      <c r="H18" s="3" t="s">
        <v>53</v>
      </c>
      <c r="I18" s="4" t="s">
        <v>54</v>
      </c>
    </row>
    <row r="19" spans="1:21">
      <c r="A19">
        <v>35</v>
      </c>
      <c r="B19">
        <v>180</v>
      </c>
      <c r="C19">
        <v>196</v>
      </c>
      <c r="D19">
        <v>182</v>
      </c>
      <c r="E19">
        <v>171</v>
      </c>
      <c r="F19">
        <v>170</v>
      </c>
    </row>
    <row r="21" spans="1:21">
      <c r="A21" t="s">
        <v>16</v>
      </c>
      <c r="B21" t="s">
        <v>24</v>
      </c>
      <c r="G21" t="s">
        <v>25</v>
      </c>
      <c r="R21" t="s">
        <v>11</v>
      </c>
    </row>
    <row r="22" spans="1:21">
      <c r="A22" t="s">
        <v>26</v>
      </c>
      <c r="B22" t="s">
        <v>4</v>
      </c>
      <c r="C22" t="s">
        <v>5</v>
      </c>
      <c r="D22" t="s">
        <v>11</v>
      </c>
      <c r="E22" t="s">
        <v>12</v>
      </c>
      <c r="F22" t="s">
        <v>13</v>
      </c>
      <c r="G22" t="s">
        <v>27</v>
      </c>
      <c r="H22" t="s">
        <v>28</v>
      </c>
      <c r="I22" t="s">
        <v>29</v>
      </c>
      <c r="R22" t="s">
        <v>30</v>
      </c>
      <c r="S22" t="s">
        <v>31</v>
      </c>
      <c r="T22" t="s">
        <v>32</v>
      </c>
      <c r="U22" t="s">
        <v>33</v>
      </c>
    </row>
    <row r="23" spans="1:21">
      <c r="A23">
        <v>4</v>
      </c>
      <c r="B23">
        <v>30</v>
      </c>
      <c r="C23">
        <v>35</v>
      </c>
      <c r="D23">
        <v>36</v>
      </c>
      <c r="E23">
        <v>26</v>
      </c>
      <c r="F23">
        <v>46</v>
      </c>
      <c r="G23">
        <v>1E-3</v>
      </c>
      <c r="H23" s="4" t="s">
        <v>55</v>
      </c>
      <c r="I23" s="4" t="s">
        <v>56</v>
      </c>
    </row>
    <row r="24" spans="1:21">
      <c r="A24">
        <v>6</v>
      </c>
      <c r="B24">
        <v>35</v>
      </c>
      <c r="C24">
        <v>38</v>
      </c>
      <c r="D24">
        <v>43</v>
      </c>
      <c r="E24">
        <v>32</v>
      </c>
      <c r="F24">
        <v>37</v>
      </c>
      <c r="G24">
        <v>1E-4</v>
      </c>
      <c r="H24" s="4" t="s">
        <v>57</v>
      </c>
      <c r="I24" s="4" t="s">
        <v>58</v>
      </c>
    </row>
    <row r="25" spans="1:21">
      <c r="A25">
        <v>16</v>
      </c>
      <c r="B25">
        <v>48</v>
      </c>
      <c r="C25">
        <v>51</v>
      </c>
      <c r="D25">
        <v>45</v>
      </c>
      <c r="E25">
        <v>47</v>
      </c>
      <c r="F25">
        <v>35</v>
      </c>
      <c r="G25">
        <v>1E-4</v>
      </c>
      <c r="H25" s="4" t="s">
        <v>59</v>
      </c>
      <c r="I25" s="4" t="s">
        <v>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Preeti</dc:creator>
  <cp:keywords/>
  <dc:description/>
  <cp:lastModifiedBy>Hilbert</cp:lastModifiedBy>
  <cp:revision/>
  <dcterms:created xsi:type="dcterms:W3CDTF">2020-04-01T14:16:54Z</dcterms:created>
  <dcterms:modified xsi:type="dcterms:W3CDTF">2022-06-14T13:17:15Z</dcterms:modified>
  <cp:category/>
  <cp:contentStatus/>
</cp:coreProperties>
</file>