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销售成本汇总" sheetId="22" r:id="rId1"/>
    <sheet name="Sheet3" sheetId="23" r:id="rId2"/>
  </sheets>
  <calcPr calcId="125725"/>
</workbook>
</file>

<file path=xl/calcChain.xml><?xml version="1.0" encoding="utf-8"?>
<calcChain xmlns="http://schemas.openxmlformats.org/spreadsheetml/2006/main">
  <c r="H15" i="22"/>
  <c r="C15"/>
  <c r="F15"/>
  <c r="E15"/>
  <c r="J15"/>
  <c r="I15" s="1"/>
  <c r="B15"/>
  <c r="D15" s="1"/>
  <c r="K5"/>
  <c r="K6"/>
  <c r="K7"/>
  <c r="K8"/>
  <c r="K9"/>
  <c r="K10"/>
  <c r="K12"/>
  <c r="I4"/>
  <c r="I5"/>
  <c r="I6"/>
  <c r="I7"/>
  <c r="I8"/>
  <c r="I9"/>
  <c r="I10"/>
  <c r="I11"/>
  <c r="I12"/>
  <c r="I13"/>
  <c r="I14"/>
  <c r="G4"/>
  <c r="G5"/>
  <c r="G6"/>
  <c r="G7"/>
  <c r="G8"/>
  <c r="G9"/>
  <c r="G10"/>
  <c r="G11"/>
  <c r="K11" s="1"/>
  <c r="G12"/>
  <c r="G13"/>
  <c r="K13" s="1"/>
  <c r="G14"/>
  <c r="K14" s="1"/>
  <c r="D4"/>
  <c r="D5"/>
  <c r="D6"/>
  <c r="D7"/>
  <c r="D8"/>
  <c r="D9"/>
  <c r="D10"/>
  <c r="D11"/>
  <c r="D12"/>
  <c r="D13"/>
  <c r="D14"/>
  <c r="I3"/>
  <c r="D3"/>
  <c r="K3"/>
  <c r="G3"/>
  <c r="G15" l="1"/>
  <c r="K15" s="1"/>
  <c r="K4"/>
</calcChain>
</file>

<file path=xl/sharedStrings.xml><?xml version="1.0" encoding="utf-8"?>
<sst xmlns="http://schemas.openxmlformats.org/spreadsheetml/2006/main" count="26" uniqueCount="26">
  <si>
    <t>任宏</t>
    <phoneticPr fontId="1" type="noConversion"/>
  </si>
  <si>
    <t>苏彦斌</t>
    <phoneticPr fontId="1" type="noConversion"/>
  </si>
  <si>
    <t>张晓丽</t>
    <phoneticPr fontId="1" type="noConversion"/>
  </si>
  <si>
    <t>姓名</t>
    <phoneticPr fontId="1" type="noConversion"/>
  </si>
  <si>
    <t>总单数</t>
    <phoneticPr fontId="1" type="noConversion"/>
  </si>
  <si>
    <t>退货单数</t>
    <phoneticPr fontId="1" type="noConversion"/>
  </si>
  <si>
    <t>退货比</t>
    <phoneticPr fontId="1" type="noConversion"/>
  </si>
  <si>
    <t>采购成本</t>
    <phoneticPr fontId="1" type="noConversion"/>
  </si>
  <si>
    <t>物流成本</t>
    <phoneticPr fontId="1" type="noConversion"/>
  </si>
  <si>
    <t>总成本</t>
    <phoneticPr fontId="1" type="noConversion"/>
  </si>
  <si>
    <t>退货成本</t>
    <phoneticPr fontId="1" type="noConversion"/>
  </si>
  <si>
    <t>退货占销售比</t>
    <phoneticPr fontId="1" type="noConversion"/>
  </si>
  <si>
    <t>销售总额</t>
    <phoneticPr fontId="1" type="noConversion"/>
  </si>
  <si>
    <t>毛利比</t>
    <phoneticPr fontId="1" type="noConversion"/>
  </si>
  <si>
    <t>曹凯凯</t>
    <phoneticPr fontId="1" type="noConversion"/>
  </si>
  <si>
    <t>张洋</t>
    <phoneticPr fontId="1" type="noConversion"/>
  </si>
  <si>
    <t>程慧敏</t>
    <phoneticPr fontId="1" type="noConversion"/>
  </si>
  <si>
    <t>延燕茹</t>
    <phoneticPr fontId="1" type="noConversion"/>
  </si>
  <si>
    <t>薛慧鹏</t>
    <phoneticPr fontId="1" type="noConversion"/>
  </si>
  <si>
    <t>李子艳</t>
    <phoneticPr fontId="1" type="noConversion"/>
  </si>
  <si>
    <t>刘飞燕</t>
    <phoneticPr fontId="1" type="noConversion"/>
  </si>
  <si>
    <t>刘珊珊</t>
    <phoneticPr fontId="1" type="noConversion"/>
  </si>
  <si>
    <t>杨丽瑶</t>
    <phoneticPr fontId="1" type="noConversion"/>
  </si>
  <si>
    <t>合计</t>
    <phoneticPr fontId="1" type="noConversion"/>
  </si>
  <si>
    <t>2018年4月销售及成本汇总比</t>
    <phoneticPr fontId="1" type="noConversion"/>
  </si>
  <si>
    <t>4月22日及以后的运费未出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</si>
</sst>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A13" sqref="A13:K13"/>
    </sheetView>
  </sheetViews>
  <sheetFormatPr defaultColWidth="10.5" defaultRowHeight="25.5" customHeight="1"/>
  <cols>
    <col min="1" max="2" width="10.5" style="1"/>
    <col min="3" max="3" width="11" style="1" customWidth="1"/>
    <col min="4" max="4" width="13" style="15" customWidth="1"/>
    <col min="5" max="5" width="10.5" style="1"/>
    <col min="6" max="7" width="13.25" style="1" customWidth="1"/>
    <col min="8" max="8" width="10.5" style="1"/>
    <col min="9" max="9" width="13" style="15" customWidth="1"/>
    <col min="10" max="10" width="10.5" style="1"/>
    <col min="11" max="11" width="10.5" style="15"/>
    <col min="12" max="16384" width="10.5" style="1"/>
  </cols>
  <sheetData>
    <row r="1" spans="1:12" ht="69.75" customHeight="1" thickBot="1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2" ht="30.75" customHeight="1" thickBot="1">
      <c r="A2" s="4" t="s">
        <v>3</v>
      </c>
      <c r="B2" s="5" t="s">
        <v>4</v>
      </c>
      <c r="C2" s="5" t="s">
        <v>5</v>
      </c>
      <c r="D2" s="12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12" t="s">
        <v>11</v>
      </c>
      <c r="J2" s="5" t="s">
        <v>12</v>
      </c>
      <c r="K2" s="16" t="s">
        <v>13</v>
      </c>
    </row>
    <row r="3" spans="1:12" ht="30.75" customHeight="1">
      <c r="A3" s="6" t="s">
        <v>14</v>
      </c>
      <c r="B3" s="3">
        <v>13</v>
      </c>
      <c r="C3" s="3">
        <v>0</v>
      </c>
      <c r="D3" s="13">
        <f>C3/B3</f>
        <v>0</v>
      </c>
      <c r="E3" s="3">
        <v>3732.52</v>
      </c>
      <c r="F3" s="3">
        <v>1332.81</v>
      </c>
      <c r="G3" s="3">
        <f>E3+F3</f>
        <v>5065.33</v>
      </c>
      <c r="H3" s="3">
        <v>0</v>
      </c>
      <c r="I3" s="13">
        <f>H3/J3</f>
        <v>0</v>
      </c>
      <c r="J3" s="3">
        <v>12506.31</v>
      </c>
      <c r="K3" s="17">
        <f>(J3-G3)/J3</f>
        <v>0.59497805507779666</v>
      </c>
    </row>
    <row r="4" spans="1:12" ht="30.75" customHeight="1">
      <c r="A4" s="7" t="s">
        <v>15</v>
      </c>
      <c r="B4" s="2">
        <v>37</v>
      </c>
      <c r="C4" s="2">
        <v>1</v>
      </c>
      <c r="D4" s="13">
        <f t="shared" ref="D4:D15" si="0">C4/B4</f>
        <v>2.7027027027027029E-2</v>
      </c>
      <c r="E4" s="2">
        <v>4595.72</v>
      </c>
      <c r="F4" s="2">
        <v>2304.42</v>
      </c>
      <c r="G4" s="3">
        <f t="shared" ref="G4:G14" si="1">E4+F4</f>
        <v>6900.14</v>
      </c>
      <c r="H4" s="2">
        <v>124.95</v>
      </c>
      <c r="I4" s="13">
        <f t="shared" ref="I4:I15" si="2">H4/J4</f>
        <v>6.9642346559712675E-3</v>
      </c>
      <c r="J4" s="2">
        <v>17941.669999999998</v>
      </c>
      <c r="K4" s="17">
        <f t="shared" ref="K4:K15" si="3">(J4-G4)/J4</f>
        <v>0.61541261209240838</v>
      </c>
    </row>
    <row r="5" spans="1:12" ht="30.75" customHeight="1">
      <c r="A5" s="7" t="s">
        <v>16</v>
      </c>
      <c r="B5" s="2">
        <v>72</v>
      </c>
      <c r="C5" s="2">
        <v>0</v>
      </c>
      <c r="D5" s="13">
        <f t="shared" si="0"/>
        <v>0</v>
      </c>
      <c r="E5" s="2">
        <v>7758.65</v>
      </c>
      <c r="F5" s="2">
        <v>3953.21</v>
      </c>
      <c r="G5" s="3">
        <f t="shared" si="1"/>
        <v>11711.86</v>
      </c>
      <c r="H5" s="2">
        <v>0</v>
      </c>
      <c r="I5" s="13">
        <f t="shared" si="2"/>
        <v>0</v>
      </c>
      <c r="J5" s="2">
        <v>35997.379999999997</v>
      </c>
      <c r="K5" s="17">
        <f t="shared" si="3"/>
        <v>0.6746468770782762</v>
      </c>
    </row>
    <row r="6" spans="1:12" ht="30.75" customHeight="1">
      <c r="A6" s="7" t="s">
        <v>17</v>
      </c>
      <c r="B6" s="2">
        <v>5</v>
      </c>
      <c r="C6" s="2">
        <v>0</v>
      </c>
      <c r="D6" s="13">
        <f t="shared" si="0"/>
        <v>0</v>
      </c>
      <c r="E6" s="2">
        <v>1274</v>
      </c>
      <c r="F6" s="2">
        <v>619.29999999999995</v>
      </c>
      <c r="G6" s="3">
        <f t="shared" si="1"/>
        <v>1893.3</v>
      </c>
      <c r="H6" s="2">
        <v>0</v>
      </c>
      <c r="I6" s="13">
        <f t="shared" si="2"/>
        <v>0</v>
      </c>
      <c r="J6" s="2">
        <v>5510.25</v>
      </c>
      <c r="K6" s="17">
        <f t="shared" si="3"/>
        <v>0.65640397441132436</v>
      </c>
    </row>
    <row r="7" spans="1:12" ht="30.75" customHeight="1">
      <c r="A7" s="7" t="s">
        <v>18</v>
      </c>
      <c r="B7" s="2">
        <v>7</v>
      </c>
      <c r="C7" s="2">
        <v>0</v>
      </c>
      <c r="D7" s="13">
        <f t="shared" si="0"/>
        <v>0</v>
      </c>
      <c r="E7" s="2">
        <v>420.32</v>
      </c>
      <c r="F7" s="2">
        <v>239.71</v>
      </c>
      <c r="G7" s="3">
        <f t="shared" si="1"/>
        <v>660.03</v>
      </c>
      <c r="H7" s="2">
        <v>0</v>
      </c>
      <c r="I7" s="13">
        <f t="shared" si="2"/>
        <v>0</v>
      </c>
      <c r="J7" s="2">
        <v>2794.29</v>
      </c>
      <c r="K7" s="17">
        <f t="shared" si="3"/>
        <v>0.7637933070654801</v>
      </c>
    </row>
    <row r="8" spans="1:12" ht="30.75" customHeight="1">
      <c r="A8" s="7" t="s">
        <v>19</v>
      </c>
      <c r="B8" s="2">
        <v>39</v>
      </c>
      <c r="C8" s="2">
        <v>0</v>
      </c>
      <c r="D8" s="13">
        <f t="shared" si="0"/>
        <v>0</v>
      </c>
      <c r="E8" s="2">
        <v>3760.97</v>
      </c>
      <c r="F8" s="2">
        <v>2014.55</v>
      </c>
      <c r="G8" s="3">
        <f t="shared" si="1"/>
        <v>5775.5199999999995</v>
      </c>
      <c r="H8" s="2">
        <v>0</v>
      </c>
      <c r="I8" s="13">
        <f t="shared" si="2"/>
        <v>0</v>
      </c>
      <c r="J8" s="2">
        <v>20770.39</v>
      </c>
      <c r="K8" s="17">
        <f t="shared" si="3"/>
        <v>0.7219349275579322</v>
      </c>
    </row>
    <row r="9" spans="1:12" ht="30.75" customHeight="1">
      <c r="A9" s="7" t="s">
        <v>2</v>
      </c>
      <c r="B9" s="2">
        <v>31</v>
      </c>
      <c r="C9" s="2">
        <v>0</v>
      </c>
      <c r="D9" s="13">
        <f t="shared" si="0"/>
        <v>0</v>
      </c>
      <c r="E9" s="2">
        <v>2147.38</v>
      </c>
      <c r="F9" s="2">
        <v>1552.96</v>
      </c>
      <c r="G9" s="3">
        <f t="shared" si="1"/>
        <v>3700.34</v>
      </c>
      <c r="H9" s="2">
        <v>0</v>
      </c>
      <c r="I9" s="13">
        <f t="shared" si="2"/>
        <v>0</v>
      </c>
      <c r="J9" s="2">
        <v>10970.47</v>
      </c>
      <c r="K9" s="17">
        <f t="shared" si="3"/>
        <v>0.66269995724886899</v>
      </c>
    </row>
    <row r="10" spans="1:12" ht="30.75" customHeight="1">
      <c r="A10" s="7" t="s">
        <v>0</v>
      </c>
      <c r="B10" s="2">
        <v>52</v>
      </c>
      <c r="C10" s="2">
        <v>5</v>
      </c>
      <c r="D10" s="13">
        <f t="shared" si="0"/>
        <v>9.6153846153846159E-2</v>
      </c>
      <c r="E10" s="2">
        <v>4978.8999999999996</v>
      </c>
      <c r="F10" s="2">
        <v>2753</v>
      </c>
      <c r="G10" s="3">
        <f t="shared" si="1"/>
        <v>7731.9</v>
      </c>
      <c r="H10" s="2">
        <v>879.03</v>
      </c>
      <c r="I10" s="13">
        <f t="shared" si="2"/>
        <v>4.4974374690779743E-2</v>
      </c>
      <c r="J10" s="2">
        <v>19545.13</v>
      </c>
      <c r="K10" s="17">
        <f t="shared" si="3"/>
        <v>0.60440784993499663</v>
      </c>
    </row>
    <row r="11" spans="1:12" ht="30.75" customHeight="1">
      <c r="A11" s="7" t="s">
        <v>1</v>
      </c>
      <c r="B11" s="2">
        <v>22</v>
      </c>
      <c r="C11" s="2">
        <v>3</v>
      </c>
      <c r="D11" s="13">
        <f t="shared" si="0"/>
        <v>0.13636363636363635</v>
      </c>
      <c r="E11" s="2">
        <v>2434.21</v>
      </c>
      <c r="F11" s="2">
        <v>1477.18</v>
      </c>
      <c r="G11" s="3">
        <f t="shared" si="1"/>
        <v>3911.3900000000003</v>
      </c>
      <c r="H11" s="2">
        <v>811.42</v>
      </c>
      <c r="I11" s="13">
        <f t="shared" si="2"/>
        <v>8.3137209900399689E-2</v>
      </c>
      <c r="J11" s="2">
        <v>9760.01</v>
      </c>
      <c r="K11" s="17">
        <f t="shared" si="3"/>
        <v>0.59924323848028838</v>
      </c>
    </row>
    <row r="12" spans="1:12" ht="30.75" customHeight="1">
      <c r="A12" s="7" t="s">
        <v>20</v>
      </c>
      <c r="B12" s="2">
        <v>24</v>
      </c>
      <c r="C12" s="2">
        <v>2</v>
      </c>
      <c r="D12" s="13">
        <f t="shared" si="0"/>
        <v>8.3333333333333329E-2</v>
      </c>
      <c r="E12" s="2">
        <v>2161.29</v>
      </c>
      <c r="F12" s="2">
        <v>1180.5899999999999</v>
      </c>
      <c r="G12" s="3">
        <f t="shared" si="1"/>
        <v>3341.88</v>
      </c>
      <c r="H12" s="2">
        <v>268.01</v>
      </c>
      <c r="I12" s="13">
        <f t="shared" si="2"/>
        <v>2.5484859895554008E-2</v>
      </c>
      <c r="J12" s="2">
        <v>10516.44</v>
      </c>
      <c r="K12" s="17">
        <f t="shared" si="3"/>
        <v>0.68222326186428106</v>
      </c>
    </row>
    <row r="13" spans="1:12" ht="30.75" customHeight="1">
      <c r="A13" s="7" t="s">
        <v>21</v>
      </c>
      <c r="B13" s="2">
        <v>28</v>
      </c>
      <c r="C13" s="2">
        <v>0</v>
      </c>
      <c r="D13" s="13">
        <f t="shared" si="0"/>
        <v>0</v>
      </c>
      <c r="E13" s="2">
        <v>3043.08</v>
      </c>
      <c r="F13" s="2">
        <v>934.64</v>
      </c>
      <c r="G13" s="3">
        <f t="shared" si="1"/>
        <v>3977.72</v>
      </c>
      <c r="H13" s="2">
        <v>0</v>
      </c>
      <c r="I13" s="13">
        <f t="shared" si="2"/>
        <v>0</v>
      </c>
      <c r="J13" s="2">
        <v>12509.44</v>
      </c>
      <c r="K13" s="17">
        <f t="shared" si="3"/>
        <v>0.68202253658037459</v>
      </c>
      <c r="L13" s="20" t="s">
        <v>25</v>
      </c>
    </row>
    <row r="14" spans="1:12" ht="30.75" customHeight="1">
      <c r="A14" s="10" t="s">
        <v>22</v>
      </c>
      <c r="B14" s="11">
        <v>10</v>
      </c>
      <c r="C14" s="11">
        <v>0</v>
      </c>
      <c r="D14" s="13">
        <f t="shared" si="0"/>
        <v>0</v>
      </c>
      <c r="E14" s="11">
        <v>454.81</v>
      </c>
      <c r="F14" s="11">
        <v>411.07</v>
      </c>
      <c r="G14" s="3">
        <f t="shared" si="1"/>
        <v>865.88</v>
      </c>
      <c r="H14" s="11">
        <v>0</v>
      </c>
      <c r="I14" s="13">
        <f t="shared" si="2"/>
        <v>0</v>
      </c>
      <c r="J14" s="11">
        <v>2875.92</v>
      </c>
      <c r="K14" s="17">
        <f t="shared" si="3"/>
        <v>0.69892069320426153</v>
      </c>
    </row>
    <row r="15" spans="1:12" ht="25.5" customHeight="1" thickBot="1">
      <c r="A15" s="8" t="s">
        <v>23</v>
      </c>
      <c r="B15" s="9">
        <f>SUM(B3:B14)</f>
        <v>340</v>
      </c>
      <c r="C15" s="9">
        <f>SUM(C3:C14)</f>
        <v>11</v>
      </c>
      <c r="D15" s="14">
        <f t="shared" si="0"/>
        <v>3.2352941176470591E-2</v>
      </c>
      <c r="E15" s="9">
        <f>SUM(E3:E14)</f>
        <v>36761.85</v>
      </c>
      <c r="F15" s="9">
        <f>SUM(F3:F14)</f>
        <v>18773.439999999999</v>
      </c>
      <c r="G15" s="9">
        <f>SUM(G3:G14)</f>
        <v>55535.29</v>
      </c>
      <c r="H15" s="9">
        <f>SUM(H3:H14)</f>
        <v>2083.41</v>
      </c>
      <c r="I15" s="14">
        <f t="shared" si="2"/>
        <v>1.2884598853292283E-2</v>
      </c>
      <c r="J15" s="9">
        <f>SUM(J3:J14)</f>
        <v>161697.70000000001</v>
      </c>
      <c r="K15" s="18">
        <f t="shared" si="3"/>
        <v>0.65654867076031387</v>
      </c>
    </row>
  </sheetData>
  <mergeCells count="1">
    <mergeCell ref="A1:K1"/>
  </mergeCells>
  <phoneticPr fontId="1" type="noConversion"/>
  <pageMargins left="0.9055118110236221" right="0.70866141732283472" top="0.55118110236220474" bottom="0.35433070866141736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销售成本汇总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2018-05-03T05:31:36Z</dcterms:modified>
</cp:coreProperties>
</file>