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icestone/Sites/minimars-server/reports/templates/"/>
    </mc:Choice>
  </mc:AlternateContent>
  <xr:revisionPtr revIDLastSave="0" documentId="13_ncr:1_{093F6369-3D09-6E4A-9572-8796238E630B}" xr6:coauthVersionLast="47" xr6:coauthVersionMax="47" xr10:uidLastSave="{00000000-0000-0000-0000-000000000000}"/>
  <bookViews>
    <workbookView xWindow="0" yWindow="500" windowWidth="12880" windowHeight="17500" xr2:uid="{4F58C902-78D5-2145-A3CE-3267BB3BABFE}"/>
  </bookViews>
  <sheets>
    <sheet name="门店日报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22" i="1"/>
  <c r="B4" i="1"/>
  <c r="B41" i="1"/>
  <c r="B32" i="1"/>
  <c r="B34" i="1"/>
  <c r="B29" i="1"/>
  <c r="B25" i="1"/>
  <c r="B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陆 秋石</author>
  </authors>
  <commentList>
    <comment ref="A19" authorId="0" shapeId="0" xr:uid="{ABBEC114-6058-7C40-936C-EAD578CEAAFE}">
      <text>
        <r>
          <rPr>
            <b/>
            <sz val="10"/>
            <color rgb="FF000000"/>
            <rFont val="Microsoft YaHei UI"/>
            <family val="2"/>
            <charset val="134"/>
          </rPr>
          <t>陆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 </t>
        </r>
        <r>
          <rPr>
            <b/>
            <sz val="10"/>
            <color rgb="FF000000"/>
            <rFont val="Microsoft YaHei UI"/>
            <family val="2"/>
            <charset val="134"/>
          </rPr>
          <t>秋石</t>
        </r>
        <r>
          <rPr>
            <b/>
            <sz val="10"/>
            <color rgb="FF000000"/>
            <rFont val="Microsoft YaHei UI"/>
            <family val="2"/>
            <charset val="134"/>
          </rPr>
          <t>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仅自营次卡</t>
        </r>
      </text>
    </comment>
    <comment ref="A21" authorId="0" shapeId="0" xr:uid="{12545EDB-CBE5-0043-A4F6-ADE4C2C5D415}">
      <text>
        <r>
          <rPr>
            <b/>
            <sz val="10"/>
            <color rgb="FF000000"/>
            <rFont val="Microsoft YaHei UI"/>
            <family val="2"/>
            <charset val="134"/>
          </rPr>
          <t>陆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 </t>
        </r>
        <r>
          <rPr>
            <b/>
            <sz val="10"/>
            <color rgb="FF000000"/>
            <rFont val="Microsoft YaHei UI"/>
            <family val="2"/>
            <charset val="134"/>
          </rPr>
          <t>秋石</t>
        </r>
        <r>
          <rPr>
            <b/>
            <sz val="10"/>
            <color rgb="FF000000"/>
            <rFont val="Microsoft YaHei UI"/>
            <family val="2"/>
            <charset val="134"/>
          </rPr>
          <t>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仅自营次卡</t>
        </r>
      </text>
    </comment>
    <comment ref="A30" authorId="0" shapeId="0" xr:uid="{611AD2DD-22A4-3840-8C0A-44CC1001E118}">
      <text>
        <r>
          <rPr>
            <b/>
            <sz val="10"/>
            <color rgb="FF000000"/>
            <rFont val="Microsoft YaHei UI"/>
            <family val="2"/>
            <charset val="134"/>
          </rPr>
          <t>陆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 </t>
        </r>
        <r>
          <rPr>
            <b/>
            <sz val="10"/>
            <color rgb="FF000000"/>
            <rFont val="Microsoft YaHei UI"/>
            <family val="2"/>
            <charset val="134"/>
          </rPr>
          <t>秋石</t>
        </r>
        <r>
          <rPr>
            <b/>
            <sz val="10"/>
            <color rgb="FF000000"/>
            <rFont val="Microsoft YaHei UI"/>
            <family val="2"/>
            <charset val="134"/>
          </rPr>
          <t>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等线"/>
            <family val="4"/>
            <charset val="134"/>
            <scheme val="minor"/>
          </rPr>
          <t>目前，系统没有单独统计吧台销售储值卡，需要手动申报</t>
        </r>
      </text>
    </comment>
  </commentList>
</comments>
</file>

<file path=xl/sharedStrings.xml><?xml version="1.0" encoding="utf-8"?>
<sst xmlns="http://schemas.openxmlformats.org/spreadsheetml/2006/main" count="69" uniqueCount="69">
  <si>
    <t>到店组数</t>
  </si>
  <si>
    <t>到店人数</t>
  </si>
  <si>
    <t>散客转化率</t>
  </si>
  <si>
    <t>散客办卡数</t>
  </si>
  <si>
    <t>总办卡及储值张数</t>
  </si>
  <si>
    <t>权责发生总收入</t>
  </si>
  <si>
    <t>门票收入</t>
  </si>
  <si>
    <t>派对收入</t>
  </si>
  <si>
    <t>外拓收入（权责）</t>
  </si>
  <si>
    <t>零售收入</t>
  </si>
  <si>
    <t>餐饮转化率</t>
  </si>
  <si>
    <t>客单价</t>
  </si>
  <si>
    <t>客单总数</t>
  </si>
  <si>
    <t>套餐销售组数</t>
  </si>
  <si>
    <t>套餐销售率</t>
  </si>
  <si>
    <t>储值卡销售张数</t>
  </si>
  <si>
    <t>储值卡销售金额</t>
  </si>
  <si>
    <t>储值转化率</t>
  </si>
  <si>
    <t>活动转化率</t>
  </si>
  <si>
    <t>活动总组数</t>
  </si>
  <si>
    <t>外拓收入（收付）</t>
  </si>
  <si>
    <t>派对咨询数</t>
  </si>
  <si>
    <t>派对执行场次</t>
  </si>
  <si>
    <t>会员卡销售额</t>
    <phoneticPr fontId="1" type="noConversion"/>
  </si>
  <si>
    <t>- 次卡销售额</t>
    <phoneticPr fontId="1" type="noConversion"/>
  </si>
  <si>
    <t>- 时效卡销售额</t>
    <phoneticPr fontId="1" type="noConversion"/>
  </si>
  <si>
    <t>- 其他卡类销售额</t>
    <phoneticPr fontId="1" type="noConversion"/>
  </si>
  <si>
    <t>储值销售额</t>
    <phoneticPr fontId="1" type="noConversion"/>
  </si>
  <si>
    <t xml:space="preserve">${store} ${date}日报 </t>
    <phoneticPr fontId="1" type="noConversion"/>
  </si>
  <si>
    <t>${playBookings}</t>
  </si>
  <si>
    <t>${customerCount}</t>
  </si>
  <si>
    <t>${guestPlayAmount}</t>
  </si>
  <si>
    <t>${timesCardSellAmount}</t>
  </si>
  <si>
    <t>${periodCardSellAmount}</t>
  </si>
  <si>
    <t>${otherCardSellAmount}</t>
  </si>
  <si>
    <t>${balanceSellAmount}</t>
  </si>
  <si>
    <t>${guestPlayBookingsCount}</t>
  </si>
  <si>
    <t>${firstCardsCount}</t>
  </si>
  <si>
    <t>${renewCardsCount}</t>
  </si>
  <si>
    <t>${cardsCount}</t>
  </si>
  <si>
    <t>${playAmount}</t>
  </si>
  <si>
    <t>${partyAmount}</t>
  </si>
  <si>
    <t>${foodBookingAvgAmount}</t>
  </si>
  <si>
    <t>${foodBookingsCount}</t>
  </si>
  <si>
    <t>${eventBookingsCount}</t>
  </si>
  <si>
    <t>餐饮销售额</t>
    <phoneticPr fontId="1" type="noConversion"/>
  </si>
  <si>
    <t>${foodSalesAmount}</t>
    <phoneticPr fontId="1" type="noConversion"/>
  </si>
  <si>
    <t>活动销售额</t>
    <phoneticPr fontId="1" type="noConversion"/>
  </si>
  <si>
    <t>${eventSalesAmount}</t>
    <phoneticPr fontId="1" type="noConversion"/>
  </si>
  <si>
    <t>${couponPlayBookingsCount}</t>
    <phoneticPr fontId="1" type="noConversion"/>
  </si>
  <si>
    <t>散客组数</t>
    <phoneticPr fontId="1" type="noConversion"/>
  </si>
  <si>
    <t>平台组数</t>
    <phoneticPr fontId="1" type="noConversion"/>
  </si>
  <si>
    <t>散客销售额</t>
    <phoneticPr fontId="1" type="noConversion"/>
  </si>
  <si>
    <t>平台核销额</t>
    <phoneticPr fontId="1" type="noConversion"/>
  </si>
  <si>
    <t>${couponPlayAmount}</t>
    <phoneticPr fontId="1" type="noConversion"/>
  </si>
  <si>
    <t>- 派对套系收入</t>
    <phoneticPr fontId="1" type="noConversion"/>
  </si>
  <si>
    <t>- 派对自助套餐餐饮收入</t>
    <phoneticPr fontId="1" type="noConversion"/>
  </si>
  <si>
    <t>- 派对其他收入</t>
    <phoneticPr fontId="1" type="noConversion"/>
  </si>
  <si>
    <t>餐饮收入</t>
    <phoneticPr fontId="1" type="noConversion"/>
  </si>
  <si>
    <t>活动收入</t>
    <phoneticPr fontId="1" type="noConversion"/>
  </si>
  <si>
    <t>${foodAmount}</t>
    <phoneticPr fontId="1" type="noConversion"/>
  </si>
  <si>
    <t>${eventAmount}</t>
    <phoneticPr fontId="1" type="noConversion"/>
  </si>
  <si>
    <t>现金类收款</t>
    <phoneticPr fontId="1" type="noConversion"/>
  </si>
  <si>
    <t>${assets}</t>
    <phoneticPr fontId="1" type="noConversion"/>
  </si>
  <si>
    <t>组均人数</t>
    <phoneticPr fontId="1" type="noConversion"/>
  </si>
  <si>
    <t>会员组数</t>
    <phoneticPr fontId="1" type="noConversion"/>
  </si>
  <si>
    <t>${cardPlayBookingsCount}</t>
    <phoneticPr fontId="1" type="noConversion"/>
  </si>
  <si>
    <t>会员续卡数</t>
    <phoneticPr fontId="1" type="noConversion"/>
  </si>
  <si>
    <t>会员续卡率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</si>
</sst>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_);[Red]\(0\)"/>
    <numFmt numFmtId="178" formatCode="0.00_ "/>
    <numFmt numFmtId="179" formatCode="0_ 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0" fontId="0" fillId="0" borderId="0" xfId="0" applyNumberForma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A64C-3023-A04F-8D77-D73A58D0B3BC}">
  <dimension ref="A1:G50"/>
  <sheetViews>
    <sheetView tabSelected="1" zoomScale="125" zoomScaleNormal="125" workbookViewId="0">
      <selection activeCell="B21" sqref="B21"/>
    </sheetView>
  </sheetViews>
  <sheetFormatPr baseColWidth="10" defaultRowHeight="16"/>
  <cols>
    <col min="1" max="1" width="23.1640625" bestFit="1" customWidth="1"/>
  </cols>
  <sheetData>
    <row r="1" spans="1:7" ht="21">
      <c r="A1" s="9" t="s">
        <v>28</v>
      </c>
      <c r="B1" s="9"/>
      <c r="C1" s="8"/>
    </row>
    <row r="2" spans="1:7">
      <c r="A2" t="s">
        <v>1</v>
      </c>
      <c r="B2" s="3" t="s">
        <v>30</v>
      </c>
    </row>
    <row r="3" spans="1:7">
      <c r="A3" t="s">
        <v>0</v>
      </c>
      <c r="B3" s="3" t="s">
        <v>29</v>
      </c>
      <c r="C3" s="3"/>
    </row>
    <row r="4" spans="1:7">
      <c r="A4" t="s">
        <v>64</v>
      </c>
      <c r="B4" s="2" t="e">
        <f>B2/B3</f>
        <v>#VALUE!</v>
      </c>
      <c r="C4" s="3"/>
      <c r="D4" s="3"/>
      <c r="E4" s="3"/>
      <c r="F4" s="3"/>
      <c r="G4" s="3"/>
    </row>
    <row r="5" spans="1:7">
      <c r="A5" t="s">
        <v>50</v>
      </c>
      <c r="B5" s="3" t="s">
        <v>36</v>
      </c>
    </row>
    <row r="6" spans="1:7">
      <c r="A6" t="s">
        <v>52</v>
      </c>
      <c r="B6" s="4" t="s">
        <v>31</v>
      </c>
      <c r="C6" s="4"/>
    </row>
    <row r="7" spans="1:7">
      <c r="A7" t="s">
        <v>51</v>
      </c>
      <c r="B7" s="3" t="s">
        <v>49</v>
      </c>
    </row>
    <row r="8" spans="1:7">
      <c r="A8" t="s">
        <v>53</v>
      </c>
      <c r="B8" s="4" t="s">
        <v>54</v>
      </c>
      <c r="C8" s="4"/>
    </row>
    <row r="9" spans="1:7">
      <c r="A9" t="s">
        <v>65</v>
      </c>
      <c r="B9" s="5" t="s">
        <v>66</v>
      </c>
      <c r="C9" s="4"/>
    </row>
    <row r="10" spans="1:7">
      <c r="A10" t="s">
        <v>23</v>
      </c>
      <c r="B10" s="2" t="e">
        <f t="shared" ref="B10" si="0">B11+B12+B13</f>
        <v>#VALUE!</v>
      </c>
    </row>
    <row r="11" spans="1:7">
      <c r="A11" s="1" t="s">
        <v>24</v>
      </c>
      <c r="B11" s="4" t="s">
        <v>32</v>
      </c>
    </row>
    <row r="12" spans="1:7">
      <c r="A12" s="1" t="s">
        <v>25</v>
      </c>
      <c r="B12" s="4" t="s">
        <v>33</v>
      </c>
    </row>
    <row r="13" spans="1:7">
      <c r="A13" s="1" t="s">
        <v>26</v>
      </c>
      <c r="B13" s="4" t="s">
        <v>34</v>
      </c>
    </row>
    <row r="14" spans="1:7">
      <c r="A14" s="1" t="s">
        <v>62</v>
      </c>
      <c r="B14" s="4" t="s">
        <v>63</v>
      </c>
      <c r="C14" s="4"/>
      <c r="D14" s="4"/>
      <c r="E14" s="4"/>
      <c r="F14" s="4"/>
    </row>
    <row r="15" spans="1:7">
      <c r="A15" t="s">
        <v>45</v>
      </c>
      <c r="B15" s="4" t="s">
        <v>46</v>
      </c>
    </row>
    <row r="16" spans="1:7">
      <c r="A16" t="s">
        <v>47</v>
      </c>
      <c r="B16" s="4" t="s">
        <v>48</v>
      </c>
    </row>
    <row r="17" spans="1:3">
      <c r="A17" t="s">
        <v>27</v>
      </c>
      <c r="B17" s="4" t="s">
        <v>35</v>
      </c>
    </row>
    <row r="19" spans="1:3">
      <c r="A19" t="s">
        <v>3</v>
      </c>
      <c r="B19" s="5" t="s">
        <v>37</v>
      </c>
      <c r="C19" s="5"/>
    </row>
    <row r="20" spans="1:3">
      <c r="A20" t="s">
        <v>2</v>
      </c>
      <c r="B20" s="7" t="e">
        <f>B19/(B5+B19)</f>
        <v>#VALUE!</v>
      </c>
    </row>
    <row r="21" spans="1:3">
      <c r="A21" t="s">
        <v>67</v>
      </c>
      <c r="B21" s="5" t="s">
        <v>38</v>
      </c>
      <c r="C21" s="5"/>
    </row>
    <row r="22" spans="1:3">
      <c r="A22" t="s">
        <v>68</v>
      </c>
      <c r="B22" s="5" t="e">
        <f>B21/(B9-B19)</f>
        <v>#VALUE!</v>
      </c>
      <c r="C22" s="5"/>
    </row>
    <row r="23" spans="1:3">
      <c r="A23" t="s">
        <v>4</v>
      </c>
      <c r="B23" s="5" t="s">
        <v>39</v>
      </c>
    </row>
    <row r="25" spans="1:3">
      <c r="A25" t="s">
        <v>10</v>
      </c>
      <c r="B25" s="6" t="e">
        <f>B27/B3</f>
        <v>#VALUE!</v>
      </c>
    </row>
    <row r="26" spans="1:3">
      <c r="A26" t="s">
        <v>11</v>
      </c>
      <c r="B26" s="4" t="s">
        <v>42</v>
      </c>
    </row>
    <row r="27" spans="1:3">
      <c r="A27" t="s">
        <v>12</v>
      </c>
      <c r="B27" s="5" t="s">
        <v>43</v>
      </c>
    </row>
    <row r="28" spans="1:3">
      <c r="A28" t="s">
        <v>13</v>
      </c>
      <c r="B28" s="5"/>
    </row>
    <row r="29" spans="1:3">
      <c r="A29" t="s">
        <v>14</v>
      </c>
      <c r="B29" s="7" t="e">
        <f>B28/B27</f>
        <v>#VALUE!</v>
      </c>
    </row>
    <row r="30" spans="1:3">
      <c r="A30" t="s">
        <v>15</v>
      </c>
      <c r="B30" s="5"/>
    </row>
    <row r="31" spans="1:3">
      <c r="A31" t="s">
        <v>16</v>
      </c>
      <c r="B31" s="4"/>
    </row>
    <row r="32" spans="1:3">
      <c r="A32" t="s">
        <v>17</v>
      </c>
      <c r="B32" s="7" t="e">
        <f>B30/B27</f>
        <v>#VALUE!</v>
      </c>
    </row>
    <row r="34" spans="1:3">
      <c r="A34" t="s">
        <v>18</v>
      </c>
      <c r="B34" s="7" t="e">
        <f>B35/B3</f>
        <v>#VALUE!</v>
      </c>
    </row>
    <row r="35" spans="1:3">
      <c r="A35" t="s">
        <v>19</v>
      </c>
      <c r="B35" s="3" t="s">
        <v>44</v>
      </c>
    </row>
    <row r="37" spans="1:3">
      <c r="A37" t="s">
        <v>20</v>
      </c>
    </row>
    <row r="38" spans="1:3">
      <c r="A38" t="s">
        <v>21</v>
      </c>
    </row>
    <row r="39" spans="1:3">
      <c r="A39" t="s">
        <v>22</v>
      </c>
    </row>
    <row r="41" spans="1:3">
      <c r="A41" t="s">
        <v>5</v>
      </c>
      <c r="B41" s="2" t="e">
        <f>B42+B43+B44+B45+B49+B50</f>
        <v>#VALUE!</v>
      </c>
    </row>
    <row r="42" spans="1:3">
      <c r="A42" t="s">
        <v>6</v>
      </c>
      <c r="B42" s="4" t="s">
        <v>40</v>
      </c>
      <c r="C42" s="4"/>
    </row>
    <row r="43" spans="1:3">
      <c r="A43" t="s">
        <v>58</v>
      </c>
      <c r="B43" s="4" t="s">
        <v>60</v>
      </c>
      <c r="C43" s="4"/>
    </row>
    <row r="44" spans="1:3">
      <c r="A44" t="s">
        <v>59</v>
      </c>
      <c r="B44" s="4" t="s">
        <v>61</v>
      </c>
      <c r="C44" s="4"/>
    </row>
    <row r="45" spans="1:3">
      <c r="A45" t="s">
        <v>7</v>
      </c>
      <c r="B45" s="4" t="s">
        <v>41</v>
      </c>
    </row>
    <row r="46" spans="1:3">
      <c r="A46" s="1" t="s">
        <v>55</v>
      </c>
      <c r="B46" s="4"/>
    </row>
    <row r="47" spans="1:3">
      <c r="A47" s="1" t="s">
        <v>56</v>
      </c>
      <c r="B47" s="4"/>
    </row>
    <row r="48" spans="1:3">
      <c r="A48" s="1" t="s">
        <v>57</v>
      </c>
      <c r="B48" s="4"/>
    </row>
    <row r="49" spans="1:2">
      <c r="A49" t="s">
        <v>8</v>
      </c>
      <c r="B49" s="4"/>
    </row>
    <row r="50" spans="1:2">
      <c r="A50" t="s">
        <v>9</v>
      </c>
      <c r="B50" s="4"/>
    </row>
  </sheetData>
  <mergeCells count="1">
    <mergeCell ref="A1:B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门店日报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 秋石</dc:creator>
  <cp:lastModifiedBy>陆 秋石</cp:lastModifiedBy>
  <dcterms:created xsi:type="dcterms:W3CDTF">2021-08-26T12:47:39Z</dcterms:created>
  <dcterms:modified xsi:type="dcterms:W3CDTF">2021-09-06T08:01:34Z</dcterms:modified>
</cp:coreProperties>
</file>