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luis\OneDrive\Escritorio\"/>
    </mc:Choice>
  </mc:AlternateContent>
  <bookViews>
    <workbookView xWindow="0" yWindow="0" windowWidth="28800" windowHeight="12435" tabRatio="582" activeTab="3"/>
  </bookViews>
  <sheets>
    <sheet name="Flow_Estimation" sheetId="3" r:id="rId1"/>
    <sheet name="Summarysince2016" sheetId="7" r:id="rId2"/>
    <sheet name="Table_Origin_vs_Departure" sheetId="5" r:id="rId3"/>
    <sheet name="IDP" sheetId="8" r:id="rId4"/>
  </sheets>
  <definedNames>
    <definedName name="_xlnm._FilterDatabase" localSheetId="0" hidden="1">Flow_Estimation!$A$1:$K$395</definedName>
    <definedName name="Mapping_Data_Range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low_Estimation_Query-7b9cd6c6-71f6-4968-a290-2f69de3f3120" name="Flow_Estimation_Query" connection="Query - Flow_Estimation_Query"/>
        </x15:modelTables>
        <x15:extLst>
          <ext xmlns:x16="http://schemas.microsoft.com/office/spreadsheetml/2014/11/main" uri="{9835A34E-60A6-4A7C-AAB8-D5F71C897F49}">
            <x16:modelTimeGroupings>
              <x16:modelTimeGrouping tableName="Flow_Estimation_Query" columnName="Reporting_Month" columnId="Reporting_Month">
                <x16:calculatedTimeColumn columnName="Reporting_Month (Year)" columnId="Reporting_Month (Year)" contentType="years" isSelected="1"/>
                <x16:calculatedTimeColumn columnName="Reporting_Month (Month Index)" columnId="Reporting_Month (Month Index)" contentType="monthsindex" isSelected="1"/>
                <x16:calculatedTimeColumn columnName="Reporting_Month (Month)" columnId="Reporting_Month (Month)" contentType="months" isSelected="1"/>
                <x16:calculatedTimeColumn columnName="Reporting_Month (Day Index)" columnId="Reporting_Month (Day Index)" contentType="daysindex" isSelected="1"/>
                <x16:calculatedTimeColumn columnName="Reporting_Month (Day)" columnId="Reporting_Month (Day)" contentType="day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6" i="7" l="1"/>
  <c r="CA6" i="7"/>
  <c r="BX23" i="7" l="1"/>
  <c r="BT22" i="7"/>
  <c r="BZ45" i="7"/>
  <c r="BZ46" i="7"/>
  <c r="BZ22" i="7"/>
  <c r="BY22" i="7"/>
  <c r="BY46" i="7"/>
  <c r="BY45" i="7"/>
  <c r="BX46" i="7"/>
  <c r="BX45" i="7"/>
  <c r="BX22" i="7"/>
  <c r="CA30" i="7"/>
  <c r="BW46" i="7"/>
  <c r="BW45" i="7"/>
  <c r="BT45" i="7"/>
  <c r="BP43" i="7"/>
  <c r="BQ43" i="7"/>
  <c r="BR43" i="7"/>
  <c r="BS43" i="7"/>
  <c r="BO43" i="7"/>
  <c r="BP20" i="7"/>
  <c r="BQ20" i="7"/>
  <c r="BR20" i="7"/>
  <c r="BS20" i="7"/>
  <c r="BO20" i="7"/>
  <c r="BY23" i="7" l="1"/>
  <c r="BW23" i="7"/>
  <c r="BZ23" i="7"/>
  <c r="BW22" i="7"/>
  <c r="BN46" i="7"/>
  <c r="BA46" i="7"/>
  <c r="AN46" i="7"/>
  <c r="AA46" i="7"/>
  <c r="BR45" i="7"/>
  <c r="BQ45" i="7"/>
  <c r="BP45" i="7"/>
  <c r="BO45" i="7"/>
  <c r="BM45" i="7"/>
  <c r="BL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Y45" i="7"/>
  <c r="X45" i="7"/>
  <c r="W45" i="7"/>
  <c r="V45" i="7"/>
  <c r="U45" i="7"/>
  <c r="T45" i="7"/>
  <c r="S45" i="7"/>
  <c r="R45" i="7"/>
  <c r="Q45" i="7"/>
  <c r="P45" i="7"/>
  <c r="O45" i="7"/>
  <c r="BS45" i="7"/>
  <c r="BN44" i="7"/>
  <c r="BN45" i="7" s="1"/>
  <c r="AA44" i="7"/>
  <c r="AA45" i="7" s="1"/>
  <c r="CA43" i="7"/>
  <c r="CA42" i="7"/>
  <c r="CB42" i="7" s="1"/>
  <c r="CA41" i="7"/>
  <c r="CB41" i="7" s="1"/>
  <c r="CA40" i="7"/>
  <c r="CB40" i="7" s="1"/>
  <c r="CA39" i="7"/>
  <c r="CB39" i="7" s="1"/>
  <c r="CA38" i="7"/>
  <c r="CB38" i="7" s="1"/>
  <c r="CA37" i="7"/>
  <c r="CB37" i="7" s="1"/>
  <c r="CA36" i="7"/>
  <c r="CB36" i="7" s="1"/>
  <c r="CA35" i="7"/>
  <c r="CB35" i="7" s="1"/>
  <c r="CA34" i="7"/>
  <c r="CB34" i="7" s="1"/>
  <c r="CA33" i="7"/>
  <c r="CB33" i="7" s="1"/>
  <c r="CA32" i="7"/>
  <c r="CB32" i="7" s="1"/>
  <c r="CA31" i="7"/>
  <c r="CB31" i="7" s="1"/>
  <c r="CB30" i="7"/>
  <c r="BA25" i="7"/>
  <c r="BA24" i="7"/>
  <c r="BN23" i="7"/>
  <c r="BA23" i="7"/>
  <c r="AN23" i="7"/>
  <c r="AN24" i="7" s="1"/>
  <c r="AA23" i="7"/>
  <c r="N23" i="7"/>
  <c r="BR22" i="7"/>
  <c r="BQ22" i="7"/>
  <c r="BP22" i="7"/>
  <c r="BO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Z22" i="7"/>
  <c r="Y22" i="7"/>
  <c r="X22" i="7"/>
  <c r="W22" i="7"/>
  <c r="V22" i="7"/>
  <c r="U22" i="7"/>
  <c r="T22" i="7"/>
  <c r="S22" i="7"/>
  <c r="R22" i="7"/>
  <c r="Q22" i="7"/>
  <c r="P22" i="7"/>
  <c r="O22" i="7"/>
  <c r="M22" i="7"/>
  <c r="L22" i="7"/>
  <c r="K22" i="7"/>
  <c r="J22" i="7"/>
  <c r="I22" i="7"/>
  <c r="H22" i="7"/>
  <c r="G22" i="7"/>
  <c r="F22" i="7"/>
  <c r="E22" i="7"/>
  <c r="D22" i="7"/>
  <c r="C22" i="7"/>
  <c r="B22" i="7"/>
  <c r="CA21" i="7"/>
  <c r="BS22" i="7"/>
  <c r="BN21" i="7"/>
  <c r="BN22" i="7" s="1"/>
  <c r="BA21" i="7"/>
  <c r="BA22" i="7" s="1"/>
  <c r="AN21" i="7"/>
  <c r="AN22" i="7" s="1"/>
  <c r="AA21" i="7"/>
  <c r="AA22" i="7" s="1"/>
  <c r="N21" i="7"/>
  <c r="N22" i="7" s="1"/>
  <c r="CA19" i="7"/>
  <c r="CB19" i="7" s="1"/>
  <c r="CA18" i="7"/>
  <c r="CB18" i="7" s="1"/>
  <c r="CA17" i="7"/>
  <c r="CB17" i="7" s="1"/>
  <c r="CA16" i="7"/>
  <c r="CB16" i="7" s="1"/>
  <c r="CA15" i="7"/>
  <c r="CB15" i="7" s="1"/>
  <c r="CA14" i="7"/>
  <c r="CB14" i="7" s="1"/>
  <c r="CA13" i="7"/>
  <c r="CB13" i="7" s="1"/>
  <c r="CA12" i="7"/>
  <c r="CB12" i="7" s="1"/>
  <c r="CA11" i="7"/>
  <c r="CB11" i="7" s="1"/>
  <c r="CA10" i="7"/>
  <c r="CB10" i="7" s="1"/>
  <c r="CA9" i="7"/>
  <c r="CB9" i="7" s="1"/>
  <c r="CA8" i="7"/>
  <c r="CB8" i="7" s="1"/>
  <c r="CA7" i="7"/>
  <c r="CB7" i="7" s="1"/>
  <c r="CB20" i="7" l="1"/>
  <c r="CB43" i="7"/>
  <c r="CB46" i="7" s="1"/>
  <c r="CA20" i="7"/>
  <c r="CA22" i="7" s="1"/>
  <c r="CB21" i="7"/>
  <c r="CA44" i="7"/>
  <c r="CA45" i="7" s="1"/>
  <c r="CA46" i="7"/>
  <c r="CB22" i="7" l="1"/>
  <c r="CB23" i="7"/>
  <c r="CA23" i="7"/>
  <c r="CB44" i="7"/>
  <c r="CB45" i="7" s="1"/>
</calcChain>
</file>

<file path=xl/connections.xml><?xml version="1.0" encoding="utf-8"?>
<connections xmlns="http://schemas.openxmlformats.org/spreadsheetml/2006/main">
  <connection id="1" keepAlive="1" name="Query - Amin1_Query" description="Connection to the 'Amin1_Query' query in the workbook." type="5" refreshedVersion="0" background="1">
    <dbPr connection="Provider=Microsoft.Mashup.OleDb.1;Data Source=$Workbook$;Location=Amin1_Query;Extended Properties=&quot;&quot;" command="SELECT * FROM [Amin1_Query]"/>
  </connection>
  <connection id="2" keepAlive="1" name="Query - Date_Query" description="Connection to the 'Date_Query' query in the workbook." type="5" refreshedVersion="0" background="1">
    <dbPr connection="Provider=Microsoft.Mashup.OleDb.1;Data Source=$Workbook$;Location=Date_Query;Extended Properties=&quot;&quot;" command="SELECT * FROM [Date_Query]"/>
  </connection>
  <connection id="3" name="Query - Flow_Estimation_Query" description="Connection to the 'Flow_Estimation_Query' query in the workbook." type="100" refreshedVersion="7" minRefreshableVersion="5">
    <extLst>
      <ext xmlns:x15="http://schemas.microsoft.com/office/spreadsheetml/2010/11/main" uri="{DE250136-89BD-433C-8126-D09CA5730AF9}">
        <x15:connection id="c07f0d7a-089b-4641-9e52-78ea3955269e">
          <x15:oledbPr connection="Provider=Microsoft.Mashup.OleDb.1;Data Source=$Workbook$;Location=Flow_Estimation_Query;Extended Properties=&quot;&quot;">
            <x15:dbTables>
              <x15:dbTable name="Flow_Estimation_Query"/>
            </x15:dbTables>
          </x15:oledbPr>
        </x15:connection>
      </ext>
    </extLst>
  </connection>
  <connection id="4" keepAlive="1" name="Query - Region_Admin4_Query" description="Connection to the 'Region_Admin4_Query' query in the workbook." type="5" refreshedVersion="0" background="1">
    <dbPr connection="Provider=Microsoft.Mashup.OleDb.1;Data Source=$Workbook$;Location=Region_Admin4_Query;Extended Properties=&quot;&quot;" command="SELECT * FROM [Region_Admin4_Query]"/>
  </connection>
  <connection id="5" keepAlive="1" name="Query - Weighting_Query" description="Connection to the 'Weighting_Query' query in the workbook." type="5" refreshedVersion="0" background="1">
    <dbPr connection="Provider=Microsoft.Mashup.OleDb.1;Data Source=$Workbook$;Location=Weighting_Query;Extended Properties=&quot;&quot;" command="SELECT * FROM [Weighting_Query]"/>
  </connection>
  <connection id="6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<sst xmlns="http://schemas.openxmlformats.org/spreadsheetml/2006/main" count="3825" uniqueCount="991">
  <si>
    <t>Mohafaza</t>
  </si>
  <si>
    <t>IDP</t>
  </si>
  <si>
    <t>Aleppo</t>
  </si>
  <si>
    <t>Idleb</t>
  </si>
  <si>
    <t>Hama</t>
  </si>
  <si>
    <t>Returnees</t>
  </si>
  <si>
    <t>Homs</t>
  </si>
  <si>
    <t>Al-Hasakeh</t>
  </si>
  <si>
    <t>Deir-ez-Zor</t>
  </si>
  <si>
    <t>As-Sweida</t>
  </si>
  <si>
    <t>Dar'a</t>
  </si>
  <si>
    <t>Rural Damascus</t>
  </si>
  <si>
    <t>Damascus</t>
  </si>
  <si>
    <t>Quneitra</t>
  </si>
  <si>
    <t>Tartous</t>
  </si>
  <si>
    <t>Ar-Raqqa</t>
  </si>
  <si>
    <t>Lattakia</t>
  </si>
  <si>
    <t>IDP Total</t>
  </si>
  <si>
    <t>2016</t>
  </si>
  <si>
    <t>2016 Total</t>
  </si>
  <si>
    <t>2017</t>
  </si>
  <si>
    <t>2017 Total</t>
  </si>
  <si>
    <t>2018</t>
  </si>
  <si>
    <t>2018 Total</t>
  </si>
  <si>
    <t>2019</t>
  </si>
  <si>
    <t>2019 Total</t>
  </si>
  <si>
    <t>2020</t>
  </si>
  <si>
    <t>2020 Total</t>
  </si>
  <si>
    <t>2021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</si>
  <si>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</si>
  <si>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</si>
  <si>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</si>
  <si>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</si>
  <si>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</si>
  <si>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</si>
  <si>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</si>
  <si>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</si>
  <si>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</si>
  <si>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</si>
  <si>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</si>
  <si>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</si>
  <si>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</si>
  <si>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Days</t>
  </si>
  <si>
    <t>Daily Average</t>
  </si>
  <si>
    <t>Monthly Average</t>
  </si>
  <si>
    <t>Returnees Total</t>
  </si>
  <si>
    <t>↓From | To →</t>
  </si>
  <si>
    <t>IDP Movements Origin to Destination Movements</t>
  </si>
  <si>
    <t>IDP Returnees Movements Origin to Destination Movements</t>
  </si>
  <si>
    <t>Reporting_Month</t>
  </si>
  <si>
    <t>IDP_Returnees</t>
  </si>
  <si>
    <t>Mohafaza_PCODE</t>
  </si>
  <si>
    <t>Mantika</t>
  </si>
  <si>
    <t>Mantika_PCODE</t>
  </si>
  <si>
    <t>Nahya</t>
  </si>
  <si>
    <t>Nahya_PCODE</t>
  </si>
  <si>
    <t>Community</t>
  </si>
  <si>
    <t>Community_PCODE</t>
  </si>
  <si>
    <t>Sum of IDP_Flow_Estimation</t>
  </si>
  <si>
    <t>SY07</t>
  </si>
  <si>
    <t>Harim</t>
  </si>
  <si>
    <t>SY0703</t>
  </si>
  <si>
    <t>Dana</t>
  </si>
  <si>
    <t>SY070301</t>
  </si>
  <si>
    <t>Deir Hassan - Darhashan</t>
  </si>
  <si>
    <t>C4129</t>
  </si>
  <si>
    <t>C4126</t>
  </si>
  <si>
    <t>Sarmada</t>
  </si>
  <si>
    <t>C4121</t>
  </si>
  <si>
    <t>Kafr Deryan</t>
  </si>
  <si>
    <t>C4132</t>
  </si>
  <si>
    <t>Bab El Hawa</t>
  </si>
  <si>
    <t>C6389</t>
  </si>
  <si>
    <t>Babisqa</t>
  </si>
  <si>
    <t>C6755</t>
  </si>
  <si>
    <t>Qah</t>
  </si>
  <si>
    <t>C4131</t>
  </si>
  <si>
    <t>Mashhad Ruhin</t>
  </si>
  <si>
    <t>C6692</t>
  </si>
  <si>
    <t>Selwa</t>
  </si>
  <si>
    <t>C4123</t>
  </si>
  <si>
    <t>Qourqeena</t>
  </si>
  <si>
    <t>SY070304</t>
  </si>
  <si>
    <t>Kafr Aruq</t>
  </si>
  <si>
    <t>C4172</t>
  </si>
  <si>
    <t>C4174</t>
  </si>
  <si>
    <t>Barisha</t>
  </si>
  <si>
    <t>C4164</t>
  </si>
  <si>
    <t>Salqin</t>
  </si>
  <si>
    <t>SY070302</t>
  </si>
  <si>
    <t>Saidiyeh</t>
  </si>
  <si>
    <t>C4138</t>
  </si>
  <si>
    <t>Tlul</t>
  </si>
  <si>
    <t>C4137</t>
  </si>
  <si>
    <t>C4140</t>
  </si>
  <si>
    <t>Tellemar</t>
  </si>
  <si>
    <t>C4148</t>
  </si>
  <si>
    <t>Msheirfeh</t>
  </si>
  <si>
    <t>Big Hir Jamus</t>
  </si>
  <si>
    <t>C4141</t>
  </si>
  <si>
    <t>Azmarin</t>
  </si>
  <si>
    <t>C4143</t>
  </si>
  <si>
    <t>Abu Talha</t>
  </si>
  <si>
    <t>C4133</t>
  </si>
  <si>
    <t>Jakara</t>
  </si>
  <si>
    <t>C6622</t>
  </si>
  <si>
    <t>Armanaz</t>
  </si>
  <si>
    <t>SY070305</t>
  </si>
  <si>
    <t>Milis</t>
  </si>
  <si>
    <t>C4184</t>
  </si>
  <si>
    <t>Hafasraja</t>
  </si>
  <si>
    <t>C4178</t>
  </si>
  <si>
    <t>Ghafar</t>
  </si>
  <si>
    <t>C4175</t>
  </si>
  <si>
    <t>al-Baali'ah</t>
  </si>
  <si>
    <t>C6724</t>
  </si>
  <si>
    <t>C4176</t>
  </si>
  <si>
    <t>Kafr Takharim</t>
  </si>
  <si>
    <t>SY070303</t>
  </si>
  <si>
    <t>C4157</t>
  </si>
  <si>
    <t>Bayates</t>
  </si>
  <si>
    <t>C6695</t>
  </si>
  <si>
    <t>SY070300</t>
  </si>
  <si>
    <t>C4115</t>
  </si>
  <si>
    <t>SY0700</t>
  </si>
  <si>
    <t>Maaret Tamsrin</t>
  </si>
  <si>
    <t>SY070005</t>
  </si>
  <si>
    <t>Kafr Jales</t>
  </si>
  <si>
    <t>C3945</t>
  </si>
  <si>
    <t>Ma'arrat Tamasrin</t>
  </si>
  <si>
    <t>C3947</t>
  </si>
  <si>
    <t>Kelly</t>
  </si>
  <si>
    <t>C3949</t>
  </si>
  <si>
    <t>Kafr - Kafrehmul</t>
  </si>
  <si>
    <t>C3942</t>
  </si>
  <si>
    <t>Kafr Nabi</t>
  </si>
  <si>
    <t>C3948</t>
  </si>
  <si>
    <t>Harbanush</t>
  </si>
  <si>
    <t>C3943</t>
  </si>
  <si>
    <t>SY070000</t>
  </si>
  <si>
    <t>C3871</t>
  </si>
  <si>
    <t>Qminas</t>
  </si>
  <si>
    <t>C3876</t>
  </si>
  <si>
    <t>Bennsh</t>
  </si>
  <si>
    <t>SY070002</t>
  </si>
  <si>
    <t>Foah</t>
  </si>
  <si>
    <t>C3905</t>
  </si>
  <si>
    <t>C3904</t>
  </si>
  <si>
    <t>Teftnaz</t>
  </si>
  <si>
    <t>SY070004</t>
  </si>
  <si>
    <t>C3932</t>
  </si>
  <si>
    <t>Sarmin</t>
  </si>
  <si>
    <t>SY070006</t>
  </si>
  <si>
    <t>C3953</t>
  </si>
  <si>
    <t>Ariha</t>
  </si>
  <si>
    <t>SY0705</t>
  </si>
  <si>
    <t>SY070500</t>
  </si>
  <si>
    <t>C4278</t>
  </si>
  <si>
    <t>Kafrlata</t>
  </si>
  <si>
    <t>C4283</t>
  </si>
  <si>
    <t>Kafr Najd</t>
  </si>
  <si>
    <t>C6608</t>
  </si>
  <si>
    <t>Orm Eljoz</t>
  </si>
  <si>
    <t>C4269</t>
  </si>
  <si>
    <t>Kafraziba</t>
  </si>
  <si>
    <t>C4282</t>
  </si>
  <si>
    <t>Motaram</t>
  </si>
  <si>
    <t>C4290</t>
  </si>
  <si>
    <t>Korin</t>
  </si>
  <si>
    <t>C4288</t>
  </si>
  <si>
    <t>Mhambal</t>
  </si>
  <si>
    <t>SY070502</t>
  </si>
  <si>
    <t>C4330</t>
  </si>
  <si>
    <t>Bsanqul</t>
  </si>
  <si>
    <t>C4322</t>
  </si>
  <si>
    <t>Ehsem</t>
  </si>
  <si>
    <t>SY070501</t>
  </si>
  <si>
    <t>Rami</t>
  </si>
  <si>
    <t>C4294</t>
  </si>
  <si>
    <t>Kafr Haya</t>
  </si>
  <si>
    <t>C4306</t>
  </si>
  <si>
    <t>Bsames</t>
  </si>
  <si>
    <t>C4297</t>
  </si>
  <si>
    <t>Jisr-Ash-Shugur</t>
  </si>
  <si>
    <t>SY0704</t>
  </si>
  <si>
    <t>SY070400</t>
  </si>
  <si>
    <t>C4199</t>
  </si>
  <si>
    <t>Sokkariyeh</t>
  </si>
  <si>
    <t>C4210</t>
  </si>
  <si>
    <t>Ein Elhamra</t>
  </si>
  <si>
    <t>C4202</t>
  </si>
  <si>
    <t>Ein Elsoda</t>
  </si>
  <si>
    <t>C4204</t>
  </si>
  <si>
    <t>Tal Awar</t>
  </si>
  <si>
    <t>C4217</t>
  </si>
  <si>
    <t>Mintar</t>
  </si>
  <si>
    <t>C4196</t>
  </si>
  <si>
    <t>Bzeit</t>
  </si>
  <si>
    <t>C4200</t>
  </si>
  <si>
    <t>Darkosh</t>
  </si>
  <si>
    <t>SY070402</t>
  </si>
  <si>
    <t>Zarzur</t>
  </si>
  <si>
    <t>C4238</t>
  </si>
  <si>
    <t>C4252</t>
  </si>
  <si>
    <t>Mreimin</t>
  </si>
  <si>
    <t>C4254</t>
  </si>
  <si>
    <t>Kharab Amer</t>
  </si>
  <si>
    <t>C6638</t>
  </si>
  <si>
    <t>Mazuleh</t>
  </si>
  <si>
    <t>C4243</t>
  </si>
  <si>
    <t>Kharab Sultan</t>
  </si>
  <si>
    <t>C6639</t>
  </si>
  <si>
    <t>Magharet Jamous</t>
  </si>
  <si>
    <t>C6701</t>
  </si>
  <si>
    <t>Sawadiya - Nabhan</t>
  </si>
  <si>
    <t>C4236</t>
  </si>
  <si>
    <t>Alshamra</t>
  </si>
  <si>
    <t>C6700</t>
  </si>
  <si>
    <t>Zanbaqi</t>
  </si>
  <si>
    <t>C4253</t>
  </si>
  <si>
    <t>Sadiyeh - Bsentiya</t>
  </si>
  <si>
    <t>C4246</t>
  </si>
  <si>
    <t>Janudiyeh</t>
  </si>
  <si>
    <t>SY070403</t>
  </si>
  <si>
    <t>C4255</t>
  </si>
  <si>
    <t>Jdidet Eljisr</t>
  </si>
  <si>
    <t>C4265</t>
  </si>
  <si>
    <t>Hamama - Kafr Debbin</t>
  </si>
  <si>
    <t>C4267</t>
  </si>
  <si>
    <t>Foz - Zuf</t>
  </si>
  <si>
    <t>C4263</t>
  </si>
  <si>
    <t>Maland</t>
  </si>
  <si>
    <t>C4259</t>
  </si>
  <si>
    <t>Badama</t>
  </si>
  <si>
    <t>SY070401</t>
  </si>
  <si>
    <t>Kherbet Eljoz</t>
  </si>
  <si>
    <t>C4231</t>
  </si>
  <si>
    <t>Al Ma'ra</t>
  </si>
  <si>
    <t>SY0702</t>
  </si>
  <si>
    <t>Kafr Nobol</t>
  </si>
  <si>
    <t>SY070203</t>
  </si>
  <si>
    <t>Qoqfin</t>
  </si>
  <si>
    <t>C4064</t>
  </si>
  <si>
    <t>SY02</t>
  </si>
  <si>
    <t>Afrin</t>
  </si>
  <si>
    <t>SY0203</t>
  </si>
  <si>
    <t>SY020300</t>
  </si>
  <si>
    <t>C1366</t>
  </si>
  <si>
    <t>Jandairis</t>
  </si>
  <si>
    <t>SY020302</t>
  </si>
  <si>
    <t>Tal Slur</t>
  </si>
  <si>
    <t>C1433</t>
  </si>
  <si>
    <t>Mhamadia</t>
  </si>
  <si>
    <t>C8135</t>
  </si>
  <si>
    <t>Nisriyeh</t>
  </si>
  <si>
    <t>C1439</t>
  </si>
  <si>
    <t>C1426</t>
  </si>
  <si>
    <t>Jebel Saman</t>
  </si>
  <si>
    <t>SY0200</t>
  </si>
  <si>
    <t>Atareb</t>
  </si>
  <si>
    <t>SY020001</t>
  </si>
  <si>
    <t>C1022</t>
  </si>
  <si>
    <t>Tuwama</t>
  </si>
  <si>
    <t>C1020</t>
  </si>
  <si>
    <t>Batbu</t>
  </si>
  <si>
    <t>C1025</t>
  </si>
  <si>
    <t>Daret Azza</t>
  </si>
  <si>
    <t>SY020004</t>
  </si>
  <si>
    <t>Tqad</t>
  </si>
  <si>
    <t>C1143</t>
  </si>
  <si>
    <t>Deir Samaan</t>
  </si>
  <si>
    <t>C6766</t>
  </si>
  <si>
    <t>Zarzita</t>
  </si>
  <si>
    <t>C1138</t>
  </si>
  <si>
    <t>A'zaz</t>
  </si>
  <si>
    <t>SY0204</t>
  </si>
  <si>
    <t>Aghtrin</t>
  </si>
  <si>
    <t>SY020401</t>
  </si>
  <si>
    <t>Suran</t>
  </si>
  <si>
    <t>Jarablus</t>
  </si>
  <si>
    <t>SY0208</t>
  </si>
  <si>
    <t>Ghandorah</t>
  </si>
  <si>
    <t>SY020801</t>
  </si>
  <si>
    <t>C2250</t>
  </si>
  <si>
    <t>SY020800</t>
  </si>
  <si>
    <t>Al Bab</t>
  </si>
  <si>
    <t>SY0202</t>
  </si>
  <si>
    <t>SY020200</t>
  </si>
  <si>
    <t>Ar-Ra'ee</t>
  </si>
  <si>
    <t>SY020203</t>
  </si>
  <si>
    <t>C1250</t>
  </si>
  <si>
    <t>SY06</t>
  </si>
  <si>
    <t>SY0600</t>
  </si>
  <si>
    <t>SY060000</t>
  </si>
  <si>
    <t>C3480</t>
  </si>
  <si>
    <t>Jablah</t>
  </si>
  <si>
    <t>SY0602</t>
  </si>
  <si>
    <t>SY060200</t>
  </si>
  <si>
    <t>C3585</t>
  </si>
  <si>
    <t>Al-Qardaha</t>
  </si>
  <si>
    <t>SY0604</t>
  </si>
  <si>
    <t>SY060400</t>
  </si>
  <si>
    <t>C3809</t>
  </si>
  <si>
    <t>Al-Haffa</t>
  </si>
  <si>
    <t>SY0603</t>
  </si>
  <si>
    <t>SY10</t>
  </si>
  <si>
    <t>SY1000</t>
  </si>
  <si>
    <t>SY100000</t>
  </si>
  <si>
    <t>C5221</t>
  </si>
  <si>
    <t>Dweir Elsheikh Saed</t>
  </si>
  <si>
    <t>C5226</t>
  </si>
  <si>
    <t>Soda Khawabi</t>
  </si>
  <si>
    <t>SY100004</t>
  </si>
  <si>
    <t>Qadmous</t>
  </si>
  <si>
    <t>SY1006</t>
  </si>
  <si>
    <t>SY100602</t>
  </si>
  <si>
    <t>C5404</t>
  </si>
  <si>
    <t>Banyas</t>
  </si>
  <si>
    <t>SY1002</t>
  </si>
  <si>
    <t>SY100200</t>
  </si>
  <si>
    <t>C5360</t>
  </si>
  <si>
    <t>Safita</t>
  </si>
  <si>
    <t>SY1003</t>
  </si>
  <si>
    <t>SY100300</t>
  </si>
  <si>
    <t>C5472</t>
  </si>
  <si>
    <t>Dreikish</t>
  </si>
  <si>
    <t>SY1004</t>
  </si>
  <si>
    <t>Sheikh Badr</t>
  </si>
  <si>
    <t>SY1005</t>
  </si>
  <si>
    <t>SY100500</t>
  </si>
  <si>
    <t>C5638</t>
  </si>
  <si>
    <t>SY09</t>
  </si>
  <si>
    <t>Abu Kamal</t>
  </si>
  <si>
    <t>SY0902</t>
  </si>
  <si>
    <t>Susat</t>
  </si>
  <si>
    <t>SY090203</t>
  </si>
  <si>
    <t>SY0901</t>
  </si>
  <si>
    <t>SY05</t>
  </si>
  <si>
    <t>As-Suqaylabiyah</t>
  </si>
  <si>
    <t>SY0502</t>
  </si>
  <si>
    <t>Ziyara</t>
  </si>
  <si>
    <t>SY050202</t>
  </si>
  <si>
    <t>Doqmaq</t>
  </si>
  <si>
    <t>C3156</t>
  </si>
  <si>
    <t>Qastun</t>
  </si>
  <si>
    <t>C3170</t>
  </si>
  <si>
    <t>Zayzun</t>
  </si>
  <si>
    <t>C3161</t>
  </si>
  <si>
    <t>SY04</t>
  </si>
  <si>
    <t>SY0401</t>
  </si>
  <si>
    <t>SY040100</t>
  </si>
  <si>
    <t>C2528</t>
  </si>
  <si>
    <t>Al-Qusayr</t>
  </si>
  <si>
    <t>SY0402</t>
  </si>
  <si>
    <t>SY040200</t>
  </si>
  <si>
    <t>SY12</t>
  </si>
  <si>
    <t>Maarbalit</t>
  </si>
  <si>
    <t>C4285</t>
  </si>
  <si>
    <t>Nahliya</t>
  </si>
  <si>
    <t>C4286</t>
  </si>
  <si>
    <t>Frikeh</t>
  </si>
  <si>
    <t>C4219</t>
  </si>
  <si>
    <t>Ar-Rastan</t>
  </si>
  <si>
    <t>SY0404</t>
  </si>
  <si>
    <t>Talbiseh</t>
  </si>
  <si>
    <t>SY040401</t>
  </si>
  <si>
    <t>SY040400</t>
  </si>
  <si>
    <t>SY03</t>
  </si>
  <si>
    <t>Darayya</t>
  </si>
  <si>
    <t>SY0309</t>
  </si>
  <si>
    <t>Hajar Aswad</t>
  </si>
  <si>
    <t>SY030902</t>
  </si>
  <si>
    <t>C2502</t>
  </si>
  <si>
    <t>Markaz Darayya</t>
  </si>
  <si>
    <t>SY030900</t>
  </si>
  <si>
    <t>C2498</t>
  </si>
  <si>
    <t>SY0301</t>
  </si>
  <si>
    <t>Muhradah</t>
  </si>
  <si>
    <t>SY0505</t>
  </si>
  <si>
    <t>SY050500</t>
  </si>
  <si>
    <t>Halfaya</t>
  </si>
  <si>
    <t>C3453</t>
  </si>
  <si>
    <t>SY0501</t>
  </si>
  <si>
    <t>SY050101</t>
  </si>
  <si>
    <t>Murak</t>
  </si>
  <si>
    <t>C3029</t>
  </si>
  <si>
    <t>Al Mayadin</t>
  </si>
  <si>
    <t>SY0903</t>
  </si>
  <si>
    <t>Ashara</t>
  </si>
  <si>
    <t>SY090302</t>
  </si>
  <si>
    <t>C5210</t>
  </si>
  <si>
    <t>SY090300</t>
  </si>
  <si>
    <t>C5192</t>
  </si>
  <si>
    <t>SY090100</t>
  </si>
  <si>
    <t>SY11</t>
  </si>
  <si>
    <t>SY08</t>
  </si>
  <si>
    <t>SY0800</t>
  </si>
  <si>
    <t>Shadadah</t>
  </si>
  <si>
    <t>SY080002</t>
  </si>
  <si>
    <t>Markada</t>
  </si>
  <si>
    <t>SY080003</t>
  </si>
  <si>
    <t>Areesheh</t>
  </si>
  <si>
    <t>SY080005</t>
  </si>
  <si>
    <t>SY01</t>
  </si>
  <si>
    <t>SY0100</t>
  </si>
  <si>
    <t>SY010000</t>
  </si>
  <si>
    <t>C1139</t>
  </si>
  <si>
    <t>Menbij</t>
  </si>
  <si>
    <t>SY0205</t>
  </si>
  <si>
    <t>SY020500</t>
  </si>
  <si>
    <t>C1767</t>
  </si>
  <si>
    <t>Al Balat</t>
  </si>
  <si>
    <t>C8424</t>
  </si>
  <si>
    <t>C4187</t>
  </si>
  <si>
    <t>Dorriyeh</t>
  </si>
  <si>
    <t>C4249</t>
  </si>
  <si>
    <t>Ein El-Bayda</t>
  </si>
  <si>
    <t>C4229</t>
  </si>
  <si>
    <t>Jadraya</t>
  </si>
  <si>
    <t>C4320</t>
  </si>
  <si>
    <t>Northern Laj</t>
  </si>
  <si>
    <t>C4316</t>
  </si>
  <si>
    <t>Hila Dam</t>
  </si>
  <si>
    <t>C8384</t>
  </si>
  <si>
    <t>Marayan</t>
  </si>
  <si>
    <t>C4308</t>
  </si>
  <si>
    <t>Balyun</t>
  </si>
  <si>
    <t>C4302</t>
  </si>
  <si>
    <t>Quamishli</t>
  </si>
  <si>
    <t>SY0802</t>
  </si>
  <si>
    <t>Safsafa</t>
  </si>
  <si>
    <t>SY100006</t>
  </si>
  <si>
    <t>C5324</t>
  </si>
  <si>
    <t>Al Zaqoum</t>
  </si>
  <si>
    <t>C6710</t>
  </si>
  <si>
    <t>Um Azer</t>
  </si>
  <si>
    <t>C8050</t>
  </si>
  <si>
    <t>Jeb Eldam Jrables</t>
  </si>
  <si>
    <t>C2262</t>
  </si>
  <si>
    <t>Hajin</t>
  </si>
  <si>
    <t>SY090201</t>
  </si>
  <si>
    <t>C5175</t>
  </si>
  <si>
    <t>Upper Baguz</t>
  </si>
  <si>
    <t>C5184</t>
  </si>
  <si>
    <t>Shaqra</t>
  </si>
  <si>
    <t>Berjhab</t>
  </si>
  <si>
    <t>C4276</t>
  </si>
  <si>
    <t>C4295</t>
  </si>
  <si>
    <t>Beftamun</t>
  </si>
  <si>
    <t>C4321</t>
  </si>
  <si>
    <t>Sahen</t>
  </si>
  <si>
    <t>C4327</t>
  </si>
  <si>
    <t>Sheikh Yousef</t>
  </si>
  <si>
    <t>C4179</t>
  </si>
  <si>
    <t>Hezreh - Hezri</t>
  </si>
  <si>
    <t>C4120</t>
  </si>
  <si>
    <t>Faroukiyeh</t>
  </si>
  <si>
    <t>C6619</t>
  </si>
  <si>
    <t>Nayrab</t>
  </si>
  <si>
    <t>C3867</t>
  </si>
  <si>
    <t>Quriyeh</t>
  </si>
  <si>
    <t>C5207</t>
  </si>
  <si>
    <t>Tesnine</t>
  </si>
  <si>
    <t>C2873</t>
  </si>
  <si>
    <t>Um Sharshouh</t>
  </si>
  <si>
    <t>C2883</t>
  </si>
  <si>
    <t>Shallakh</t>
  </si>
  <si>
    <t>C3934</t>
  </si>
  <si>
    <t>Delbiya</t>
  </si>
  <si>
    <t>C4146</t>
  </si>
  <si>
    <t>Kafarna</t>
  </si>
  <si>
    <t>C4149</t>
  </si>
  <si>
    <t>Hamra</t>
  </si>
  <si>
    <t>Boz Ghaz</t>
  </si>
  <si>
    <t>C4166</t>
  </si>
  <si>
    <t>Ariba</t>
  </si>
  <si>
    <t>C4114</t>
  </si>
  <si>
    <t>Zardana Mashehad</t>
  </si>
  <si>
    <t>C3938</t>
  </si>
  <si>
    <t>Batenta</t>
  </si>
  <si>
    <t>C3939</t>
  </si>
  <si>
    <t>Arshin</t>
  </si>
  <si>
    <t>C8437</t>
  </si>
  <si>
    <t>Mseibin</t>
  </si>
  <si>
    <t>C4281</t>
  </si>
  <si>
    <t>Ein Laruz</t>
  </si>
  <si>
    <t>C4299</t>
  </si>
  <si>
    <t>Mozra</t>
  </si>
  <si>
    <t>C4298</t>
  </si>
  <si>
    <t>Baqlid</t>
  </si>
  <si>
    <t>C4324</t>
  </si>
  <si>
    <t>Alyeh</t>
  </si>
  <si>
    <t>Hmeimat</t>
  </si>
  <si>
    <t>C4319</t>
  </si>
  <si>
    <t>Baksariya</t>
  </si>
  <si>
    <t>C4223</t>
  </si>
  <si>
    <t>Ghanya</t>
  </si>
  <si>
    <t>C4209</t>
  </si>
  <si>
    <t>C2227</t>
  </si>
  <si>
    <t>Al Tafiliyah</t>
  </si>
  <si>
    <t>C7598</t>
  </si>
  <si>
    <t>Dukan</t>
  </si>
  <si>
    <t>C8130</t>
  </si>
  <si>
    <t>Kafr Naseh Elatareb</t>
  </si>
  <si>
    <t>C1036</t>
  </si>
  <si>
    <t>Kafr Karmin</t>
  </si>
  <si>
    <t>C1035</t>
  </si>
  <si>
    <t>Jeineh</t>
  </si>
  <si>
    <t>C1032</t>
  </si>
  <si>
    <t>SY020400</t>
  </si>
  <si>
    <t>Azaz</t>
  </si>
  <si>
    <t>C1564</t>
  </si>
  <si>
    <t>Taanah</t>
  </si>
  <si>
    <t>C1590</t>
  </si>
  <si>
    <t>C1202</t>
  </si>
  <si>
    <t>Sheikh Saed</t>
  </si>
  <si>
    <t>C5236</t>
  </si>
  <si>
    <t>Mashta Elhiu</t>
  </si>
  <si>
    <t>SY100301</t>
  </si>
  <si>
    <t>C5509</t>
  </si>
  <si>
    <t>Anaza</t>
  </si>
  <si>
    <t>SY100601</t>
  </si>
  <si>
    <t>C5390</t>
  </si>
  <si>
    <t>Hamam Wasil</t>
  </si>
  <si>
    <t>SY100603</t>
  </si>
  <si>
    <t>C5430</t>
  </si>
  <si>
    <t>Sosa</t>
  </si>
  <si>
    <t>C5186</t>
  </si>
  <si>
    <t>Kisreh</t>
  </si>
  <si>
    <t>SY090101</t>
  </si>
  <si>
    <t>Kansafra</t>
  </si>
  <si>
    <t>C4309</t>
  </si>
  <si>
    <t>Arnaba</t>
  </si>
  <si>
    <t>C4301</t>
  </si>
  <si>
    <t>C4226</t>
  </si>
  <si>
    <t>Zarbah</t>
  </si>
  <si>
    <t>SY020005</t>
  </si>
  <si>
    <t>Tishrine</t>
  </si>
  <si>
    <t>C5206</t>
  </si>
  <si>
    <t>Sbeikhan</t>
  </si>
  <si>
    <t>C5211</t>
  </si>
  <si>
    <t>Muhasan</t>
  </si>
  <si>
    <t>SY090103</t>
  </si>
  <si>
    <t>Qetet Elbuleil</t>
  </si>
  <si>
    <t>C5126</t>
  </si>
  <si>
    <t>SY050103</t>
  </si>
  <si>
    <t>Duma</t>
  </si>
  <si>
    <t>SY0302</t>
  </si>
  <si>
    <t>SY030200</t>
  </si>
  <si>
    <t>C2338</t>
  </si>
  <si>
    <t>Tell Abiad</t>
  </si>
  <si>
    <t>SY1102</t>
  </si>
  <si>
    <t>SY080000</t>
  </si>
  <si>
    <t>SY100400</t>
  </si>
  <si>
    <t>Ath-Thawrah</t>
  </si>
  <si>
    <t>SY1103</t>
  </si>
  <si>
    <t>Mansura</t>
  </si>
  <si>
    <t>SY110301</t>
  </si>
  <si>
    <t>Ein Issa</t>
  </si>
  <si>
    <t>SY110202</t>
  </si>
  <si>
    <t>As-Salamiyeh</t>
  </si>
  <si>
    <t>SY0503</t>
  </si>
  <si>
    <t>As-Saan</t>
  </si>
  <si>
    <t>SY050302</t>
  </si>
  <si>
    <t>Eastern Bari</t>
  </si>
  <si>
    <t>SY050301</t>
  </si>
  <si>
    <t>Harbanifse</t>
  </si>
  <si>
    <t>SY050102</t>
  </si>
  <si>
    <t>Al Makhrim</t>
  </si>
  <si>
    <t>SY0406</t>
  </si>
  <si>
    <t>Jeb Ej-Jarrah</t>
  </si>
  <si>
    <t>SY040601</t>
  </si>
  <si>
    <t>Harasta</t>
  </si>
  <si>
    <t>SY030201</t>
  </si>
  <si>
    <t>Nashabiyeh</t>
  </si>
  <si>
    <t>SY030204</t>
  </si>
  <si>
    <t>Arbin</t>
  </si>
  <si>
    <t>SY030106</t>
  </si>
  <si>
    <t>Kafr Batna</t>
  </si>
  <si>
    <t>SY030105</t>
  </si>
  <si>
    <t>Qudsiya</t>
  </si>
  <si>
    <t>SY030107</t>
  </si>
  <si>
    <t>Burj Abdallah</t>
  </si>
  <si>
    <t>C1377</t>
  </si>
  <si>
    <t>Ein Dara</t>
  </si>
  <si>
    <t>C1370</t>
  </si>
  <si>
    <t>Kafir</t>
  </si>
  <si>
    <t>C1390</t>
  </si>
  <si>
    <t>Sheikh Eldeir</t>
  </si>
  <si>
    <t>C1359</t>
  </si>
  <si>
    <t>Shamarin</t>
  </si>
  <si>
    <t>C1566</t>
  </si>
  <si>
    <t>Abzemo</t>
  </si>
  <si>
    <t>C1030</t>
  </si>
  <si>
    <t>C4360</t>
  </si>
  <si>
    <t>Qarqur</t>
  </si>
  <si>
    <t>C3168</t>
  </si>
  <si>
    <t>Ablin</t>
  </si>
  <si>
    <t>C4292</t>
  </si>
  <si>
    <t>Ainata</t>
  </si>
  <si>
    <t>C6614</t>
  </si>
  <si>
    <t>Anb</t>
  </si>
  <si>
    <t>C4323</t>
  </si>
  <si>
    <t>Sararif</t>
  </si>
  <si>
    <t>C4315</t>
  </si>
  <si>
    <t>Biret Armanaz</t>
  </si>
  <si>
    <t>C4180</t>
  </si>
  <si>
    <t>Fasouq</t>
  </si>
  <si>
    <t>C6737</t>
  </si>
  <si>
    <t>Kabta</t>
  </si>
  <si>
    <t>C4185</t>
  </si>
  <si>
    <t>C4177</t>
  </si>
  <si>
    <t>Meraf Elshalaf</t>
  </si>
  <si>
    <t>C4171</t>
  </si>
  <si>
    <t>Allani</t>
  </si>
  <si>
    <t>C4142</t>
  </si>
  <si>
    <t>Set Aateka</t>
  </si>
  <si>
    <t>C6750</t>
  </si>
  <si>
    <t>Mastumeh</t>
  </si>
  <si>
    <t>C3872</t>
  </si>
  <si>
    <t>Bhora</t>
  </si>
  <si>
    <t>C3937</t>
  </si>
  <si>
    <t>Habat</t>
  </si>
  <si>
    <t>C6632</t>
  </si>
  <si>
    <t>Kafr tanor</t>
  </si>
  <si>
    <t>C6690</t>
  </si>
  <si>
    <t>Shekh Bahr</t>
  </si>
  <si>
    <t>C6631</t>
  </si>
  <si>
    <t>Taltuneh</t>
  </si>
  <si>
    <t>C3940</t>
  </si>
  <si>
    <t>Hanbushiyeh</t>
  </si>
  <si>
    <t>C4228</t>
  </si>
  <si>
    <t>Sheikh Issa Elashury</t>
  </si>
  <si>
    <t>C4251</t>
  </si>
  <si>
    <t>Bkafla</t>
  </si>
  <si>
    <t>C4201</t>
  </si>
  <si>
    <t>Bsheiriyeh - Bello</t>
  </si>
  <si>
    <t>C4193</t>
  </si>
  <si>
    <t>Eastern Marj Akhdar</t>
  </si>
  <si>
    <t>C4215</t>
  </si>
  <si>
    <t>Kniset Nakhleh</t>
  </si>
  <si>
    <t>C4222</t>
  </si>
  <si>
    <t>C5586</t>
  </si>
  <si>
    <t>Disheisha</t>
  </si>
  <si>
    <t>C8041</t>
  </si>
  <si>
    <t>Shaddadah</t>
  </si>
  <si>
    <t>C4446</t>
  </si>
  <si>
    <t>C5942</t>
  </si>
  <si>
    <t>Yarmuk</t>
  </si>
  <si>
    <t>C1002</t>
  </si>
  <si>
    <t>Mreiyeh</t>
  </si>
  <si>
    <t>C5124</t>
  </si>
  <si>
    <t>Tabiyet Shamiyeh</t>
  </si>
  <si>
    <t>C5125</t>
  </si>
  <si>
    <t>C3275</t>
  </si>
  <si>
    <t>Jakuziyeh</t>
  </si>
  <si>
    <t>C3280</t>
  </si>
  <si>
    <t>Rasm Elahmar - Abu Hawadid</t>
  </si>
  <si>
    <t>C6346</t>
  </si>
  <si>
    <t>Um Mil</t>
  </si>
  <si>
    <t>C3269</t>
  </si>
  <si>
    <t>Kfair al Taiba</t>
  </si>
  <si>
    <t>C7192</t>
  </si>
  <si>
    <t>Shinan</t>
  </si>
  <si>
    <t>C4275</t>
  </si>
  <si>
    <t>Najiyeh</t>
  </si>
  <si>
    <t>C4233</t>
  </si>
  <si>
    <t>C2342</t>
  </si>
  <si>
    <t>C2355</t>
  </si>
  <si>
    <t>C2321</t>
  </si>
  <si>
    <t>Zamalka</t>
  </si>
  <si>
    <t>C2320</t>
  </si>
  <si>
    <t>Ein Terma</t>
  </si>
  <si>
    <t>C2315</t>
  </si>
  <si>
    <t>Bseimeh</t>
  </si>
  <si>
    <t>C2326</t>
  </si>
  <si>
    <t>Hikageh</t>
  </si>
  <si>
    <t>C8166</t>
  </si>
  <si>
    <t>Kafr Safra</t>
  </si>
  <si>
    <t>C1449</t>
  </si>
  <si>
    <t>Tatara-Tataranli</t>
  </si>
  <si>
    <t>C6398</t>
  </si>
  <si>
    <t>Upper Diwan</t>
  </si>
  <si>
    <t>C1431</t>
  </si>
  <si>
    <t>Sharan</t>
  </si>
  <si>
    <t>SY020304</t>
  </si>
  <si>
    <t>Big Dib</t>
  </si>
  <si>
    <t>C1513</t>
  </si>
  <si>
    <t>SY020405</t>
  </si>
  <si>
    <t>Baraghideh</t>
  </si>
  <si>
    <t>C1663</t>
  </si>
  <si>
    <t>Big Mortafaa</t>
  </si>
  <si>
    <t>C2265</t>
  </si>
  <si>
    <t>Mahsana - Mahsanli</t>
  </si>
  <si>
    <t>C2232</t>
  </si>
  <si>
    <t>Abin Samaan</t>
  </si>
  <si>
    <t>C1026</t>
  </si>
  <si>
    <t>Hejiyeh</t>
  </si>
  <si>
    <t>C4500</t>
  </si>
  <si>
    <t>Al-Malikeyyeh</t>
  </si>
  <si>
    <t>SY0803</t>
  </si>
  <si>
    <t>SY080300</t>
  </si>
  <si>
    <t>Ein Elkhadra</t>
  </si>
  <si>
    <t>C4864</t>
  </si>
  <si>
    <t>Amuda</t>
  </si>
  <si>
    <t>SY080202</t>
  </si>
  <si>
    <t>Western Raya</t>
  </si>
  <si>
    <t>C4722</t>
  </si>
  <si>
    <t>C1001</t>
  </si>
  <si>
    <t>SY090200</t>
  </si>
  <si>
    <t>C5167</t>
  </si>
  <si>
    <t>Kishmah</t>
  </si>
  <si>
    <t>C5172</t>
  </si>
  <si>
    <t>Shafa</t>
  </si>
  <si>
    <t>C5183</t>
  </si>
  <si>
    <t>Kokran - Seidat</t>
  </si>
  <si>
    <t>C2755</t>
  </si>
  <si>
    <t>Majdaliya</t>
  </si>
  <si>
    <t>C4280</t>
  </si>
  <si>
    <t>Sarja</t>
  </si>
  <si>
    <t>C4273</t>
  </si>
  <si>
    <t>Abdita</t>
  </si>
  <si>
    <t>C4291</t>
  </si>
  <si>
    <t>Joseph</t>
  </si>
  <si>
    <t>C4303</t>
  </si>
  <si>
    <t>Maghara</t>
  </si>
  <si>
    <t>C4300</t>
  </si>
  <si>
    <t>C6613</t>
  </si>
  <si>
    <t>Bales</t>
  </si>
  <si>
    <t>C4314</t>
  </si>
  <si>
    <t>Baydar Shamsu</t>
  </si>
  <si>
    <t>C4310</t>
  </si>
  <si>
    <t>Kniseh</t>
  </si>
  <si>
    <t>C4313</t>
  </si>
  <si>
    <t>Marj</t>
  </si>
  <si>
    <t>C6365</t>
  </si>
  <si>
    <t>Ora Qabli - Edwan</t>
  </si>
  <si>
    <t>C4312</t>
  </si>
  <si>
    <t>Sanghara</t>
  </si>
  <si>
    <t>C6612</t>
  </si>
  <si>
    <t>Dweila</t>
  </si>
  <si>
    <t>C4182</t>
  </si>
  <si>
    <t>Atma</t>
  </si>
  <si>
    <t>C4130</t>
  </si>
  <si>
    <t>Tal Elkarameh</t>
  </si>
  <si>
    <t>C4122</t>
  </si>
  <si>
    <t>Helleh</t>
  </si>
  <si>
    <t>C4155</t>
  </si>
  <si>
    <t>Kafr Kila</t>
  </si>
  <si>
    <t>C4158</t>
  </si>
  <si>
    <t>Htan</t>
  </si>
  <si>
    <t>C4161</t>
  </si>
  <si>
    <t>Khirbet Hassan</t>
  </si>
  <si>
    <t>C8429</t>
  </si>
  <si>
    <t>Koknaya</t>
  </si>
  <si>
    <t>C6616</t>
  </si>
  <si>
    <t>Torlaha</t>
  </si>
  <si>
    <t>C4170</t>
  </si>
  <si>
    <t>Ein Elbikara</t>
  </si>
  <si>
    <t>C4136</t>
  </si>
  <si>
    <t>Foziyeh</t>
  </si>
  <si>
    <t>C4135</t>
  </si>
  <si>
    <t>C6621</t>
  </si>
  <si>
    <t>Hamziyeh</t>
  </si>
  <si>
    <t>C4134</t>
  </si>
  <si>
    <t>Kafr Hind</t>
  </si>
  <si>
    <t>C4151</t>
  </si>
  <si>
    <t>Kafrahlat Jallad</t>
  </si>
  <si>
    <t>C4150</t>
  </si>
  <si>
    <t>Little Hir Jamus</t>
  </si>
  <si>
    <t>C4139</t>
  </si>
  <si>
    <t>C6620</t>
  </si>
  <si>
    <t>Shyukh</t>
  </si>
  <si>
    <t>C6364</t>
  </si>
  <si>
    <t>Arshani</t>
  </si>
  <si>
    <t>C3875</t>
  </si>
  <si>
    <t>Sijer - Bqesemtoh</t>
  </si>
  <si>
    <t>C3873</t>
  </si>
  <si>
    <t>Boayba</t>
  </si>
  <si>
    <t>C6732</t>
  </si>
  <si>
    <t>Hazano</t>
  </si>
  <si>
    <t>C3944</t>
  </si>
  <si>
    <t>Murin</t>
  </si>
  <si>
    <t>C3946</t>
  </si>
  <si>
    <t>Ramliyeh</t>
  </si>
  <si>
    <t>C4234</t>
  </si>
  <si>
    <t>Shaturiyeh</t>
  </si>
  <si>
    <t>C4232</t>
  </si>
  <si>
    <t>Al-Hafriya</t>
  </si>
  <si>
    <t>C8338</t>
  </si>
  <si>
    <t>Ghazala - Mgheidleh</t>
  </si>
  <si>
    <t>C4240</t>
  </si>
  <si>
    <t>Matleh - Batlaya</t>
  </si>
  <si>
    <t>C4244</t>
  </si>
  <si>
    <t>Tebat Alesm</t>
  </si>
  <si>
    <t>C8409</t>
  </si>
  <si>
    <t>Said Swoed Upper</t>
  </si>
  <si>
    <t>C8415</t>
  </si>
  <si>
    <t>Ghassaniyeh</t>
  </si>
  <si>
    <t>C4203</t>
  </si>
  <si>
    <t>Maalaqa - Bishlamon</t>
  </si>
  <si>
    <t>C4190</t>
  </si>
  <si>
    <t>Qaysiyeh</t>
  </si>
  <si>
    <t>C4206</t>
  </si>
  <si>
    <t>Sabileh</t>
  </si>
  <si>
    <t>C4211</t>
  </si>
  <si>
    <t>Upper Sheikh Sindyan</t>
  </si>
  <si>
    <t>C4186</t>
  </si>
  <si>
    <t>SY060300</t>
  </si>
  <si>
    <t>C3671</t>
  </si>
  <si>
    <t>Jobet Berghal</t>
  </si>
  <si>
    <t>SY060403</t>
  </si>
  <si>
    <t>C3857</t>
  </si>
  <si>
    <t>Beit Yashout</t>
  </si>
  <si>
    <t>SY060205</t>
  </si>
  <si>
    <t>Beit Yshut - Ein Qayta</t>
  </si>
  <si>
    <t>C3667</t>
  </si>
  <si>
    <t>Ein Elsharqiyeh</t>
  </si>
  <si>
    <t>SY060201</t>
  </si>
  <si>
    <t>C3603</t>
  </si>
  <si>
    <t>Bahlolieh</t>
  </si>
  <si>
    <t>SY060001</t>
  </si>
  <si>
    <t>Bahloliyeh</t>
  </si>
  <si>
    <t>C3487</t>
  </si>
  <si>
    <t>SY060003</t>
  </si>
  <si>
    <t>C3519</t>
  </si>
  <si>
    <t>Hanadi</t>
  </si>
  <si>
    <t>SY060006</t>
  </si>
  <si>
    <t>C3567</t>
  </si>
  <si>
    <t>Sahnaya</t>
  </si>
  <si>
    <t>SY030901</t>
  </si>
  <si>
    <t>Ashrafiet Sahnaya</t>
  </si>
  <si>
    <t>C2500</t>
  </si>
  <si>
    <t>Maliha</t>
  </si>
  <si>
    <t>SY030104</t>
  </si>
  <si>
    <t>C2308</t>
  </si>
  <si>
    <t>Hamin</t>
  </si>
  <si>
    <t>SY100402</t>
  </si>
  <si>
    <t>C5607</t>
  </si>
  <si>
    <t>Qdeimseh</t>
  </si>
  <si>
    <t>C5410</t>
  </si>
  <si>
    <t>Sibbeh</t>
  </si>
  <si>
    <t>SY100303</t>
  </si>
  <si>
    <t>C5524</t>
  </si>
  <si>
    <t>Sisniyyeh</t>
  </si>
  <si>
    <t>SY100304</t>
  </si>
  <si>
    <t>C5545</t>
  </si>
  <si>
    <t>Qumseyyeh</t>
  </si>
  <si>
    <t>SY100502</t>
  </si>
  <si>
    <t>Qamsiyeh</t>
  </si>
  <si>
    <t>C5661</t>
  </si>
  <si>
    <t>Hameidiyyeh</t>
  </si>
  <si>
    <t>SY100002</t>
  </si>
  <si>
    <t>Ein Elzarqa - Mintar</t>
  </si>
  <si>
    <t>C5264</t>
  </si>
  <si>
    <t>C5262</t>
  </si>
  <si>
    <t>Hsein Elbahr</t>
  </si>
  <si>
    <t>C5300</t>
  </si>
  <si>
    <t>Jdidet Elbahr</t>
  </si>
  <si>
    <t>C5232</t>
  </si>
  <si>
    <t>Baee</t>
  </si>
  <si>
    <t>C1373</t>
  </si>
  <si>
    <t>Kimar</t>
  </si>
  <si>
    <t>C1382</t>
  </si>
  <si>
    <t>Maaret Atarib</t>
  </si>
  <si>
    <t>C1038</t>
  </si>
  <si>
    <t>Hmeira</t>
  </si>
  <si>
    <t>C1152</t>
  </si>
  <si>
    <t>Fadghami</t>
  </si>
  <si>
    <t>C4449</t>
  </si>
  <si>
    <t>C4454</t>
  </si>
  <si>
    <t>Tal Al-Jayer</t>
  </si>
  <si>
    <t>C8039</t>
  </si>
  <si>
    <t>Ba'jah Sharqiyah</t>
  </si>
  <si>
    <t>C7318</t>
  </si>
  <si>
    <t>Bajdali</t>
  </si>
  <si>
    <t>C8044</t>
  </si>
  <si>
    <t>Ras Al Ain</t>
  </si>
  <si>
    <t>SY0804</t>
  </si>
  <si>
    <t>Darbasiyah</t>
  </si>
  <si>
    <t>SY080401</t>
  </si>
  <si>
    <t>C5054</t>
  </si>
  <si>
    <t>Khurejah</t>
  </si>
  <si>
    <t>C7019</t>
  </si>
  <si>
    <t>Izra'</t>
  </si>
  <si>
    <t>SY1203</t>
  </si>
  <si>
    <t>Hrak</t>
  </si>
  <si>
    <t>SY120302</t>
  </si>
  <si>
    <t>C6116</t>
  </si>
  <si>
    <t>SY120300</t>
  </si>
  <si>
    <t>C6101</t>
  </si>
  <si>
    <t>Mlihet Elatash</t>
  </si>
  <si>
    <t>C6108</t>
  </si>
  <si>
    <t>C6099</t>
  </si>
  <si>
    <t>Dahite Al Sukareh</t>
  </si>
  <si>
    <t>C6796</t>
  </si>
  <si>
    <t>Abu Hamam</t>
  </si>
  <si>
    <t>C5174</t>
  </si>
  <si>
    <t>Saalu</t>
  </si>
  <si>
    <t>C5188</t>
  </si>
  <si>
    <t>Ayyash</t>
  </si>
  <si>
    <t>C5078</t>
  </si>
  <si>
    <t>C5086</t>
  </si>
  <si>
    <t>Mhemideh</t>
  </si>
  <si>
    <t>C5106</t>
  </si>
  <si>
    <t>Abu Omar</t>
  </si>
  <si>
    <t>C6310</t>
  </si>
  <si>
    <t>C5127</t>
  </si>
  <si>
    <t>Toob</t>
  </si>
  <si>
    <t>C5122</t>
  </si>
  <si>
    <t>Tabni</t>
  </si>
  <si>
    <t>SY090104</t>
  </si>
  <si>
    <t>Kharita</t>
  </si>
  <si>
    <t>C5132</t>
  </si>
  <si>
    <t>Masrab</t>
  </si>
  <si>
    <t>C5130</t>
  </si>
  <si>
    <t>Shmeitiyeh</t>
  </si>
  <si>
    <t>C5136</t>
  </si>
  <si>
    <t>Mreijeb</t>
  </si>
  <si>
    <t>C6533</t>
  </si>
  <si>
    <t>SY050300</t>
  </si>
  <si>
    <t>Kitlun</t>
  </si>
  <si>
    <t>C3256</t>
  </si>
  <si>
    <t>Nawa</t>
  </si>
  <si>
    <t>C3255</t>
  </si>
  <si>
    <t>Riba</t>
  </si>
  <si>
    <t>C3240</t>
  </si>
  <si>
    <t>Abu Ajwa</t>
  </si>
  <si>
    <t>C3098</t>
  </si>
  <si>
    <t>Abu Khanadeq</t>
  </si>
  <si>
    <t>C7868</t>
  </si>
  <si>
    <t>Dabieyeh</t>
  </si>
  <si>
    <t>C6575</t>
  </si>
  <si>
    <t>Fayda</t>
  </si>
  <si>
    <t>C3092</t>
  </si>
  <si>
    <t>Hamdaniyeh</t>
  </si>
  <si>
    <t>C6572</t>
  </si>
  <si>
    <t>Janat Elsawarneh</t>
  </si>
  <si>
    <t>C3080</t>
  </si>
  <si>
    <t>Jeb Elothman</t>
  </si>
  <si>
    <t>C3074</t>
  </si>
  <si>
    <t>Jeb Hanta</t>
  </si>
  <si>
    <t>C6565</t>
  </si>
  <si>
    <t>Mweileh Elsirwana</t>
  </si>
  <si>
    <t>C3106</t>
  </si>
  <si>
    <t>C3040</t>
  </si>
  <si>
    <t>Zor Abu Zeid</t>
  </si>
  <si>
    <t>C3024</t>
  </si>
  <si>
    <t>Masudiyeh</t>
  </si>
  <si>
    <t>C2950</t>
  </si>
  <si>
    <t>Tir Maallah</t>
  </si>
  <si>
    <t>C2513</t>
  </si>
  <si>
    <t>Bara</t>
  </si>
  <si>
    <t>C4304</t>
  </si>
  <si>
    <t>Farkya</t>
  </si>
  <si>
    <t>C4305</t>
  </si>
  <si>
    <t>Marata</t>
  </si>
  <si>
    <t>C4307</t>
  </si>
  <si>
    <t>Ketyan</t>
  </si>
  <si>
    <t>C3936</t>
  </si>
  <si>
    <t>Mazraet Qatroun</t>
  </si>
  <si>
    <t>C8392</t>
  </si>
  <si>
    <t>SY14</t>
  </si>
  <si>
    <t>SY1400</t>
  </si>
  <si>
    <t>Khan Arnaba</t>
  </si>
  <si>
    <t>SY140001</t>
  </si>
  <si>
    <t>Hadar</t>
  </si>
  <si>
    <t>C6278</t>
  </si>
  <si>
    <t>C6273</t>
  </si>
  <si>
    <t>Kom Elwisseh - Marj Barghut</t>
  </si>
  <si>
    <t>C6285</t>
  </si>
  <si>
    <t>C2501</t>
  </si>
  <si>
    <t>Adra</t>
  </si>
  <si>
    <t>C2331</t>
  </si>
  <si>
    <t>Jaramana</t>
  </si>
  <si>
    <t>SY030103</t>
  </si>
  <si>
    <t>C2304</t>
  </si>
  <si>
    <t>Hezzeh</t>
  </si>
  <si>
    <t>C2313</t>
  </si>
  <si>
    <t>C2319</t>
  </si>
  <si>
    <t>Saqba</t>
  </si>
  <si>
    <t>C2314</t>
  </si>
  <si>
    <t>Deir Elasafir</t>
  </si>
  <si>
    <t>C2309</t>
  </si>
  <si>
    <t>Hteitet Elturkman</t>
  </si>
  <si>
    <t>C2311</t>
  </si>
  <si>
    <t>Rikabiyeh</t>
  </si>
  <si>
    <t>C7760</t>
  </si>
  <si>
    <t>Shabaa</t>
  </si>
  <si>
    <t>C2305</t>
  </si>
  <si>
    <t>Governorate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</si>
</sst>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-* #,##0.00_-;\-* #,##0.00_-;_-* &quot;-&quot;??_-;_-@_-"/>
    <numFmt numFmtId="166" formatCode="_-* #,##0_-;\-* #,##0_-;_-* &quot;-&quot;??_-;_-@_-"/>
    <numFmt numFmtId="167" formatCode="0.0%"/>
    <numFmt numFmtId="168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.5"/>
      <color theme="0"/>
      <name val="Arial"/>
      <family val="2"/>
    </font>
    <font>
      <sz val="11.5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0" tint="-4.9989318521683403E-2"/>
      <name val="Arial"/>
      <family val="2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2" tint="-0.2499465926084170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auto="1"/>
      </right>
      <top style="medium">
        <color theme="6"/>
      </top>
      <bottom/>
      <diagonal/>
    </border>
    <border>
      <left style="medium">
        <color indexed="64"/>
      </left>
      <right style="medium">
        <color theme="1"/>
      </right>
      <top style="medium">
        <color theme="6"/>
      </top>
      <bottom style="thin">
        <color theme="5" tint="0.39997558519241921"/>
      </bottom>
      <diagonal/>
    </border>
    <border>
      <left/>
      <right/>
      <top style="medium">
        <color indexed="64"/>
      </top>
      <bottom style="thin">
        <color theme="5" tint="0.3999755851924192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theme="5" tint="0.39997558519241921"/>
      </bottom>
      <diagonal/>
    </border>
    <border>
      <left style="medium">
        <color theme="1"/>
      </left>
      <right style="medium">
        <color theme="1"/>
      </right>
      <top style="medium">
        <color theme="5"/>
      </top>
      <bottom style="thin">
        <color theme="5" tint="0.3999755851924192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theme="1"/>
      </right>
      <top style="thin">
        <color theme="5" tint="0.39997558519241921"/>
      </top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5" tint="0.39997558519241921"/>
      </top>
      <bottom style="thin">
        <color theme="5" tint="0.39997558519241921"/>
      </bottom>
      <diagonal/>
    </border>
    <border>
      <left style="medium">
        <color theme="1"/>
      </left>
      <right style="medium">
        <color theme="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medium">
        <color theme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 style="medium">
        <color theme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/>
      <right style="medium">
        <color theme="1"/>
      </right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medium">
        <color auto="1"/>
      </left>
      <right style="medium">
        <color auto="1"/>
      </right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medium">
        <color theme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theme="0" tint="-0.34998626667073579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9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theme="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6"/>
      </top>
      <bottom/>
      <diagonal/>
    </border>
    <border>
      <left style="medium">
        <color indexed="64"/>
      </left>
      <right/>
      <top style="thin">
        <color theme="6"/>
      </top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/>
      <bottom style="medium">
        <color theme="1" tint="4.9989318521683403E-2"/>
      </bottom>
      <diagonal/>
    </border>
    <border>
      <left/>
      <right/>
      <top style="medium">
        <color theme="1" tint="4.9989318521683403E-2"/>
      </top>
      <bottom style="medium">
        <color theme="1" tint="4.9989318521683403E-2"/>
      </bottom>
      <diagonal/>
    </border>
    <border>
      <left/>
      <right/>
      <top style="thin">
        <color theme="5" tint="0.39997558519241921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thin">
        <color theme="9" tint="0.39997558519241921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medium">
        <color theme="4" tint="-0.249977111117893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5"/>
      </top>
      <bottom/>
      <diagonal/>
    </border>
    <border>
      <left/>
      <right/>
      <top style="thin">
        <color theme="9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165" fontId="1" fillId="0" borderId="0" applyFont="0" applyFill="0" applyBorder="0" applyAlignment="0" applyProtection="0"/>
  </cellStyleXfs>
  <cellXfs count="182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left" vertical="center" wrapText="1"/>
    </xf>
    <xf numFmtId="3" fontId="8" fillId="0" borderId="2" xfId="0" applyNumberFormat="1" applyFont="1" applyBorder="1" applyAlignment="1">
      <alignment vertical="center"/>
    </xf>
    <xf numFmtId="3" fontId="8" fillId="0" borderId="20" xfId="0" applyNumberFormat="1" applyFont="1" applyBorder="1" applyAlignment="1">
      <alignment vertical="center"/>
    </xf>
    <xf numFmtId="3" fontId="8" fillId="0" borderId="0" xfId="0" applyNumberFormat="1" applyFont="1" applyAlignment="1">
      <alignment vertical="center"/>
    </xf>
    <xf numFmtId="3" fontId="8" fillId="0" borderId="21" xfId="0" applyNumberFormat="1" applyFont="1" applyBorder="1" applyAlignment="1">
      <alignment vertical="center"/>
    </xf>
    <xf numFmtId="3" fontId="8" fillId="0" borderId="22" xfId="0" applyNumberFormat="1" applyFont="1" applyBorder="1" applyAlignment="1">
      <alignment vertical="center"/>
    </xf>
    <xf numFmtId="3" fontId="8" fillId="0" borderId="23" xfId="0" applyNumberFormat="1" applyFont="1" applyBorder="1" applyAlignment="1">
      <alignment vertical="center"/>
    </xf>
    <xf numFmtId="3" fontId="3" fillId="0" borderId="24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9" fontId="0" fillId="0" borderId="0" xfId="2" applyFont="1" applyFill="1" applyAlignment="1">
      <alignment vertical="center"/>
    </xf>
    <xf numFmtId="167" fontId="0" fillId="0" borderId="0" xfId="2" applyNumberFormat="1" applyFont="1" applyFill="1" applyAlignment="1">
      <alignment vertical="center"/>
    </xf>
    <xf numFmtId="3" fontId="8" fillId="0" borderId="25" xfId="0" applyNumberFormat="1" applyFont="1" applyBorder="1" applyAlignment="1">
      <alignment vertical="center"/>
    </xf>
    <xf numFmtId="3" fontId="8" fillId="0" borderId="26" xfId="0" applyNumberFormat="1" applyFont="1" applyBorder="1" applyAlignment="1">
      <alignment vertical="center"/>
    </xf>
    <xf numFmtId="3" fontId="8" fillId="0" borderId="27" xfId="0" applyNumberFormat="1" applyFont="1" applyBorder="1" applyAlignment="1">
      <alignment vertical="center"/>
    </xf>
    <xf numFmtId="3" fontId="3" fillId="0" borderId="13" xfId="0" applyNumberFormat="1" applyFont="1" applyBorder="1" applyAlignment="1">
      <alignment vertical="center"/>
    </xf>
    <xf numFmtId="10" fontId="0" fillId="0" borderId="0" xfId="2" applyNumberFormat="1" applyFont="1" applyFill="1" applyAlignment="1">
      <alignment vertical="center"/>
    </xf>
    <xf numFmtId="3" fontId="8" fillId="0" borderId="28" xfId="0" applyNumberFormat="1" applyFont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3" fontId="8" fillId="0" borderId="29" xfId="0" applyNumberFormat="1" applyFont="1" applyBorder="1" applyAlignment="1">
      <alignment vertical="center"/>
    </xf>
    <xf numFmtId="3" fontId="3" fillId="0" borderId="30" xfId="0" applyNumberFormat="1" applyFont="1" applyBorder="1" applyAlignment="1">
      <alignment vertical="center"/>
    </xf>
    <xf numFmtId="0" fontId="3" fillId="5" borderId="31" xfId="0" applyFont="1" applyFill="1" applyBorder="1" applyAlignment="1">
      <alignment horizontal="left" vertical="center" wrapText="1"/>
    </xf>
    <xf numFmtId="3" fontId="8" fillId="0" borderId="32" xfId="0" applyNumberFormat="1" applyFont="1" applyBorder="1" applyAlignment="1">
      <alignment vertical="center"/>
    </xf>
    <xf numFmtId="3" fontId="8" fillId="0" borderId="33" xfId="0" applyNumberFormat="1" applyFont="1" applyBorder="1" applyAlignment="1">
      <alignment vertical="center"/>
    </xf>
    <xf numFmtId="3" fontId="3" fillId="0" borderId="32" xfId="0" applyNumberFormat="1" applyFont="1" applyBorder="1" applyAlignment="1">
      <alignment vertical="center"/>
    </xf>
    <xf numFmtId="3" fontId="3" fillId="0" borderId="34" xfId="0" applyNumberFormat="1" applyFont="1" applyBorder="1" applyAlignment="1">
      <alignment vertical="center"/>
    </xf>
    <xf numFmtId="3" fontId="3" fillId="0" borderId="35" xfId="0" applyNumberFormat="1" applyFont="1" applyBorder="1" applyAlignment="1">
      <alignment vertical="center"/>
    </xf>
    <xf numFmtId="0" fontId="3" fillId="6" borderId="19" xfId="0" applyFont="1" applyFill="1" applyBorder="1" applyAlignment="1">
      <alignment horizontal="left" vertical="center"/>
    </xf>
    <xf numFmtId="0" fontId="8" fillId="6" borderId="0" xfId="0" applyFont="1" applyFill="1" applyAlignment="1">
      <alignment vertical="center"/>
    </xf>
    <xf numFmtId="0" fontId="3" fillId="6" borderId="36" xfId="0" applyFont="1" applyFill="1" applyBorder="1" applyAlignment="1">
      <alignment vertical="center"/>
    </xf>
    <xf numFmtId="3" fontId="3" fillId="6" borderId="36" xfId="0" applyNumberFormat="1" applyFont="1" applyFill="1" applyBorder="1" applyAlignment="1">
      <alignment vertical="center"/>
    </xf>
    <xf numFmtId="3" fontId="8" fillId="6" borderId="0" xfId="0" applyNumberFormat="1" applyFont="1" applyFill="1" applyAlignment="1">
      <alignment vertical="center"/>
    </xf>
    <xf numFmtId="166" fontId="8" fillId="6" borderId="0" xfId="4" applyNumberFormat="1" applyFont="1" applyFill="1" applyAlignment="1">
      <alignment vertical="center"/>
    </xf>
    <xf numFmtId="3" fontId="3" fillId="7" borderId="37" xfId="0" applyNumberFormat="1" applyFont="1" applyFill="1" applyBorder="1" applyAlignment="1">
      <alignment horizontal="left" vertical="center"/>
    </xf>
    <xf numFmtId="3" fontId="8" fillId="7" borderId="38" xfId="0" applyNumberFormat="1" applyFont="1" applyFill="1" applyBorder="1" applyAlignment="1">
      <alignment vertical="center"/>
    </xf>
    <xf numFmtId="3" fontId="3" fillId="7" borderId="39" xfId="0" applyNumberFormat="1" applyFont="1" applyFill="1" applyBorder="1" applyAlignment="1">
      <alignment vertical="center"/>
    </xf>
    <xf numFmtId="0" fontId="3" fillId="4" borderId="19" xfId="0" applyFont="1" applyFill="1" applyBorder="1" applyAlignment="1">
      <alignment horizontal="left" vertical="center"/>
    </xf>
    <xf numFmtId="0" fontId="8" fillId="4" borderId="0" xfId="0" applyFont="1" applyFill="1" applyAlignment="1">
      <alignment vertical="center"/>
    </xf>
    <xf numFmtId="3" fontId="3" fillId="4" borderId="27" xfId="0" applyNumberFormat="1" applyFont="1" applyFill="1" applyBorder="1" applyAlignment="1">
      <alignment vertical="center"/>
    </xf>
    <xf numFmtId="0" fontId="8" fillId="4" borderId="40" xfId="0" applyFont="1" applyFill="1" applyBorder="1" applyAlignment="1">
      <alignment vertical="center"/>
    </xf>
    <xf numFmtId="3" fontId="3" fillId="4" borderId="0" xfId="0" applyNumberFormat="1" applyFont="1" applyFill="1" applyAlignment="1">
      <alignment vertical="center"/>
    </xf>
    <xf numFmtId="168" fontId="3" fillId="4" borderId="0" xfId="1" applyNumberFormat="1" applyFont="1" applyFill="1" applyAlignment="1">
      <alignment vertical="center"/>
    </xf>
    <xf numFmtId="168" fontId="7" fillId="0" borderId="0" xfId="1" applyNumberFormat="1" applyFont="1" applyFill="1" applyBorder="1" applyAlignment="1">
      <alignment vertical="center"/>
    </xf>
    <xf numFmtId="0" fontId="9" fillId="0" borderId="41" xfId="0" applyFont="1" applyBorder="1" applyAlignment="1">
      <alignment vertical="center"/>
    </xf>
    <xf numFmtId="164" fontId="7" fillId="0" borderId="0" xfId="0" applyNumberFormat="1" applyFont="1" applyAlignment="1">
      <alignment vertical="center"/>
    </xf>
    <xf numFmtId="0" fontId="8" fillId="8" borderId="3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8" fillId="8" borderId="17" xfId="0" applyFont="1" applyFill="1" applyBorder="1" applyAlignment="1">
      <alignment horizontal="center" vertical="center"/>
    </xf>
    <xf numFmtId="0" fontId="0" fillId="0" borderId="43" xfId="0" applyBorder="1" applyAlignment="1">
      <alignment vertical="center"/>
    </xf>
    <xf numFmtId="0" fontId="3" fillId="8" borderId="19" xfId="0" applyFont="1" applyFill="1" applyBorder="1" applyAlignment="1">
      <alignment horizontal="center" vertical="center" wrapText="1"/>
    </xf>
    <xf numFmtId="3" fontId="8" fillId="0" borderId="44" xfId="0" applyNumberFormat="1" applyFont="1" applyBorder="1" applyAlignment="1">
      <alignment vertical="center"/>
    </xf>
    <xf numFmtId="3" fontId="8" fillId="0" borderId="45" xfId="0" applyNumberFormat="1" applyFont="1" applyBorder="1" applyAlignment="1">
      <alignment vertical="center"/>
    </xf>
    <xf numFmtId="0" fontId="3" fillId="8" borderId="19" xfId="0" applyFont="1" applyFill="1" applyBorder="1" applyAlignment="1">
      <alignment horizontal="left" vertical="center" wrapText="1"/>
    </xf>
    <xf numFmtId="3" fontId="8" fillId="0" borderId="46" xfId="0" applyNumberFormat="1" applyFont="1" applyBorder="1" applyAlignment="1">
      <alignment vertical="center"/>
    </xf>
    <xf numFmtId="3" fontId="8" fillId="0" borderId="47" xfId="0" applyNumberFormat="1" applyFont="1" applyBorder="1" applyAlignment="1">
      <alignment vertical="center"/>
    </xf>
    <xf numFmtId="3" fontId="8" fillId="0" borderId="48" xfId="0" applyNumberFormat="1" applyFont="1" applyBorder="1" applyAlignment="1">
      <alignment vertical="center"/>
    </xf>
    <xf numFmtId="0" fontId="3" fillId="8" borderId="31" xfId="0" applyFont="1" applyFill="1" applyBorder="1" applyAlignment="1">
      <alignment horizontal="left" vertical="center" wrapText="1"/>
    </xf>
    <xf numFmtId="3" fontId="10" fillId="0" borderId="32" xfId="0" applyNumberFormat="1" applyFont="1" applyBorder="1" applyAlignment="1">
      <alignment vertical="center"/>
    </xf>
    <xf numFmtId="3" fontId="10" fillId="0" borderId="33" xfId="0" applyNumberFormat="1" applyFont="1" applyBorder="1" applyAlignment="1">
      <alignment vertical="center"/>
    </xf>
    <xf numFmtId="0" fontId="3" fillId="9" borderId="19" xfId="0" applyFont="1" applyFill="1" applyBorder="1" applyAlignment="1">
      <alignment horizontal="left" vertical="center"/>
    </xf>
    <xf numFmtId="0" fontId="8" fillId="9" borderId="0" xfId="0" applyFont="1" applyFill="1" applyAlignment="1">
      <alignment vertical="center"/>
    </xf>
    <xf numFmtId="0" fontId="8" fillId="9" borderId="36" xfId="0" applyFont="1" applyFill="1" applyBorder="1" applyAlignment="1">
      <alignment vertical="center"/>
    </xf>
    <xf numFmtId="0" fontId="3" fillId="9" borderId="36" xfId="0" applyFont="1" applyFill="1" applyBorder="1" applyAlignment="1">
      <alignment vertical="center"/>
    </xf>
    <xf numFmtId="3" fontId="8" fillId="9" borderId="0" xfId="0" applyNumberFormat="1" applyFont="1" applyFill="1" applyAlignment="1">
      <alignment vertical="center"/>
    </xf>
    <xf numFmtId="3" fontId="3" fillId="9" borderId="36" xfId="0" applyNumberFormat="1" applyFont="1" applyFill="1" applyBorder="1" applyAlignment="1">
      <alignment vertical="center"/>
    </xf>
    <xf numFmtId="3" fontId="3" fillId="10" borderId="37" xfId="0" applyNumberFormat="1" applyFont="1" applyFill="1" applyBorder="1" applyAlignment="1">
      <alignment horizontal="left" vertical="center"/>
    </xf>
    <xf numFmtId="3" fontId="8" fillId="10" borderId="38" xfId="0" applyNumberFormat="1" applyFont="1" applyFill="1" applyBorder="1" applyAlignment="1">
      <alignment vertical="center"/>
    </xf>
    <xf numFmtId="3" fontId="8" fillId="10" borderId="39" xfId="0" applyNumberFormat="1" applyFont="1" applyFill="1" applyBorder="1" applyAlignment="1">
      <alignment vertical="center"/>
    </xf>
    <xf numFmtId="3" fontId="3" fillId="10" borderId="39" xfId="0" applyNumberFormat="1" applyFont="1" applyFill="1" applyBorder="1" applyAlignment="1">
      <alignment vertical="center"/>
    </xf>
    <xf numFmtId="168" fontId="3" fillId="10" borderId="39" xfId="1" applyNumberFormat="1" applyFont="1" applyFill="1" applyBorder="1" applyAlignment="1">
      <alignment vertical="center"/>
    </xf>
    <xf numFmtId="0" fontId="3" fillId="11" borderId="19" xfId="0" applyFont="1" applyFill="1" applyBorder="1" applyAlignment="1">
      <alignment horizontal="left" vertical="center"/>
    </xf>
    <xf numFmtId="0" fontId="8" fillId="11" borderId="40" xfId="0" applyFont="1" applyFill="1" applyBorder="1" applyAlignment="1">
      <alignment horizontal="left" vertical="center"/>
    </xf>
    <xf numFmtId="0" fontId="8" fillId="11" borderId="40" xfId="0" applyFont="1" applyFill="1" applyBorder="1" applyAlignment="1">
      <alignment vertical="center"/>
    </xf>
    <xf numFmtId="0" fontId="8" fillId="11" borderId="49" xfId="0" applyFont="1" applyFill="1" applyBorder="1" applyAlignment="1">
      <alignment vertical="center"/>
    </xf>
    <xf numFmtId="0" fontId="8" fillId="11" borderId="27" xfId="0" applyFont="1" applyFill="1" applyBorder="1" applyAlignment="1">
      <alignment vertical="center"/>
    </xf>
    <xf numFmtId="0" fontId="8" fillId="11" borderId="50" xfId="0" applyFont="1" applyFill="1" applyBorder="1" applyAlignment="1">
      <alignment vertical="center"/>
    </xf>
    <xf numFmtId="3" fontId="3" fillId="11" borderId="27" xfId="0" applyNumberFormat="1" applyFont="1" applyFill="1" applyBorder="1" applyAlignment="1">
      <alignment vertical="center"/>
    </xf>
    <xf numFmtId="3" fontId="3" fillId="11" borderId="40" xfId="0" applyNumberFormat="1" applyFont="1" applyFill="1" applyBorder="1" applyAlignment="1">
      <alignment vertical="center"/>
    </xf>
    <xf numFmtId="3" fontId="3" fillId="11" borderId="49" xfId="0" applyNumberFormat="1" applyFont="1" applyFill="1" applyBorder="1" applyAlignment="1">
      <alignment vertical="center"/>
    </xf>
    <xf numFmtId="3" fontId="3" fillId="11" borderId="0" xfId="0" applyNumberFormat="1" applyFont="1" applyFill="1" applyAlignment="1">
      <alignment vertical="center"/>
    </xf>
    <xf numFmtId="0" fontId="8" fillId="11" borderId="0" xfId="0" applyFont="1" applyFill="1" applyAlignment="1">
      <alignment vertical="center"/>
    </xf>
    <xf numFmtId="168" fontId="3" fillId="11" borderId="0" xfId="1" applyNumberFormat="1" applyFont="1" applyFill="1" applyAlignment="1">
      <alignment vertical="center"/>
    </xf>
    <xf numFmtId="0" fontId="11" fillId="0" borderId="0" xfId="0" applyFont="1" applyAlignment="1">
      <alignment vertical="center"/>
    </xf>
    <xf numFmtId="0" fontId="9" fillId="0" borderId="51" xfId="0" applyFont="1" applyBorder="1" applyAlignment="1">
      <alignment vertical="center"/>
    </xf>
    <xf numFmtId="0" fontId="9" fillId="0" borderId="5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3" borderId="54" xfId="0" applyFont="1" applyFill="1" applyBorder="1" applyAlignment="1">
      <alignment horizontal="left" vertical="center" wrapText="1"/>
    </xf>
    <xf numFmtId="0" fontId="5" fillId="3" borderId="54" xfId="0" applyFont="1" applyFill="1" applyBorder="1" applyAlignment="1">
      <alignment horizontal="center" vertical="center" wrapText="1"/>
    </xf>
    <xf numFmtId="3" fontId="4" fillId="0" borderId="55" xfId="0" applyNumberFormat="1" applyFont="1" applyBorder="1" applyAlignment="1">
      <alignment vertical="center"/>
    </xf>
    <xf numFmtId="3" fontId="4" fillId="0" borderId="56" xfId="0" applyNumberFormat="1" applyFont="1" applyBorder="1" applyAlignment="1">
      <alignment vertical="center"/>
    </xf>
    <xf numFmtId="0" fontId="5" fillId="13" borderId="54" xfId="0" applyFont="1" applyFill="1" applyBorder="1" applyAlignment="1">
      <alignment horizontal="left" vertical="center" wrapText="1"/>
    </xf>
    <xf numFmtId="0" fontId="5" fillId="13" borderId="54" xfId="0" applyFont="1" applyFill="1" applyBorder="1" applyAlignment="1">
      <alignment horizontal="center" vertical="center" wrapText="1"/>
    </xf>
    <xf numFmtId="3" fontId="4" fillId="0" borderId="57" xfId="0" applyNumberFormat="1" applyFont="1" applyBorder="1" applyAlignment="1">
      <alignment vertical="center"/>
    </xf>
    <xf numFmtId="3" fontId="4" fillId="0" borderId="58" xfId="0" applyNumberFormat="1" applyFont="1" applyBorder="1" applyAlignment="1">
      <alignment vertical="center"/>
    </xf>
    <xf numFmtId="3" fontId="8" fillId="4" borderId="0" xfId="0" applyNumberFormat="1" applyFont="1" applyFill="1" applyAlignment="1">
      <alignment vertical="center"/>
    </xf>
    <xf numFmtId="0" fontId="4" fillId="12" borderId="55" xfId="0" applyFont="1" applyFill="1" applyBorder="1" applyAlignment="1">
      <alignment horizontal="center" vertical="center" wrapText="1"/>
    </xf>
    <xf numFmtId="0" fontId="4" fillId="12" borderId="56" xfId="0" applyFont="1" applyFill="1" applyBorder="1" applyAlignment="1">
      <alignment horizontal="center" vertical="center" wrapText="1"/>
    </xf>
    <xf numFmtId="0" fontId="4" fillId="14" borderId="57" xfId="0" applyFont="1" applyFill="1" applyBorder="1" applyAlignment="1">
      <alignment horizontal="center" vertical="center" wrapText="1"/>
    </xf>
    <xf numFmtId="0" fontId="4" fillId="14" borderId="58" xfId="0" applyFont="1" applyFill="1" applyBorder="1" applyAlignment="1">
      <alignment horizontal="center" vertical="center" wrapText="1"/>
    </xf>
    <xf numFmtId="0" fontId="0" fillId="0" borderId="0" xfId="0" applyBorder="1"/>
    <xf numFmtId="0" fontId="12" fillId="15" borderId="59" xfId="0" applyFont="1" applyFill="1" applyBorder="1" applyAlignment="1">
      <alignment horizontal="center" vertical="center" wrapText="1"/>
    </xf>
    <xf numFmtId="3" fontId="0" fillId="0" borderId="60" xfId="0" applyNumberFormat="1" applyBorder="1"/>
    <xf numFmtId="3" fontId="0" fillId="0" borderId="0" xfId="0" applyNumberFormat="1"/>
    <xf numFmtId="14" fontId="13" fillId="16" borderId="60" xfId="0" applyNumberFormat="1" applyFont="1" applyFill="1" applyBorder="1"/>
    <xf numFmtId="14" fontId="13" fillId="17" borderId="0" xfId="0" applyNumberFormat="1" applyFont="1" applyFill="1"/>
    <xf numFmtId="3" fontId="4" fillId="0" borderId="0" xfId="0" applyNumberFormat="1" applyFont="1" applyBorder="1" applyAlignment="1">
      <alignment vertical="center"/>
    </xf>
    <xf numFmtId="0" fontId="4" fillId="18" borderId="0" xfId="0" applyFont="1" applyFill="1" applyBorder="1" applyAlignment="1">
      <alignment horizontal="center" vertical="center" wrapText="1"/>
    </xf>
    <xf numFmtId="166" fontId="8" fillId="0" borderId="0" xfId="0" applyNumberFormat="1" applyFont="1" applyAlignment="1">
      <alignment vertical="center"/>
    </xf>
    <xf numFmtId="3" fontId="3" fillId="10" borderId="38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14" fontId="12" fillId="15" borderId="59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4" fontId="0" fillId="11" borderId="0" xfId="0" applyNumberFormat="1" applyFill="1"/>
    <xf numFmtId="0" fontId="0" fillId="11" borderId="0" xfId="0" applyFill="1"/>
    <xf numFmtId="14" fontId="13" fillId="16" borderId="0" xfId="0" applyNumberFormat="1" applyFont="1" applyFill="1"/>
    <xf numFmtId="0" fontId="0" fillId="4" borderId="0" xfId="0" applyFill="1"/>
    <xf numFmtId="3" fontId="0" fillId="4" borderId="0" xfId="0" applyNumberFormat="1" applyFill="1"/>
    <xf numFmtId="3" fontId="4" fillId="0" borderId="61" xfId="0" applyNumberFormat="1" applyFont="1" applyBorder="1" applyAlignment="1">
      <alignment vertical="center"/>
    </xf>
    <xf numFmtId="3" fontId="4" fillId="0" borderId="32" xfId="0" applyNumberFormat="1" applyFont="1" applyBorder="1" applyAlignment="1">
      <alignment vertical="center"/>
    </xf>
    <xf numFmtId="0" fontId="4" fillId="12" borderId="61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3" fontId="4" fillId="0" borderId="62" xfId="0" applyNumberFormat="1" applyFont="1" applyBorder="1" applyAlignment="1">
      <alignment vertical="center"/>
    </xf>
    <xf numFmtId="0" fontId="4" fillId="14" borderId="62" xfId="0" applyFont="1" applyFill="1" applyBorder="1" applyAlignment="1">
      <alignment horizontal="center" vertical="center" wrapText="1"/>
    </xf>
    <xf numFmtId="0" fontId="4" fillId="14" borderId="32" xfId="0" applyFont="1" applyFill="1" applyBorder="1" applyAlignment="1">
      <alignment horizontal="center" vertical="center" wrapText="1"/>
    </xf>
    <xf numFmtId="1" fontId="0" fillId="0" borderId="0" xfId="0" applyNumberFormat="1"/>
    <xf numFmtId="0" fontId="8" fillId="5" borderId="13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left" vertical="center"/>
    </xf>
    <xf numFmtId="0" fontId="8" fillId="5" borderId="13" xfId="0" applyFont="1" applyFill="1" applyBorder="1" applyAlignment="1">
      <alignment horizontal="left" vertical="center"/>
    </xf>
    <xf numFmtId="0" fontId="8" fillId="5" borderId="17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left" vertical="center"/>
    </xf>
    <xf numFmtId="0" fontId="8" fillId="5" borderId="9" xfId="0" applyFont="1" applyFill="1" applyBorder="1" applyAlignment="1">
      <alignment horizontal="left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 wrapText="1"/>
    </xf>
    <xf numFmtId="0" fontId="8" fillId="8" borderId="17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left" vertical="center"/>
    </xf>
    <xf numFmtId="0" fontId="8" fillId="8" borderId="9" xfId="0" applyFont="1" applyFill="1" applyBorder="1" applyAlignment="1">
      <alignment horizontal="left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left" vertical="center"/>
    </xf>
    <xf numFmtId="0" fontId="8" fillId="8" borderId="17" xfId="0" applyFont="1" applyFill="1" applyBorder="1" applyAlignment="1">
      <alignment horizontal="left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8" fillId="8" borderId="42" xfId="0" applyFont="1" applyFill="1" applyBorder="1" applyAlignment="1">
      <alignment horizontal="center" vertical="center" wrapText="1"/>
    </xf>
    <xf numFmtId="0" fontId="8" fillId="8" borderId="32" xfId="0" applyFont="1" applyFill="1" applyBorder="1" applyAlignment="1">
      <alignment horizontal="center" vertical="center" wrapText="1"/>
    </xf>
    <xf numFmtId="0" fontId="8" fillId="8" borderId="31" xfId="0" applyFont="1" applyFill="1" applyBorder="1" applyAlignment="1">
      <alignment horizontal="center" vertical="center" wrapText="1"/>
    </xf>
    <xf numFmtId="0" fontId="5" fillId="3" borderId="53" xfId="0" applyFont="1" applyFill="1" applyBorder="1" applyAlignment="1">
      <alignment horizontal="center" vertical="center"/>
    </xf>
    <xf numFmtId="0" fontId="5" fillId="8" borderId="53" xfId="3" applyFont="1" applyFill="1" applyBorder="1" applyAlignment="1">
      <alignment horizontal="center" vertical="center"/>
    </xf>
  </cellXfs>
  <cellStyles count="5">
    <cellStyle name="Comma 2" xfId="4"/>
    <cellStyle name="Énfasis5" xfId="3" builtinId="45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6"/>
  <sheetViews>
    <sheetView workbookViewId="0"/>
  </sheetViews>
  <sheetFormatPr baseColWidth="10" defaultColWidth="9.140625" defaultRowHeight="15" x14ac:dyDescent="0.25"/>
  <cols>
    <col min="1" max="1" width="20.7109375" style="124" customWidth="1"/>
    <col min="2" max="11" width="20.7109375" customWidth="1"/>
  </cols>
  <sheetData>
    <row r="1" spans="1:18" ht="36" customHeight="1" x14ac:dyDescent="0.25">
      <c r="A1" s="123" t="s">
        <v>49</v>
      </c>
      <c r="B1" s="113" t="s">
        <v>50</v>
      </c>
      <c r="C1" s="113" t="s">
        <v>0</v>
      </c>
      <c r="D1" s="113" t="s">
        <v>51</v>
      </c>
      <c r="E1" s="113" t="s">
        <v>52</v>
      </c>
      <c r="F1" s="113" t="s">
        <v>53</v>
      </c>
      <c r="G1" s="113" t="s">
        <v>54</v>
      </c>
      <c r="H1" s="113" t="s">
        <v>55</v>
      </c>
      <c r="I1" s="113" t="s">
        <v>56</v>
      </c>
      <c r="J1" s="113" t="s">
        <v>57</v>
      </c>
      <c r="K1" s="113" t="s">
        <v>58</v>
      </c>
      <c r="L1" s="112"/>
      <c r="M1" s="112"/>
      <c r="N1" s="112"/>
      <c r="O1" s="112"/>
      <c r="P1" s="112"/>
    </row>
    <row r="2" spans="1:18" x14ac:dyDescent="0.25">
      <c r="A2" s="117">
        <v>44531</v>
      </c>
      <c r="B2" t="s">
        <v>1</v>
      </c>
      <c r="C2" t="s">
        <v>2</v>
      </c>
      <c r="D2" t="s">
        <v>243</v>
      </c>
      <c r="E2" t="s">
        <v>244</v>
      </c>
      <c r="F2" t="s">
        <v>245</v>
      </c>
      <c r="G2" t="s">
        <v>244</v>
      </c>
      <c r="H2" t="s">
        <v>246</v>
      </c>
      <c r="I2" t="s">
        <v>244</v>
      </c>
      <c r="J2" t="s">
        <v>247</v>
      </c>
      <c r="K2">
        <v>1492</v>
      </c>
      <c r="O2" s="114"/>
      <c r="P2" s="114"/>
      <c r="Q2" s="114"/>
      <c r="R2" s="114"/>
    </row>
    <row r="3" spans="1:18" x14ac:dyDescent="0.25">
      <c r="A3" s="117">
        <v>44531</v>
      </c>
      <c r="B3" t="s">
        <v>1</v>
      </c>
      <c r="C3" t="s">
        <v>2</v>
      </c>
      <c r="D3" t="s">
        <v>243</v>
      </c>
      <c r="E3" t="s">
        <v>244</v>
      </c>
      <c r="F3" t="s">
        <v>245</v>
      </c>
      <c r="G3" t="s">
        <v>244</v>
      </c>
      <c r="H3" t="s">
        <v>246</v>
      </c>
      <c r="I3" t="s">
        <v>582</v>
      </c>
      <c r="J3" t="s">
        <v>583</v>
      </c>
      <c r="K3">
        <v>46</v>
      </c>
      <c r="O3" s="115"/>
      <c r="P3" s="115"/>
      <c r="Q3" s="115"/>
      <c r="R3" s="115"/>
    </row>
    <row r="4" spans="1:18" x14ac:dyDescent="0.25">
      <c r="A4" s="117">
        <v>44531</v>
      </c>
      <c r="B4" t="s">
        <v>1</v>
      </c>
      <c r="C4" t="s">
        <v>2</v>
      </c>
      <c r="D4" t="s">
        <v>243</v>
      </c>
      <c r="E4" t="s">
        <v>244</v>
      </c>
      <c r="F4" t="s">
        <v>245</v>
      </c>
      <c r="G4" t="s">
        <v>244</v>
      </c>
      <c r="H4" t="s">
        <v>246</v>
      </c>
      <c r="I4" t="s">
        <v>584</v>
      </c>
      <c r="J4" t="s">
        <v>585</v>
      </c>
      <c r="K4">
        <v>164</v>
      </c>
      <c r="O4" s="114"/>
      <c r="P4" s="114"/>
      <c r="Q4" s="114"/>
      <c r="R4" s="114"/>
    </row>
    <row r="5" spans="1:18" x14ac:dyDescent="0.25">
      <c r="A5" s="117">
        <v>44531</v>
      </c>
      <c r="B5" t="s">
        <v>1</v>
      </c>
      <c r="C5" t="s">
        <v>2</v>
      </c>
      <c r="D5" t="s">
        <v>243</v>
      </c>
      <c r="E5" t="s">
        <v>244</v>
      </c>
      <c r="F5" t="s">
        <v>245</v>
      </c>
      <c r="G5" t="s">
        <v>244</v>
      </c>
      <c r="H5" t="s">
        <v>246</v>
      </c>
      <c r="I5" t="s">
        <v>586</v>
      </c>
      <c r="J5" t="s">
        <v>587</v>
      </c>
      <c r="K5">
        <v>86</v>
      </c>
      <c r="O5" s="115"/>
      <c r="P5" s="115"/>
      <c r="Q5" s="115"/>
      <c r="R5" s="115"/>
    </row>
    <row r="6" spans="1:18" x14ac:dyDescent="0.25">
      <c r="A6" s="117">
        <v>44531</v>
      </c>
      <c r="B6" t="s">
        <v>1</v>
      </c>
      <c r="C6" t="s">
        <v>2</v>
      </c>
      <c r="D6" t="s">
        <v>243</v>
      </c>
      <c r="E6" t="s">
        <v>244</v>
      </c>
      <c r="F6" t="s">
        <v>245</v>
      </c>
      <c r="G6" t="s">
        <v>244</v>
      </c>
      <c r="H6" t="s">
        <v>246</v>
      </c>
      <c r="I6" t="s">
        <v>588</v>
      </c>
      <c r="J6" t="s">
        <v>589</v>
      </c>
      <c r="K6">
        <v>517</v>
      </c>
      <c r="O6" s="114"/>
      <c r="P6" s="114"/>
      <c r="Q6" s="114"/>
      <c r="R6" s="114"/>
    </row>
    <row r="7" spans="1:18" x14ac:dyDescent="0.25">
      <c r="A7" s="117">
        <v>44531</v>
      </c>
      <c r="B7" t="s">
        <v>1</v>
      </c>
      <c r="C7" t="s">
        <v>2</v>
      </c>
      <c r="D7" t="s">
        <v>243</v>
      </c>
      <c r="E7" t="s">
        <v>244</v>
      </c>
      <c r="F7" t="s">
        <v>245</v>
      </c>
      <c r="G7" t="s">
        <v>248</v>
      </c>
      <c r="H7" t="s">
        <v>249</v>
      </c>
      <c r="I7" t="s">
        <v>501</v>
      </c>
      <c r="J7" t="s">
        <v>502</v>
      </c>
      <c r="K7">
        <v>12</v>
      </c>
      <c r="O7" s="115"/>
      <c r="P7" s="115"/>
      <c r="Q7" s="115"/>
      <c r="R7" s="115"/>
    </row>
    <row r="8" spans="1:18" x14ac:dyDescent="0.25">
      <c r="A8" s="117">
        <v>44531</v>
      </c>
      <c r="B8" t="s">
        <v>1</v>
      </c>
      <c r="C8" t="s">
        <v>2</v>
      </c>
      <c r="D8" t="s">
        <v>243</v>
      </c>
      <c r="E8" t="s">
        <v>244</v>
      </c>
      <c r="F8" t="s">
        <v>245</v>
      </c>
      <c r="G8" t="s">
        <v>248</v>
      </c>
      <c r="H8" t="s">
        <v>249</v>
      </c>
      <c r="I8" t="s">
        <v>676</v>
      </c>
      <c r="J8" t="s">
        <v>677</v>
      </c>
      <c r="K8">
        <v>13</v>
      </c>
      <c r="O8" s="114"/>
      <c r="P8" s="114"/>
      <c r="Q8" s="114"/>
      <c r="R8" s="114"/>
    </row>
    <row r="9" spans="1:18" x14ac:dyDescent="0.25">
      <c r="A9" s="117">
        <v>44531</v>
      </c>
      <c r="B9" t="s">
        <v>1</v>
      </c>
      <c r="C9" t="s">
        <v>2</v>
      </c>
      <c r="D9" t="s">
        <v>243</v>
      </c>
      <c r="E9" t="s">
        <v>244</v>
      </c>
      <c r="F9" t="s">
        <v>245</v>
      </c>
      <c r="G9" t="s">
        <v>248</v>
      </c>
      <c r="H9" t="s">
        <v>249</v>
      </c>
      <c r="I9" t="s">
        <v>248</v>
      </c>
      <c r="J9" t="s">
        <v>256</v>
      </c>
      <c r="K9">
        <v>180</v>
      </c>
      <c r="O9" s="115"/>
      <c r="P9" s="115"/>
      <c r="Q9" s="115"/>
      <c r="R9" s="115"/>
    </row>
    <row r="10" spans="1:18" x14ac:dyDescent="0.25">
      <c r="A10" s="117">
        <v>44531</v>
      </c>
      <c r="B10" t="s">
        <v>1</v>
      </c>
      <c r="C10" t="s">
        <v>2</v>
      </c>
      <c r="D10" t="s">
        <v>243</v>
      </c>
      <c r="E10" t="s">
        <v>244</v>
      </c>
      <c r="F10" t="s">
        <v>245</v>
      </c>
      <c r="G10" t="s">
        <v>248</v>
      </c>
      <c r="H10" t="s">
        <v>249</v>
      </c>
      <c r="I10" t="s">
        <v>678</v>
      </c>
      <c r="J10" t="s">
        <v>679</v>
      </c>
      <c r="K10">
        <v>30</v>
      </c>
      <c r="O10" s="114"/>
      <c r="P10" s="114"/>
      <c r="Q10" s="114"/>
      <c r="R10" s="114"/>
    </row>
    <row r="11" spans="1:18" x14ac:dyDescent="0.25">
      <c r="A11" s="117">
        <v>44531</v>
      </c>
      <c r="B11" t="s">
        <v>1</v>
      </c>
      <c r="C11" t="s">
        <v>2</v>
      </c>
      <c r="D11" t="s">
        <v>243</v>
      </c>
      <c r="E11" t="s">
        <v>244</v>
      </c>
      <c r="F11" t="s">
        <v>245</v>
      </c>
      <c r="G11" t="s">
        <v>248</v>
      </c>
      <c r="H11" t="s">
        <v>249</v>
      </c>
      <c r="I11" t="s">
        <v>252</v>
      </c>
      <c r="J11" t="s">
        <v>253</v>
      </c>
      <c r="K11">
        <v>17</v>
      </c>
      <c r="O11" s="115"/>
      <c r="P11" s="115"/>
      <c r="Q11" s="115"/>
      <c r="R11" s="115"/>
    </row>
    <row r="12" spans="1:18" x14ac:dyDescent="0.25">
      <c r="A12" s="117">
        <v>44531</v>
      </c>
      <c r="B12" t="s">
        <v>1</v>
      </c>
      <c r="C12" t="s">
        <v>2</v>
      </c>
      <c r="D12" t="s">
        <v>243</v>
      </c>
      <c r="E12" t="s">
        <v>244</v>
      </c>
      <c r="F12" t="s">
        <v>245</v>
      </c>
      <c r="G12" t="s">
        <v>248</v>
      </c>
      <c r="H12" t="s">
        <v>249</v>
      </c>
      <c r="I12" t="s">
        <v>254</v>
      </c>
      <c r="J12" t="s">
        <v>255</v>
      </c>
      <c r="K12">
        <v>7</v>
      </c>
      <c r="O12" s="114"/>
      <c r="P12" s="114"/>
      <c r="Q12" s="114"/>
      <c r="R12" s="114"/>
    </row>
    <row r="13" spans="1:18" x14ac:dyDescent="0.25">
      <c r="A13" s="117">
        <v>44531</v>
      </c>
      <c r="B13" t="s">
        <v>1</v>
      </c>
      <c r="C13" t="s">
        <v>2</v>
      </c>
      <c r="D13" t="s">
        <v>243</v>
      </c>
      <c r="E13" t="s">
        <v>244</v>
      </c>
      <c r="F13" t="s">
        <v>245</v>
      </c>
      <c r="G13" t="s">
        <v>248</v>
      </c>
      <c r="H13" t="s">
        <v>249</v>
      </c>
      <c r="I13" t="s">
        <v>250</v>
      </c>
      <c r="J13" t="s">
        <v>251</v>
      </c>
      <c r="K13">
        <v>20</v>
      </c>
      <c r="O13" s="115"/>
      <c r="P13" s="115"/>
      <c r="Q13" s="115"/>
      <c r="R13" s="115"/>
    </row>
    <row r="14" spans="1:18" x14ac:dyDescent="0.25">
      <c r="A14" s="117">
        <v>44531</v>
      </c>
      <c r="B14" t="s">
        <v>1</v>
      </c>
      <c r="C14" t="s">
        <v>2</v>
      </c>
      <c r="D14" t="s">
        <v>243</v>
      </c>
      <c r="E14" t="s">
        <v>244</v>
      </c>
      <c r="F14" t="s">
        <v>245</v>
      </c>
      <c r="G14" t="s">
        <v>248</v>
      </c>
      <c r="H14" t="s">
        <v>249</v>
      </c>
      <c r="I14" t="s">
        <v>680</v>
      </c>
      <c r="J14" t="s">
        <v>681</v>
      </c>
      <c r="K14">
        <v>280</v>
      </c>
      <c r="O14" s="114"/>
      <c r="P14" s="114"/>
      <c r="Q14" s="114"/>
      <c r="R14" s="114"/>
    </row>
    <row r="15" spans="1:18" x14ac:dyDescent="0.25">
      <c r="A15" s="117">
        <v>44531</v>
      </c>
      <c r="B15" t="s">
        <v>1</v>
      </c>
      <c r="C15" t="s">
        <v>2</v>
      </c>
      <c r="D15" t="s">
        <v>243</v>
      </c>
      <c r="E15" t="s">
        <v>244</v>
      </c>
      <c r="F15" t="s">
        <v>245</v>
      </c>
      <c r="G15" t="s">
        <v>248</v>
      </c>
      <c r="H15" t="s">
        <v>249</v>
      </c>
      <c r="I15" t="s">
        <v>682</v>
      </c>
      <c r="J15" t="s">
        <v>683</v>
      </c>
      <c r="K15">
        <v>7</v>
      </c>
      <c r="O15" s="115"/>
      <c r="P15" s="115"/>
      <c r="Q15" s="115"/>
      <c r="R15" s="115"/>
    </row>
    <row r="16" spans="1:18" x14ac:dyDescent="0.25">
      <c r="A16" s="117">
        <v>44531</v>
      </c>
      <c r="B16" t="s">
        <v>1</v>
      </c>
      <c r="C16" t="s">
        <v>2</v>
      </c>
      <c r="D16" t="s">
        <v>243</v>
      </c>
      <c r="E16" t="s">
        <v>244</v>
      </c>
      <c r="F16" t="s">
        <v>245</v>
      </c>
      <c r="G16" t="s">
        <v>684</v>
      </c>
      <c r="H16" t="s">
        <v>685</v>
      </c>
      <c r="I16" t="s">
        <v>686</v>
      </c>
      <c r="J16" t="s">
        <v>687</v>
      </c>
      <c r="K16">
        <v>420</v>
      </c>
      <c r="O16" s="114"/>
      <c r="P16" s="114"/>
      <c r="Q16" s="114"/>
      <c r="R16" s="114"/>
    </row>
    <row r="17" spans="1:18" x14ac:dyDescent="0.25">
      <c r="A17" s="117">
        <v>44531</v>
      </c>
      <c r="B17" t="s">
        <v>1</v>
      </c>
      <c r="C17" t="s">
        <v>2</v>
      </c>
      <c r="D17" t="s">
        <v>243</v>
      </c>
      <c r="E17" t="s">
        <v>285</v>
      </c>
      <c r="F17" t="s">
        <v>286</v>
      </c>
      <c r="G17" t="s">
        <v>285</v>
      </c>
      <c r="H17" t="s">
        <v>287</v>
      </c>
      <c r="I17" t="s">
        <v>285</v>
      </c>
      <c r="J17" t="s">
        <v>514</v>
      </c>
      <c r="K17">
        <v>140</v>
      </c>
      <c r="O17" s="115"/>
      <c r="P17" s="115"/>
      <c r="Q17" s="115"/>
      <c r="R17" s="115"/>
    </row>
    <row r="18" spans="1:18" x14ac:dyDescent="0.25">
      <c r="A18" s="117">
        <v>44531</v>
      </c>
      <c r="B18" t="s">
        <v>1</v>
      </c>
      <c r="C18" t="s">
        <v>2</v>
      </c>
      <c r="D18" t="s">
        <v>243</v>
      </c>
      <c r="E18" t="s">
        <v>285</v>
      </c>
      <c r="F18" t="s">
        <v>286</v>
      </c>
      <c r="G18" t="s">
        <v>288</v>
      </c>
      <c r="H18" t="s">
        <v>289</v>
      </c>
      <c r="I18" t="s">
        <v>288</v>
      </c>
      <c r="J18" t="s">
        <v>290</v>
      </c>
      <c r="K18">
        <v>25</v>
      </c>
      <c r="O18" s="114"/>
      <c r="P18" s="114"/>
      <c r="Q18" s="114"/>
      <c r="R18" s="114"/>
    </row>
    <row r="19" spans="1:18" x14ac:dyDescent="0.25">
      <c r="A19" s="117">
        <v>44531</v>
      </c>
      <c r="B19" t="s">
        <v>1</v>
      </c>
      <c r="C19" t="s">
        <v>2</v>
      </c>
      <c r="D19" t="s">
        <v>243</v>
      </c>
      <c r="E19" t="s">
        <v>274</v>
      </c>
      <c r="F19" t="s">
        <v>275</v>
      </c>
      <c r="G19" t="s">
        <v>274</v>
      </c>
      <c r="H19" t="s">
        <v>509</v>
      </c>
      <c r="I19" t="s">
        <v>510</v>
      </c>
      <c r="J19" t="s">
        <v>511</v>
      </c>
      <c r="K19">
        <v>120</v>
      </c>
      <c r="O19" s="115"/>
      <c r="P19" s="115"/>
      <c r="Q19" s="115"/>
      <c r="R19" s="115"/>
    </row>
    <row r="20" spans="1:18" x14ac:dyDescent="0.25">
      <c r="A20" s="117">
        <v>44531</v>
      </c>
      <c r="B20" t="s">
        <v>1</v>
      </c>
      <c r="C20" t="s">
        <v>2</v>
      </c>
      <c r="D20" t="s">
        <v>243</v>
      </c>
      <c r="E20" t="s">
        <v>274</v>
      </c>
      <c r="F20" t="s">
        <v>275</v>
      </c>
      <c r="G20" t="s">
        <v>274</v>
      </c>
      <c r="H20" t="s">
        <v>509</v>
      </c>
      <c r="I20" t="s">
        <v>590</v>
      </c>
      <c r="J20" t="s">
        <v>591</v>
      </c>
      <c r="K20">
        <v>142</v>
      </c>
      <c r="O20" s="114"/>
      <c r="P20" s="114"/>
      <c r="Q20" s="114"/>
      <c r="R20" s="114"/>
    </row>
    <row r="21" spans="1:18" x14ac:dyDescent="0.25">
      <c r="A21" s="117">
        <v>44531</v>
      </c>
      <c r="B21" t="s">
        <v>1</v>
      </c>
      <c r="C21" t="s">
        <v>2</v>
      </c>
      <c r="D21" t="s">
        <v>243</v>
      </c>
      <c r="E21" t="s">
        <v>274</v>
      </c>
      <c r="F21" t="s">
        <v>275</v>
      </c>
      <c r="G21" t="s">
        <v>278</v>
      </c>
      <c r="H21" t="s">
        <v>688</v>
      </c>
      <c r="I21" t="s">
        <v>689</v>
      </c>
      <c r="J21" t="s">
        <v>690</v>
      </c>
      <c r="K21">
        <v>6</v>
      </c>
      <c r="O21" s="115"/>
      <c r="P21" s="115"/>
      <c r="Q21" s="115"/>
      <c r="R21" s="115"/>
    </row>
    <row r="22" spans="1:18" x14ac:dyDescent="0.25">
      <c r="A22" s="117">
        <v>44531</v>
      </c>
      <c r="B22" t="s">
        <v>1</v>
      </c>
      <c r="C22" t="s">
        <v>2</v>
      </c>
      <c r="D22" t="s">
        <v>243</v>
      </c>
      <c r="E22" t="s">
        <v>279</v>
      </c>
      <c r="F22" t="s">
        <v>280</v>
      </c>
      <c r="G22" t="s">
        <v>281</v>
      </c>
      <c r="H22" t="s">
        <v>282</v>
      </c>
      <c r="I22" t="s">
        <v>499</v>
      </c>
      <c r="J22" t="s">
        <v>500</v>
      </c>
      <c r="K22">
        <v>200</v>
      </c>
      <c r="O22" s="114"/>
      <c r="P22" s="114"/>
      <c r="Q22" s="114"/>
      <c r="R22" s="114"/>
    </row>
    <row r="23" spans="1:18" x14ac:dyDescent="0.25">
      <c r="A23" s="117">
        <v>44531</v>
      </c>
      <c r="B23" t="s">
        <v>1</v>
      </c>
      <c r="C23" t="s">
        <v>2</v>
      </c>
      <c r="D23" t="s">
        <v>243</v>
      </c>
      <c r="E23" t="s">
        <v>279</v>
      </c>
      <c r="F23" t="s">
        <v>280</v>
      </c>
      <c r="G23" t="s">
        <v>281</v>
      </c>
      <c r="H23" t="s">
        <v>282</v>
      </c>
      <c r="I23" t="s">
        <v>691</v>
      </c>
      <c r="J23" t="s">
        <v>692</v>
      </c>
      <c r="K23">
        <v>30</v>
      </c>
      <c r="O23" s="115"/>
      <c r="P23" s="115"/>
      <c r="Q23" s="115"/>
      <c r="R23" s="115"/>
    </row>
    <row r="24" spans="1:18" x14ac:dyDescent="0.25">
      <c r="A24" s="117">
        <v>44531</v>
      </c>
      <c r="B24" t="s">
        <v>1</v>
      </c>
      <c r="C24" t="s">
        <v>2</v>
      </c>
      <c r="D24" t="s">
        <v>243</v>
      </c>
      <c r="E24" t="s">
        <v>279</v>
      </c>
      <c r="F24" t="s">
        <v>280</v>
      </c>
      <c r="G24" t="s">
        <v>281</v>
      </c>
      <c r="H24" t="s">
        <v>282</v>
      </c>
      <c r="I24" t="s">
        <v>281</v>
      </c>
      <c r="J24" t="s">
        <v>283</v>
      </c>
      <c r="K24">
        <v>200</v>
      </c>
      <c r="O24" s="114"/>
      <c r="P24" s="114"/>
      <c r="Q24" s="114"/>
      <c r="R24" s="114"/>
    </row>
    <row r="25" spans="1:18" x14ac:dyDescent="0.25">
      <c r="A25" s="117">
        <v>44531</v>
      </c>
      <c r="B25" t="s">
        <v>1</v>
      </c>
      <c r="C25" t="s">
        <v>2</v>
      </c>
      <c r="D25" t="s">
        <v>243</v>
      </c>
      <c r="E25" t="s">
        <v>279</v>
      </c>
      <c r="F25" t="s">
        <v>280</v>
      </c>
      <c r="G25" t="s">
        <v>281</v>
      </c>
      <c r="H25" t="s">
        <v>282</v>
      </c>
      <c r="I25" t="s">
        <v>437</v>
      </c>
      <c r="J25" t="s">
        <v>438</v>
      </c>
      <c r="K25">
        <v>120</v>
      </c>
      <c r="O25" s="115"/>
      <c r="P25" s="115"/>
      <c r="Q25" s="115"/>
      <c r="R25" s="115"/>
    </row>
    <row r="26" spans="1:18" x14ac:dyDescent="0.25">
      <c r="A26" s="117">
        <v>44531</v>
      </c>
      <c r="B26" t="s">
        <v>1</v>
      </c>
      <c r="C26" t="s">
        <v>2</v>
      </c>
      <c r="D26" t="s">
        <v>243</v>
      </c>
      <c r="E26" t="s">
        <v>279</v>
      </c>
      <c r="F26" t="s">
        <v>280</v>
      </c>
      <c r="G26" t="s">
        <v>279</v>
      </c>
      <c r="H26" t="s">
        <v>284</v>
      </c>
      <c r="I26" t="s">
        <v>279</v>
      </c>
      <c r="J26" t="s">
        <v>498</v>
      </c>
      <c r="K26">
        <v>182</v>
      </c>
      <c r="O26" s="114"/>
      <c r="P26" s="114"/>
      <c r="Q26" s="114"/>
      <c r="R26" s="114"/>
    </row>
    <row r="27" spans="1:18" x14ac:dyDescent="0.25">
      <c r="A27" s="117">
        <v>44531</v>
      </c>
      <c r="B27" t="s">
        <v>1</v>
      </c>
      <c r="C27" t="s">
        <v>2</v>
      </c>
      <c r="D27" t="s">
        <v>243</v>
      </c>
      <c r="E27" t="s">
        <v>279</v>
      </c>
      <c r="F27" t="s">
        <v>280</v>
      </c>
      <c r="G27" t="s">
        <v>279</v>
      </c>
      <c r="H27" t="s">
        <v>284</v>
      </c>
      <c r="I27" t="s">
        <v>693</v>
      </c>
      <c r="J27" t="s">
        <v>694</v>
      </c>
      <c r="K27">
        <v>185</v>
      </c>
      <c r="O27" s="115"/>
      <c r="P27" s="115"/>
      <c r="Q27" s="115"/>
      <c r="R27" s="115"/>
    </row>
    <row r="28" spans="1:18" x14ac:dyDescent="0.25">
      <c r="A28" s="117">
        <v>44531</v>
      </c>
      <c r="B28" t="s">
        <v>1</v>
      </c>
      <c r="C28" t="s">
        <v>2</v>
      </c>
      <c r="D28" t="s">
        <v>243</v>
      </c>
      <c r="E28" t="s">
        <v>257</v>
      </c>
      <c r="F28" t="s">
        <v>258</v>
      </c>
      <c r="G28" t="s">
        <v>259</v>
      </c>
      <c r="H28" t="s">
        <v>260</v>
      </c>
      <c r="I28" t="s">
        <v>695</v>
      </c>
      <c r="J28" t="s">
        <v>696</v>
      </c>
      <c r="K28">
        <v>40</v>
      </c>
      <c r="O28" s="114"/>
      <c r="P28" s="114"/>
      <c r="Q28" s="114"/>
      <c r="R28" s="114"/>
    </row>
    <row r="29" spans="1:18" x14ac:dyDescent="0.25">
      <c r="A29" s="117">
        <v>44531</v>
      </c>
      <c r="B29" t="s">
        <v>1</v>
      </c>
      <c r="C29" t="s">
        <v>2</v>
      </c>
      <c r="D29" t="s">
        <v>243</v>
      </c>
      <c r="E29" t="s">
        <v>257</v>
      </c>
      <c r="F29" t="s">
        <v>258</v>
      </c>
      <c r="G29" t="s">
        <v>259</v>
      </c>
      <c r="H29" t="s">
        <v>260</v>
      </c>
      <c r="I29" t="s">
        <v>592</v>
      </c>
      <c r="J29" t="s">
        <v>593</v>
      </c>
      <c r="K29">
        <v>28</v>
      </c>
      <c r="O29" s="115"/>
      <c r="P29" s="115"/>
      <c r="Q29" s="115"/>
      <c r="R29" s="115"/>
    </row>
    <row r="30" spans="1:18" x14ac:dyDescent="0.25">
      <c r="A30" s="117">
        <v>44531</v>
      </c>
      <c r="B30" t="s">
        <v>1</v>
      </c>
      <c r="C30" t="s">
        <v>2</v>
      </c>
      <c r="D30" t="s">
        <v>243</v>
      </c>
      <c r="E30" t="s">
        <v>257</v>
      </c>
      <c r="F30" t="s">
        <v>258</v>
      </c>
      <c r="G30" t="s">
        <v>259</v>
      </c>
      <c r="H30" t="s">
        <v>260</v>
      </c>
      <c r="I30" t="s">
        <v>259</v>
      </c>
      <c r="J30" t="s">
        <v>261</v>
      </c>
      <c r="K30">
        <v>105</v>
      </c>
      <c r="O30" s="114"/>
      <c r="P30" s="114"/>
      <c r="Q30" s="114"/>
      <c r="R30" s="114"/>
    </row>
    <row r="31" spans="1:18" x14ac:dyDescent="0.25">
      <c r="A31" s="117">
        <v>44531</v>
      </c>
      <c r="B31" t="s">
        <v>1</v>
      </c>
      <c r="C31" t="s">
        <v>2</v>
      </c>
      <c r="D31" t="s">
        <v>243</v>
      </c>
      <c r="E31" t="s">
        <v>257</v>
      </c>
      <c r="F31" t="s">
        <v>258</v>
      </c>
      <c r="G31" t="s">
        <v>259</v>
      </c>
      <c r="H31" t="s">
        <v>260</v>
      </c>
      <c r="I31" t="s">
        <v>264</v>
      </c>
      <c r="J31" t="s">
        <v>265</v>
      </c>
      <c r="K31">
        <v>57</v>
      </c>
      <c r="O31" s="115"/>
      <c r="P31" s="115"/>
      <c r="Q31" s="115"/>
      <c r="R31" s="115"/>
    </row>
    <row r="32" spans="1:18" x14ac:dyDescent="0.25">
      <c r="A32" s="117">
        <v>44531</v>
      </c>
      <c r="B32" t="s">
        <v>1</v>
      </c>
      <c r="C32" t="s">
        <v>2</v>
      </c>
      <c r="D32" t="s">
        <v>243</v>
      </c>
      <c r="E32" t="s">
        <v>257</v>
      </c>
      <c r="F32" t="s">
        <v>258</v>
      </c>
      <c r="G32" t="s">
        <v>259</v>
      </c>
      <c r="H32" t="s">
        <v>260</v>
      </c>
      <c r="I32" t="s">
        <v>507</v>
      </c>
      <c r="J32" t="s">
        <v>508</v>
      </c>
      <c r="K32">
        <v>69</v>
      </c>
      <c r="O32" s="114"/>
      <c r="P32" s="114"/>
      <c r="Q32" s="114"/>
      <c r="R32" s="114"/>
    </row>
    <row r="33" spans="1:18" x14ac:dyDescent="0.25">
      <c r="A33" s="117">
        <v>44531</v>
      </c>
      <c r="B33" t="s">
        <v>1</v>
      </c>
      <c r="C33" t="s">
        <v>2</v>
      </c>
      <c r="D33" t="s">
        <v>243</v>
      </c>
      <c r="E33" t="s">
        <v>257</v>
      </c>
      <c r="F33" t="s">
        <v>258</v>
      </c>
      <c r="G33" t="s">
        <v>259</v>
      </c>
      <c r="H33" t="s">
        <v>260</v>
      </c>
      <c r="I33" t="s">
        <v>505</v>
      </c>
      <c r="J33" t="s">
        <v>506</v>
      </c>
      <c r="K33">
        <v>50</v>
      </c>
      <c r="O33" s="115"/>
      <c r="P33" s="115"/>
      <c r="Q33" s="115"/>
      <c r="R33" s="115"/>
    </row>
    <row r="34" spans="1:18" x14ac:dyDescent="0.25">
      <c r="A34" s="117">
        <v>44531</v>
      </c>
      <c r="B34" t="s">
        <v>1</v>
      </c>
      <c r="C34" t="s">
        <v>2</v>
      </c>
      <c r="D34" t="s">
        <v>243</v>
      </c>
      <c r="E34" t="s">
        <v>257</v>
      </c>
      <c r="F34" t="s">
        <v>258</v>
      </c>
      <c r="G34" t="s">
        <v>259</v>
      </c>
      <c r="H34" t="s">
        <v>260</v>
      </c>
      <c r="I34" t="s">
        <v>503</v>
      </c>
      <c r="J34" t="s">
        <v>504</v>
      </c>
      <c r="K34">
        <v>24</v>
      </c>
      <c r="O34" s="114"/>
      <c r="P34" s="114"/>
      <c r="Q34" s="114"/>
      <c r="R34" s="114"/>
    </row>
    <row r="35" spans="1:18" x14ac:dyDescent="0.25">
      <c r="A35" s="117">
        <v>44531</v>
      </c>
      <c r="B35" t="s">
        <v>1</v>
      </c>
      <c r="C35" t="s">
        <v>2</v>
      </c>
      <c r="D35" t="s">
        <v>243</v>
      </c>
      <c r="E35" t="s">
        <v>257</v>
      </c>
      <c r="F35" t="s">
        <v>258</v>
      </c>
      <c r="G35" t="s">
        <v>259</v>
      </c>
      <c r="H35" t="s">
        <v>260</v>
      </c>
      <c r="I35" t="s">
        <v>262</v>
      </c>
      <c r="J35" t="s">
        <v>263</v>
      </c>
      <c r="K35">
        <v>50</v>
      </c>
      <c r="O35" s="115"/>
      <c r="P35" s="115"/>
      <c r="Q35" s="115"/>
      <c r="R35" s="115"/>
    </row>
    <row r="36" spans="1:18" x14ac:dyDescent="0.25">
      <c r="A36" s="117">
        <v>44531</v>
      </c>
      <c r="B36" t="s">
        <v>1</v>
      </c>
      <c r="C36" t="s">
        <v>2</v>
      </c>
      <c r="D36" t="s">
        <v>243</v>
      </c>
      <c r="E36" t="s">
        <v>257</v>
      </c>
      <c r="F36" t="s">
        <v>258</v>
      </c>
      <c r="G36" t="s">
        <v>266</v>
      </c>
      <c r="H36" t="s">
        <v>267</v>
      </c>
      <c r="I36" t="s">
        <v>266</v>
      </c>
      <c r="J36" t="s">
        <v>406</v>
      </c>
      <c r="K36">
        <v>55</v>
      </c>
      <c r="O36" s="114"/>
      <c r="P36" s="114"/>
      <c r="Q36" s="114"/>
      <c r="R36" s="114"/>
    </row>
    <row r="37" spans="1:18" x14ac:dyDescent="0.25">
      <c r="A37" s="117">
        <v>44531</v>
      </c>
      <c r="B37" t="s">
        <v>1</v>
      </c>
      <c r="C37" t="s">
        <v>2</v>
      </c>
      <c r="D37" t="s">
        <v>243</v>
      </c>
      <c r="E37" t="s">
        <v>257</v>
      </c>
      <c r="F37" t="s">
        <v>258</v>
      </c>
      <c r="G37" t="s">
        <v>266</v>
      </c>
      <c r="H37" t="s">
        <v>267</v>
      </c>
      <c r="I37" t="s">
        <v>270</v>
      </c>
      <c r="J37" t="s">
        <v>271</v>
      </c>
      <c r="K37">
        <v>110</v>
      </c>
      <c r="O37" s="115"/>
      <c r="P37" s="115"/>
      <c r="Q37" s="115"/>
      <c r="R37" s="115"/>
    </row>
    <row r="38" spans="1:18" x14ac:dyDescent="0.25">
      <c r="A38" s="117">
        <v>44531</v>
      </c>
      <c r="B38" t="s">
        <v>1</v>
      </c>
      <c r="C38" t="s">
        <v>2</v>
      </c>
      <c r="D38" t="s">
        <v>243</v>
      </c>
      <c r="E38" t="s">
        <v>257</v>
      </c>
      <c r="F38" t="s">
        <v>258</v>
      </c>
      <c r="G38" t="s">
        <v>266</v>
      </c>
      <c r="H38" t="s">
        <v>267</v>
      </c>
      <c r="I38" t="s">
        <v>268</v>
      </c>
      <c r="J38" t="s">
        <v>269</v>
      </c>
      <c r="K38">
        <v>105</v>
      </c>
      <c r="O38" s="114"/>
      <c r="P38" s="114"/>
      <c r="Q38" s="114"/>
      <c r="R38" s="114"/>
    </row>
    <row r="39" spans="1:18" x14ac:dyDescent="0.25">
      <c r="A39" s="117">
        <v>44531</v>
      </c>
      <c r="B39" t="s">
        <v>1</v>
      </c>
      <c r="C39" t="s">
        <v>2</v>
      </c>
      <c r="D39" t="s">
        <v>243</v>
      </c>
      <c r="E39" t="s">
        <v>257</v>
      </c>
      <c r="F39" t="s">
        <v>258</v>
      </c>
      <c r="G39" t="s">
        <v>266</v>
      </c>
      <c r="H39" t="s">
        <v>267</v>
      </c>
      <c r="I39" t="s">
        <v>272</v>
      </c>
      <c r="J39" t="s">
        <v>273</v>
      </c>
      <c r="K39">
        <v>56</v>
      </c>
      <c r="O39" s="115"/>
      <c r="P39" s="115"/>
      <c r="Q39" s="115"/>
      <c r="R39" s="115"/>
    </row>
    <row r="40" spans="1:18" x14ac:dyDescent="0.25">
      <c r="A40" s="117">
        <v>44531</v>
      </c>
      <c r="B40" t="s">
        <v>1</v>
      </c>
      <c r="C40" t="s">
        <v>2</v>
      </c>
      <c r="D40" t="s">
        <v>243</v>
      </c>
      <c r="E40" t="s">
        <v>407</v>
      </c>
      <c r="F40" t="s">
        <v>408</v>
      </c>
      <c r="G40" t="s">
        <v>407</v>
      </c>
      <c r="H40" t="s">
        <v>409</v>
      </c>
      <c r="I40" t="s">
        <v>407</v>
      </c>
      <c r="J40" t="s">
        <v>410</v>
      </c>
      <c r="K40">
        <v>450</v>
      </c>
      <c r="O40" s="114"/>
      <c r="P40" s="114"/>
      <c r="Q40" s="114"/>
      <c r="R40" s="114"/>
    </row>
    <row r="41" spans="1:18" x14ac:dyDescent="0.25">
      <c r="A41" s="117">
        <v>44531</v>
      </c>
      <c r="B41" t="s">
        <v>1</v>
      </c>
      <c r="C41" t="s">
        <v>7</v>
      </c>
      <c r="D41" t="s">
        <v>395</v>
      </c>
      <c r="E41" t="s">
        <v>7</v>
      </c>
      <c r="F41" t="s">
        <v>396</v>
      </c>
      <c r="G41" t="s">
        <v>7</v>
      </c>
      <c r="H41" t="s">
        <v>552</v>
      </c>
      <c r="I41" t="s">
        <v>7</v>
      </c>
      <c r="J41" t="s">
        <v>594</v>
      </c>
      <c r="K41">
        <v>156</v>
      </c>
      <c r="O41" s="115"/>
      <c r="P41" s="115"/>
      <c r="Q41" s="115"/>
      <c r="R41" s="115"/>
    </row>
    <row r="42" spans="1:18" x14ac:dyDescent="0.25">
      <c r="A42" s="117">
        <v>44531</v>
      </c>
      <c r="B42" t="s">
        <v>1</v>
      </c>
      <c r="C42" t="s">
        <v>7</v>
      </c>
      <c r="D42" t="s">
        <v>395</v>
      </c>
      <c r="E42" t="s">
        <v>7</v>
      </c>
      <c r="F42" t="s">
        <v>396</v>
      </c>
      <c r="G42" t="s">
        <v>401</v>
      </c>
      <c r="H42" t="s">
        <v>402</v>
      </c>
      <c r="I42" t="s">
        <v>697</v>
      </c>
      <c r="J42" t="s">
        <v>698</v>
      </c>
      <c r="K42">
        <v>5</v>
      </c>
      <c r="O42" s="114"/>
      <c r="P42" s="114"/>
      <c r="Q42" s="114"/>
      <c r="R42" s="114"/>
    </row>
    <row r="43" spans="1:18" x14ac:dyDescent="0.25">
      <c r="A43" s="117">
        <v>44531</v>
      </c>
      <c r="B43" t="s">
        <v>1</v>
      </c>
      <c r="C43" t="s">
        <v>7</v>
      </c>
      <c r="D43" t="s">
        <v>395</v>
      </c>
      <c r="E43" t="s">
        <v>699</v>
      </c>
      <c r="F43" t="s">
        <v>700</v>
      </c>
      <c r="G43" t="s">
        <v>699</v>
      </c>
      <c r="H43" t="s">
        <v>701</v>
      </c>
      <c r="I43" t="s">
        <v>702</v>
      </c>
      <c r="J43" t="s">
        <v>703</v>
      </c>
      <c r="K43">
        <v>284</v>
      </c>
      <c r="O43" s="115"/>
      <c r="P43" s="115"/>
      <c r="Q43" s="115"/>
      <c r="R43" s="115"/>
    </row>
    <row r="44" spans="1:18" x14ac:dyDescent="0.25">
      <c r="A44" s="117">
        <v>44531</v>
      </c>
      <c r="B44" t="s">
        <v>1</v>
      </c>
      <c r="C44" t="s">
        <v>7</v>
      </c>
      <c r="D44" t="s">
        <v>395</v>
      </c>
      <c r="E44" t="s">
        <v>428</v>
      </c>
      <c r="F44" t="s">
        <v>429</v>
      </c>
      <c r="G44" t="s">
        <v>704</v>
      </c>
      <c r="H44" t="s">
        <v>705</v>
      </c>
      <c r="I44" t="s">
        <v>706</v>
      </c>
      <c r="J44" t="s">
        <v>707</v>
      </c>
      <c r="K44">
        <v>7</v>
      </c>
      <c r="O44" s="114"/>
      <c r="P44" s="114"/>
      <c r="Q44" s="114"/>
      <c r="R44" s="114"/>
    </row>
    <row r="45" spans="1:18" x14ac:dyDescent="0.25">
      <c r="A45" s="117">
        <v>44531</v>
      </c>
      <c r="B45" t="s">
        <v>1</v>
      </c>
      <c r="C45" t="s">
        <v>12</v>
      </c>
      <c r="D45" t="s">
        <v>403</v>
      </c>
      <c r="E45" t="s">
        <v>12</v>
      </c>
      <c r="F45" t="s">
        <v>404</v>
      </c>
      <c r="G45" t="s">
        <v>12</v>
      </c>
      <c r="H45" t="s">
        <v>405</v>
      </c>
      <c r="I45" t="s">
        <v>12</v>
      </c>
      <c r="J45" t="s">
        <v>708</v>
      </c>
      <c r="K45">
        <v>100</v>
      </c>
      <c r="O45" s="115"/>
      <c r="P45" s="115"/>
      <c r="Q45" s="115"/>
      <c r="R45" s="115"/>
    </row>
    <row r="46" spans="1:18" x14ac:dyDescent="0.25">
      <c r="A46" s="117">
        <v>44531</v>
      </c>
      <c r="B46" t="s">
        <v>1</v>
      </c>
      <c r="C46" t="s">
        <v>8</v>
      </c>
      <c r="D46" t="s">
        <v>331</v>
      </c>
      <c r="E46" t="s">
        <v>332</v>
      </c>
      <c r="F46" t="s">
        <v>333</v>
      </c>
      <c r="G46" t="s">
        <v>332</v>
      </c>
      <c r="H46" t="s">
        <v>709</v>
      </c>
      <c r="I46" t="s">
        <v>332</v>
      </c>
      <c r="J46" t="s">
        <v>710</v>
      </c>
      <c r="K46">
        <v>44</v>
      </c>
      <c r="O46" s="114"/>
      <c r="P46" s="114"/>
      <c r="Q46" s="114"/>
      <c r="R46" s="114"/>
    </row>
    <row r="47" spans="1:18" x14ac:dyDescent="0.25">
      <c r="A47" s="117">
        <v>44531</v>
      </c>
      <c r="B47" t="s">
        <v>1</v>
      </c>
      <c r="C47" t="s">
        <v>8</v>
      </c>
      <c r="D47" t="s">
        <v>331</v>
      </c>
      <c r="E47" t="s">
        <v>332</v>
      </c>
      <c r="F47" t="s">
        <v>333</v>
      </c>
      <c r="G47" t="s">
        <v>439</v>
      </c>
      <c r="H47" t="s">
        <v>440</v>
      </c>
      <c r="I47" t="s">
        <v>439</v>
      </c>
      <c r="J47" t="s">
        <v>441</v>
      </c>
      <c r="K47">
        <v>85</v>
      </c>
      <c r="O47" s="115"/>
      <c r="P47" s="115"/>
      <c r="Q47" s="115"/>
      <c r="R47" s="115"/>
    </row>
    <row r="48" spans="1:18" x14ac:dyDescent="0.25">
      <c r="A48" s="117">
        <v>44531</v>
      </c>
      <c r="B48" t="s">
        <v>1</v>
      </c>
      <c r="C48" t="s">
        <v>8</v>
      </c>
      <c r="D48" t="s">
        <v>331</v>
      </c>
      <c r="E48" t="s">
        <v>332</v>
      </c>
      <c r="F48" t="s">
        <v>333</v>
      </c>
      <c r="G48" t="s">
        <v>439</v>
      </c>
      <c r="H48" t="s">
        <v>440</v>
      </c>
      <c r="I48" t="s">
        <v>711</v>
      </c>
      <c r="J48" t="s">
        <v>712</v>
      </c>
      <c r="K48">
        <v>330</v>
      </c>
      <c r="O48" s="114"/>
      <c r="P48" s="114"/>
      <c r="Q48" s="114"/>
      <c r="R48" s="114"/>
    </row>
    <row r="49" spans="1:18" x14ac:dyDescent="0.25">
      <c r="A49" s="117">
        <v>44531</v>
      </c>
      <c r="B49" t="s">
        <v>1</v>
      </c>
      <c r="C49" t="s">
        <v>8</v>
      </c>
      <c r="D49" t="s">
        <v>331</v>
      </c>
      <c r="E49" t="s">
        <v>332</v>
      </c>
      <c r="F49" t="s">
        <v>333</v>
      </c>
      <c r="G49" t="s">
        <v>334</v>
      </c>
      <c r="H49" t="s">
        <v>335</v>
      </c>
      <c r="I49" t="s">
        <v>713</v>
      </c>
      <c r="J49" t="s">
        <v>714</v>
      </c>
      <c r="K49">
        <v>140</v>
      </c>
      <c r="O49" s="115"/>
      <c r="P49" s="115"/>
      <c r="Q49" s="115"/>
      <c r="R49" s="115"/>
    </row>
    <row r="50" spans="1:18" x14ac:dyDescent="0.25">
      <c r="A50" s="117">
        <v>44531</v>
      </c>
      <c r="B50" t="s">
        <v>1</v>
      </c>
      <c r="C50" t="s">
        <v>8</v>
      </c>
      <c r="D50" t="s">
        <v>331</v>
      </c>
      <c r="E50" t="s">
        <v>332</v>
      </c>
      <c r="F50" t="s">
        <v>333</v>
      </c>
      <c r="G50" t="s">
        <v>334</v>
      </c>
      <c r="H50" t="s">
        <v>335</v>
      </c>
      <c r="I50" t="s">
        <v>526</v>
      </c>
      <c r="J50" t="s">
        <v>527</v>
      </c>
      <c r="K50">
        <v>220</v>
      </c>
      <c r="O50" s="114"/>
      <c r="P50" s="114"/>
      <c r="Q50" s="114"/>
      <c r="R50" s="114"/>
    </row>
    <row r="51" spans="1:18" x14ac:dyDescent="0.25">
      <c r="A51" s="117">
        <v>44531</v>
      </c>
      <c r="B51" t="s">
        <v>1</v>
      </c>
      <c r="C51" t="s">
        <v>8</v>
      </c>
      <c r="D51" t="s">
        <v>331</v>
      </c>
      <c r="E51" t="s">
        <v>332</v>
      </c>
      <c r="F51" t="s">
        <v>333</v>
      </c>
      <c r="G51" t="s">
        <v>334</v>
      </c>
      <c r="H51" t="s">
        <v>335</v>
      </c>
      <c r="I51" t="s">
        <v>442</v>
      </c>
      <c r="J51" t="s">
        <v>443</v>
      </c>
      <c r="K51">
        <v>160</v>
      </c>
      <c r="O51" s="115"/>
      <c r="P51" s="115"/>
      <c r="Q51" s="115"/>
      <c r="R51" s="115"/>
    </row>
    <row r="52" spans="1:18" x14ac:dyDescent="0.25">
      <c r="A52" s="117">
        <v>44531</v>
      </c>
      <c r="B52" t="s">
        <v>1</v>
      </c>
      <c r="C52" t="s">
        <v>4</v>
      </c>
      <c r="D52" t="s">
        <v>337</v>
      </c>
      <c r="E52" t="s">
        <v>338</v>
      </c>
      <c r="F52" t="s">
        <v>339</v>
      </c>
      <c r="G52" t="s">
        <v>340</v>
      </c>
      <c r="H52" t="s">
        <v>341</v>
      </c>
      <c r="I52" t="s">
        <v>433</v>
      </c>
      <c r="J52" t="s">
        <v>434</v>
      </c>
      <c r="K52">
        <v>39</v>
      </c>
      <c r="O52" s="114"/>
      <c r="P52" s="114"/>
      <c r="Q52" s="114"/>
      <c r="R52" s="114"/>
    </row>
    <row r="53" spans="1:18" x14ac:dyDescent="0.25">
      <c r="A53" s="117">
        <v>44531</v>
      </c>
      <c r="B53" t="s">
        <v>1</v>
      </c>
      <c r="C53" t="s">
        <v>4</v>
      </c>
      <c r="D53" t="s">
        <v>337</v>
      </c>
      <c r="E53" t="s">
        <v>338</v>
      </c>
      <c r="F53" t="s">
        <v>339</v>
      </c>
      <c r="G53" t="s">
        <v>340</v>
      </c>
      <c r="H53" t="s">
        <v>341</v>
      </c>
      <c r="I53" t="s">
        <v>342</v>
      </c>
      <c r="J53" t="s">
        <v>343</v>
      </c>
      <c r="K53">
        <v>11</v>
      </c>
      <c r="O53" s="115"/>
      <c r="P53" s="115"/>
      <c r="Q53" s="115"/>
      <c r="R53" s="115"/>
    </row>
    <row r="54" spans="1:18" x14ac:dyDescent="0.25">
      <c r="A54" s="117">
        <v>44531</v>
      </c>
      <c r="B54" t="s">
        <v>1</v>
      </c>
      <c r="C54" t="s">
        <v>4</v>
      </c>
      <c r="D54" t="s">
        <v>337</v>
      </c>
      <c r="E54" t="s">
        <v>338</v>
      </c>
      <c r="F54" t="s">
        <v>339</v>
      </c>
      <c r="G54" t="s">
        <v>340</v>
      </c>
      <c r="H54" t="s">
        <v>341</v>
      </c>
      <c r="I54" t="s">
        <v>595</v>
      </c>
      <c r="J54" t="s">
        <v>596</v>
      </c>
      <c r="K54">
        <v>11</v>
      </c>
      <c r="O54" s="114"/>
      <c r="P54" s="114"/>
      <c r="Q54" s="114"/>
      <c r="R54" s="114"/>
    </row>
    <row r="55" spans="1:18" x14ac:dyDescent="0.25">
      <c r="A55" s="117">
        <v>44531</v>
      </c>
      <c r="B55" t="s">
        <v>1</v>
      </c>
      <c r="C55" t="s">
        <v>4</v>
      </c>
      <c r="D55" t="s">
        <v>337</v>
      </c>
      <c r="E55" t="s">
        <v>338</v>
      </c>
      <c r="F55" t="s">
        <v>339</v>
      </c>
      <c r="G55" t="s">
        <v>340</v>
      </c>
      <c r="H55" t="s">
        <v>341</v>
      </c>
      <c r="I55" t="s">
        <v>344</v>
      </c>
      <c r="J55" t="s">
        <v>345</v>
      </c>
      <c r="K55">
        <v>65</v>
      </c>
      <c r="O55" s="115"/>
      <c r="P55" s="115"/>
      <c r="Q55" s="115"/>
      <c r="R55" s="115"/>
    </row>
    <row r="56" spans="1:18" x14ac:dyDescent="0.25">
      <c r="A56" s="117">
        <v>44531</v>
      </c>
      <c r="B56" t="s">
        <v>1</v>
      </c>
      <c r="C56" t="s">
        <v>4</v>
      </c>
      <c r="D56" t="s">
        <v>337</v>
      </c>
      <c r="E56" t="s">
        <v>338</v>
      </c>
      <c r="F56" t="s">
        <v>339</v>
      </c>
      <c r="G56" t="s">
        <v>340</v>
      </c>
      <c r="H56" t="s">
        <v>341</v>
      </c>
      <c r="I56" t="s">
        <v>346</v>
      </c>
      <c r="J56" t="s">
        <v>347</v>
      </c>
      <c r="K56">
        <v>41</v>
      </c>
      <c r="O56" s="114"/>
      <c r="P56" s="114"/>
      <c r="Q56" s="114"/>
      <c r="R56" s="114"/>
    </row>
    <row r="57" spans="1:18" x14ac:dyDescent="0.25">
      <c r="A57" s="117">
        <v>44531</v>
      </c>
      <c r="B57" t="s">
        <v>1</v>
      </c>
      <c r="C57" t="s">
        <v>6</v>
      </c>
      <c r="D57" t="s">
        <v>348</v>
      </c>
      <c r="E57" t="s">
        <v>352</v>
      </c>
      <c r="F57" t="s">
        <v>353</v>
      </c>
      <c r="G57" t="s">
        <v>352</v>
      </c>
      <c r="H57" t="s">
        <v>354</v>
      </c>
      <c r="I57" t="s">
        <v>715</v>
      </c>
      <c r="J57" t="s">
        <v>716</v>
      </c>
      <c r="K57">
        <v>10</v>
      </c>
      <c r="O57" s="115"/>
      <c r="P57" s="115"/>
      <c r="Q57" s="115"/>
      <c r="R57" s="115"/>
    </row>
    <row r="58" spans="1:18" x14ac:dyDescent="0.25">
      <c r="A58" s="117">
        <v>44531</v>
      </c>
      <c r="B58" t="s">
        <v>1</v>
      </c>
      <c r="C58" t="s">
        <v>6</v>
      </c>
      <c r="D58" t="s">
        <v>348</v>
      </c>
      <c r="E58" t="s">
        <v>6</v>
      </c>
      <c r="F58" t="s">
        <v>349</v>
      </c>
      <c r="G58" t="s">
        <v>6</v>
      </c>
      <c r="H58" t="s">
        <v>350</v>
      </c>
      <c r="I58" t="s">
        <v>6</v>
      </c>
      <c r="J58" t="s">
        <v>351</v>
      </c>
      <c r="K58">
        <v>15</v>
      </c>
      <c r="O58" s="114"/>
      <c r="P58" s="114"/>
      <c r="Q58" s="114"/>
      <c r="R58" s="114"/>
    </row>
    <row r="59" spans="1:18" x14ac:dyDescent="0.25">
      <c r="A59" s="117">
        <v>44531</v>
      </c>
      <c r="B59" t="s">
        <v>1</v>
      </c>
      <c r="C59" t="s">
        <v>3</v>
      </c>
      <c r="D59" t="s">
        <v>59</v>
      </c>
      <c r="E59" t="s">
        <v>237</v>
      </c>
      <c r="F59" t="s">
        <v>238</v>
      </c>
      <c r="G59" t="s">
        <v>239</v>
      </c>
      <c r="H59" t="s">
        <v>240</v>
      </c>
      <c r="I59" t="s">
        <v>241</v>
      </c>
      <c r="J59" t="s">
        <v>242</v>
      </c>
      <c r="K59">
        <v>24</v>
      </c>
      <c r="O59" s="115"/>
      <c r="P59" s="115"/>
      <c r="Q59" s="115"/>
      <c r="R59" s="115"/>
    </row>
    <row r="60" spans="1:18" x14ac:dyDescent="0.25">
      <c r="A60" s="117">
        <v>44531</v>
      </c>
      <c r="B60" t="s">
        <v>1</v>
      </c>
      <c r="C60" t="s">
        <v>3</v>
      </c>
      <c r="D60" t="s">
        <v>59</v>
      </c>
      <c r="E60" t="s">
        <v>154</v>
      </c>
      <c r="F60" t="s">
        <v>155</v>
      </c>
      <c r="G60" t="s">
        <v>154</v>
      </c>
      <c r="H60" t="s">
        <v>156</v>
      </c>
      <c r="I60" t="s">
        <v>154</v>
      </c>
      <c r="J60" t="s">
        <v>157</v>
      </c>
      <c r="K60">
        <v>402</v>
      </c>
      <c r="O60" s="114"/>
      <c r="P60" s="114"/>
      <c r="Q60" s="114"/>
      <c r="R60" s="114"/>
    </row>
    <row r="61" spans="1:18" x14ac:dyDescent="0.25">
      <c r="A61" s="117">
        <v>44531</v>
      </c>
      <c r="B61" t="s">
        <v>1</v>
      </c>
      <c r="C61" t="s">
        <v>3</v>
      </c>
      <c r="D61" t="s">
        <v>59</v>
      </c>
      <c r="E61" t="s">
        <v>154</v>
      </c>
      <c r="F61" t="s">
        <v>155</v>
      </c>
      <c r="G61" t="s">
        <v>154</v>
      </c>
      <c r="H61" t="s">
        <v>156</v>
      </c>
      <c r="I61" t="s">
        <v>445</v>
      </c>
      <c r="J61" t="s">
        <v>446</v>
      </c>
      <c r="K61">
        <v>16</v>
      </c>
      <c r="O61" s="115"/>
      <c r="P61" s="115"/>
      <c r="Q61" s="115"/>
      <c r="R61" s="115"/>
    </row>
    <row r="62" spans="1:18" x14ac:dyDescent="0.25">
      <c r="A62" s="117">
        <v>44531</v>
      </c>
      <c r="B62" t="s">
        <v>1</v>
      </c>
      <c r="C62" t="s">
        <v>3</v>
      </c>
      <c r="D62" t="s">
        <v>59</v>
      </c>
      <c r="E62" t="s">
        <v>154</v>
      </c>
      <c r="F62" t="s">
        <v>155</v>
      </c>
      <c r="G62" t="s">
        <v>154</v>
      </c>
      <c r="H62" t="s">
        <v>156</v>
      </c>
      <c r="I62" t="s">
        <v>160</v>
      </c>
      <c r="J62" t="s">
        <v>161</v>
      </c>
      <c r="K62">
        <v>27</v>
      </c>
      <c r="O62" s="114"/>
      <c r="P62" s="114"/>
      <c r="Q62" s="114"/>
      <c r="R62" s="114"/>
    </row>
    <row r="63" spans="1:18" x14ac:dyDescent="0.25">
      <c r="A63" s="117">
        <v>44531</v>
      </c>
      <c r="B63" t="s">
        <v>1</v>
      </c>
      <c r="C63" t="s">
        <v>3</v>
      </c>
      <c r="D63" t="s">
        <v>59</v>
      </c>
      <c r="E63" t="s">
        <v>154</v>
      </c>
      <c r="F63" t="s">
        <v>155</v>
      </c>
      <c r="G63" t="s">
        <v>154</v>
      </c>
      <c r="H63" t="s">
        <v>156</v>
      </c>
      <c r="I63" t="s">
        <v>164</v>
      </c>
      <c r="J63" t="s">
        <v>165</v>
      </c>
      <c r="K63">
        <v>23</v>
      </c>
      <c r="O63" s="115"/>
      <c r="P63" s="115"/>
      <c r="Q63" s="115"/>
      <c r="R63" s="115"/>
    </row>
    <row r="64" spans="1:18" x14ac:dyDescent="0.25">
      <c r="A64" s="117">
        <v>44531</v>
      </c>
      <c r="B64" t="s">
        <v>1</v>
      </c>
      <c r="C64" t="s">
        <v>3</v>
      </c>
      <c r="D64" t="s">
        <v>59</v>
      </c>
      <c r="E64" t="s">
        <v>154</v>
      </c>
      <c r="F64" t="s">
        <v>155</v>
      </c>
      <c r="G64" t="s">
        <v>154</v>
      </c>
      <c r="H64" t="s">
        <v>156</v>
      </c>
      <c r="I64" t="s">
        <v>158</v>
      </c>
      <c r="J64" t="s">
        <v>159</v>
      </c>
      <c r="K64">
        <v>63</v>
      </c>
      <c r="O64" s="114"/>
      <c r="P64" s="114"/>
      <c r="Q64" s="114"/>
      <c r="R64" s="114"/>
    </row>
    <row r="65" spans="1:18" x14ac:dyDescent="0.25">
      <c r="A65" s="117">
        <v>44531</v>
      </c>
      <c r="B65" t="s">
        <v>1</v>
      </c>
      <c r="C65" t="s">
        <v>3</v>
      </c>
      <c r="D65" t="s">
        <v>59</v>
      </c>
      <c r="E65" t="s">
        <v>154</v>
      </c>
      <c r="F65" t="s">
        <v>155</v>
      </c>
      <c r="G65" t="s">
        <v>154</v>
      </c>
      <c r="H65" t="s">
        <v>156</v>
      </c>
      <c r="I65" t="s">
        <v>168</v>
      </c>
      <c r="J65" t="s">
        <v>169</v>
      </c>
      <c r="K65">
        <v>36</v>
      </c>
      <c r="O65" s="115"/>
      <c r="P65" s="115"/>
      <c r="Q65" s="115"/>
      <c r="R65" s="115"/>
    </row>
    <row r="66" spans="1:18" x14ac:dyDescent="0.25">
      <c r="A66" s="117">
        <v>44531</v>
      </c>
      <c r="B66" t="s">
        <v>1</v>
      </c>
      <c r="C66" t="s">
        <v>3</v>
      </c>
      <c r="D66" t="s">
        <v>59</v>
      </c>
      <c r="E66" t="s">
        <v>154</v>
      </c>
      <c r="F66" t="s">
        <v>155</v>
      </c>
      <c r="G66" t="s">
        <v>154</v>
      </c>
      <c r="H66" t="s">
        <v>156</v>
      </c>
      <c r="I66" t="s">
        <v>356</v>
      </c>
      <c r="J66" t="s">
        <v>357</v>
      </c>
      <c r="K66">
        <v>12</v>
      </c>
      <c r="O66" s="114"/>
      <c r="P66" s="114"/>
      <c r="Q66" s="114"/>
      <c r="R66" s="114"/>
    </row>
    <row r="67" spans="1:18" x14ac:dyDescent="0.25">
      <c r="A67" s="117">
        <v>44531</v>
      </c>
      <c r="B67" t="s">
        <v>1</v>
      </c>
      <c r="C67" t="s">
        <v>3</v>
      </c>
      <c r="D67" t="s">
        <v>59</v>
      </c>
      <c r="E67" t="s">
        <v>154</v>
      </c>
      <c r="F67" t="s">
        <v>155</v>
      </c>
      <c r="G67" t="s">
        <v>154</v>
      </c>
      <c r="H67" t="s">
        <v>156</v>
      </c>
      <c r="I67" t="s">
        <v>717</v>
      </c>
      <c r="J67" t="s">
        <v>718</v>
      </c>
      <c r="K67">
        <v>12</v>
      </c>
      <c r="O67" s="115"/>
      <c r="P67" s="115"/>
      <c r="Q67" s="115"/>
      <c r="R67" s="115"/>
    </row>
    <row r="68" spans="1:18" x14ac:dyDescent="0.25">
      <c r="A68" s="117">
        <v>44531</v>
      </c>
      <c r="B68" t="s">
        <v>1</v>
      </c>
      <c r="C68" t="s">
        <v>3</v>
      </c>
      <c r="D68" t="s">
        <v>59</v>
      </c>
      <c r="E68" t="s">
        <v>154</v>
      </c>
      <c r="F68" t="s">
        <v>155</v>
      </c>
      <c r="G68" t="s">
        <v>154</v>
      </c>
      <c r="H68" t="s">
        <v>156</v>
      </c>
      <c r="I68" t="s">
        <v>166</v>
      </c>
      <c r="J68" t="s">
        <v>167</v>
      </c>
      <c r="K68">
        <v>15</v>
      </c>
      <c r="O68" s="114"/>
      <c r="P68" s="114"/>
      <c r="Q68" s="114"/>
      <c r="R68" s="114"/>
    </row>
    <row r="69" spans="1:18" x14ac:dyDescent="0.25">
      <c r="A69" s="117">
        <v>44531</v>
      </c>
      <c r="B69" t="s">
        <v>1</v>
      </c>
      <c r="C69" t="s">
        <v>3</v>
      </c>
      <c r="D69" t="s">
        <v>59</v>
      </c>
      <c r="E69" t="s">
        <v>154</v>
      </c>
      <c r="F69" t="s">
        <v>155</v>
      </c>
      <c r="G69" t="s">
        <v>154</v>
      </c>
      <c r="H69" t="s">
        <v>156</v>
      </c>
      <c r="I69" t="s">
        <v>483</v>
      </c>
      <c r="J69" t="s">
        <v>484</v>
      </c>
      <c r="K69">
        <v>6</v>
      </c>
      <c r="O69" s="115"/>
      <c r="P69" s="115"/>
      <c r="Q69" s="115"/>
      <c r="R69" s="115"/>
    </row>
    <row r="70" spans="1:18" x14ac:dyDescent="0.25">
      <c r="A70" s="117">
        <v>44531</v>
      </c>
      <c r="B70" t="s">
        <v>1</v>
      </c>
      <c r="C70" t="s">
        <v>3</v>
      </c>
      <c r="D70" t="s">
        <v>59</v>
      </c>
      <c r="E70" t="s">
        <v>154</v>
      </c>
      <c r="F70" t="s">
        <v>155</v>
      </c>
      <c r="G70" t="s">
        <v>154</v>
      </c>
      <c r="H70" t="s">
        <v>156</v>
      </c>
      <c r="I70" t="s">
        <v>358</v>
      </c>
      <c r="J70" t="s">
        <v>359</v>
      </c>
      <c r="K70">
        <v>24</v>
      </c>
      <c r="O70" s="114"/>
      <c r="P70" s="114"/>
      <c r="Q70" s="114"/>
      <c r="R70" s="114"/>
    </row>
    <row r="71" spans="1:18" x14ac:dyDescent="0.25">
      <c r="A71" s="117">
        <v>44531</v>
      </c>
      <c r="B71" t="s">
        <v>1</v>
      </c>
      <c r="C71" t="s">
        <v>3</v>
      </c>
      <c r="D71" t="s">
        <v>59</v>
      </c>
      <c r="E71" t="s">
        <v>154</v>
      </c>
      <c r="F71" t="s">
        <v>155</v>
      </c>
      <c r="G71" t="s">
        <v>154</v>
      </c>
      <c r="H71" t="s">
        <v>156</v>
      </c>
      <c r="I71" t="s">
        <v>162</v>
      </c>
      <c r="J71" t="s">
        <v>163</v>
      </c>
      <c r="K71">
        <v>10</v>
      </c>
      <c r="O71" s="115"/>
      <c r="P71" s="115"/>
      <c r="Q71" s="115"/>
      <c r="R71" s="115"/>
    </row>
    <row r="72" spans="1:18" x14ac:dyDescent="0.25">
      <c r="A72" s="117">
        <v>44531</v>
      </c>
      <c r="B72" t="s">
        <v>1</v>
      </c>
      <c r="C72" t="s">
        <v>3</v>
      </c>
      <c r="D72" t="s">
        <v>59</v>
      </c>
      <c r="E72" t="s">
        <v>154</v>
      </c>
      <c r="F72" t="s">
        <v>155</v>
      </c>
      <c r="G72" t="s">
        <v>154</v>
      </c>
      <c r="H72" t="s">
        <v>156</v>
      </c>
      <c r="I72" t="s">
        <v>719</v>
      </c>
      <c r="J72" t="s">
        <v>720</v>
      </c>
      <c r="K72">
        <v>18</v>
      </c>
      <c r="O72" s="114"/>
      <c r="P72" s="114"/>
      <c r="Q72" s="114"/>
      <c r="R72" s="114"/>
    </row>
    <row r="73" spans="1:18" x14ac:dyDescent="0.25">
      <c r="A73" s="117">
        <v>44531</v>
      </c>
      <c r="B73" t="s">
        <v>1</v>
      </c>
      <c r="C73" t="s">
        <v>3</v>
      </c>
      <c r="D73" t="s">
        <v>59</v>
      </c>
      <c r="E73" t="s">
        <v>154</v>
      </c>
      <c r="F73" t="s">
        <v>155</v>
      </c>
      <c r="G73" t="s">
        <v>175</v>
      </c>
      <c r="H73" t="s">
        <v>176</v>
      </c>
      <c r="I73" t="s">
        <v>721</v>
      </c>
      <c r="J73" t="s">
        <v>722</v>
      </c>
      <c r="K73">
        <v>39</v>
      </c>
      <c r="O73" s="115"/>
      <c r="P73" s="115"/>
      <c r="Q73" s="115"/>
      <c r="R73" s="115"/>
    </row>
    <row r="74" spans="1:18" x14ac:dyDescent="0.25">
      <c r="A74" s="117">
        <v>44531</v>
      </c>
      <c r="B74" t="s">
        <v>1</v>
      </c>
      <c r="C74" t="s">
        <v>3</v>
      </c>
      <c r="D74" t="s">
        <v>59</v>
      </c>
      <c r="E74" t="s">
        <v>154</v>
      </c>
      <c r="F74" t="s">
        <v>155</v>
      </c>
      <c r="G74" t="s">
        <v>175</v>
      </c>
      <c r="H74" t="s">
        <v>176</v>
      </c>
      <c r="I74" t="s">
        <v>597</v>
      </c>
      <c r="J74" t="s">
        <v>598</v>
      </c>
      <c r="K74">
        <v>35</v>
      </c>
      <c r="O74" s="114"/>
      <c r="P74" s="114"/>
      <c r="Q74" s="114"/>
      <c r="R74" s="114"/>
    </row>
    <row r="75" spans="1:18" x14ac:dyDescent="0.25">
      <c r="A75" s="117">
        <v>44531</v>
      </c>
      <c r="B75" t="s">
        <v>1</v>
      </c>
      <c r="C75" t="s">
        <v>3</v>
      </c>
      <c r="D75" t="s">
        <v>59</v>
      </c>
      <c r="E75" t="s">
        <v>154</v>
      </c>
      <c r="F75" t="s">
        <v>155</v>
      </c>
      <c r="G75" t="s">
        <v>175</v>
      </c>
      <c r="H75" t="s">
        <v>176</v>
      </c>
      <c r="I75" t="s">
        <v>181</v>
      </c>
      <c r="J75" t="s">
        <v>182</v>
      </c>
      <c r="K75">
        <v>80</v>
      </c>
      <c r="O75" s="115"/>
      <c r="P75" s="115"/>
      <c r="Q75" s="115"/>
      <c r="R75" s="115"/>
    </row>
    <row r="76" spans="1:18" x14ac:dyDescent="0.25">
      <c r="A76" s="117">
        <v>44531</v>
      </c>
      <c r="B76" t="s">
        <v>1</v>
      </c>
      <c r="C76" t="s">
        <v>3</v>
      </c>
      <c r="D76" t="s">
        <v>59</v>
      </c>
      <c r="E76" t="s">
        <v>154</v>
      </c>
      <c r="F76" t="s">
        <v>155</v>
      </c>
      <c r="G76" t="s">
        <v>175</v>
      </c>
      <c r="H76" t="s">
        <v>176</v>
      </c>
      <c r="I76" t="s">
        <v>175</v>
      </c>
      <c r="J76" t="s">
        <v>447</v>
      </c>
      <c r="K76">
        <v>30</v>
      </c>
      <c r="O76" s="114"/>
      <c r="P76" s="114"/>
      <c r="Q76" s="114"/>
      <c r="R76" s="114"/>
    </row>
    <row r="77" spans="1:18" x14ac:dyDescent="0.25">
      <c r="A77" s="117">
        <v>44531</v>
      </c>
      <c r="B77" t="s">
        <v>1</v>
      </c>
      <c r="C77" t="s">
        <v>3</v>
      </c>
      <c r="D77" t="s">
        <v>59</v>
      </c>
      <c r="E77" t="s">
        <v>154</v>
      </c>
      <c r="F77" t="s">
        <v>155</v>
      </c>
      <c r="G77" t="s">
        <v>175</v>
      </c>
      <c r="H77" t="s">
        <v>176</v>
      </c>
      <c r="I77" t="s">
        <v>723</v>
      </c>
      <c r="J77" t="s">
        <v>724</v>
      </c>
      <c r="K77">
        <v>33</v>
      </c>
      <c r="O77" s="115"/>
      <c r="P77" s="115"/>
      <c r="Q77" s="115"/>
      <c r="R77" s="115"/>
    </row>
    <row r="78" spans="1:18" x14ac:dyDescent="0.25">
      <c r="A78" s="117">
        <v>44531</v>
      </c>
      <c r="B78" t="s">
        <v>1</v>
      </c>
      <c r="C78" t="s">
        <v>3</v>
      </c>
      <c r="D78" t="s">
        <v>59</v>
      </c>
      <c r="E78" t="s">
        <v>154</v>
      </c>
      <c r="F78" t="s">
        <v>155</v>
      </c>
      <c r="G78" t="s">
        <v>175</v>
      </c>
      <c r="H78" t="s">
        <v>176</v>
      </c>
      <c r="I78" t="s">
        <v>725</v>
      </c>
      <c r="J78" t="s">
        <v>726</v>
      </c>
      <c r="K78">
        <v>6</v>
      </c>
      <c r="O78" s="114"/>
      <c r="P78" s="114"/>
      <c r="Q78" s="114"/>
      <c r="R78" s="114"/>
    </row>
    <row r="79" spans="1:18" x14ac:dyDescent="0.25">
      <c r="A79" s="117">
        <v>44531</v>
      </c>
      <c r="B79" t="s">
        <v>1</v>
      </c>
      <c r="C79" t="s">
        <v>3</v>
      </c>
      <c r="D79" t="s">
        <v>59</v>
      </c>
      <c r="E79" t="s">
        <v>154</v>
      </c>
      <c r="F79" t="s">
        <v>155</v>
      </c>
      <c r="G79" t="s">
        <v>175</v>
      </c>
      <c r="H79" t="s">
        <v>176</v>
      </c>
      <c r="I79" t="s">
        <v>424</v>
      </c>
      <c r="J79" t="s">
        <v>425</v>
      </c>
      <c r="K79">
        <v>32</v>
      </c>
      <c r="O79" s="115"/>
      <c r="P79" s="115"/>
      <c r="Q79" s="115"/>
      <c r="R79" s="115"/>
    </row>
    <row r="80" spans="1:18" x14ac:dyDescent="0.25">
      <c r="A80" s="117">
        <v>44531</v>
      </c>
      <c r="B80" t="s">
        <v>1</v>
      </c>
      <c r="C80" t="s">
        <v>3</v>
      </c>
      <c r="D80" t="s">
        <v>59</v>
      </c>
      <c r="E80" t="s">
        <v>154</v>
      </c>
      <c r="F80" t="s">
        <v>155</v>
      </c>
      <c r="G80" t="s">
        <v>175</v>
      </c>
      <c r="H80" t="s">
        <v>176</v>
      </c>
      <c r="I80" t="s">
        <v>177</v>
      </c>
      <c r="J80" t="s">
        <v>178</v>
      </c>
      <c r="K80">
        <v>63</v>
      </c>
      <c r="O80" s="114"/>
      <c r="P80" s="114"/>
      <c r="Q80" s="114"/>
      <c r="R80" s="114"/>
    </row>
    <row r="81" spans="1:18" x14ac:dyDescent="0.25">
      <c r="A81" s="117">
        <v>44531</v>
      </c>
      <c r="B81" t="s">
        <v>1</v>
      </c>
      <c r="C81" t="s">
        <v>3</v>
      </c>
      <c r="D81" t="s">
        <v>59</v>
      </c>
      <c r="E81" t="s">
        <v>154</v>
      </c>
      <c r="F81" t="s">
        <v>155</v>
      </c>
      <c r="G81" t="s">
        <v>170</v>
      </c>
      <c r="H81" t="s">
        <v>171</v>
      </c>
      <c r="I81" t="s">
        <v>599</v>
      </c>
      <c r="J81" t="s">
        <v>600</v>
      </c>
      <c r="K81">
        <v>22</v>
      </c>
      <c r="O81" s="115"/>
      <c r="P81" s="115"/>
      <c r="Q81" s="115"/>
      <c r="R81" s="115"/>
    </row>
    <row r="82" spans="1:18" x14ac:dyDescent="0.25">
      <c r="A82" s="117">
        <v>44531</v>
      </c>
      <c r="B82" t="s">
        <v>1</v>
      </c>
      <c r="C82" t="s">
        <v>3</v>
      </c>
      <c r="D82" t="s">
        <v>59</v>
      </c>
      <c r="E82" t="s">
        <v>154</v>
      </c>
      <c r="F82" t="s">
        <v>155</v>
      </c>
      <c r="G82" t="s">
        <v>170</v>
      </c>
      <c r="H82" t="s">
        <v>171</v>
      </c>
      <c r="I82" t="s">
        <v>491</v>
      </c>
      <c r="J82" t="s">
        <v>727</v>
      </c>
      <c r="K82">
        <v>45</v>
      </c>
      <c r="O82" s="114"/>
      <c r="P82" s="114"/>
      <c r="Q82" s="114"/>
      <c r="R82" s="114"/>
    </row>
    <row r="83" spans="1:18" x14ac:dyDescent="0.25">
      <c r="A83" s="117">
        <v>44531</v>
      </c>
      <c r="B83" t="s">
        <v>1</v>
      </c>
      <c r="C83" t="s">
        <v>3</v>
      </c>
      <c r="D83" t="s">
        <v>59</v>
      </c>
      <c r="E83" t="s">
        <v>154</v>
      </c>
      <c r="F83" t="s">
        <v>155</v>
      </c>
      <c r="G83" t="s">
        <v>170</v>
      </c>
      <c r="H83" t="s">
        <v>171</v>
      </c>
      <c r="I83" t="s">
        <v>601</v>
      </c>
      <c r="J83" t="s">
        <v>602</v>
      </c>
      <c r="K83">
        <v>44</v>
      </c>
      <c r="O83" s="115"/>
      <c r="P83" s="115"/>
      <c r="Q83" s="115"/>
      <c r="R83" s="115"/>
    </row>
    <row r="84" spans="1:18" x14ac:dyDescent="0.25">
      <c r="A84" s="117">
        <v>44531</v>
      </c>
      <c r="B84" t="s">
        <v>1</v>
      </c>
      <c r="C84" t="s">
        <v>3</v>
      </c>
      <c r="D84" t="s">
        <v>59</v>
      </c>
      <c r="E84" t="s">
        <v>154</v>
      </c>
      <c r="F84" t="s">
        <v>155</v>
      </c>
      <c r="G84" t="s">
        <v>170</v>
      </c>
      <c r="H84" t="s">
        <v>171</v>
      </c>
      <c r="I84" t="s">
        <v>728</v>
      </c>
      <c r="J84" t="s">
        <v>729</v>
      </c>
      <c r="K84">
        <v>38</v>
      </c>
      <c r="O84" s="114"/>
      <c r="P84" s="114"/>
      <c r="Q84" s="114"/>
      <c r="R84" s="114"/>
    </row>
    <row r="85" spans="1:18" x14ac:dyDescent="0.25">
      <c r="A85" s="117">
        <v>44531</v>
      </c>
      <c r="B85" t="s">
        <v>1</v>
      </c>
      <c r="C85" t="s">
        <v>3</v>
      </c>
      <c r="D85" t="s">
        <v>59</v>
      </c>
      <c r="E85" t="s">
        <v>154</v>
      </c>
      <c r="F85" t="s">
        <v>155</v>
      </c>
      <c r="G85" t="s">
        <v>170</v>
      </c>
      <c r="H85" t="s">
        <v>171</v>
      </c>
      <c r="I85" t="s">
        <v>489</v>
      </c>
      <c r="J85" t="s">
        <v>490</v>
      </c>
      <c r="K85">
        <v>43</v>
      </c>
      <c r="O85" s="115"/>
      <c r="P85" s="115"/>
      <c r="Q85" s="115"/>
      <c r="R85" s="115"/>
    </row>
    <row r="86" spans="1:18" x14ac:dyDescent="0.25">
      <c r="A86" s="117">
        <v>44531</v>
      </c>
      <c r="B86" t="s">
        <v>1</v>
      </c>
      <c r="C86" t="s">
        <v>3</v>
      </c>
      <c r="D86" t="s">
        <v>59</v>
      </c>
      <c r="E86" t="s">
        <v>154</v>
      </c>
      <c r="F86" t="s">
        <v>155</v>
      </c>
      <c r="G86" t="s">
        <v>170</v>
      </c>
      <c r="H86" t="s">
        <v>171</v>
      </c>
      <c r="I86" t="s">
        <v>730</v>
      </c>
      <c r="J86" t="s">
        <v>731</v>
      </c>
      <c r="K86">
        <v>35</v>
      </c>
      <c r="O86" s="114"/>
      <c r="P86" s="114"/>
      <c r="Q86" s="114"/>
      <c r="R86" s="114"/>
    </row>
    <row r="87" spans="1:18" x14ac:dyDescent="0.25">
      <c r="A87" s="117">
        <v>44531</v>
      </c>
      <c r="B87" t="s">
        <v>1</v>
      </c>
      <c r="C87" t="s">
        <v>3</v>
      </c>
      <c r="D87" t="s">
        <v>59</v>
      </c>
      <c r="E87" t="s">
        <v>154</v>
      </c>
      <c r="F87" t="s">
        <v>155</v>
      </c>
      <c r="G87" t="s">
        <v>170</v>
      </c>
      <c r="H87" t="s">
        <v>171</v>
      </c>
      <c r="I87" t="s">
        <v>448</v>
      </c>
      <c r="J87" t="s">
        <v>449</v>
      </c>
      <c r="K87">
        <v>30</v>
      </c>
      <c r="O87" s="115"/>
      <c r="P87" s="115"/>
      <c r="Q87" s="115"/>
      <c r="R87" s="115"/>
    </row>
    <row r="88" spans="1:18" x14ac:dyDescent="0.25">
      <c r="A88" s="117">
        <v>44531</v>
      </c>
      <c r="B88" t="s">
        <v>1</v>
      </c>
      <c r="C88" t="s">
        <v>3</v>
      </c>
      <c r="D88" t="s">
        <v>59</v>
      </c>
      <c r="E88" t="s">
        <v>154</v>
      </c>
      <c r="F88" t="s">
        <v>155</v>
      </c>
      <c r="G88" t="s">
        <v>170</v>
      </c>
      <c r="H88" t="s">
        <v>171</v>
      </c>
      <c r="I88" t="s">
        <v>173</v>
      </c>
      <c r="J88" t="s">
        <v>174</v>
      </c>
      <c r="K88">
        <v>48</v>
      </c>
      <c r="O88" s="114"/>
      <c r="P88" s="114"/>
      <c r="Q88" s="114"/>
      <c r="R88" s="114"/>
    </row>
    <row r="89" spans="1:18" x14ac:dyDescent="0.25">
      <c r="A89" s="117">
        <v>44531</v>
      </c>
      <c r="B89" t="s">
        <v>1</v>
      </c>
      <c r="C89" t="s">
        <v>3</v>
      </c>
      <c r="D89" t="s">
        <v>59</v>
      </c>
      <c r="E89" t="s">
        <v>154</v>
      </c>
      <c r="F89" t="s">
        <v>155</v>
      </c>
      <c r="G89" t="s">
        <v>170</v>
      </c>
      <c r="H89" t="s">
        <v>171</v>
      </c>
      <c r="I89" t="s">
        <v>422</v>
      </c>
      <c r="J89" t="s">
        <v>423</v>
      </c>
      <c r="K89">
        <v>19</v>
      </c>
      <c r="O89" s="115"/>
      <c r="P89" s="115"/>
      <c r="Q89" s="115"/>
      <c r="R89" s="115"/>
    </row>
    <row r="90" spans="1:18" x14ac:dyDescent="0.25">
      <c r="A90" s="117">
        <v>44531</v>
      </c>
      <c r="B90" t="s">
        <v>1</v>
      </c>
      <c r="C90" t="s">
        <v>3</v>
      </c>
      <c r="D90" t="s">
        <v>59</v>
      </c>
      <c r="E90" t="s">
        <v>154</v>
      </c>
      <c r="F90" t="s">
        <v>155</v>
      </c>
      <c r="G90" t="s">
        <v>170</v>
      </c>
      <c r="H90" t="s">
        <v>171</v>
      </c>
      <c r="I90" t="s">
        <v>418</v>
      </c>
      <c r="J90" t="s">
        <v>419</v>
      </c>
      <c r="K90">
        <v>90</v>
      </c>
      <c r="O90" s="114"/>
      <c r="P90" s="114"/>
      <c r="Q90" s="114"/>
      <c r="R90" s="114"/>
    </row>
    <row r="91" spans="1:18" x14ac:dyDescent="0.25">
      <c r="A91" s="117">
        <v>44531</v>
      </c>
      <c r="B91" t="s">
        <v>1</v>
      </c>
      <c r="C91" t="s">
        <v>3</v>
      </c>
      <c r="D91" t="s">
        <v>59</v>
      </c>
      <c r="E91" t="s">
        <v>154</v>
      </c>
      <c r="F91" t="s">
        <v>155</v>
      </c>
      <c r="G91" t="s">
        <v>170</v>
      </c>
      <c r="H91" t="s">
        <v>171</v>
      </c>
      <c r="I91" t="s">
        <v>732</v>
      </c>
      <c r="J91" t="s">
        <v>733</v>
      </c>
      <c r="K91">
        <v>54</v>
      </c>
      <c r="O91" s="115"/>
      <c r="P91" s="115"/>
      <c r="Q91" s="115"/>
      <c r="R91" s="115"/>
    </row>
    <row r="92" spans="1:18" x14ac:dyDescent="0.25">
      <c r="A92" s="117">
        <v>44531</v>
      </c>
      <c r="B92" t="s">
        <v>1</v>
      </c>
      <c r="C92" t="s">
        <v>3</v>
      </c>
      <c r="D92" t="s">
        <v>59</v>
      </c>
      <c r="E92" t="s">
        <v>154</v>
      </c>
      <c r="F92" t="s">
        <v>155</v>
      </c>
      <c r="G92" t="s">
        <v>170</v>
      </c>
      <c r="H92" t="s">
        <v>171</v>
      </c>
      <c r="I92" t="s">
        <v>734</v>
      </c>
      <c r="J92" t="s">
        <v>735</v>
      </c>
      <c r="K92">
        <v>38</v>
      </c>
      <c r="O92" s="114"/>
      <c r="P92" s="114"/>
      <c r="Q92" s="114"/>
      <c r="R92" s="114"/>
    </row>
    <row r="93" spans="1:18" x14ac:dyDescent="0.25">
      <c r="A93" s="117">
        <v>44531</v>
      </c>
      <c r="B93" t="s">
        <v>1</v>
      </c>
      <c r="C93" t="s">
        <v>3</v>
      </c>
      <c r="D93" t="s">
        <v>59</v>
      </c>
      <c r="E93" t="s">
        <v>154</v>
      </c>
      <c r="F93" t="s">
        <v>155</v>
      </c>
      <c r="G93" t="s">
        <v>170</v>
      </c>
      <c r="H93" t="s">
        <v>171</v>
      </c>
      <c r="I93" t="s">
        <v>170</v>
      </c>
      <c r="J93" t="s">
        <v>172</v>
      </c>
      <c r="K93">
        <v>59</v>
      </c>
      <c r="O93" s="115"/>
      <c r="P93" s="115"/>
      <c r="Q93" s="115"/>
      <c r="R93" s="115"/>
    </row>
    <row r="94" spans="1:18" x14ac:dyDescent="0.25">
      <c r="A94" s="117">
        <v>44531</v>
      </c>
      <c r="B94" t="s">
        <v>1</v>
      </c>
      <c r="C94" t="s">
        <v>3</v>
      </c>
      <c r="D94" t="s">
        <v>59</v>
      </c>
      <c r="E94" t="s">
        <v>154</v>
      </c>
      <c r="F94" t="s">
        <v>155</v>
      </c>
      <c r="G94" t="s">
        <v>170</v>
      </c>
      <c r="H94" t="s">
        <v>171</v>
      </c>
      <c r="I94" t="s">
        <v>736</v>
      </c>
      <c r="J94" t="s">
        <v>737</v>
      </c>
      <c r="K94">
        <v>15</v>
      </c>
      <c r="O94" s="114"/>
      <c r="P94" s="114"/>
      <c r="Q94" s="114"/>
      <c r="R94" s="114"/>
    </row>
    <row r="95" spans="1:18" x14ac:dyDescent="0.25">
      <c r="A95" s="117">
        <v>44531</v>
      </c>
      <c r="B95" t="s">
        <v>1</v>
      </c>
      <c r="C95" t="s">
        <v>3</v>
      </c>
      <c r="D95" t="s">
        <v>59</v>
      </c>
      <c r="E95" t="s">
        <v>154</v>
      </c>
      <c r="F95" t="s">
        <v>155</v>
      </c>
      <c r="G95" t="s">
        <v>170</v>
      </c>
      <c r="H95" t="s">
        <v>171</v>
      </c>
      <c r="I95" t="s">
        <v>738</v>
      </c>
      <c r="J95" t="s">
        <v>739</v>
      </c>
      <c r="K95">
        <v>32</v>
      </c>
      <c r="O95" s="115"/>
      <c r="P95" s="115"/>
      <c r="Q95" s="115"/>
      <c r="R95" s="115"/>
    </row>
    <row r="96" spans="1:18" x14ac:dyDescent="0.25">
      <c r="A96" s="117">
        <v>44531</v>
      </c>
      <c r="B96" t="s">
        <v>1</v>
      </c>
      <c r="C96" t="s">
        <v>3</v>
      </c>
      <c r="D96" t="s">
        <v>59</v>
      </c>
      <c r="E96" t="s">
        <v>154</v>
      </c>
      <c r="F96" t="s">
        <v>155</v>
      </c>
      <c r="G96" t="s">
        <v>170</v>
      </c>
      <c r="H96" t="s">
        <v>171</v>
      </c>
      <c r="I96" t="s">
        <v>603</v>
      </c>
      <c r="J96" t="s">
        <v>604</v>
      </c>
      <c r="K96">
        <v>36</v>
      </c>
      <c r="O96" s="114"/>
      <c r="P96" s="114"/>
      <c r="Q96" s="114"/>
      <c r="R96" s="114"/>
    </row>
    <row r="97" spans="1:18" x14ac:dyDescent="0.25">
      <c r="A97" s="117">
        <v>44531</v>
      </c>
      <c r="B97" t="s">
        <v>1</v>
      </c>
      <c r="C97" t="s">
        <v>3</v>
      </c>
      <c r="D97" t="s">
        <v>59</v>
      </c>
      <c r="E97" t="s">
        <v>60</v>
      </c>
      <c r="F97" t="s">
        <v>61</v>
      </c>
      <c r="G97" t="s">
        <v>106</v>
      </c>
      <c r="H97" t="s">
        <v>107</v>
      </c>
      <c r="I97" t="s">
        <v>114</v>
      </c>
      <c r="J97" t="s">
        <v>115</v>
      </c>
      <c r="K97">
        <v>18</v>
      </c>
      <c r="O97" s="115"/>
      <c r="P97" s="115"/>
      <c r="Q97" s="115"/>
      <c r="R97" s="115"/>
    </row>
    <row r="98" spans="1:18" x14ac:dyDescent="0.25">
      <c r="A98" s="117">
        <v>44531</v>
      </c>
      <c r="B98" t="s">
        <v>1</v>
      </c>
      <c r="C98" t="s">
        <v>3</v>
      </c>
      <c r="D98" t="s">
        <v>59</v>
      </c>
      <c r="E98" t="s">
        <v>60</v>
      </c>
      <c r="F98" t="s">
        <v>61</v>
      </c>
      <c r="G98" t="s">
        <v>106</v>
      </c>
      <c r="H98" t="s">
        <v>107</v>
      </c>
      <c r="I98" t="s">
        <v>106</v>
      </c>
      <c r="J98" t="s">
        <v>116</v>
      </c>
      <c r="K98">
        <v>35</v>
      </c>
      <c r="O98" s="114"/>
      <c r="P98" s="114"/>
      <c r="Q98" s="114"/>
      <c r="R98" s="114"/>
    </row>
    <row r="99" spans="1:18" x14ac:dyDescent="0.25">
      <c r="A99" s="117">
        <v>44531</v>
      </c>
      <c r="B99" t="s">
        <v>1</v>
      </c>
      <c r="C99" t="s">
        <v>3</v>
      </c>
      <c r="D99" t="s">
        <v>59</v>
      </c>
      <c r="E99" t="s">
        <v>60</v>
      </c>
      <c r="F99" t="s">
        <v>61</v>
      </c>
      <c r="G99" t="s">
        <v>106</v>
      </c>
      <c r="H99" t="s">
        <v>107</v>
      </c>
      <c r="I99" t="s">
        <v>605</v>
      </c>
      <c r="J99" t="s">
        <v>606</v>
      </c>
      <c r="K99">
        <v>26</v>
      </c>
      <c r="O99" s="115"/>
      <c r="P99" s="115"/>
      <c r="Q99" s="115"/>
      <c r="R99" s="115"/>
    </row>
    <row r="100" spans="1:18" x14ac:dyDescent="0.25">
      <c r="A100" s="117">
        <v>44531</v>
      </c>
      <c r="B100" t="s">
        <v>1</v>
      </c>
      <c r="C100" t="s">
        <v>3</v>
      </c>
      <c r="D100" t="s">
        <v>59</v>
      </c>
      <c r="E100" t="s">
        <v>60</v>
      </c>
      <c r="F100" t="s">
        <v>61</v>
      </c>
      <c r="G100" t="s">
        <v>106</v>
      </c>
      <c r="H100" t="s">
        <v>107</v>
      </c>
      <c r="I100" t="s">
        <v>740</v>
      </c>
      <c r="J100" t="s">
        <v>741</v>
      </c>
      <c r="K100">
        <v>35</v>
      </c>
      <c r="O100" s="114"/>
      <c r="P100" s="114"/>
      <c r="Q100" s="114"/>
      <c r="R100" s="114"/>
    </row>
    <row r="101" spans="1:18" x14ac:dyDescent="0.25">
      <c r="A101" s="117">
        <v>44531</v>
      </c>
      <c r="B101" t="s">
        <v>1</v>
      </c>
      <c r="C101" t="s">
        <v>3</v>
      </c>
      <c r="D101" t="s">
        <v>59</v>
      </c>
      <c r="E101" t="s">
        <v>60</v>
      </c>
      <c r="F101" t="s">
        <v>61</v>
      </c>
      <c r="G101" t="s">
        <v>106</v>
      </c>
      <c r="H101" t="s">
        <v>107</v>
      </c>
      <c r="I101" t="s">
        <v>607</v>
      </c>
      <c r="J101" t="s">
        <v>608</v>
      </c>
      <c r="K101">
        <v>38</v>
      </c>
      <c r="O101" s="115"/>
      <c r="P101" s="115"/>
      <c r="Q101" s="115"/>
      <c r="R101" s="115"/>
    </row>
    <row r="102" spans="1:18" x14ac:dyDescent="0.25">
      <c r="A102" s="117">
        <v>44531</v>
      </c>
      <c r="B102" t="s">
        <v>1</v>
      </c>
      <c r="C102" t="s">
        <v>3</v>
      </c>
      <c r="D102" t="s">
        <v>59</v>
      </c>
      <c r="E102" t="s">
        <v>60</v>
      </c>
      <c r="F102" t="s">
        <v>61</v>
      </c>
      <c r="G102" t="s">
        <v>106</v>
      </c>
      <c r="H102" t="s">
        <v>107</v>
      </c>
      <c r="I102" t="s">
        <v>112</v>
      </c>
      <c r="J102" t="s">
        <v>113</v>
      </c>
      <c r="K102">
        <v>52</v>
      </c>
      <c r="O102" s="114"/>
      <c r="P102" s="114"/>
      <c r="Q102" s="114"/>
      <c r="R102" s="114"/>
    </row>
    <row r="103" spans="1:18" x14ac:dyDescent="0.25">
      <c r="A103" s="117">
        <v>44531</v>
      </c>
      <c r="B103" t="s">
        <v>1</v>
      </c>
      <c r="C103" t="s">
        <v>3</v>
      </c>
      <c r="D103" t="s">
        <v>59</v>
      </c>
      <c r="E103" t="s">
        <v>60</v>
      </c>
      <c r="F103" t="s">
        <v>61</v>
      </c>
      <c r="G103" t="s">
        <v>106</v>
      </c>
      <c r="H103" t="s">
        <v>107</v>
      </c>
      <c r="I103" t="s">
        <v>110</v>
      </c>
      <c r="J103" t="s">
        <v>111</v>
      </c>
      <c r="K103">
        <v>39</v>
      </c>
      <c r="O103" s="115"/>
      <c r="P103" s="115"/>
      <c r="Q103" s="115"/>
      <c r="R103" s="115"/>
    </row>
    <row r="104" spans="1:18" x14ac:dyDescent="0.25">
      <c r="A104" s="117">
        <v>44531</v>
      </c>
      <c r="B104" t="s">
        <v>1</v>
      </c>
      <c r="C104" t="s">
        <v>3</v>
      </c>
      <c r="D104" t="s">
        <v>59</v>
      </c>
      <c r="E104" t="s">
        <v>60</v>
      </c>
      <c r="F104" t="s">
        <v>61</v>
      </c>
      <c r="G104" t="s">
        <v>106</v>
      </c>
      <c r="H104" t="s">
        <v>107</v>
      </c>
      <c r="I104" t="s">
        <v>609</v>
      </c>
      <c r="J104" t="s">
        <v>610</v>
      </c>
      <c r="K104">
        <v>10</v>
      </c>
      <c r="O104" s="114"/>
      <c r="P104" s="114"/>
      <c r="Q104" s="114"/>
      <c r="R104" s="114"/>
    </row>
    <row r="105" spans="1:18" x14ac:dyDescent="0.25">
      <c r="A105" s="117">
        <v>44531</v>
      </c>
      <c r="B105" t="s">
        <v>1</v>
      </c>
      <c r="C105" t="s">
        <v>3</v>
      </c>
      <c r="D105" t="s">
        <v>59</v>
      </c>
      <c r="E105" t="s">
        <v>60</v>
      </c>
      <c r="F105" t="s">
        <v>61</v>
      </c>
      <c r="G105" t="s">
        <v>106</v>
      </c>
      <c r="H105" t="s">
        <v>107</v>
      </c>
      <c r="I105" t="s">
        <v>108</v>
      </c>
      <c r="J105" t="s">
        <v>109</v>
      </c>
      <c r="K105">
        <v>34</v>
      </c>
      <c r="O105" s="115"/>
      <c r="P105" s="115"/>
      <c r="Q105" s="115"/>
      <c r="R105" s="115"/>
    </row>
    <row r="106" spans="1:18" x14ac:dyDescent="0.25">
      <c r="A106" s="117">
        <v>44531</v>
      </c>
      <c r="B106" t="s">
        <v>1</v>
      </c>
      <c r="C106" t="s">
        <v>3</v>
      </c>
      <c r="D106" t="s">
        <v>59</v>
      </c>
      <c r="E106" t="s">
        <v>60</v>
      </c>
      <c r="F106" t="s">
        <v>61</v>
      </c>
      <c r="G106" t="s">
        <v>106</v>
      </c>
      <c r="H106" t="s">
        <v>107</v>
      </c>
      <c r="I106" t="s">
        <v>13</v>
      </c>
      <c r="J106" t="s">
        <v>611</v>
      </c>
      <c r="K106">
        <v>44</v>
      </c>
      <c r="O106" s="114"/>
      <c r="P106" s="114"/>
      <c r="Q106" s="114"/>
      <c r="R106" s="114"/>
    </row>
    <row r="107" spans="1:18" x14ac:dyDescent="0.25">
      <c r="A107" s="117">
        <v>44531</v>
      </c>
      <c r="B107" t="s">
        <v>1</v>
      </c>
      <c r="C107" t="s">
        <v>3</v>
      </c>
      <c r="D107" t="s">
        <v>59</v>
      </c>
      <c r="E107" t="s">
        <v>60</v>
      </c>
      <c r="F107" t="s">
        <v>61</v>
      </c>
      <c r="G107" t="s">
        <v>106</v>
      </c>
      <c r="H107" t="s">
        <v>107</v>
      </c>
      <c r="I107" t="s">
        <v>452</v>
      </c>
      <c r="J107" t="s">
        <v>453</v>
      </c>
      <c r="K107">
        <v>40</v>
      </c>
      <c r="O107" s="115"/>
      <c r="P107" s="115"/>
      <c r="Q107" s="115"/>
      <c r="R107" s="115"/>
    </row>
    <row r="108" spans="1:18" x14ac:dyDescent="0.25">
      <c r="A108" s="117">
        <v>44531</v>
      </c>
      <c r="B108" t="s">
        <v>1</v>
      </c>
      <c r="C108" t="s">
        <v>3</v>
      </c>
      <c r="D108" t="s">
        <v>59</v>
      </c>
      <c r="E108" t="s">
        <v>60</v>
      </c>
      <c r="F108" t="s">
        <v>61</v>
      </c>
      <c r="G108" t="s">
        <v>62</v>
      </c>
      <c r="H108" t="s">
        <v>63</v>
      </c>
      <c r="I108" t="s">
        <v>742</v>
      </c>
      <c r="J108" t="s">
        <v>743</v>
      </c>
      <c r="K108">
        <v>815</v>
      </c>
      <c r="O108" s="114"/>
      <c r="P108" s="114"/>
      <c r="Q108" s="114"/>
      <c r="R108" s="114"/>
    </row>
    <row r="109" spans="1:18" x14ac:dyDescent="0.25">
      <c r="A109" s="117">
        <v>44531</v>
      </c>
      <c r="B109" t="s">
        <v>1</v>
      </c>
      <c r="C109" t="s">
        <v>3</v>
      </c>
      <c r="D109" t="s">
        <v>59</v>
      </c>
      <c r="E109" t="s">
        <v>60</v>
      </c>
      <c r="F109" t="s">
        <v>61</v>
      </c>
      <c r="G109" t="s">
        <v>62</v>
      </c>
      <c r="H109" t="s">
        <v>63</v>
      </c>
      <c r="I109" t="s">
        <v>71</v>
      </c>
      <c r="J109" t="s">
        <v>72</v>
      </c>
      <c r="K109">
        <v>80</v>
      </c>
      <c r="O109" s="115"/>
      <c r="P109" s="115"/>
      <c r="Q109" s="115"/>
      <c r="R109" s="115"/>
    </row>
    <row r="110" spans="1:18" x14ac:dyDescent="0.25">
      <c r="A110" s="117">
        <v>44531</v>
      </c>
      <c r="B110" t="s">
        <v>1</v>
      </c>
      <c r="C110" t="s">
        <v>3</v>
      </c>
      <c r="D110" t="s">
        <v>59</v>
      </c>
      <c r="E110" t="s">
        <v>60</v>
      </c>
      <c r="F110" t="s">
        <v>61</v>
      </c>
      <c r="G110" t="s">
        <v>62</v>
      </c>
      <c r="H110" t="s">
        <v>63</v>
      </c>
      <c r="I110" t="s">
        <v>73</v>
      </c>
      <c r="J110" t="s">
        <v>74</v>
      </c>
      <c r="K110">
        <v>130</v>
      </c>
      <c r="O110" s="114"/>
      <c r="P110" s="114"/>
      <c r="Q110" s="114"/>
      <c r="R110" s="114"/>
    </row>
    <row r="111" spans="1:18" x14ac:dyDescent="0.25">
      <c r="A111" s="117">
        <v>44531</v>
      </c>
      <c r="B111" t="s">
        <v>1</v>
      </c>
      <c r="C111" t="s">
        <v>3</v>
      </c>
      <c r="D111" t="s">
        <v>59</v>
      </c>
      <c r="E111" t="s">
        <v>60</v>
      </c>
      <c r="F111" t="s">
        <v>61</v>
      </c>
      <c r="G111" t="s">
        <v>62</v>
      </c>
      <c r="H111" t="s">
        <v>63</v>
      </c>
      <c r="I111" t="s">
        <v>62</v>
      </c>
      <c r="J111" t="s">
        <v>66</v>
      </c>
      <c r="K111">
        <v>70</v>
      </c>
      <c r="O111" s="115"/>
      <c r="P111" s="115"/>
      <c r="Q111" s="115"/>
      <c r="R111" s="115"/>
    </row>
    <row r="112" spans="1:18" x14ac:dyDescent="0.25">
      <c r="A112" s="117">
        <v>44531</v>
      </c>
      <c r="B112" t="s">
        <v>1</v>
      </c>
      <c r="C112" t="s">
        <v>3</v>
      </c>
      <c r="D112" t="s">
        <v>59</v>
      </c>
      <c r="E112" t="s">
        <v>60</v>
      </c>
      <c r="F112" t="s">
        <v>61</v>
      </c>
      <c r="G112" t="s">
        <v>62</v>
      </c>
      <c r="H112" t="s">
        <v>63</v>
      </c>
      <c r="I112" t="s">
        <v>64</v>
      </c>
      <c r="J112" t="s">
        <v>65</v>
      </c>
      <c r="K112">
        <v>189</v>
      </c>
      <c r="O112" s="114"/>
      <c r="P112" s="114"/>
      <c r="Q112" s="114"/>
      <c r="R112" s="114"/>
    </row>
    <row r="113" spans="1:18" x14ac:dyDescent="0.25">
      <c r="A113" s="117">
        <v>44531</v>
      </c>
      <c r="B113" t="s">
        <v>1</v>
      </c>
      <c r="C113" t="s">
        <v>3</v>
      </c>
      <c r="D113" t="s">
        <v>59</v>
      </c>
      <c r="E113" t="s">
        <v>60</v>
      </c>
      <c r="F113" t="s">
        <v>61</v>
      </c>
      <c r="G113" t="s">
        <v>62</v>
      </c>
      <c r="H113" t="s">
        <v>63</v>
      </c>
      <c r="I113" t="s">
        <v>454</v>
      </c>
      <c r="J113" t="s">
        <v>455</v>
      </c>
      <c r="K113">
        <v>78</v>
      </c>
      <c r="O113" s="115"/>
      <c r="P113" s="115"/>
      <c r="Q113" s="115"/>
      <c r="R113" s="115"/>
    </row>
    <row r="114" spans="1:18" x14ac:dyDescent="0.25">
      <c r="A114" s="117">
        <v>44531</v>
      </c>
      <c r="B114" t="s">
        <v>1</v>
      </c>
      <c r="C114" t="s">
        <v>3</v>
      </c>
      <c r="D114" t="s">
        <v>59</v>
      </c>
      <c r="E114" t="s">
        <v>60</v>
      </c>
      <c r="F114" t="s">
        <v>61</v>
      </c>
      <c r="G114" t="s">
        <v>62</v>
      </c>
      <c r="H114" t="s">
        <v>63</v>
      </c>
      <c r="I114" t="s">
        <v>69</v>
      </c>
      <c r="J114" t="s">
        <v>70</v>
      </c>
      <c r="K114">
        <v>117</v>
      </c>
      <c r="O114" s="114"/>
      <c r="P114" s="114"/>
      <c r="Q114" s="114"/>
      <c r="R114" s="114"/>
    </row>
    <row r="115" spans="1:18" x14ac:dyDescent="0.25">
      <c r="A115" s="117">
        <v>44531</v>
      </c>
      <c r="B115" t="s">
        <v>1</v>
      </c>
      <c r="C115" t="s">
        <v>3</v>
      </c>
      <c r="D115" t="s">
        <v>59</v>
      </c>
      <c r="E115" t="s">
        <v>60</v>
      </c>
      <c r="F115" t="s">
        <v>61</v>
      </c>
      <c r="G115" t="s">
        <v>62</v>
      </c>
      <c r="H115" t="s">
        <v>63</v>
      </c>
      <c r="I115" t="s">
        <v>77</v>
      </c>
      <c r="J115" t="s">
        <v>78</v>
      </c>
      <c r="K115">
        <v>120</v>
      </c>
      <c r="O115" s="115"/>
      <c r="P115" s="115"/>
      <c r="Q115" s="115"/>
      <c r="R115" s="115"/>
    </row>
    <row r="116" spans="1:18" x14ac:dyDescent="0.25">
      <c r="A116" s="117">
        <v>44531</v>
      </c>
      <c r="B116" t="s">
        <v>1</v>
      </c>
      <c r="C116" t="s">
        <v>3</v>
      </c>
      <c r="D116" t="s">
        <v>59</v>
      </c>
      <c r="E116" t="s">
        <v>60</v>
      </c>
      <c r="F116" t="s">
        <v>61</v>
      </c>
      <c r="G116" t="s">
        <v>62</v>
      </c>
      <c r="H116" t="s">
        <v>63</v>
      </c>
      <c r="I116" t="s">
        <v>75</v>
      </c>
      <c r="J116" t="s">
        <v>76</v>
      </c>
      <c r="K116">
        <v>306</v>
      </c>
      <c r="O116" s="114"/>
      <c r="P116" s="114"/>
      <c r="Q116" s="114"/>
      <c r="R116" s="114"/>
    </row>
    <row r="117" spans="1:18" x14ac:dyDescent="0.25">
      <c r="A117" s="117">
        <v>44531</v>
      </c>
      <c r="B117" t="s">
        <v>1</v>
      </c>
      <c r="C117" t="s">
        <v>3</v>
      </c>
      <c r="D117" t="s">
        <v>59</v>
      </c>
      <c r="E117" t="s">
        <v>60</v>
      </c>
      <c r="F117" t="s">
        <v>61</v>
      </c>
      <c r="G117" t="s">
        <v>62</v>
      </c>
      <c r="H117" t="s">
        <v>63</v>
      </c>
      <c r="I117" t="s">
        <v>67</v>
      </c>
      <c r="J117" t="s">
        <v>68</v>
      </c>
      <c r="K117">
        <v>124</v>
      </c>
      <c r="O117" s="115"/>
      <c r="P117" s="115"/>
      <c r="Q117" s="115"/>
      <c r="R117" s="115"/>
    </row>
    <row r="118" spans="1:18" x14ac:dyDescent="0.25">
      <c r="A118" s="117">
        <v>44531</v>
      </c>
      <c r="B118" t="s">
        <v>1</v>
      </c>
      <c r="C118" t="s">
        <v>3</v>
      </c>
      <c r="D118" t="s">
        <v>59</v>
      </c>
      <c r="E118" t="s">
        <v>60</v>
      </c>
      <c r="F118" t="s">
        <v>61</v>
      </c>
      <c r="G118" t="s">
        <v>62</v>
      </c>
      <c r="H118" t="s">
        <v>63</v>
      </c>
      <c r="I118" t="s">
        <v>79</v>
      </c>
      <c r="J118" t="s">
        <v>80</v>
      </c>
      <c r="K118">
        <v>235</v>
      </c>
      <c r="O118" s="114"/>
      <c r="P118" s="114"/>
      <c r="Q118" s="114"/>
      <c r="R118" s="114"/>
    </row>
    <row r="119" spans="1:18" x14ac:dyDescent="0.25">
      <c r="A119" s="117">
        <v>44531</v>
      </c>
      <c r="B119" t="s">
        <v>1</v>
      </c>
      <c r="C119" t="s">
        <v>3</v>
      </c>
      <c r="D119" t="s">
        <v>59</v>
      </c>
      <c r="E119" t="s">
        <v>60</v>
      </c>
      <c r="F119" t="s">
        <v>61</v>
      </c>
      <c r="G119" t="s">
        <v>62</v>
      </c>
      <c r="H119" t="s">
        <v>63</v>
      </c>
      <c r="I119" t="s">
        <v>744</v>
      </c>
      <c r="J119" t="s">
        <v>745</v>
      </c>
      <c r="K119">
        <v>13</v>
      </c>
      <c r="O119" s="115"/>
      <c r="P119" s="115"/>
      <c r="Q119" s="115"/>
      <c r="R119" s="115"/>
    </row>
    <row r="120" spans="1:18" x14ac:dyDescent="0.25">
      <c r="A120" s="117">
        <v>44531</v>
      </c>
      <c r="B120" t="s">
        <v>1</v>
      </c>
      <c r="C120" t="s">
        <v>3</v>
      </c>
      <c r="D120" t="s">
        <v>59</v>
      </c>
      <c r="E120" t="s">
        <v>60</v>
      </c>
      <c r="F120" t="s">
        <v>61</v>
      </c>
      <c r="G120" t="s">
        <v>60</v>
      </c>
      <c r="H120" t="s">
        <v>122</v>
      </c>
      <c r="I120" t="s">
        <v>475</v>
      </c>
      <c r="J120" t="s">
        <v>476</v>
      </c>
      <c r="K120">
        <v>35</v>
      </c>
      <c r="O120" s="114"/>
      <c r="P120" s="114"/>
      <c r="Q120" s="114"/>
      <c r="R120" s="114"/>
    </row>
    <row r="121" spans="1:18" x14ac:dyDescent="0.25">
      <c r="A121" s="117">
        <v>44531</v>
      </c>
      <c r="B121" t="s">
        <v>1</v>
      </c>
      <c r="C121" t="s">
        <v>3</v>
      </c>
      <c r="D121" t="s">
        <v>59</v>
      </c>
      <c r="E121" t="s">
        <v>60</v>
      </c>
      <c r="F121" t="s">
        <v>61</v>
      </c>
      <c r="G121" t="s">
        <v>60</v>
      </c>
      <c r="H121" t="s">
        <v>122</v>
      </c>
      <c r="I121" t="s">
        <v>60</v>
      </c>
      <c r="J121" t="s">
        <v>123</v>
      </c>
      <c r="K121">
        <v>74</v>
      </c>
      <c r="O121" s="115"/>
      <c r="P121" s="115"/>
      <c r="Q121" s="115"/>
      <c r="R121" s="115"/>
    </row>
    <row r="122" spans="1:18" x14ac:dyDescent="0.25">
      <c r="A122" s="117">
        <v>44531</v>
      </c>
      <c r="B122" t="s">
        <v>1</v>
      </c>
      <c r="C122" t="s">
        <v>3</v>
      </c>
      <c r="D122" t="s">
        <v>59</v>
      </c>
      <c r="E122" t="s">
        <v>60</v>
      </c>
      <c r="F122" t="s">
        <v>61</v>
      </c>
      <c r="G122" t="s">
        <v>117</v>
      </c>
      <c r="H122" t="s">
        <v>118</v>
      </c>
      <c r="I122" t="s">
        <v>120</v>
      </c>
      <c r="J122" t="s">
        <v>121</v>
      </c>
      <c r="K122">
        <v>63</v>
      </c>
      <c r="O122" s="114"/>
      <c r="P122" s="114"/>
      <c r="Q122" s="114"/>
      <c r="R122" s="114"/>
    </row>
    <row r="123" spans="1:18" x14ac:dyDescent="0.25">
      <c r="A123" s="117">
        <v>44531</v>
      </c>
      <c r="B123" t="s">
        <v>1</v>
      </c>
      <c r="C123" t="s">
        <v>3</v>
      </c>
      <c r="D123" t="s">
        <v>59</v>
      </c>
      <c r="E123" t="s">
        <v>60</v>
      </c>
      <c r="F123" t="s">
        <v>61</v>
      </c>
      <c r="G123" t="s">
        <v>117</v>
      </c>
      <c r="H123" t="s">
        <v>118</v>
      </c>
      <c r="I123" t="s">
        <v>746</v>
      </c>
      <c r="J123" t="s">
        <v>747</v>
      </c>
      <c r="K123">
        <v>44</v>
      </c>
      <c r="O123" s="115"/>
      <c r="P123" s="115"/>
      <c r="Q123" s="115"/>
      <c r="R123" s="115"/>
    </row>
    <row r="124" spans="1:18" x14ac:dyDescent="0.25">
      <c r="A124" s="117">
        <v>44531</v>
      </c>
      <c r="B124" t="s">
        <v>1</v>
      </c>
      <c r="C124" t="s">
        <v>3</v>
      </c>
      <c r="D124" t="s">
        <v>59</v>
      </c>
      <c r="E124" t="s">
        <v>60</v>
      </c>
      <c r="F124" t="s">
        <v>61</v>
      </c>
      <c r="G124" t="s">
        <v>117</v>
      </c>
      <c r="H124" t="s">
        <v>118</v>
      </c>
      <c r="I124" t="s">
        <v>748</v>
      </c>
      <c r="J124" t="s">
        <v>749</v>
      </c>
      <c r="K124">
        <v>36</v>
      </c>
      <c r="O124" s="114"/>
      <c r="P124" s="114"/>
      <c r="Q124" s="114"/>
      <c r="R124" s="114"/>
    </row>
    <row r="125" spans="1:18" x14ac:dyDescent="0.25">
      <c r="A125" s="117">
        <v>44531</v>
      </c>
      <c r="B125" t="s">
        <v>1</v>
      </c>
      <c r="C125" t="s">
        <v>3</v>
      </c>
      <c r="D125" t="s">
        <v>59</v>
      </c>
      <c r="E125" t="s">
        <v>60</v>
      </c>
      <c r="F125" t="s">
        <v>61</v>
      </c>
      <c r="G125" t="s">
        <v>117</v>
      </c>
      <c r="H125" t="s">
        <v>118</v>
      </c>
      <c r="I125" t="s">
        <v>117</v>
      </c>
      <c r="J125" t="s">
        <v>119</v>
      </c>
      <c r="K125">
        <v>26</v>
      </c>
      <c r="O125" s="115"/>
      <c r="P125" s="115"/>
      <c r="Q125" s="115"/>
      <c r="R125" s="115"/>
    </row>
    <row r="126" spans="1:18" x14ac:dyDescent="0.25">
      <c r="A126" s="117">
        <v>44531</v>
      </c>
      <c r="B126" t="s">
        <v>1</v>
      </c>
      <c r="C126" t="s">
        <v>3</v>
      </c>
      <c r="D126" t="s">
        <v>59</v>
      </c>
      <c r="E126" t="s">
        <v>60</v>
      </c>
      <c r="F126" t="s">
        <v>61</v>
      </c>
      <c r="G126" t="s">
        <v>81</v>
      </c>
      <c r="H126" t="s">
        <v>82</v>
      </c>
      <c r="I126" t="s">
        <v>86</v>
      </c>
      <c r="J126" t="s">
        <v>87</v>
      </c>
      <c r="K126">
        <v>33</v>
      </c>
      <c r="O126" s="114"/>
      <c r="P126" s="114"/>
      <c r="Q126" s="114"/>
      <c r="R126" s="114"/>
    </row>
    <row r="127" spans="1:18" x14ac:dyDescent="0.25">
      <c r="A127" s="117">
        <v>44531</v>
      </c>
      <c r="B127" t="s">
        <v>1</v>
      </c>
      <c r="C127" t="s">
        <v>3</v>
      </c>
      <c r="D127" t="s">
        <v>59</v>
      </c>
      <c r="E127" t="s">
        <v>60</v>
      </c>
      <c r="F127" t="s">
        <v>61</v>
      </c>
      <c r="G127" t="s">
        <v>81</v>
      </c>
      <c r="H127" t="s">
        <v>82</v>
      </c>
      <c r="I127" t="s">
        <v>473</v>
      </c>
      <c r="J127" t="s">
        <v>474</v>
      </c>
      <c r="K127">
        <v>41</v>
      </c>
      <c r="O127" s="115"/>
      <c r="P127" s="115"/>
      <c r="Q127" s="115"/>
      <c r="R127" s="115"/>
    </row>
    <row r="128" spans="1:18" x14ac:dyDescent="0.25">
      <c r="A128" s="117">
        <v>44531</v>
      </c>
      <c r="B128" t="s">
        <v>1</v>
      </c>
      <c r="C128" t="s">
        <v>3</v>
      </c>
      <c r="D128" t="s">
        <v>59</v>
      </c>
      <c r="E128" t="s">
        <v>60</v>
      </c>
      <c r="F128" t="s">
        <v>61</v>
      </c>
      <c r="G128" t="s">
        <v>81</v>
      </c>
      <c r="H128" t="s">
        <v>82</v>
      </c>
      <c r="I128" t="s">
        <v>750</v>
      </c>
      <c r="J128" t="s">
        <v>751</v>
      </c>
      <c r="K128">
        <v>10</v>
      </c>
      <c r="O128" s="114"/>
      <c r="P128" s="114"/>
      <c r="Q128" s="114"/>
      <c r="R128" s="114"/>
    </row>
    <row r="129" spans="1:18" x14ac:dyDescent="0.25">
      <c r="A129" s="117">
        <v>44531</v>
      </c>
      <c r="B129" t="s">
        <v>1</v>
      </c>
      <c r="C129" t="s">
        <v>3</v>
      </c>
      <c r="D129" t="s">
        <v>59</v>
      </c>
      <c r="E129" t="s">
        <v>60</v>
      </c>
      <c r="F129" t="s">
        <v>61</v>
      </c>
      <c r="G129" t="s">
        <v>81</v>
      </c>
      <c r="H129" t="s">
        <v>82</v>
      </c>
      <c r="I129" t="s">
        <v>83</v>
      </c>
      <c r="J129" t="s">
        <v>84</v>
      </c>
      <c r="K129">
        <v>44</v>
      </c>
      <c r="O129" s="115"/>
      <c r="P129" s="115"/>
      <c r="Q129" s="115"/>
      <c r="R129" s="115"/>
    </row>
    <row r="130" spans="1:18" x14ac:dyDescent="0.25">
      <c r="A130" s="117">
        <v>44531</v>
      </c>
      <c r="B130" t="s">
        <v>1</v>
      </c>
      <c r="C130" t="s">
        <v>3</v>
      </c>
      <c r="D130" t="s">
        <v>59</v>
      </c>
      <c r="E130" t="s">
        <v>60</v>
      </c>
      <c r="F130" t="s">
        <v>61</v>
      </c>
      <c r="G130" t="s">
        <v>81</v>
      </c>
      <c r="H130" t="s">
        <v>82</v>
      </c>
      <c r="I130" t="s">
        <v>752</v>
      </c>
      <c r="J130" t="s">
        <v>753</v>
      </c>
      <c r="K130">
        <v>7</v>
      </c>
      <c r="O130" s="114"/>
      <c r="P130" s="114"/>
      <c r="Q130" s="114"/>
      <c r="R130" s="114"/>
    </row>
    <row r="131" spans="1:18" x14ac:dyDescent="0.25">
      <c r="A131" s="117">
        <v>44531</v>
      </c>
      <c r="B131" t="s">
        <v>1</v>
      </c>
      <c r="C131" t="s">
        <v>3</v>
      </c>
      <c r="D131" t="s">
        <v>59</v>
      </c>
      <c r="E131" t="s">
        <v>60</v>
      </c>
      <c r="F131" t="s">
        <v>61</v>
      </c>
      <c r="G131" t="s">
        <v>81</v>
      </c>
      <c r="H131" t="s">
        <v>82</v>
      </c>
      <c r="I131" t="s">
        <v>754</v>
      </c>
      <c r="J131" t="s">
        <v>755</v>
      </c>
      <c r="K131">
        <v>34</v>
      </c>
      <c r="O131" s="115"/>
      <c r="P131" s="115"/>
      <c r="Q131" s="115"/>
      <c r="R131" s="115"/>
    </row>
    <row r="132" spans="1:18" x14ac:dyDescent="0.25">
      <c r="A132" s="117">
        <v>44531</v>
      </c>
      <c r="B132" t="s">
        <v>1</v>
      </c>
      <c r="C132" t="s">
        <v>3</v>
      </c>
      <c r="D132" t="s">
        <v>59</v>
      </c>
      <c r="E132" t="s">
        <v>60</v>
      </c>
      <c r="F132" t="s">
        <v>61</v>
      </c>
      <c r="G132" t="s">
        <v>81</v>
      </c>
      <c r="H132" t="s">
        <v>82</v>
      </c>
      <c r="I132" t="s">
        <v>612</v>
      </c>
      <c r="J132" t="s">
        <v>613</v>
      </c>
      <c r="K132">
        <v>37</v>
      </c>
      <c r="O132" s="114"/>
      <c r="P132" s="114"/>
      <c r="Q132" s="114"/>
      <c r="R132" s="114"/>
    </row>
    <row r="133" spans="1:18" x14ac:dyDescent="0.25">
      <c r="A133" s="117">
        <v>44531</v>
      </c>
      <c r="B133" t="s">
        <v>1</v>
      </c>
      <c r="C133" t="s">
        <v>3</v>
      </c>
      <c r="D133" t="s">
        <v>59</v>
      </c>
      <c r="E133" t="s">
        <v>60</v>
      </c>
      <c r="F133" t="s">
        <v>61</v>
      </c>
      <c r="G133" t="s">
        <v>81</v>
      </c>
      <c r="H133" t="s">
        <v>82</v>
      </c>
      <c r="I133" t="s">
        <v>81</v>
      </c>
      <c r="J133" t="s">
        <v>85</v>
      </c>
      <c r="K133">
        <v>36</v>
      </c>
      <c r="O133" s="115"/>
      <c r="P133" s="115"/>
      <c r="Q133" s="115"/>
      <c r="R133" s="115"/>
    </row>
    <row r="134" spans="1:18" x14ac:dyDescent="0.25">
      <c r="A134" s="117">
        <v>44531</v>
      </c>
      <c r="B134" t="s">
        <v>1</v>
      </c>
      <c r="C134" t="s">
        <v>3</v>
      </c>
      <c r="D134" t="s">
        <v>59</v>
      </c>
      <c r="E134" t="s">
        <v>60</v>
      </c>
      <c r="F134" t="s">
        <v>61</v>
      </c>
      <c r="G134" t="s">
        <v>81</v>
      </c>
      <c r="H134" t="s">
        <v>82</v>
      </c>
      <c r="I134" t="s">
        <v>756</v>
      </c>
      <c r="J134" t="s">
        <v>757</v>
      </c>
      <c r="K134">
        <v>75</v>
      </c>
      <c r="O134" s="114"/>
      <c r="P134" s="114"/>
      <c r="Q134" s="114"/>
      <c r="R134" s="114"/>
    </row>
    <row r="135" spans="1:18" x14ac:dyDescent="0.25">
      <c r="A135" s="117">
        <v>44531</v>
      </c>
      <c r="B135" t="s">
        <v>1</v>
      </c>
      <c r="C135" t="s">
        <v>3</v>
      </c>
      <c r="D135" t="s">
        <v>59</v>
      </c>
      <c r="E135" t="s">
        <v>60</v>
      </c>
      <c r="F135" t="s">
        <v>61</v>
      </c>
      <c r="G135" t="s">
        <v>88</v>
      </c>
      <c r="H135" t="s">
        <v>89</v>
      </c>
      <c r="I135" t="s">
        <v>102</v>
      </c>
      <c r="J135" t="s">
        <v>103</v>
      </c>
      <c r="K135">
        <v>75</v>
      </c>
      <c r="O135" s="115"/>
      <c r="P135" s="115"/>
      <c r="Q135" s="115"/>
      <c r="R135" s="115"/>
    </row>
    <row r="136" spans="1:18" x14ac:dyDescent="0.25">
      <c r="A136" s="117">
        <v>44531</v>
      </c>
      <c r="B136" t="s">
        <v>1</v>
      </c>
      <c r="C136" t="s">
        <v>3</v>
      </c>
      <c r="D136" t="s">
        <v>59</v>
      </c>
      <c r="E136" t="s">
        <v>60</v>
      </c>
      <c r="F136" t="s">
        <v>61</v>
      </c>
      <c r="G136" t="s">
        <v>88</v>
      </c>
      <c r="H136" t="s">
        <v>89</v>
      </c>
      <c r="I136" t="s">
        <v>411</v>
      </c>
      <c r="J136" t="s">
        <v>412</v>
      </c>
      <c r="K136">
        <v>42</v>
      </c>
      <c r="O136" s="114"/>
      <c r="P136" s="114"/>
      <c r="Q136" s="114"/>
      <c r="R136" s="114"/>
    </row>
    <row r="137" spans="1:18" x14ac:dyDescent="0.25">
      <c r="A137" s="117">
        <v>44531</v>
      </c>
      <c r="B137" t="s">
        <v>1</v>
      </c>
      <c r="C137" t="s">
        <v>3</v>
      </c>
      <c r="D137" t="s">
        <v>59</v>
      </c>
      <c r="E137" t="s">
        <v>60</v>
      </c>
      <c r="F137" t="s">
        <v>61</v>
      </c>
      <c r="G137" t="s">
        <v>88</v>
      </c>
      <c r="H137" t="s">
        <v>89</v>
      </c>
      <c r="I137" t="s">
        <v>614</v>
      </c>
      <c r="J137" t="s">
        <v>615</v>
      </c>
      <c r="K137">
        <v>46</v>
      </c>
      <c r="O137" s="115"/>
      <c r="P137" s="115"/>
      <c r="Q137" s="115"/>
      <c r="R137" s="115"/>
    </row>
    <row r="138" spans="1:18" x14ac:dyDescent="0.25">
      <c r="A138" s="117">
        <v>44531</v>
      </c>
      <c r="B138" t="s">
        <v>1</v>
      </c>
      <c r="C138" t="s">
        <v>3</v>
      </c>
      <c r="D138" t="s">
        <v>59</v>
      </c>
      <c r="E138" t="s">
        <v>60</v>
      </c>
      <c r="F138" t="s">
        <v>61</v>
      </c>
      <c r="G138" t="s">
        <v>88</v>
      </c>
      <c r="H138" t="s">
        <v>89</v>
      </c>
      <c r="I138" t="s">
        <v>100</v>
      </c>
      <c r="J138" t="s">
        <v>101</v>
      </c>
      <c r="K138">
        <v>67</v>
      </c>
      <c r="O138" s="114"/>
      <c r="P138" s="114"/>
      <c r="Q138" s="114"/>
      <c r="R138" s="114"/>
    </row>
    <row r="139" spans="1:18" x14ac:dyDescent="0.25">
      <c r="A139" s="117">
        <v>44531</v>
      </c>
      <c r="B139" t="s">
        <v>1</v>
      </c>
      <c r="C139" t="s">
        <v>3</v>
      </c>
      <c r="D139" t="s">
        <v>59</v>
      </c>
      <c r="E139" t="s">
        <v>60</v>
      </c>
      <c r="F139" t="s">
        <v>61</v>
      </c>
      <c r="G139" t="s">
        <v>88</v>
      </c>
      <c r="H139" t="s">
        <v>89</v>
      </c>
      <c r="I139" t="s">
        <v>98</v>
      </c>
      <c r="J139" t="s">
        <v>99</v>
      </c>
      <c r="K139">
        <v>101</v>
      </c>
      <c r="O139" s="115"/>
      <c r="P139" s="115"/>
      <c r="Q139" s="115"/>
      <c r="R139" s="115"/>
    </row>
    <row r="140" spans="1:18" x14ac:dyDescent="0.25">
      <c r="A140" s="117">
        <v>44531</v>
      </c>
      <c r="B140" t="s">
        <v>1</v>
      </c>
      <c r="C140" t="s">
        <v>3</v>
      </c>
      <c r="D140" t="s">
        <v>59</v>
      </c>
      <c r="E140" t="s">
        <v>60</v>
      </c>
      <c r="F140" t="s">
        <v>61</v>
      </c>
      <c r="G140" t="s">
        <v>88</v>
      </c>
      <c r="H140" t="s">
        <v>89</v>
      </c>
      <c r="I140" t="s">
        <v>468</v>
      </c>
      <c r="J140" t="s">
        <v>469</v>
      </c>
      <c r="K140">
        <v>43</v>
      </c>
      <c r="O140" s="114"/>
      <c r="P140" s="114"/>
      <c r="Q140" s="114"/>
      <c r="R140" s="114"/>
    </row>
    <row r="141" spans="1:18" x14ac:dyDescent="0.25">
      <c r="A141" s="117">
        <v>44531</v>
      </c>
      <c r="B141" t="s">
        <v>1</v>
      </c>
      <c r="C141" t="s">
        <v>3</v>
      </c>
      <c r="D141" t="s">
        <v>59</v>
      </c>
      <c r="E141" t="s">
        <v>60</v>
      </c>
      <c r="F141" t="s">
        <v>61</v>
      </c>
      <c r="G141" t="s">
        <v>88</v>
      </c>
      <c r="H141" t="s">
        <v>89</v>
      </c>
      <c r="I141" t="s">
        <v>758</v>
      </c>
      <c r="J141" t="s">
        <v>759</v>
      </c>
      <c r="K141">
        <v>60</v>
      </c>
      <c r="O141" s="115"/>
      <c r="P141" s="115"/>
      <c r="Q141" s="115"/>
      <c r="R141" s="115"/>
    </row>
    <row r="142" spans="1:18" x14ac:dyDescent="0.25">
      <c r="A142" s="117">
        <v>44531</v>
      </c>
      <c r="B142" t="s">
        <v>1</v>
      </c>
      <c r="C142" t="s">
        <v>3</v>
      </c>
      <c r="D142" t="s">
        <v>59</v>
      </c>
      <c r="E142" t="s">
        <v>60</v>
      </c>
      <c r="F142" t="s">
        <v>61</v>
      </c>
      <c r="G142" t="s">
        <v>88</v>
      </c>
      <c r="H142" t="s">
        <v>89</v>
      </c>
      <c r="I142" t="s">
        <v>456</v>
      </c>
      <c r="J142" t="s">
        <v>457</v>
      </c>
      <c r="K142">
        <v>287</v>
      </c>
      <c r="O142" s="114"/>
      <c r="P142" s="114"/>
      <c r="Q142" s="114"/>
      <c r="R142" s="114"/>
    </row>
    <row r="143" spans="1:18" x14ac:dyDescent="0.25">
      <c r="A143" s="117">
        <v>44531</v>
      </c>
      <c r="B143" t="s">
        <v>1</v>
      </c>
      <c r="C143" t="s">
        <v>3</v>
      </c>
      <c r="D143" t="s">
        <v>59</v>
      </c>
      <c r="E143" t="s">
        <v>60</v>
      </c>
      <c r="F143" t="s">
        <v>61</v>
      </c>
      <c r="G143" t="s">
        <v>88</v>
      </c>
      <c r="H143" t="s">
        <v>89</v>
      </c>
      <c r="I143" t="s">
        <v>760</v>
      </c>
      <c r="J143" t="s">
        <v>761</v>
      </c>
      <c r="K143">
        <v>36</v>
      </c>
      <c r="O143" s="115"/>
      <c r="P143" s="115"/>
      <c r="Q143" s="115"/>
      <c r="R143" s="115"/>
    </row>
    <row r="144" spans="1:18" x14ac:dyDescent="0.25">
      <c r="A144" s="117">
        <v>44531</v>
      </c>
      <c r="B144" t="s">
        <v>1</v>
      </c>
      <c r="C144" t="s">
        <v>3</v>
      </c>
      <c r="D144" t="s">
        <v>59</v>
      </c>
      <c r="E144" t="s">
        <v>60</v>
      </c>
      <c r="F144" t="s">
        <v>61</v>
      </c>
      <c r="G144" t="s">
        <v>88</v>
      </c>
      <c r="H144" t="s">
        <v>89</v>
      </c>
      <c r="I144" t="s">
        <v>472</v>
      </c>
      <c r="J144" t="s">
        <v>762</v>
      </c>
      <c r="K144">
        <v>36</v>
      </c>
      <c r="O144" s="114"/>
      <c r="P144" s="114"/>
      <c r="Q144" s="114"/>
      <c r="R144" s="114"/>
    </row>
    <row r="145" spans="1:18" x14ac:dyDescent="0.25">
      <c r="A145" s="117">
        <v>44531</v>
      </c>
      <c r="B145" t="s">
        <v>1</v>
      </c>
      <c r="C145" t="s">
        <v>3</v>
      </c>
      <c r="D145" t="s">
        <v>59</v>
      </c>
      <c r="E145" t="s">
        <v>60</v>
      </c>
      <c r="F145" t="s">
        <v>61</v>
      </c>
      <c r="G145" t="s">
        <v>88</v>
      </c>
      <c r="H145" t="s">
        <v>89</v>
      </c>
      <c r="I145" t="s">
        <v>763</v>
      </c>
      <c r="J145" t="s">
        <v>764</v>
      </c>
      <c r="K145">
        <v>75</v>
      </c>
      <c r="O145" s="115"/>
      <c r="P145" s="115"/>
      <c r="Q145" s="115"/>
      <c r="R145" s="115"/>
    </row>
    <row r="146" spans="1:18" x14ac:dyDescent="0.25">
      <c r="A146" s="117">
        <v>44531</v>
      </c>
      <c r="B146" t="s">
        <v>1</v>
      </c>
      <c r="C146" t="s">
        <v>3</v>
      </c>
      <c r="D146" t="s">
        <v>59</v>
      </c>
      <c r="E146" t="s">
        <v>60</v>
      </c>
      <c r="F146" t="s">
        <v>61</v>
      </c>
      <c r="G146" t="s">
        <v>88</v>
      </c>
      <c r="H146" t="s">
        <v>89</v>
      </c>
      <c r="I146" t="s">
        <v>104</v>
      </c>
      <c r="J146" t="s">
        <v>105</v>
      </c>
      <c r="K146">
        <v>37</v>
      </c>
      <c r="O146" s="114"/>
      <c r="P146" s="114"/>
      <c r="Q146" s="114"/>
      <c r="R146" s="114"/>
    </row>
    <row r="147" spans="1:18" x14ac:dyDescent="0.25">
      <c r="A147" s="117">
        <v>44531</v>
      </c>
      <c r="B147" t="s">
        <v>1</v>
      </c>
      <c r="C147" t="s">
        <v>3</v>
      </c>
      <c r="D147" t="s">
        <v>59</v>
      </c>
      <c r="E147" t="s">
        <v>60</v>
      </c>
      <c r="F147" t="s">
        <v>61</v>
      </c>
      <c r="G147" t="s">
        <v>88</v>
      </c>
      <c r="H147" t="s">
        <v>89</v>
      </c>
      <c r="I147" t="s">
        <v>470</v>
      </c>
      <c r="J147" t="s">
        <v>471</v>
      </c>
      <c r="K147">
        <v>26</v>
      </c>
      <c r="O147" s="115"/>
      <c r="P147" s="115"/>
      <c r="Q147" s="115"/>
      <c r="R147" s="115"/>
    </row>
    <row r="148" spans="1:18" x14ac:dyDescent="0.25">
      <c r="A148" s="117">
        <v>44531</v>
      </c>
      <c r="B148" t="s">
        <v>1</v>
      </c>
      <c r="C148" t="s">
        <v>3</v>
      </c>
      <c r="D148" t="s">
        <v>59</v>
      </c>
      <c r="E148" t="s">
        <v>60</v>
      </c>
      <c r="F148" t="s">
        <v>61</v>
      </c>
      <c r="G148" t="s">
        <v>88</v>
      </c>
      <c r="H148" t="s">
        <v>89</v>
      </c>
      <c r="I148" t="s">
        <v>765</v>
      </c>
      <c r="J148" t="s">
        <v>766</v>
      </c>
      <c r="K148">
        <v>50</v>
      </c>
      <c r="O148" s="114"/>
      <c r="P148" s="114"/>
      <c r="Q148" s="114"/>
      <c r="R148" s="114"/>
    </row>
    <row r="149" spans="1:18" x14ac:dyDescent="0.25">
      <c r="A149" s="117">
        <v>44531</v>
      </c>
      <c r="B149" t="s">
        <v>1</v>
      </c>
      <c r="C149" t="s">
        <v>3</v>
      </c>
      <c r="D149" t="s">
        <v>59</v>
      </c>
      <c r="E149" t="s">
        <v>60</v>
      </c>
      <c r="F149" t="s">
        <v>61</v>
      </c>
      <c r="G149" t="s">
        <v>88</v>
      </c>
      <c r="H149" t="s">
        <v>89</v>
      </c>
      <c r="I149" t="s">
        <v>767</v>
      </c>
      <c r="J149" t="s">
        <v>768</v>
      </c>
      <c r="K149">
        <v>36</v>
      </c>
      <c r="O149" s="115"/>
      <c r="P149" s="115"/>
      <c r="Q149" s="115"/>
      <c r="R149" s="115"/>
    </row>
    <row r="150" spans="1:18" x14ac:dyDescent="0.25">
      <c r="A150" s="117">
        <v>44531</v>
      </c>
      <c r="B150" t="s">
        <v>1</v>
      </c>
      <c r="C150" t="s">
        <v>3</v>
      </c>
      <c r="D150" t="s">
        <v>59</v>
      </c>
      <c r="E150" t="s">
        <v>60</v>
      </c>
      <c r="F150" t="s">
        <v>61</v>
      </c>
      <c r="G150" t="s">
        <v>88</v>
      </c>
      <c r="H150" t="s">
        <v>89</v>
      </c>
      <c r="I150" t="s">
        <v>769</v>
      </c>
      <c r="J150" t="s">
        <v>770</v>
      </c>
      <c r="K150">
        <v>35</v>
      </c>
      <c r="O150" s="114"/>
      <c r="P150" s="114"/>
      <c r="Q150" s="114"/>
      <c r="R150" s="114"/>
    </row>
    <row r="151" spans="1:18" x14ac:dyDescent="0.25">
      <c r="A151" s="117">
        <v>44531</v>
      </c>
      <c r="B151" t="s">
        <v>1</v>
      </c>
      <c r="C151" t="s">
        <v>3</v>
      </c>
      <c r="D151" t="s">
        <v>59</v>
      </c>
      <c r="E151" t="s">
        <v>60</v>
      </c>
      <c r="F151" t="s">
        <v>61</v>
      </c>
      <c r="G151" t="s">
        <v>88</v>
      </c>
      <c r="H151" t="s">
        <v>89</v>
      </c>
      <c r="I151" t="s">
        <v>97</v>
      </c>
      <c r="J151" t="s">
        <v>771</v>
      </c>
      <c r="K151">
        <v>46</v>
      </c>
      <c r="O151" s="115"/>
      <c r="P151" s="115"/>
      <c r="Q151" s="115"/>
      <c r="R151" s="115"/>
    </row>
    <row r="152" spans="1:18" x14ac:dyDescent="0.25">
      <c r="A152" s="117">
        <v>44531</v>
      </c>
      <c r="B152" t="s">
        <v>1</v>
      </c>
      <c r="C152" t="s">
        <v>3</v>
      </c>
      <c r="D152" t="s">
        <v>59</v>
      </c>
      <c r="E152" t="s">
        <v>60</v>
      </c>
      <c r="F152" t="s">
        <v>61</v>
      </c>
      <c r="G152" t="s">
        <v>88</v>
      </c>
      <c r="H152" t="s">
        <v>89</v>
      </c>
      <c r="I152" t="s">
        <v>90</v>
      </c>
      <c r="J152" t="s">
        <v>91</v>
      </c>
      <c r="K152">
        <v>34</v>
      </c>
      <c r="O152" s="114"/>
      <c r="P152" s="114"/>
      <c r="Q152" s="114"/>
      <c r="R152" s="114"/>
    </row>
    <row r="153" spans="1:18" x14ac:dyDescent="0.25">
      <c r="A153" s="117">
        <v>44531</v>
      </c>
      <c r="B153" t="s">
        <v>1</v>
      </c>
      <c r="C153" t="s">
        <v>3</v>
      </c>
      <c r="D153" t="s">
        <v>59</v>
      </c>
      <c r="E153" t="s">
        <v>60</v>
      </c>
      <c r="F153" t="s">
        <v>61</v>
      </c>
      <c r="G153" t="s">
        <v>88</v>
      </c>
      <c r="H153" t="s">
        <v>89</v>
      </c>
      <c r="I153" t="s">
        <v>88</v>
      </c>
      <c r="J153" t="s">
        <v>94</v>
      </c>
      <c r="K153">
        <v>45</v>
      </c>
      <c r="O153" s="115"/>
      <c r="P153" s="115"/>
      <c r="Q153" s="115"/>
      <c r="R153" s="115"/>
    </row>
    <row r="154" spans="1:18" x14ac:dyDescent="0.25">
      <c r="A154" s="117">
        <v>44531</v>
      </c>
      <c r="B154" t="s">
        <v>1</v>
      </c>
      <c r="C154" t="s">
        <v>3</v>
      </c>
      <c r="D154" t="s">
        <v>59</v>
      </c>
      <c r="E154" t="s">
        <v>60</v>
      </c>
      <c r="F154" t="s">
        <v>61</v>
      </c>
      <c r="G154" t="s">
        <v>88</v>
      </c>
      <c r="H154" t="s">
        <v>89</v>
      </c>
      <c r="I154" t="s">
        <v>616</v>
      </c>
      <c r="J154" t="s">
        <v>617</v>
      </c>
      <c r="K154">
        <v>12</v>
      </c>
      <c r="O154" s="114"/>
      <c r="P154" s="114"/>
      <c r="Q154" s="114"/>
      <c r="R154" s="114"/>
    </row>
    <row r="155" spans="1:18" x14ac:dyDescent="0.25">
      <c r="A155" s="117">
        <v>44531</v>
      </c>
      <c r="B155" t="s">
        <v>1</v>
      </c>
      <c r="C155" t="s">
        <v>3</v>
      </c>
      <c r="D155" t="s">
        <v>59</v>
      </c>
      <c r="E155" t="s">
        <v>60</v>
      </c>
      <c r="F155" t="s">
        <v>61</v>
      </c>
      <c r="G155" t="s">
        <v>88</v>
      </c>
      <c r="H155" t="s">
        <v>89</v>
      </c>
      <c r="I155" t="s">
        <v>772</v>
      </c>
      <c r="J155" t="s">
        <v>773</v>
      </c>
      <c r="K155">
        <v>46</v>
      </c>
      <c r="O155" s="115"/>
      <c r="P155" s="115"/>
      <c r="Q155" s="115"/>
      <c r="R155" s="115"/>
    </row>
    <row r="156" spans="1:18" x14ac:dyDescent="0.25">
      <c r="A156" s="117">
        <v>44531</v>
      </c>
      <c r="B156" t="s">
        <v>1</v>
      </c>
      <c r="C156" t="s">
        <v>3</v>
      </c>
      <c r="D156" t="s">
        <v>59</v>
      </c>
      <c r="E156" t="s">
        <v>60</v>
      </c>
      <c r="F156" t="s">
        <v>61</v>
      </c>
      <c r="G156" t="s">
        <v>88</v>
      </c>
      <c r="H156" t="s">
        <v>89</v>
      </c>
      <c r="I156" t="s">
        <v>95</v>
      </c>
      <c r="J156" t="s">
        <v>96</v>
      </c>
      <c r="K156">
        <v>41</v>
      </c>
      <c r="O156" s="114"/>
      <c r="P156" s="114"/>
      <c r="Q156" s="114"/>
      <c r="R156" s="114"/>
    </row>
    <row r="157" spans="1:18" x14ac:dyDescent="0.25">
      <c r="A157" s="117">
        <v>44531</v>
      </c>
      <c r="B157" t="s">
        <v>1</v>
      </c>
      <c r="C157" t="s">
        <v>3</v>
      </c>
      <c r="D157" t="s">
        <v>59</v>
      </c>
      <c r="E157" t="s">
        <v>60</v>
      </c>
      <c r="F157" t="s">
        <v>61</v>
      </c>
      <c r="G157" t="s">
        <v>88</v>
      </c>
      <c r="H157" t="s">
        <v>89</v>
      </c>
      <c r="I157" t="s">
        <v>92</v>
      </c>
      <c r="J157" t="s">
        <v>93</v>
      </c>
      <c r="K157">
        <v>45</v>
      </c>
      <c r="O157" s="115"/>
      <c r="P157" s="115"/>
      <c r="Q157" s="115"/>
      <c r="R157" s="115"/>
    </row>
    <row r="158" spans="1:18" x14ac:dyDescent="0.25">
      <c r="A158" s="117">
        <v>44531</v>
      </c>
      <c r="B158" t="s">
        <v>1</v>
      </c>
      <c r="C158" t="s">
        <v>3</v>
      </c>
      <c r="D158" t="s">
        <v>59</v>
      </c>
      <c r="E158" t="s">
        <v>3</v>
      </c>
      <c r="F158" t="s">
        <v>124</v>
      </c>
      <c r="G158" t="s">
        <v>143</v>
      </c>
      <c r="H158" t="s">
        <v>144</v>
      </c>
      <c r="I158" t="s">
        <v>143</v>
      </c>
      <c r="J158" t="s">
        <v>147</v>
      </c>
      <c r="K158">
        <v>144</v>
      </c>
      <c r="O158" s="114"/>
      <c r="P158" s="114"/>
      <c r="Q158" s="114"/>
      <c r="R158" s="114"/>
    </row>
    <row r="159" spans="1:18" x14ac:dyDescent="0.25">
      <c r="A159" s="117">
        <v>44531</v>
      </c>
      <c r="B159" t="s">
        <v>1</v>
      </c>
      <c r="C159" t="s">
        <v>3</v>
      </c>
      <c r="D159" t="s">
        <v>59</v>
      </c>
      <c r="E159" t="s">
        <v>3</v>
      </c>
      <c r="F159" t="s">
        <v>124</v>
      </c>
      <c r="G159" t="s">
        <v>143</v>
      </c>
      <c r="H159" t="s">
        <v>144</v>
      </c>
      <c r="I159" t="s">
        <v>145</v>
      </c>
      <c r="J159" t="s">
        <v>146</v>
      </c>
      <c r="K159">
        <v>50</v>
      </c>
      <c r="O159" s="115"/>
      <c r="P159" s="115"/>
      <c r="Q159" s="115"/>
      <c r="R159" s="115"/>
    </row>
    <row r="160" spans="1:18" x14ac:dyDescent="0.25">
      <c r="A160" s="117">
        <v>44531</v>
      </c>
      <c r="B160" t="s">
        <v>1</v>
      </c>
      <c r="C160" t="s">
        <v>3</v>
      </c>
      <c r="D160" t="s">
        <v>59</v>
      </c>
      <c r="E160" t="s">
        <v>3</v>
      </c>
      <c r="F160" t="s">
        <v>124</v>
      </c>
      <c r="G160" t="s">
        <v>3</v>
      </c>
      <c r="H160" t="s">
        <v>139</v>
      </c>
      <c r="I160" t="s">
        <v>774</v>
      </c>
      <c r="J160" t="s">
        <v>775</v>
      </c>
      <c r="K160">
        <v>42</v>
      </c>
      <c r="O160" s="114"/>
      <c r="P160" s="114"/>
      <c r="Q160" s="114"/>
      <c r="R160" s="114"/>
    </row>
    <row r="161" spans="1:18" x14ac:dyDescent="0.25">
      <c r="A161" s="117">
        <v>44531</v>
      </c>
      <c r="B161" t="s">
        <v>1</v>
      </c>
      <c r="C161" t="s">
        <v>3</v>
      </c>
      <c r="D161" t="s">
        <v>59</v>
      </c>
      <c r="E161" t="s">
        <v>3</v>
      </c>
      <c r="F161" t="s">
        <v>124</v>
      </c>
      <c r="G161" t="s">
        <v>3</v>
      </c>
      <c r="H161" t="s">
        <v>139</v>
      </c>
      <c r="I161" t="s">
        <v>3</v>
      </c>
      <c r="J161" t="s">
        <v>140</v>
      </c>
      <c r="K161">
        <v>681</v>
      </c>
      <c r="O161" s="115"/>
      <c r="P161" s="115"/>
      <c r="Q161" s="115"/>
      <c r="R161" s="115"/>
    </row>
    <row r="162" spans="1:18" x14ac:dyDescent="0.25">
      <c r="A162" s="117">
        <v>44531</v>
      </c>
      <c r="B162" t="s">
        <v>1</v>
      </c>
      <c r="C162" t="s">
        <v>3</v>
      </c>
      <c r="D162" t="s">
        <v>59</v>
      </c>
      <c r="E162" t="s">
        <v>3</v>
      </c>
      <c r="F162" t="s">
        <v>124</v>
      </c>
      <c r="G162" t="s">
        <v>3</v>
      </c>
      <c r="H162" t="s">
        <v>139</v>
      </c>
      <c r="I162" t="s">
        <v>618</v>
      </c>
      <c r="J162" t="s">
        <v>619</v>
      </c>
      <c r="K162">
        <v>45</v>
      </c>
      <c r="O162" s="114"/>
      <c r="P162" s="114"/>
      <c r="Q162" s="114"/>
      <c r="R162" s="114"/>
    </row>
    <row r="163" spans="1:18" x14ac:dyDescent="0.25">
      <c r="A163" s="117">
        <v>44531</v>
      </c>
      <c r="B163" t="s">
        <v>1</v>
      </c>
      <c r="C163" t="s">
        <v>3</v>
      </c>
      <c r="D163" t="s">
        <v>59</v>
      </c>
      <c r="E163" t="s">
        <v>3</v>
      </c>
      <c r="F163" t="s">
        <v>124</v>
      </c>
      <c r="G163" t="s">
        <v>3</v>
      </c>
      <c r="H163" t="s">
        <v>139</v>
      </c>
      <c r="I163" t="s">
        <v>458</v>
      </c>
      <c r="J163" t="s">
        <v>459</v>
      </c>
      <c r="K163">
        <v>75</v>
      </c>
      <c r="O163" s="115"/>
      <c r="P163" s="115"/>
      <c r="Q163" s="115"/>
      <c r="R163" s="115"/>
    </row>
    <row r="164" spans="1:18" x14ac:dyDescent="0.25">
      <c r="A164" s="117">
        <v>44531</v>
      </c>
      <c r="B164" t="s">
        <v>1</v>
      </c>
      <c r="C164" t="s">
        <v>3</v>
      </c>
      <c r="D164" t="s">
        <v>59</v>
      </c>
      <c r="E164" t="s">
        <v>3</v>
      </c>
      <c r="F164" t="s">
        <v>124</v>
      </c>
      <c r="G164" t="s">
        <v>3</v>
      </c>
      <c r="H164" t="s">
        <v>139</v>
      </c>
      <c r="I164" t="s">
        <v>141</v>
      </c>
      <c r="J164" t="s">
        <v>142</v>
      </c>
      <c r="K164">
        <v>47</v>
      </c>
      <c r="O164" s="114"/>
      <c r="P164" s="114"/>
      <c r="Q164" s="114"/>
      <c r="R164" s="114"/>
    </row>
    <row r="165" spans="1:18" x14ac:dyDescent="0.25">
      <c r="A165" s="117">
        <v>44531</v>
      </c>
      <c r="B165" t="s">
        <v>1</v>
      </c>
      <c r="C165" t="s">
        <v>3</v>
      </c>
      <c r="D165" t="s">
        <v>59</v>
      </c>
      <c r="E165" t="s">
        <v>3</v>
      </c>
      <c r="F165" t="s">
        <v>124</v>
      </c>
      <c r="G165" t="s">
        <v>3</v>
      </c>
      <c r="H165" t="s">
        <v>139</v>
      </c>
      <c r="I165" t="s">
        <v>776</v>
      </c>
      <c r="J165" t="s">
        <v>777</v>
      </c>
      <c r="K165">
        <v>183</v>
      </c>
      <c r="O165" s="115"/>
      <c r="P165" s="115"/>
      <c r="Q165" s="115"/>
      <c r="R165" s="115"/>
    </row>
    <row r="166" spans="1:18" x14ac:dyDescent="0.25">
      <c r="A166" s="117">
        <v>44531</v>
      </c>
      <c r="B166" t="s">
        <v>1</v>
      </c>
      <c r="C166" t="s">
        <v>3</v>
      </c>
      <c r="D166" t="s">
        <v>59</v>
      </c>
      <c r="E166" t="s">
        <v>3</v>
      </c>
      <c r="F166" t="s">
        <v>124</v>
      </c>
      <c r="G166" t="s">
        <v>125</v>
      </c>
      <c r="H166" t="s">
        <v>126</v>
      </c>
      <c r="I166" t="s">
        <v>481</v>
      </c>
      <c r="J166" t="s">
        <v>482</v>
      </c>
      <c r="K166">
        <v>34</v>
      </c>
      <c r="O166" s="114"/>
      <c r="P166" s="114"/>
      <c r="Q166" s="114"/>
      <c r="R166" s="114"/>
    </row>
    <row r="167" spans="1:18" x14ac:dyDescent="0.25">
      <c r="A167" s="117">
        <v>44531</v>
      </c>
      <c r="B167" t="s">
        <v>1</v>
      </c>
      <c r="C167" t="s">
        <v>3</v>
      </c>
      <c r="D167" t="s">
        <v>59</v>
      </c>
      <c r="E167" t="s">
        <v>3</v>
      </c>
      <c r="F167" t="s">
        <v>124</v>
      </c>
      <c r="G167" t="s">
        <v>125</v>
      </c>
      <c r="H167" t="s">
        <v>126</v>
      </c>
      <c r="I167" t="s">
        <v>479</v>
      </c>
      <c r="J167" t="s">
        <v>480</v>
      </c>
      <c r="K167">
        <v>20</v>
      </c>
      <c r="O167" s="115"/>
      <c r="P167" s="115"/>
      <c r="Q167" s="115"/>
      <c r="R167" s="115"/>
    </row>
    <row r="168" spans="1:18" x14ac:dyDescent="0.25">
      <c r="A168" s="117">
        <v>44531</v>
      </c>
      <c r="B168" t="s">
        <v>1</v>
      </c>
      <c r="C168" t="s">
        <v>3</v>
      </c>
      <c r="D168" t="s">
        <v>59</v>
      </c>
      <c r="E168" t="s">
        <v>3</v>
      </c>
      <c r="F168" t="s">
        <v>124</v>
      </c>
      <c r="G168" t="s">
        <v>125</v>
      </c>
      <c r="H168" t="s">
        <v>126</v>
      </c>
      <c r="I168" t="s">
        <v>620</v>
      </c>
      <c r="J168" t="s">
        <v>621</v>
      </c>
      <c r="K168">
        <v>38</v>
      </c>
      <c r="O168" s="114"/>
      <c r="P168" s="114"/>
      <c r="Q168" s="114"/>
      <c r="R168" s="114"/>
    </row>
    <row r="169" spans="1:18" x14ac:dyDescent="0.25">
      <c r="A169" s="117">
        <v>44531</v>
      </c>
      <c r="B169" t="s">
        <v>1</v>
      </c>
      <c r="C169" t="s">
        <v>3</v>
      </c>
      <c r="D169" t="s">
        <v>59</v>
      </c>
      <c r="E169" t="s">
        <v>3</v>
      </c>
      <c r="F169" t="s">
        <v>124</v>
      </c>
      <c r="G169" t="s">
        <v>125</v>
      </c>
      <c r="H169" t="s">
        <v>126</v>
      </c>
      <c r="I169" t="s">
        <v>778</v>
      </c>
      <c r="J169" t="s">
        <v>779</v>
      </c>
      <c r="K169">
        <v>38</v>
      </c>
      <c r="O169" s="115"/>
      <c r="P169" s="115"/>
      <c r="Q169" s="115"/>
      <c r="R169" s="115"/>
    </row>
    <row r="170" spans="1:18" x14ac:dyDescent="0.25">
      <c r="A170" s="117">
        <v>44531</v>
      </c>
      <c r="B170" t="s">
        <v>1</v>
      </c>
      <c r="C170" t="s">
        <v>3</v>
      </c>
      <c r="D170" t="s">
        <v>59</v>
      </c>
      <c r="E170" t="s">
        <v>3</v>
      </c>
      <c r="F170" t="s">
        <v>124</v>
      </c>
      <c r="G170" t="s">
        <v>125</v>
      </c>
      <c r="H170" t="s">
        <v>126</v>
      </c>
      <c r="I170" t="s">
        <v>622</v>
      </c>
      <c r="J170" t="s">
        <v>623</v>
      </c>
      <c r="K170">
        <v>38</v>
      </c>
      <c r="O170" s="114"/>
      <c r="P170" s="114"/>
      <c r="Q170" s="114"/>
      <c r="R170" s="114"/>
    </row>
    <row r="171" spans="1:18" x14ac:dyDescent="0.25">
      <c r="A171" s="117">
        <v>44531</v>
      </c>
      <c r="B171" t="s">
        <v>1</v>
      </c>
      <c r="C171" t="s">
        <v>3</v>
      </c>
      <c r="D171" t="s">
        <v>59</v>
      </c>
      <c r="E171" t="s">
        <v>3</v>
      </c>
      <c r="F171" t="s">
        <v>124</v>
      </c>
      <c r="G171" t="s">
        <v>125</v>
      </c>
      <c r="H171" t="s">
        <v>126</v>
      </c>
      <c r="I171" t="s">
        <v>137</v>
      </c>
      <c r="J171" t="s">
        <v>138</v>
      </c>
      <c r="K171">
        <v>52</v>
      </c>
      <c r="O171" s="115"/>
      <c r="P171" s="115"/>
      <c r="Q171" s="115"/>
      <c r="R171" s="115"/>
    </row>
    <row r="172" spans="1:18" x14ac:dyDescent="0.25">
      <c r="A172" s="117">
        <v>44531</v>
      </c>
      <c r="B172" t="s">
        <v>1</v>
      </c>
      <c r="C172" t="s">
        <v>3</v>
      </c>
      <c r="D172" t="s">
        <v>59</v>
      </c>
      <c r="E172" t="s">
        <v>3</v>
      </c>
      <c r="F172" t="s">
        <v>124</v>
      </c>
      <c r="G172" t="s">
        <v>125</v>
      </c>
      <c r="H172" t="s">
        <v>126</v>
      </c>
      <c r="I172" t="s">
        <v>780</v>
      </c>
      <c r="J172" t="s">
        <v>781</v>
      </c>
      <c r="K172">
        <v>50</v>
      </c>
      <c r="O172" s="114"/>
      <c r="P172" s="114"/>
      <c r="Q172" s="114"/>
      <c r="R172" s="114"/>
    </row>
    <row r="173" spans="1:18" x14ac:dyDescent="0.25">
      <c r="A173" s="117">
        <v>44531</v>
      </c>
      <c r="B173" t="s">
        <v>1</v>
      </c>
      <c r="C173" t="s">
        <v>3</v>
      </c>
      <c r="D173" t="s">
        <v>59</v>
      </c>
      <c r="E173" t="s">
        <v>3</v>
      </c>
      <c r="F173" t="s">
        <v>124</v>
      </c>
      <c r="G173" t="s">
        <v>125</v>
      </c>
      <c r="H173" t="s">
        <v>126</v>
      </c>
      <c r="I173" t="s">
        <v>133</v>
      </c>
      <c r="J173" t="s">
        <v>134</v>
      </c>
      <c r="K173">
        <v>210</v>
      </c>
      <c r="O173" s="115"/>
      <c r="P173" s="115"/>
      <c r="Q173" s="115"/>
      <c r="R173" s="115"/>
    </row>
    <row r="174" spans="1:18" x14ac:dyDescent="0.25">
      <c r="A174" s="117">
        <v>44531</v>
      </c>
      <c r="B174" t="s">
        <v>1</v>
      </c>
      <c r="C174" t="s">
        <v>3</v>
      </c>
      <c r="D174" t="s">
        <v>59</v>
      </c>
      <c r="E174" t="s">
        <v>3</v>
      </c>
      <c r="F174" t="s">
        <v>124</v>
      </c>
      <c r="G174" t="s">
        <v>125</v>
      </c>
      <c r="H174" t="s">
        <v>126</v>
      </c>
      <c r="I174" t="s">
        <v>127</v>
      </c>
      <c r="J174" t="s">
        <v>128</v>
      </c>
      <c r="K174">
        <v>41</v>
      </c>
      <c r="O174" s="114"/>
      <c r="P174" s="114"/>
      <c r="Q174" s="114"/>
      <c r="R174" s="114"/>
    </row>
    <row r="175" spans="1:18" x14ac:dyDescent="0.25">
      <c r="A175" s="117">
        <v>44531</v>
      </c>
      <c r="B175" t="s">
        <v>1</v>
      </c>
      <c r="C175" t="s">
        <v>3</v>
      </c>
      <c r="D175" t="s">
        <v>59</v>
      </c>
      <c r="E175" t="s">
        <v>3</v>
      </c>
      <c r="F175" t="s">
        <v>124</v>
      </c>
      <c r="G175" t="s">
        <v>125</v>
      </c>
      <c r="H175" t="s">
        <v>126</v>
      </c>
      <c r="I175" t="s">
        <v>135</v>
      </c>
      <c r="J175" t="s">
        <v>136</v>
      </c>
      <c r="K175">
        <v>85</v>
      </c>
      <c r="O175" s="115"/>
      <c r="P175" s="115"/>
      <c r="Q175" s="115"/>
      <c r="R175" s="115"/>
    </row>
    <row r="176" spans="1:18" x14ac:dyDescent="0.25">
      <c r="A176" s="117">
        <v>44531</v>
      </c>
      <c r="B176" t="s">
        <v>1</v>
      </c>
      <c r="C176" t="s">
        <v>3</v>
      </c>
      <c r="D176" t="s">
        <v>59</v>
      </c>
      <c r="E176" t="s">
        <v>3</v>
      </c>
      <c r="F176" t="s">
        <v>124</v>
      </c>
      <c r="G176" t="s">
        <v>125</v>
      </c>
      <c r="H176" t="s">
        <v>126</v>
      </c>
      <c r="I176" t="s">
        <v>624</v>
      </c>
      <c r="J176" t="s">
        <v>625</v>
      </c>
      <c r="K176">
        <v>40</v>
      </c>
      <c r="O176" s="114"/>
      <c r="P176" s="114"/>
      <c r="Q176" s="114"/>
      <c r="R176" s="114"/>
    </row>
    <row r="177" spans="1:18" x14ac:dyDescent="0.25">
      <c r="A177" s="117">
        <v>44531</v>
      </c>
      <c r="B177" t="s">
        <v>1</v>
      </c>
      <c r="C177" t="s">
        <v>3</v>
      </c>
      <c r="D177" t="s">
        <v>59</v>
      </c>
      <c r="E177" t="s">
        <v>3</v>
      </c>
      <c r="F177" t="s">
        <v>124</v>
      </c>
      <c r="G177" t="s">
        <v>125</v>
      </c>
      <c r="H177" t="s">
        <v>126</v>
      </c>
      <c r="I177" t="s">
        <v>131</v>
      </c>
      <c r="J177" t="s">
        <v>132</v>
      </c>
      <c r="K177">
        <v>527</v>
      </c>
      <c r="O177" s="115"/>
      <c r="P177" s="115"/>
      <c r="Q177" s="115"/>
      <c r="R177" s="115"/>
    </row>
    <row r="178" spans="1:18" x14ac:dyDescent="0.25">
      <c r="A178" s="117">
        <v>44531</v>
      </c>
      <c r="B178" t="s">
        <v>1</v>
      </c>
      <c r="C178" t="s">
        <v>3</v>
      </c>
      <c r="D178" t="s">
        <v>59</v>
      </c>
      <c r="E178" t="s">
        <v>3</v>
      </c>
      <c r="F178" t="s">
        <v>124</v>
      </c>
      <c r="G178" t="s">
        <v>125</v>
      </c>
      <c r="H178" t="s">
        <v>126</v>
      </c>
      <c r="I178" t="s">
        <v>129</v>
      </c>
      <c r="J178" t="s">
        <v>130</v>
      </c>
      <c r="K178">
        <v>161</v>
      </c>
      <c r="O178" s="114"/>
      <c r="P178" s="114"/>
      <c r="Q178" s="114"/>
      <c r="R178" s="114"/>
    </row>
    <row r="179" spans="1:18" x14ac:dyDescent="0.25">
      <c r="A179" s="117">
        <v>44531</v>
      </c>
      <c r="B179" t="s">
        <v>1</v>
      </c>
      <c r="C179" t="s">
        <v>3</v>
      </c>
      <c r="D179" t="s">
        <v>59</v>
      </c>
      <c r="E179" t="s">
        <v>3</v>
      </c>
      <c r="F179" t="s">
        <v>124</v>
      </c>
      <c r="G179" t="s">
        <v>125</v>
      </c>
      <c r="H179" t="s">
        <v>126</v>
      </c>
      <c r="I179" t="s">
        <v>782</v>
      </c>
      <c r="J179" t="s">
        <v>783</v>
      </c>
      <c r="K179">
        <v>32</v>
      </c>
      <c r="O179" s="115"/>
      <c r="P179" s="115"/>
      <c r="Q179" s="115"/>
      <c r="R179" s="115"/>
    </row>
    <row r="180" spans="1:18" x14ac:dyDescent="0.25">
      <c r="A180" s="117">
        <v>44531</v>
      </c>
      <c r="B180" t="s">
        <v>1</v>
      </c>
      <c r="C180" t="s">
        <v>3</v>
      </c>
      <c r="D180" t="s">
        <v>59</v>
      </c>
      <c r="E180" t="s">
        <v>3</v>
      </c>
      <c r="F180" t="s">
        <v>124</v>
      </c>
      <c r="G180" t="s">
        <v>125</v>
      </c>
      <c r="H180" t="s">
        <v>126</v>
      </c>
      <c r="I180" t="s">
        <v>626</v>
      </c>
      <c r="J180" t="s">
        <v>627</v>
      </c>
      <c r="K180">
        <v>44</v>
      </c>
      <c r="O180" s="114"/>
      <c r="P180" s="114"/>
      <c r="Q180" s="114"/>
      <c r="R180" s="114"/>
    </row>
    <row r="181" spans="1:18" x14ac:dyDescent="0.25">
      <c r="A181" s="117">
        <v>44531</v>
      </c>
      <c r="B181" t="s">
        <v>1</v>
      </c>
      <c r="C181" t="s">
        <v>3</v>
      </c>
      <c r="D181" t="s">
        <v>59</v>
      </c>
      <c r="E181" t="s">
        <v>3</v>
      </c>
      <c r="F181" t="s">
        <v>124</v>
      </c>
      <c r="G181" t="s">
        <v>125</v>
      </c>
      <c r="H181" t="s">
        <v>126</v>
      </c>
      <c r="I181" t="s">
        <v>628</v>
      </c>
      <c r="J181" t="s">
        <v>629</v>
      </c>
      <c r="K181">
        <v>30</v>
      </c>
      <c r="O181" s="115"/>
      <c r="P181" s="115"/>
      <c r="Q181" s="115"/>
      <c r="R181" s="115"/>
    </row>
    <row r="182" spans="1:18" x14ac:dyDescent="0.25">
      <c r="A182" s="117">
        <v>44531</v>
      </c>
      <c r="B182" t="s">
        <v>1</v>
      </c>
      <c r="C182" t="s">
        <v>3</v>
      </c>
      <c r="D182" t="s">
        <v>59</v>
      </c>
      <c r="E182" t="s">
        <v>3</v>
      </c>
      <c r="F182" t="s">
        <v>124</v>
      </c>
      <c r="G182" t="s">
        <v>125</v>
      </c>
      <c r="H182" t="s">
        <v>126</v>
      </c>
      <c r="I182" t="s">
        <v>477</v>
      </c>
      <c r="J182" t="s">
        <v>478</v>
      </c>
      <c r="K182">
        <v>90</v>
      </c>
      <c r="O182" s="114"/>
      <c r="P182" s="114"/>
      <c r="Q182" s="114"/>
      <c r="R182" s="114"/>
    </row>
    <row r="183" spans="1:18" x14ac:dyDescent="0.25">
      <c r="A183" s="117">
        <v>44531</v>
      </c>
      <c r="B183" t="s">
        <v>1</v>
      </c>
      <c r="C183" t="s">
        <v>3</v>
      </c>
      <c r="D183" t="s">
        <v>59</v>
      </c>
      <c r="E183" t="s">
        <v>3</v>
      </c>
      <c r="F183" t="s">
        <v>124</v>
      </c>
      <c r="G183" t="s">
        <v>151</v>
      </c>
      <c r="H183" t="s">
        <v>152</v>
      </c>
      <c r="I183" t="s">
        <v>151</v>
      </c>
      <c r="J183" t="s">
        <v>153</v>
      </c>
      <c r="K183">
        <v>120</v>
      </c>
      <c r="O183" s="115"/>
      <c r="P183" s="115"/>
      <c r="Q183" s="115"/>
      <c r="R183" s="115"/>
    </row>
    <row r="184" spans="1:18" x14ac:dyDescent="0.25">
      <c r="A184" s="117">
        <v>44531</v>
      </c>
      <c r="B184" t="s">
        <v>1</v>
      </c>
      <c r="C184" t="s">
        <v>3</v>
      </c>
      <c r="D184" t="s">
        <v>59</v>
      </c>
      <c r="E184" t="s">
        <v>3</v>
      </c>
      <c r="F184" t="s">
        <v>124</v>
      </c>
      <c r="G184" t="s">
        <v>148</v>
      </c>
      <c r="H184" t="s">
        <v>149</v>
      </c>
      <c r="I184" t="s">
        <v>466</v>
      </c>
      <c r="J184" t="s">
        <v>467</v>
      </c>
      <c r="K184">
        <v>16</v>
      </c>
      <c r="O184" s="114"/>
      <c r="P184" s="114"/>
      <c r="Q184" s="114"/>
      <c r="R184" s="114"/>
    </row>
    <row r="185" spans="1:18" x14ac:dyDescent="0.25">
      <c r="A185" s="117">
        <v>44531</v>
      </c>
      <c r="B185" t="s">
        <v>1</v>
      </c>
      <c r="C185" t="s">
        <v>3</v>
      </c>
      <c r="D185" t="s">
        <v>59</v>
      </c>
      <c r="E185" t="s">
        <v>3</v>
      </c>
      <c r="F185" t="s">
        <v>124</v>
      </c>
      <c r="G185" t="s">
        <v>148</v>
      </c>
      <c r="H185" t="s">
        <v>149</v>
      </c>
      <c r="I185" t="s">
        <v>148</v>
      </c>
      <c r="J185" t="s">
        <v>150</v>
      </c>
      <c r="K185">
        <v>34</v>
      </c>
      <c r="O185" s="115"/>
      <c r="P185" s="115"/>
      <c r="Q185" s="115"/>
      <c r="R185" s="115"/>
    </row>
    <row r="186" spans="1:18" x14ac:dyDescent="0.25">
      <c r="A186" s="117">
        <v>44531</v>
      </c>
      <c r="B186" t="s">
        <v>1</v>
      </c>
      <c r="C186" t="s">
        <v>3</v>
      </c>
      <c r="D186" t="s">
        <v>59</v>
      </c>
      <c r="E186" t="s">
        <v>183</v>
      </c>
      <c r="F186" t="s">
        <v>184</v>
      </c>
      <c r="G186" t="s">
        <v>233</v>
      </c>
      <c r="H186" t="s">
        <v>234</v>
      </c>
      <c r="I186" t="s">
        <v>494</v>
      </c>
      <c r="J186" t="s">
        <v>495</v>
      </c>
      <c r="K186">
        <v>12</v>
      </c>
      <c r="O186" s="114"/>
      <c r="P186" s="114"/>
      <c r="Q186" s="114"/>
      <c r="R186" s="114"/>
    </row>
    <row r="187" spans="1:18" x14ac:dyDescent="0.25">
      <c r="A187" s="117">
        <v>44531</v>
      </c>
      <c r="B187" t="s">
        <v>1</v>
      </c>
      <c r="C187" t="s">
        <v>3</v>
      </c>
      <c r="D187" t="s">
        <v>59</v>
      </c>
      <c r="E187" t="s">
        <v>183</v>
      </c>
      <c r="F187" t="s">
        <v>184</v>
      </c>
      <c r="G187" t="s">
        <v>233</v>
      </c>
      <c r="H187" t="s">
        <v>234</v>
      </c>
      <c r="I187" t="s">
        <v>416</v>
      </c>
      <c r="J187" t="s">
        <v>417</v>
      </c>
      <c r="K187">
        <v>40</v>
      </c>
      <c r="O187" s="115"/>
      <c r="P187" s="115"/>
      <c r="Q187" s="115"/>
      <c r="R187" s="115"/>
    </row>
    <row r="188" spans="1:18" x14ac:dyDescent="0.25">
      <c r="A188" s="117">
        <v>44531</v>
      </c>
      <c r="B188" t="s">
        <v>1</v>
      </c>
      <c r="C188" t="s">
        <v>3</v>
      </c>
      <c r="D188" t="s">
        <v>59</v>
      </c>
      <c r="E188" t="s">
        <v>183</v>
      </c>
      <c r="F188" t="s">
        <v>184</v>
      </c>
      <c r="G188" t="s">
        <v>233</v>
      </c>
      <c r="H188" t="s">
        <v>234</v>
      </c>
      <c r="I188" t="s">
        <v>630</v>
      </c>
      <c r="J188" t="s">
        <v>631</v>
      </c>
      <c r="K188">
        <v>25</v>
      </c>
      <c r="O188" s="114"/>
      <c r="P188" s="114"/>
      <c r="Q188" s="114"/>
      <c r="R188" s="114"/>
    </row>
    <row r="189" spans="1:18" x14ac:dyDescent="0.25">
      <c r="A189" s="117">
        <v>44531</v>
      </c>
      <c r="B189" t="s">
        <v>1</v>
      </c>
      <c r="C189" t="s">
        <v>3</v>
      </c>
      <c r="D189" t="s">
        <v>59</v>
      </c>
      <c r="E189" t="s">
        <v>183</v>
      </c>
      <c r="F189" t="s">
        <v>184</v>
      </c>
      <c r="G189" t="s">
        <v>233</v>
      </c>
      <c r="H189" t="s">
        <v>234</v>
      </c>
      <c r="I189" t="s">
        <v>235</v>
      </c>
      <c r="J189" t="s">
        <v>236</v>
      </c>
      <c r="K189">
        <v>266</v>
      </c>
      <c r="O189" s="115"/>
      <c r="P189" s="115"/>
      <c r="Q189" s="115"/>
      <c r="R189" s="115"/>
    </row>
    <row r="190" spans="1:18" x14ac:dyDescent="0.25">
      <c r="A190" s="117">
        <v>44531</v>
      </c>
      <c r="B190" t="s">
        <v>1</v>
      </c>
      <c r="C190" t="s">
        <v>3</v>
      </c>
      <c r="D190" t="s">
        <v>59</v>
      </c>
      <c r="E190" t="s">
        <v>183</v>
      </c>
      <c r="F190" t="s">
        <v>184</v>
      </c>
      <c r="G190" t="s">
        <v>233</v>
      </c>
      <c r="H190" t="s">
        <v>234</v>
      </c>
      <c r="I190" t="s">
        <v>784</v>
      </c>
      <c r="J190" t="s">
        <v>785</v>
      </c>
      <c r="K190">
        <v>5</v>
      </c>
      <c r="O190" s="114"/>
      <c r="P190" s="114"/>
      <c r="Q190" s="114"/>
      <c r="R190" s="114"/>
    </row>
    <row r="191" spans="1:18" x14ac:dyDescent="0.25">
      <c r="A191" s="117">
        <v>44531</v>
      </c>
      <c r="B191" t="s">
        <v>1</v>
      </c>
      <c r="C191" t="s">
        <v>3</v>
      </c>
      <c r="D191" t="s">
        <v>59</v>
      </c>
      <c r="E191" t="s">
        <v>183</v>
      </c>
      <c r="F191" t="s">
        <v>184</v>
      </c>
      <c r="G191" t="s">
        <v>233</v>
      </c>
      <c r="H191" t="s">
        <v>234</v>
      </c>
      <c r="I191" t="s">
        <v>786</v>
      </c>
      <c r="J191" t="s">
        <v>787</v>
      </c>
      <c r="K191">
        <v>9</v>
      </c>
      <c r="O191" s="115"/>
      <c r="P191" s="115"/>
      <c r="Q191" s="115"/>
      <c r="R191" s="115"/>
    </row>
    <row r="192" spans="1:18" x14ac:dyDescent="0.25">
      <c r="A192" s="117">
        <v>44531</v>
      </c>
      <c r="B192" t="s">
        <v>1</v>
      </c>
      <c r="C192" t="s">
        <v>3</v>
      </c>
      <c r="D192" t="s">
        <v>59</v>
      </c>
      <c r="E192" t="s">
        <v>183</v>
      </c>
      <c r="F192" t="s">
        <v>184</v>
      </c>
      <c r="G192" t="s">
        <v>199</v>
      </c>
      <c r="H192" t="s">
        <v>200</v>
      </c>
      <c r="I192" t="s">
        <v>788</v>
      </c>
      <c r="J192" t="s">
        <v>789</v>
      </c>
      <c r="K192">
        <v>15</v>
      </c>
      <c r="O192" s="114"/>
      <c r="P192" s="114"/>
      <c r="Q192" s="114"/>
      <c r="R192" s="114"/>
    </row>
    <row r="193" spans="1:18" x14ac:dyDescent="0.25">
      <c r="A193" s="117">
        <v>44531</v>
      </c>
      <c r="B193" t="s">
        <v>1</v>
      </c>
      <c r="C193" t="s">
        <v>3</v>
      </c>
      <c r="D193" t="s">
        <v>59</v>
      </c>
      <c r="E193" t="s">
        <v>183</v>
      </c>
      <c r="F193" t="s">
        <v>184</v>
      </c>
      <c r="G193" t="s">
        <v>199</v>
      </c>
      <c r="H193" t="s">
        <v>200</v>
      </c>
      <c r="I193" t="s">
        <v>216</v>
      </c>
      <c r="J193" t="s">
        <v>217</v>
      </c>
      <c r="K193">
        <v>6</v>
      </c>
      <c r="O193" s="115"/>
      <c r="P193" s="115"/>
      <c r="Q193" s="115"/>
      <c r="R193" s="115"/>
    </row>
    <row r="194" spans="1:18" x14ac:dyDescent="0.25">
      <c r="A194" s="117">
        <v>44531</v>
      </c>
      <c r="B194" t="s">
        <v>1</v>
      </c>
      <c r="C194" t="s">
        <v>3</v>
      </c>
      <c r="D194" t="s">
        <v>59</v>
      </c>
      <c r="E194" t="s">
        <v>183</v>
      </c>
      <c r="F194" t="s">
        <v>184</v>
      </c>
      <c r="G194" t="s">
        <v>199</v>
      </c>
      <c r="H194" t="s">
        <v>200</v>
      </c>
      <c r="I194" t="s">
        <v>199</v>
      </c>
      <c r="J194" t="s">
        <v>203</v>
      </c>
      <c r="K194">
        <v>135</v>
      </c>
      <c r="O194" s="114"/>
      <c r="P194" s="114"/>
      <c r="Q194" s="114"/>
      <c r="R194" s="114"/>
    </row>
    <row r="195" spans="1:18" x14ac:dyDescent="0.25">
      <c r="A195" s="117">
        <v>44531</v>
      </c>
      <c r="B195" t="s">
        <v>1</v>
      </c>
      <c r="C195" t="s">
        <v>3</v>
      </c>
      <c r="D195" t="s">
        <v>59</v>
      </c>
      <c r="E195" t="s">
        <v>183</v>
      </c>
      <c r="F195" t="s">
        <v>184</v>
      </c>
      <c r="G195" t="s">
        <v>199</v>
      </c>
      <c r="H195" t="s">
        <v>200</v>
      </c>
      <c r="I195" t="s">
        <v>414</v>
      </c>
      <c r="J195" t="s">
        <v>415</v>
      </c>
      <c r="K195">
        <v>20</v>
      </c>
      <c r="O195" s="115"/>
      <c r="P195" s="115"/>
      <c r="Q195" s="115"/>
      <c r="R195" s="115"/>
    </row>
    <row r="196" spans="1:18" x14ac:dyDescent="0.25">
      <c r="A196" s="117">
        <v>44531</v>
      </c>
      <c r="B196" t="s">
        <v>1</v>
      </c>
      <c r="C196" t="s">
        <v>3</v>
      </c>
      <c r="D196" t="s">
        <v>59</v>
      </c>
      <c r="E196" t="s">
        <v>183</v>
      </c>
      <c r="F196" t="s">
        <v>184</v>
      </c>
      <c r="G196" t="s">
        <v>199</v>
      </c>
      <c r="H196" t="s">
        <v>200</v>
      </c>
      <c r="I196" t="s">
        <v>790</v>
      </c>
      <c r="J196" t="s">
        <v>791</v>
      </c>
      <c r="K196">
        <v>55</v>
      </c>
      <c r="O196" s="114"/>
      <c r="P196" s="114"/>
      <c r="Q196" s="114"/>
      <c r="R196" s="114"/>
    </row>
    <row r="197" spans="1:18" x14ac:dyDescent="0.25">
      <c r="A197" s="117">
        <v>44531</v>
      </c>
      <c r="B197" t="s">
        <v>1</v>
      </c>
      <c r="C197" t="s">
        <v>3</v>
      </c>
      <c r="D197" t="s">
        <v>59</v>
      </c>
      <c r="E197" t="s">
        <v>183</v>
      </c>
      <c r="F197" t="s">
        <v>184</v>
      </c>
      <c r="G197" t="s">
        <v>199</v>
      </c>
      <c r="H197" t="s">
        <v>200</v>
      </c>
      <c r="I197" t="s">
        <v>206</v>
      </c>
      <c r="J197" t="s">
        <v>207</v>
      </c>
      <c r="K197">
        <v>8</v>
      </c>
      <c r="O197" s="115"/>
      <c r="P197" s="115"/>
      <c r="Q197" s="115"/>
      <c r="R197" s="115"/>
    </row>
    <row r="198" spans="1:18" x14ac:dyDescent="0.25">
      <c r="A198" s="117">
        <v>44531</v>
      </c>
      <c r="B198" t="s">
        <v>1</v>
      </c>
      <c r="C198" t="s">
        <v>3</v>
      </c>
      <c r="D198" t="s">
        <v>59</v>
      </c>
      <c r="E198" t="s">
        <v>183</v>
      </c>
      <c r="F198" t="s">
        <v>184</v>
      </c>
      <c r="G198" t="s">
        <v>199</v>
      </c>
      <c r="H198" t="s">
        <v>200</v>
      </c>
      <c r="I198" t="s">
        <v>210</v>
      </c>
      <c r="J198" t="s">
        <v>211</v>
      </c>
      <c r="K198">
        <v>14</v>
      </c>
      <c r="O198" s="114"/>
      <c r="P198" s="114"/>
      <c r="Q198" s="114"/>
      <c r="R198" s="114"/>
    </row>
    <row r="199" spans="1:18" x14ac:dyDescent="0.25">
      <c r="A199" s="117">
        <v>44531</v>
      </c>
      <c r="B199" t="s">
        <v>1</v>
      </c>
      <c r="C199" t="s">
        <v>3</v>
      </c>
      <c r="D199" t="s">
        <v>59</v>
      </c>
      <c r="E199" t="s">
        <v>183</v>
      </c>
      <c r="F199" t="s">
        <v>184</v>
      </c>
      <c r="G199" t="s">
        <v>199</v>
      </c>
      <c r="H199" t="s">
        <v>200</v>
      </c>
      <c r="I199" t="s">
        <v>212</v>
      </c>
      <c r="J199" t="s">
        <v>213</v>
      </c>
      <c r="K199">
        <v>20</v>
      </c>
      <c r="O199" s="115"/>
      <c r="P199" s="115"/>
      <c r="Q199" s="115"/>
      <c r="R199" s="115"/>
    </row>
    <row r="200" spans="1:18" x14ac:dyDescent="0.25">
      <c r="A200" s="117">
        <v>44531</v>
      </c>
      <c r="B200" t="s">
        <v>1</v>
      </c>
      <c r="C200" t="s">
        <v>3</v>
      </c>
      <c r="D200" t="s">
        <v>59</v>
      </c>
      <c r="E200" t="s">
        <v>183</v>
      </c>
      <c r="F200" t="s">
        <v>184</v>
      </c>
      <c r="G200" t="s">
        <v>199</v>
      </c>
      <c r="H200" t="s">
        <v>200</v>
      </c>
      <c r="I200" t="s">
        <v>792</v>
      </c>
      <c r="J200" t="s">
        <v>793</v>
      </c>
      <c r="K200">
        <v>6</v>
      </c>
      <c r="O200" s="114"/>
      <c r="P200" s="114"/>
      <c r="Q200" s="114"/>
      <c r="R200" s="114"/>
    </row>
    <row r="201" spans="1:18" x14ac:dyDescent="0.25">
      <c r="A201" s="117">
        <v>44531</v>
      </c>
      <c r="B201" t="s">
        <v>1</v>
      </c>
      <c r="C201" t="s">
        <v>3</v>
      </c>
      <c r="D201" t="s">
        <v>59</v>
      </c>
      <c r="E201" t="s">
        <v>183</v>
      </c>
      <c r="F201" t="s">
        <v>184</v>
      </c>
      <c r="G201" t="s">
        <v>199</v>
      </c>
      <c r="H201" t="s">
        <v>200</v>
      </c>
      <c r="I201" t="s">
        <v>208</v>
      </c>
      <c r="J201" t="s">
        <v>209</v>
      </c>
      <c r="K201">
        <v>10</v>
      </c>
      <c r="O201" s="115"/>
      <c r="P201" s="115"/>
      <c r="Q201" s="115"/>
      <c r="R201" s="115"/>
    </row>
    <row r="202" spans="1:18" x14ac:dyDescent="0.25">
      <c r="A202" s="117">
        <v>44531</v>
      </c>
      <c r="B202" t="s">
        <v>1</v>
      </c>
      <c r="C202" t="s">
        <v>3</v>
      </c>
      <c r="D202" t="s">
        <v>59</v>
      </c>
      <c r="E202" t="s">
        <v>183</v>
      </c>
      <c r="F202" t="s">
        <v>184</v>
      </c>
      <c r="G202" t="s">
        <v>199</v>
      </c>
      <c r="H202" t="s">
        <v>200</v>
      </c>
      <c r="I202" t="s">
        <v>204</v>
      </c>
      <c r="J202" t="s">
        <v>205</v>
      </c>
      <c r="K202">
        <v>37</v>
      </c>
      <c r="O202" s="114"/>
      <c r="P202" s="114"/>
      <c r="Q202" s="114"/>
      <c r="R202" s="114"/>
    </row>
    <row r="203" spans="1:18" x14ac:dyDescent="0.25">
      <c r="A203" s="117">
        <v>44531</v>
      </c>
      <c r="B203" t="s">
        <v>1</v>
      </c>
      <c r="C203" t="s">
        <v>3</v>
      </c>
      <c r="D203" t="s">
        <v>59</v>
      </c>
      <c r="E203" t="s">
        <v>183</v>
      </c>
      <c r="F203" t="s">
        <v>184</v>
      </c>
      <c r="G203" t="s">
        <v>199</v>
      </c>
      <c r="H203" t="s">
        <v>200</v>
      </c>
      <c r="I203" t="s">
        <v>220</v>
      </c>
      <c r="J203" t="s">
        <v>221</v>
      </c>
      <c r="K203">
        <v>41</v>
      </c>
      <c r="O203" s="115"/>
      <c r="P203" s="115"/>
      <c r="Q203" s="115"/>
      <c r="R203" s="115"/>
    </row>
    <row r="204" spans="1:18" x14ac:dyDescent="0.25">
      <c r="A204" s="117">
        <v>44531</v>
      </c>
      <c r="B204" t="s">
        <v>1</v>
      </c>
      <c r="C204" t="s">
        <v>3</v>
      </c>
      <c r="D204" t="s">
        <v>59</v>
      </c>
      <c r="E204" t="s">
        <v>183</v>
      </c>
      <c r="F204" t="s">
        <v>184</v>
      </c>
      <c r="G204" t="s">
        <v>199</v>
      </c>
      <c r="H204" t="s">
        <v>200</v>
      </c>
      <c r="I204" t="s">
        <v>214</v>
      </c>
      <c r="J204" t="s">
        <v>215</v>
      </c>
      <c r="K204">
        <v>14</v>
      </c>
      <c r="O204" s="114"/>
      <c r="P204" s="114"/>
      <c r="Q204" s="114"/>
      <c r="R204" s="114"/>
    </row>
    <row r="205" spans="1:18" x14ac:dyDescent="0.25">
      <c r="A205" s="117">
        <v>44531</v>
      </c>
      <c r="B205" t="s">
        <v>1</v>
      </c>
      <c r="C205" t="s">
        <v>3</v>
      </c>
      <c r="D205" t="s">
        <v>59</v>
      </c>
      <c r="E205" t="s">
        <v>183</v>
      </c>
      <c r="F205" t="s">
        <v>184</v>
      </c>
      <c r="G205" t="s">
        <v>199</v>
      </c>
      <c r="H205" t="s">
        <v>200</v>
      </c>
      <c r="I205" t="s">
        <v>632</v>
      </c>
      <c r="J205" t="s">
        <v>633</v>
      </c>
      <c r="K205">
        <v>34</v>
      </c>
      <c r="O205" s="115"/>
      <c r="P205" s="115"/>
      <c r="Q205" s="115"/>
      <c r="R205" s="115"/>
    </row>
    <row r="206" spans="1:18" x14ac:dyDescent="0.25">
      <c r="A206" s="117">
        <v>44531</v>
      </c>
      <c r="B206" t="s">
        <v>1</v>
      </c>
      <c r="C206" t="s">
        <v>3</v>
      </c>
      <c r="D206" t="s">
        <v>59</v>
      </c>
      <c r="E206" t="s">
        <v>183</v>
      </c>
      <c r="F206" t="s">
        <v>184</v>
      </c>
      <c r="G206" t="s">
        <v>199</v>
      </c>
      <c r="H206" t="s">
        <v>200</v>
      </c>
      <c r="I206" t="s">
        <v>794</v>
      </c>
      <c r="J206" t="s">
        <v>795</v>
      </c>
      <c r="K206">
        <v>15</v>
      </c>
      <c r="O206" s="114"/>
      <c r="P206" s="114"/>
      <c r="Q206" s="114"/>
      <c r="R206" s="114"/>
    </row>
    <row r="207" spans="1:18" x14ac:dyDescent="0.25">
      <c r="A207" s="117">
        <v>44531</v>
      </c>
      <c r="B207" t="s">
        <v>1</v>
      </c>
      <c r="C207" t="s">
        <v>3</v>
      </c>
      <c r="D207" t="s">
        <v>59</v>
      </c>
      <c r="E207" t="s">
        <v>183</v>
      </c>
      <c r="F207" t="s">
        <v>184</v>
      </c>
      <c r="G207" t="s">
        <v>199</v>
      </c>
      <c r="H207" t="s">
        <v>200</v>
      </c>
      <c r="I207" t="s">
        <v>218</v>
      </c>
      <c r="J207" t="s">
        <v>219</v>
      </c>
      <c r="K207">
        <v>15</v>
      </c>
      <c r="O207" s="115"/>
      <c r="P207" s="115"/>
      <c r="Q207" s="115"/>
      <c r="R207" s="115"/>
    </row>
    <row r="208" spans="1:18" x14ac:dyDescent="0.25">
      <c r="A208" s="117">
        <v>44531</v>
      </c>
      <c r="B208" t="s">
        <v>1</v>
      </c>
      <c r="C208" t="s">
        <v>3</v>
      </c>
      <c r="D208" t="s">
        <v>59</v>
      </c>
      <c r="E208" t="s">
        <v>183</v>
      </c>
      <c r="F208" t="s">
        <v>184</v>
      </c>
      <c r="G208" t="s">
        <v>199</v>
      </c>
      <c r="H208" t="s">
        <v>200</v>
      </c>
      <c r="I208" t="s">
        <v>201</v>
      </c>
      <c r="J208" t="s">
        <v>202</v>
      </c>
      <c r="K208">
        <v>98</v>
      </c>
      <c r="O208" s="114"/>
      <c r="P208" s="114"/>
      <c r="Q208" s="114"/>
      <c r="R208" s="114"/>
    </row>
    <row r="209" spans="1:18" x14ac:dyDescent="0.25">
      <c r="A209" s="117">
        <v>44531</v>
      </c>
      <c r="B209" t="s">
        <v>1</v>
      </c>
      <c r="C209" t="s">
        <v>3</v>
      </c>
      <c r="D209" t="s">
        <v>59</v>
      </c>
      <c r="E209" t="s">
        <v>183</v>
      </c>
      <c r="F209" t="s">
        <v>184</v>
      </c>
      <c r="G209" t="s">
        <v>222</v>
      </c>
      <c r="H209" t="s">
        <v>223</v>
      </c>
      <c r="I209" t="s">
        <v>229</v>
      </c>
      <c r="J209" t="s">
        <v>230</v>
      </c>
      <c r="K209">
        <v>28</v>
      </c>
      <c r="O209" s="115"/>
      <c r="P209" s="115"/>
      <c r="Q209" s="115"/>
      <c r="R209" s="115"/>
    </row>
    <row r="210" spans="1:18" x14ac:dyDescent="0.25">
      <c r="A210" s="117">
        <v>44531</v>
      </c>
      <c r="B210" t="s">
        <v>1</v>
      </c>
      <c r="C210" t="s">
        <v>3</v>
      </c>
      <c r="D210" t="s">
        <v>59</v>
      </c>
      <c r="E210" t="s">
        <v>183</v>
      </c>
      <c r="F210" t="s">
        <v>184</v>
      </c>
      <c r="G210" t="s">
        <v>222</v>
      </c>
      <c r="H210" t="s">
        <v>223</v>
      </c>
      <c r="I210" t="s">
        <v>227</v>
      </c>
      <c r="J210" t="s">
        <v>228</v>
      </c>
      <c r="K210">
        <v>14</v>
      </c>
      <c r="O210" s="114"/>
      <c r="P210" s="114"/>
      <c r="Q210" s="114"/>
      <c r="R210" s="114"/>
    </row>
    <row r="211" spans="1:18" x14ac:dyDescent="0.25">
      <c r="A211" s="117">
        <v>44531</v>
      </c>
      <c r="B211" t="s">
        <v>1</v>
      </c>
      <c r="C211" t="s">
        <v>3</v>
      </c>
      <c r="D211" t="s">
        <v>59</v>
      </c>
      <c r="E211" t="s">
        <v>183</v>
      </c>
      <c r="F211" t="s">
        <v>184</v>
      </c>
      <c r="G211" t="s">
        <v>222</v>
      </c>
      <c r="H211" t="s">
        <v>223</v>
      </c>
      <c r="I211" t="s">
        <v>222</v>
      </c>
      <c r="J211" t="s">
        <v>224</v>
      </c>
      <c r="K211">
        <v>38</v>
      </c>
      <c r="O211" s="115"/>
      <c r="P211" s="115"/>
      <c r="Q211" s="115"/>
      <c r="R211" s="115"/>
    </row>
    <row r="212" spans="1:18" x14ac:dyDescent="0.25">
      <c r="A212" s="117">
        <v>44531</v>
      </c>
      <c r="B212" t="s">
        <v>1</v>
      </c>
      <c r="C212" t="s">
        <v>3</v>
      </c>
      <c r="D212" t="s">
        <v>59</v>
      </c>
      <c r="E212" t="s">
        <v>183</v>
      </c>
      <c r="F212" t="s">
        <v>184</v>
      </c>
      <c r="G212" t="s">
        <v>222</v>
      </c>
      <c r="H212" t="s">
        <v>223</v>
      </c>
      <c r="I212" t="s">
        <v>225</v>
      </c>
      <c r="J212" t="s">
        <v>226</v>
      </c>
      <c r="K212">
        <v>35</v>
      </c>
      <c r="O212" s="114"/>
      <c r="P212" s="114"/>
      <c r="Q212" s="114"/>
      <c r="R212" s="114"/>
    </row>
    <row r="213" spans="1:18" x14ac:dyDescent="0.25">
      <c r="A213" s="117">
        <v>44531</v>
      </c>
      <c r="B213" t="s">
        <v>1</v>
      </c>
      <c r="C213" t="s">
        <v>3</v>
      </c>
      <c r="D213" t="s">
        <v>59</v>
      </c>
      <c r="E213" t="s">
        <v>183</v>
      </c>
      <c r="F213" t="s">
        <v>184</v>
      </c>
      <c r="G213" t="s">
        <v>222</v>
      </c>
      <c r="H213" t="s">
        <v>223</v>
      </c>
      <c r="I213" t="s">
        <v>231</v>
      </c>
      <c r="J213" t="s">
        <v>232</v>
      </c>
      <c r="K213">
        <v>5</v>
      </c>
      <c r="O213" s="115"/>
      <c r="P213" s="115"/>
      <c r="Q213" s="115"/>
      <c r="R213" s="115"/>
    </row>
    <row r="214" spans="1:18" x14ac:dyDescent="0.25">
      <c r="A214" s="117">
        <v>44531</v>
      </c>
      <c r="B214" t="s">
        <v>1</v>
      </c>
      <c r="C214" t="s">
        <v>3</v>
      </c>
      <c r="D214" t="s">
        <v>59</v>
      </c>
      <c r="E214" t="s">
        <v>183</v>
      </c>
      <c r="F214" t="s">
        <v>184</v>
      </c>
      <c r="G214" t="s">
        <v>222</v>
      </c>
      <c r="H214" t="s">
        <v>223</v>
      </c>
      <c r="I214" t="s">
        <v>796</v>
      </c>
      <c r="J214" t="s">
        <v>797</v>
      </c>
      <c r="K214">
        <v>5</v>
      </c>
      <c r="O214" s="114"/>
      <c r="P214" s="114"/>
      <c r="Q214" s="114"/>
      <c r="R214" s="114"/>
    </row>
    <row r="215" spans="1:18" x14ac:dyDescent="0.25">
      <c r="A215" s="117">
        <v>44531</v>
      </c>
      <c r="B215" t="s">
        <v>1</v>
      </c>
      <c r="C215" t="s">
        <v>3</v>
      </c>
      <c r="D215" t="s">
        <v>59</v>
      </c>
      <c r="E215" t="s">
        <v>183</v>
      </c>
      <c r="F215" t="s">
        <v>184</v>
      </c>
      <c r="G215" t="s">
        <v>183</v>
      </c>
      <c r="H215" t="s">
        <v>185</v>
      </c>
      <c r="I215" t="s">
        <v>634</v>
      </c>
      <c r="J215" t="s">
        <v>635</v>
      </c>
      <c r="K215">
        <v>5</v>
      </c>
      <c r="O215" s="115"/>
      <c r="P215" s="115"/>
      <c r="Q215" s="115"/>
      <c r="R215" s="115"/>
    </row>
    <row r="216" spans="1:18" x14ac:dyDescent="0.25">
      <c r="A216" s="117">
        <v>44531</v>
      </c>
      <c r="B216" t="s">
        <v>1</v>
      </c>
      <c r="C216" t="s">
        <v>3</v>
      </c>
      <c r="D216" t="s">
        <v>59</v>
      </c>
      <c r="E216" t="s">
        <v>183</v>
      </c>
      <c r="F216" t="s">
        <v>184</v>
      </c>
      <c r="G216" t="s">
        <v>183</v>
      </c>
      <c r="H216" t="s">
        <v>185</v>
      </c>
      <c r="I216" t="s">
        <v>636</v>
      </c>
      <c r="J216" t="s">
        <v>637</v>
      </c>
      <c r="K216">
        <v>20</v>
      </c>
      <c r="O216" s="114"/>
      <c r="P216" s="114"/>
      <c r="Q216" s="114"/>
      <c r="R216" s="114"/>
    </row>
    <row r="217" spans="1:18" x14ac:dyDescent="0.25">
      <c r="A217" s="117">
        <v>44531</v>
      </c>
      <c r="B217" t="s">
        <v>1</v>
      </c>
      <c r="C217" t="s">
        <v>3</v>
      </c>
      <c r="D217" t="s">
        <v>59</v>
      </c>
      <c r="E217" t="s">
        <v>183</v>
      </c>
      <c r="F217" t="s">
        <v>184</v>
      </c>
      <c r="G217" t="s">
        <v>183</v>
      </c>
      <c r="H217" t="s">
        <v>185</v>
      </c>
      <c r="I217" t="s">
        <v>197</v>
      </c>
      <c r="J217" t="s">
        <v>198</v>
      </c>
      <c r="K217">
        <v>6</v>
      </c>
      <c r="O217" s="115"/>
      <c r="P217" s="115"/>
      <c r="Q217" s="115"/>
      <c r="R217" s="115"/>
    </row>
    <row r="218" spans="1:18" x14ac:dyDescent="0.25">
      <c r="A218" s="117">
        <v>44531</v>
      </c>
      <c r="B218" t="s">
        <v>1</v>
      </c>
      <c r="C218" t="s">
        <v>3</v>
      </c>
      <c r="D218" t="s">
        <v>59</v>
      </c>
      <c r="E218" t="s">
        <v>183</v>
      </c>
      <c r="F218" t="s">
        <v>184</v>
      </c>
      <c r="G218" t="s">
        <v>183</v>
      </c>
      <c r="H218" t="s">
        <v>185</v>
      </c>
      <c r="I218" t="s">
        <v>638</v>
      </c>
      <c r="J218" t="s">
        <v>639</v>
      </c>
      <c r="K218">
        <v>20</v>
      </c>
      <c r="O218" s="114"/>
      <c r="P218" s="114"/>
      <c r="Q218" s="114"/>
      <c r="R218" s="114"/>
    </row>
    <row r="219" spans="1:18" x14ac:dyDescent="0.25">
      <c r="A219" s="117">
        <v>44531</v>
      </c>
      <c r="B219" t="s">
        <v>1</v>
      </c>
      <c r="C219" t="s">
        <v>3</v>
      </c>
      <c r="D219" t="s">
        <v>59</v>
      </c>
      <c r="E219" t="s">
        <v>183</v>
      </c>
      <c r="F219" t="s">
        <v>184</v>
      </c>
      <c r="G219" t="s">
        <v>183</v>
      </c>
      <c r="H219" t="s">
        <v>185</v>
      </c>
      <c r="I219" t="s">
        <v>189</v>
      </c>
      <c r="J219" t="s">
        <v>190</v>
      </c>
      <c r="K219">
        <v>52</v>
      </c>
      <c r="O219" s="115"/>
      <c r="P219" s="115"/>
      <c r="Q219" s="115"/>
      <c r="R219" s="115"/>
    </row>
    <row r="220" spans="1:18" x14ac:dyDescent="0.25">
      <c r="A220" s="117">
        <v>44531</v>
      </c>
      <c r="B220" t="s">
        <v>1</v>
      </c>
      <c r="C220" t="s">
        <v>3</v>
      </c>
      <c r="D220" t="s">
        <v>59</v>
      </c>
      <c r="E220" t="s">
        <v>183</v>
      </c>
      <c r="F220" t="s">
        <v>184</v>
      </c>
      <c r="G220" t="s">
        <v>183</v>
      </c>
      <c r="H220" t="s">
        <v>185</v>
      </c>
      <c r="I220" t="s">
        <v>191</v>
      </c>
      <c r="J220" t="s">
        <v>192</v>
      </c>
      <c r="K220">
        <v>23</v>
      </c>
      <c r="O220" s="114"/>
      <c r="P220" s="114"/>
      <c r="Q220" s="114"/>
      <c r="R220" s="114"/>
    </row>
    <row r="221" spans="1:18" x14ac:dyDescent="0.25">
      <c r="A221" s="117">
        <v>44531</v>
      </c>
      <c r="B221" t="s">
        <v>1</v>
      </c>
      <c r="C221" t="s">
        <v>3</v>
      </c>
      <c r="D221" t="s">
        <v>59</v>
      </c>
      <c r="E221" t="s">
        <v>183</v>
      </c>
      <c r="F221" t="s">
        <v>184</v>
      </c>
      <c r="G221" t="s">
        <v>183</v>
      </c>
      <c r="H221" t="s">
        <v>185</v>
      </c>
      <c r="I221" t="s">
        <v>360</v>
      </c>
      <c r="J221" t="s">
        <v>361</v>
      </c>
      <c r="K221">
        <v>10</v>
      </c>
      <c r="O221" s="115"/>
      <c r="P221" s="115"/>
      <c r="Q221" s="115"/>
      <c r="R221" s="115"/>
    </row>
    <row r="222" spans="1:18" x14ac:dyDescent="0.25">
      <c r="A222" s="117">
        <v>44531</v>
      </c>
      <c r="B222" t="s">
        <v>1</v>
      </c>
      <c r="C222" t="s">
        <v>3</v>
      </c>
      <c r="D222" t="s">
        <v>59</v>
      </c>
      <c r="E222" t="s">
        <v>183</v>
      </c>
      <c r="F222" t="s">
        <v>184</v>
      </c>
      <c r="G222" t="s">
        <v>183</v>
      </c>
      <c r="H222" t="s">
        <v>185</v>
      </c>
      <c r="I222" t="s">
        <v>496</v>
      </c>
      <c r="J222" t="s">
        <v>497</v>
      </c>
      <c r="K222">
        <v>12</v>
      </c>
      <c r="O222" s="114"/>
      <c r="P222" s="114"/>
      <c r="Q222" s="114"/>
      <c r="R222" s="114"/>
    </row>
    <row r="223" spans="1:18" x14ac:dyDescent="0.25">
      <c r="A223" s="117">
        <v>44531</v>
      </c>
      <c r="B223" t="s">
        <v>1</v>
      </c>
      <c r="C223" t="s">
        <v>3</v>
      </c>
      <c r="D223" t="s">
        <v>59</v>
      </c>
      <c r="E223" t="s">
        <v>183</v>
      </c>
      <c r="F223" t="s">
        <v>184</v>
      </c>
      <c r="G223" t="s">
        <v>183</v>
      </c>
      <c r="H223" t="s">
        <v>185</v>
      </c>
      <c r="I223" t="s">
        <v>798</v>
      </c>
      <c r="J223" t="s">
        <v>799</v>
      </c>
      <c r="K223">
        <v>12</v>
      </c>
      <c r="O223" s="115"/>
      <c r="P223" s="115"/>
      <c r="Q223" s="115"/>
      <c r="R223" s="115"/>
    </row>
    <row r="224" spans="1:18" x14ac:dyDescent="0.25">
      <c r="A224" s="117">
        <v>44531</v>
      </c>
      <c r="B224" t="s">
        <v>1</v>
      </c>
      <c r="C224" t="s">
        <v>3</v>
      </c>
      <c r="D224" t="s">
        <v>59</v>
      </c>
      <c r="E224" t="s">
        <v>183</v>
      </c>
      <c r="F224" t="s">
        <v>184</v>
      </c>
      <c r="G224" t="s">
        <v>183</v>
      </c>
      <c r="H224" t="s">
        <v>185</v>
      </c>
      <c r="I224" t="s">
        <v>183</v>
      </c>
      <c r="J224" t="s">
        <v>186</v>
      </c>
      <c r="K224">
        <v>109</v>
      </c>
      <c r="O224" s="114"/>
      <c r="P224" s="114"/>
      <c r="Q224" s="114"/>
      <c r="R224" s="114"/>
    </row>
    <row r="225" spans="1:18" x14ac:dyDescent="0.25">
      <c r="A225" s="117">
        <v>44531</v>
      </c>
      <c r="B225" t="s">
        <v>1</v>
      </c>
      <c r="C225" t="s">
        <v>3</v>
      </c>
      <c r="D225" t="s">
        <v>59</v>
      </c>
      <c r="E225" t="s">
        <v>183</v>
      </c>
      <c r="F225" t="s">
        <v>184</v>
      </c>
      <c r="G225" t="s">
        <v>183</v>
      </c>
      <c r="H225" t="s">
        <v>185</v>
      </c>
      <c r="I225" t="s">
        <v>640</v>
      </c>
      <c r="J225" t="s">
        <v>641</v>
      </c>
      <c r="K225">
        <v>30</v>
      </c>
      <c r="O225" s="115"/>
      <c r="P225" s="115"/>
      <c r="Q225" s="115"/>
      <c r="R225" s="115"/>
    </row>
    <row r="226" spans="1:18" x14ac:dyDescent="0.25">
      <c r="A226" s="117">
        <v>44531</v>
      </c>
      <c r="B226" t="s">
        <v>1</v>
      </c>
      <c r="C226" t="s">
        <v>3</v>
      </c>
      <c r="D226" t="s">
        <v>59</v>
      </c>
      <c r="E226" t="s">
        <v>183</v>
      </c>
      <c r="F226" t="s">
        <v>184</v>
      </c>
      <c r="G226" t="s">
        <v>183</v>
      </c>
      <c r="H226" t="s">
        <v>185</v>
      </c>
      <c r="I226" t="s">
        <v>800</v>
      </c>
      <c r="J226" t="s">
        <v>801</v>
      </c>
      <c r="K226">
        <v>10</v>
      </c>
      <c r="O226" s="114"/>
      <c r="P226" s="114"/>
      <c r="Q226" s="114"/>
      <c r="R226" s="114"/>
    </row>
    <row r="227" spans="1:18" x14ac:dyDescent="0.25">
      <c r="A227" s="117">
        <v>44531</v>
      </c>
      <c r="B227" t="s">
        <v>1</v>
      </c>
      <c r="C227" t="s">
        <v>3</v>
      </c>
      <c r="D227" t="s">
        <v>59</v>
      </c>
      <c r="E227" t="s">
        <v>183</v>
      </c>
      <c r="F227" t="s">
        <v>184</v>
      </c>
      <c r="G227" t="s">
        <v>183</v>
      </c>
      <c r="H227" t="s">
        <v>185</v>
      </c>
      <c r="I227" t="s">
        <v>195</v>
      </c>
      <c r="J227" t="s">
        <v>196</v>
      </c>
      <c r="K227">
        <v>8</v>
      </c>
      <c r="O227" s="115"/>
      <c r="P227" s="115"/>
      <c r="Q227" s="115"/>
      <c r="R227" s="115"/>
    </row>
    <row r="228" spans="1:18" x14ac:dyDescent="0.25">
      <c r="A228" s="117">
        <v>44531</v>
      </c>
      <c r="B228" t="s">
        <v>1</v>
      </c>
      <c r="C228" t="s">
        <v>3</v>
      </c>
      <c r="D228" t="s">
        <v>59</v>
      </c>
      <c r="E228" t="s">
        <v>183</v>
      </c>
      <c r="F228" t="s">
        <v>184</v>
      </c>
      <c r="G228" t="s">
        <v>183</v>
      </c>
      <c r="H228" t="s">
        <v>185</v>
      </c>
      <c r="I228" t="s">
        <v>97</v>
      </c>
      <c r="J228" t="s">
        <v>413</v>
      </c>
      <c r="K228">
        <v>4</v>
      </c>
      <c r="O228" s="114"/>
      <c r="P228" s="114"/>
      <c r="Q228" s="114"/>
      <c r="R228" s="114"/>
    </row>
    <row r="229" spans="1:18" x14ac:dyDescent="0.25">
      <c r="A229" s="117">
        <v>44531</v>
      </c>
      <c r="B229" t="s">
        <v>1</v>
      </c>
      <c r="C229" t="s">
        <v>3</v>
      </c>
      <c r="D229" t="s">
        <v>59</v>
      </c>
      <c r="E229" t="s">
        <v>183</v>
      </c>
      <c r="F229" t="s">
        <v>184</v>
      </c>
      <c r="G229" t="s">
        <v>183</v>
      </c>
      <c r="H229" t="s">
        <v>185</v>
      </c>
      <c r="I229" t="s">
        <v>802</v>
      </c>
      <c r="J229" t="s">
        <v>803</v>
      </c>
      <c r="K229">
        <v>7</v>
      </c>
      <c r="O229" s="115"/>
      <c r="P229" s="115"/>
      <c r="Q229" s="115"/>
      <c r="R229" s="115"/>
    </row>
    <row r="230" spans="1:18" x14ac:dyDescent="0.25">
      <c r="A230" s="117">
        <v>44531</v>
      </c>
      <c r="B230" t="s">
        <v>1</v>
      </c>
      <c r="C230" t="s">
        <v>3</v>
      </c>
      <c r="D230" t="s">
        <v>59</v>
      </c>
      <c r="E230" t="s">
        <v>183</v>
      </c>
      <c r="F230" t="s">
        <v>184</v>
      </c>
      <c r="G230" t="s">
        <v>183</v>
      </c>
      <c r="H230" t="s">
        <v>185</v>
      </c>
      <c r="I230" t="s">
        <v>804</v>
      </c>
      <c r="J230" t="s">
        <v>805</v>
      </c>
      <c r="K230">
        <v>6</v>
      </c>
      <c r="O230" s="114"/>
      <c r="P230" s="114"/>
      <c r="Q230" s="114"/>
      <c r="R230" s="114"/>
    </row>
    <row r="231" spans="1:18" x14ac:dyDescent="0.25">
      <c r="A231" s="117">
        <v>44531</v>
      </c>
      <c r="B231" t="s">
        <v>1</v>
      </c>
      <c r="C231" t="s">
        <v>3</v>
      </c>
      <c r="D231" t="s">
        <v>59</v>
      </c>
      <c r="E231" t="s">
        <v>183</v>
      </c>
      <c r="F231" t="s">
        <v>184</v>
      </c>
      <c r="G231" t="s">
        <v>183</v>
      </c>
      <c r="H231" t="s">
        <v>185</v>
      </c>
      <c r="I231" t="s">
        <v>187</v>
      </c>
      <c r="J231" t="s">
        <v>188</v>
      </c>
      <c r="K231">
        <v>23</v>
      </c>
      <c r="O231" s="115"/>
      <c r="P231" s="115"/>
      <c r="Q231" s="115"/>
      <c r="R231" s="115"/>
    </row>
    <row r="232" spans="1:18" x14ac:dyDescent="0.25">
      <c r="A232" s="117">
        <v>44531</v>
      </c>
      <c r="B232" t="s">
        <v>1</v>
      </c>
      <c r="C232" t="s">
        <v>3</v>
      </c>
      <c r="D232" t="s">
        <v>59</v>
      </c>
      <c r="E232" t="s">
        <v>183</v>
      </c>
      <c r="F232" t="s">
        <v>184</v>
      </c>
      <c r="G232" t="s">
        <v>183</v>
      </c>
      <c r="H232" t="s">
        <v>185</v>
      </c>
      <c r="I232" t="s">
        <v>193</v>
      </c>
      <c r="J232" t="s">
        <v>194</v>
      </c>
      <c r="K232">
        <v>9</v>
      </c>
      <c r="O232" s="114"/>
      <c r="P232" s="114"/>
      <c r="Q232" s="114"/>
      <c r="R232" s="114"/>
    </row>
    <row r="233" spans="1:18" x14ac:dyDescent="0.25">
      <c r="A233" s="117">
        <v>44531</v>
      </c>
      <c r="B233" t="s">
        <v>1</v>
      </c>
      <c r="C233" t="s">
        <v>3</v>
      </c>
      <c r="D233" t="s">
        <v>59</v>
      </c>
      <c r="E233" t="s">
        <v>183</v>
      </c>
      <c r="F233" t="s">
        <v>184</v>
      </c>
      <c r="G233" t="s">
        <v>183</v>
      </c>
      <c r="H233" t="s">
        <v>185</v>
      </c>
      <c r="I233" t="s">
        <v>806</v>
      </c>
      <c r="J233" t="s">
        <v>807</v>
      </c>
      <c r="K233">
        <v>12</v>
      </c>
      <c r="O233" s="115"/>
      <c r="P233" s="115"/>
      <c r="Q233" s="115"/>
      <c r="R233" s="115"/>
    </row>
    <row r="234" spans="1:18" x14ac:dyDescent="0.25">
      <c r="A234" s="117">
        <v>44531</v>
      </c>
      <c r="B234" t="s">
        <v>1</v>
      </c>
      <c r="C234" t="s">
        <v>16</v>
      </c>
      <c r="D234" t="s">
        <v>291</v>
      </c>
      <c r="E234" t="s">
        <v>303</v>
      </c>
      <c r="F234" t="s">
        <v>304</v>
      </c>
      <c r="G234" t="s">
        <v>303</v>
      </c>
      <c r="H234" t="s">
        <v>808</v>
      </c>
      <c r="I234" t="s">
        <v>303</v>
      </c>
      <c r="J234" t="s">
        <v>809</v>
      </c>
      <c r="K234">
        <v>30</v>
      </c>
      <c r="O234" s="114"/>
      <c r="P234" s="114"/>
      <c r="Q234" s="114"/>
      <c r="R234" s="114"/>
    </row>
    <row r="235" spans="1:18" x14ac:dyDescent="0.25">
      <c r="A235" s="117">
        <v>44531</v>
      </c>
      <c r="B235" t="s">
        <v>1</v>
      </c>
      <c r="C235" t="s">
        <v>16</v>
      </c>
      <c r="D235" t="s">
        <v>291</v>
      </c>
      <c r="E235" t="s">
        <v>299</v>
      </c>
      <c r="F235" t="s">
        <v>300</v>
      </c>
      <c r="G235" t="s">
        <v>299</v>
      </c>
      <c r="H235" t="s">
        <v>301</v>
      </c>
      <c r="I235" t="s">
        <v>299</v>
      </c>
      <c r="J235" t="s">
        <v>302</v>
      </c>
      <c r="K235">
        <v>30</v>
      </c>
      <c r="O235" s="115"/>
      <c r="P235" s="115"/>
      <c r="Q235" s="115"/>
      <c r="R235" s="115"/>
    </row>
    <row r="236" spans="1:18" x14ac:dyDescent="0.25">
      <c r="A236" s="117">
        <v>44531</v>
      </c>
      <c r="B236" t="s">
        <v>1</v>
      </c>
      <c r="C236" t="s">
        <v>16</v>
      </c>
      <c r="D236" t="s">
        <v>291</v>
      </c>
      <c r="E236" t="s">
        <v>299</v>
      </c>
      <c r="F236" t="s">
        <v>300</v>
      </c>
      <c r="G236" t="s">
        <v>810</v>
      </c>
      <c r="H236" t="s">
        <v>811</v>
      </c>
      <c r="I236" t="s">
        <v>810</v>
      </c>
      <c r="J236" t="s">
        <v>812</v>
      </c>
      <c r="K236">
        <v>10</v>
      </c>
      <c r="O236" s="114"/>
      <c r="P236" s="114"/>
      <c r="Q236" s="114"/>
      <c r="R236" s="114"/>
    </row>
    <row r="237" spans="1:18" x14ac:dyDescent="0.25">
      <c r="A237" s="117">
        <v>44531</v>
      </c>
      <c r="B237" t="s">
        <v>1</v>
      </c>
      <c r="C237" t="s">
        <v>16</v>
      </c>
      <c r="D237" t="s">
        <v>291</v>
      </c>
      <c r="E237" t="s">
        <v>295</v>
      </c>
      <c r="F237" t="s">
        <v>296</v>
      </c>
      <c r="G237" t="s">
        <v>813</v>
      </c>
      <c r="H237" t="s">
        <v>814</v>
      </c>
      <c r="I237" t="s">
        <v>815</v>
      </c>
      <c r="J237" t="s">
        <v>816</v>
      </c>
      <c r="K237">
        <v>20</v>
      </c>
      <c r="O237" s="115"/>
      <c r="P237" s="115"/>
      <c r="Q237" s="115"/>
      <c r="R237" s="115"/>
    </row>
    <row r="238" spans="1:18" x14ac:dyDescent="0.25">
      <c r="A238" s="117">
        <v>44531</v>
      </c>
      <c r="B238" t="s">
        <v>1</v>
      </c>
      <c r="C238" t="s">
        <v>16</v>
      </c>
      <c r="D238" t="s">
        <v>291</v>
      </c>
      <c r="E238" t="s">
        <v>295</v>
      </c>
      <c r="F238" t="s">
        <v>296</v>
      </c>
      <c r="G238" t="s">
        <v>817</v>
      </c>
      <c r="H238" t="s">
        <v>818</v>
      </c>
      <c r="I238" t="s">
        <v>817</v>
      </c>
      <c r="J238" t="s">
        <v>819</v>
      </c>
      <c r="K238">
        <v>15</v>
      </c>
      <c r="O238" s="114"/>
      <c r="P238" s="114"/>
      <c r="Q238" s="114"/>
      <c r="R238" s="114"/>
    </row>
    <row r="239" spans="1:18" x14ac:dyDescent="0.25">
      <c r="A239" s="117">
        <v>44531</v>
      </c>
      <c r="B239" t="s">
        <v>1</v>
      </c>
      <c r="C239" t="s">
        <v>16</v>
      </c>
      <c r="D239" t="s">
        <v>291</v>
      </c>
      <c r="E239" t="s">
        <v>295</v>
      </c>
      <c r="F239" t="s">
        <v>296</v>
      </c>
      <c r="G239" t="s">
        <v>295</v>
      </c>
      <c r="H239" t="s">
        <v>297</v>
      </c>
      <c r="I239" t="s">
        <v>295</v>
      </c>
      <c r="J239" t="s">
        <v>298</v>
      </c>
      <c r="K239">
        <v>35</v>
      </c>
      <c r="O239" s="115"/>
      <c r="P239" s="115"/>
      <c r="Q239" s="115"/>
      <c r="R239" s="115"/>
    </row>
    <row r="240" spans="1:18" x14ac:dyDescent="0.25">
      <c r="A240" s="117">
        <v>44531</v>
      </c>
      <c r="B240" t="s">
        <v>1</v>
      </c>
      <c r="C240" t="s">
        <v>16</v>
      </c>
      <c r="D240" t="s">
        <v>291</v>
      </c>
      <c r="E240" t="s">
        <v>16</v>
      </c>
      <c r="F240" t="s">
        <v>292</v>
      </c>
      <c r="G240" t="s">
        <v>820</v>
      </c>
      <c r="H240" t="s">
        <v>821</v>
      </c>
      <c r="I240" t="s">
        <v>822</v>
      </c>
      <c r="J240" t="s">
        <v>823</v>
      </c>
      <c r="K240">
        <v>10</v>
      </c>
      <c r="O240" s="114"/>
      <c r="P240" s="114"/>
      <c r="Q240" s="114"/>
      <c r="R240" s="114"/>
    </row>
    <row r="241" spans="1:18" x14ac:dyDescent="0.25">
      <c r="A241" s="117">
        <v>44531</v>
      </c>
      <c r="B241" t="s">
        <v>1</v>
      </c>
      <c r="C241" t="s">
        <v>16</v>
      </c>
      <c r="D241" t="s">
        <v>291</v>
      </c>
      <c r="E241" t="s">
        <v>16</v>
      </c>
      <c r="F241" t="s">
        <v>292</v>
      </c>
      <c r="G241" t="s">
        <v>416</v>
      </c>
      <c r="H241" t="s">
        <v>824</v>
      </c>
      <c r="I241" t="s">
        <v>416</v>
      </c>
      <c r="J241" t="s">
        <v>825</v>
      </c>
      <c r="K241">
        <v>15</v>
      </c>
      <c r="O241" s="115"/>
      <c r="P241" s="115"/>
      <c r="Q241" s="115"/>
      <c r="R241" s="115"/>
    </row>
    <row r="242" spans="1:18" x14ac:dyDescent="0.25">
      <c r="A242" s="117">
        <v>44531</v>
      </c>
      <c r="B242" t="s">
        <v>1</v>
      </c>
      <c r="C242" t="s">
        <v>16</v>
      </c>
      <c r="D242" t="s">
        <v>291</v>
      </c>
      <c r="E242" t="s">
        <v>16</v>
      </c>
      <c r="F242" t="s">
        <v>292</v>
      </c>
      <c r="G242" t="s">
        <v>826</v>
      </c>
      <c r="H242" t="s">
        <v>827</v>
      </c>
      <c r="I242" t="s">
        <v>826</v>
      </c>
      <c r="J242" t="s">
        <v>828</v>
      </c>
      <c r="K242">
        <v>10</v>
      </c>
      <c r="O242" s="114"/>
      <c r="P242" s="114"/>
      <c r="Q242" s="114"/>
      <c r="R242" s="114"/>
    </row>
    <row r="243" spans="1:18" x14ac:dyDescent="0.25">
      <c r="A243" s="117">
        <v>44531</v>
      </c>
      <c r="B243" t="s">
        <v>1</v>
      </c>
      <c r="C243" t="s">
        <v>16</v>
      </c>
      <c r="D243" t="s">
        <v>291</v>
      </c>
      <c r="E243" t="s">
        <v>16</v>
      </c>
      <c r="F243" t="s">
        <v>292</v>
      </c>
      <c r="G243" t="s">
        <v>16</v>
      </c>
      <c r="H243" t="s">
        <v>293</v>
      </c>
      <c r="I243" t="s">
        <v>16</v>
      </c>
      <c r="J243" t="s">
        <v>294</v>
      </c>
      <c r="K243">
        <v>535</v>
      </c>
      <c r="O243" s="115"/>
      <c r="P243" s="115"/>
      <c r="Q243" s="115"/>
      <c r="R243" s="115"/>
    </row>
    <row r="244" spans="1:18" x14ac:dyDescent="0.25">
      <c r="A244" s="117">
        <v>44531</v>
      </c>
      <c r="B244" t="s">
        <v>1</v>
      </c>
      <c r="C244" t="s">
        <v>11</v>
      </c>
      <c r="D244" t="s">
        <v>367</v>
      </c>
      <c r="E244" t="s">
        <v>368</v>
      </c>
      <c r="F244" t="s">
        <v>369</v>
      </c>
      <c r="G244" t="s">
        <v>829</v>
      </c>
      <c r="H244" t="s">
        <v>830</v>
      </c>
      <c r="I244" t="s">
        <v>831</v>
      </c>
      <c r="J244" t="s">
        <v>832</v>
      </c>
      <c r="K244">
        <v>35</v>
      </c>
      <c r="O244" s="114"/>
      <c r="P244" s="114"/>
      <c r="Q244" s="114"/>
      <c r="R244" s="114"/>
    </row>
    <row r="245" spans="1:18" x14ac:dyDescent="0.25">
      <c r="A245" s="117">
        <v>44531</v>
      </c>
      <c r="B245" t="s">
        <v>1</v>
      </c>
      <c r="C245" t="s">
        <v>11</v>
      </c>
      <c r="D245" t="s">
        <v>367</v>
      </c>
      <c r="E245" t="s">
        <v>11</v>
      </c>
      <c r="F245" t="s">
        <v>376</v>
      </c>
      <c r="G245" t="s">
        <v>833</v>
      </c>
      <c r="H245" t="s">
        <v>834</v>
      </c>
      <c r="I245" t="s">
        <v>833</v>
      </c>
      <c r="J245" t="s">
        <v>835</v>
      </c>
      <c r="K245">
        <v>29</v>
      </c>
      <c r="O245" s="115"/>
      <c r="P245" s="115"/>
      <c r="Q245" s="115"/>
      <c r="R245" s="115"/>
    </row>
    <row r="246" spans="1:18" x14ac:dyDescent="0.25">
      <c r="A246" s="117">
        <v>44531</v>
      </c>
      <c r="B246" t="s">
        <v>1</v>
      </c>
      <c r="C246" t="s">
        <v>14</v>
      </c>
      <c r="D246" t="s">
        <v>305</v>
      </c>
      <c r="E246" t="s">
        <v>317</v>
      </c>
      <c r="F246" t="s">
        <v>318</v>
      </c>
      <c r="G246" t="s">
        <v>317</v>
      </c>
      <c r="H246" t="s">
        <v>319</v>
      </c>
      <c r="I246" t="s">
        <v>317</v>
      </c>
      <c r="J246" t="s">
        <v>320</v>
      </c>
      <c r="K246">
        <v>40</v>
      </c>
      <c r="O246" s="114"/>
      <c r="P246" s="114"/>
      <c r="Q246" s="114"/>
      <c r="R246" s="114"/>
    </row>
    <row r="247" spans="1:18" x14ac:dyDescent="0.25">
      <c r="A247" s="117">
        <v>44531</v>
      </c>
      <c r="B247" t="s">
        <v>1</v>
      </c>
      <c r="C247" t="s">
        <v>14</v>
      </c>
      <c r="D247" t="s">
        <v>305</v>
      </c>
      <c r="E247" t="s">
        <v>325</v>
      </c>
      <c r="F247" t="s">
        <v>326</v>
      </c>
      <c r="G247" t="s">
        <v>325</v>
      </c>
      <c r="H247" t="s">
        <v>553</v>
      </c>
      <c r="I247" t="s">
        <v>325</v>
      </c>
      <c r="J247" t="s">
        <v>642</v>
      </c>
      <c r="K247">
        <v>10</v>
      </c>
      <c r="O247" s="115"/>
      <c r="P247" s="115"/>
      <c r="Q247" s="115"/>
      <c r="R247" s="115"/>
    </row>
    <row r="248" spans="1:18" x14ac:dyDescent="0.25">
      <c r="A248" s="117">
        <v>44531</v>
      </c>
      <c r="B248" t="s">
        <v>1</v>
      </c>
      <c r="C248" t="s">
        <v>14</v>
      </c>
      <c r="D248" t="s">
        <v>305</v>
      </c>
      <c r="E248" t="s">
        <v>325</v>
      </c>
      <c r="F248" t="s">
        <v>326</v>
      </c>
      <c r="G248" t="s">
        <v>836</v>
      </c>
      <c r="H248" t="s">
        <v>837</v>
      </c>
      <c r="I248" t="s">
        <v>836</v>
      </c>
      <c r="J248" t="s">
        <v>838</v>
      </c>
      <c r="K248">
        <v>15</v>
      </c>
      <c r="O248" s="114"/>
      <c r="P248" s="114"/>
      <c r="Q248" s="114"/>
      <c r="R248" s="114"/>
    </row>
    <row r="249" spans="1:18" x14ac:dyDescent="0.25">
      <c r="A249" s="117">
        <v>44531</v>
      </c>
      <c r="B249" t="s">
        <v>1</v>
      </c>
      <c r="C249" t="s">
        <v>14</v>
      </c>
      <c r="D249" t="s">
        <v>305</v>
      </c>
      <c r="E249" t="s">
        <v>313</v>
      </c>
      <c r="F249" t="s">
        <v>314</v>
      </c>
      <c r="G249" t="s">
        <v>520</v>
      </c>
      <c r="H249" t="s">
        <v>521</v>
      </c>
      <c r="I249" t="s">
        <v>520</v>
      </c>
      <c r="J249" t="s">
        <v>522</v>
      </c>
      <c r="K249">
        <v>25</v>
      </c>
      <c r="O249" s="115"/>
      <c r="P249" s="115"/>
      <c r="Q249" s="115"/>
      <c r="R249" s="115"/>
    </row>
    <row r="250" spans="1:18" x14ac:dyDescent="0.25">
      <c r="A250" s="117">
        <v>44531</v>
      </c>
      <c r="B250" t="s">
        <v>1</v>
      </c>
      <c r="C250" t="s">
        <v>14</v>
      </c>
      <c r="D250" t="s">
        <v>305</v>
      </c>
      <c r="E250" t="s">
        <v>313</v>
      </c>
      <c r="F250" t="s">
        <v>314</v>
      </c>
      <c r="G250" t="s">
        <v>523</v>
      </c>
      <c r="H250" t="s">
        <v>524</v>
      </c>
      <c r="I250" t="s">
        <v>523</v>
      </c>
      <c r="J250" t="s">
        <v>525</v>
      </c>
      <c r="K250">
        <v>15</v>
      </c>
      <c r="O250" s="114"/>
      <c r="P250" s="114"/>
      <c r="Q250" s="114"/>
      <c r="R250" s="114"/>
    </row>
    <row r="251" spans="1:18" x14ac:dyDescent="0.25">
      <c r="A251" s="117">
        <v>44531</v>
      </c>
      <c r="B251" t="s">
        <v>1</v>
      </c>
      <c r="C251" t="s">
        <v>14</v>
      </c>
      <c r="D251" t="s">
        <v>305</v>
      </c>
      <c r="E251" t="s">
        <v>313</v>
      </c>
      <c r="F251" t="s">
        <v>314</v>
      </c>
      <c r="G251" t="s">
        <v>313</v>
      </c>
      <c r="H251" t="s">
        <v>315</v>
      </c>
      <c r="I251" t="s">
        <v>313</v>
      </c>
      <c r="J251" t="s">
        <v>316</v>
      </c>
      <c r="K251">
        <v>25</v>
      </c>
      <c r="O251" s="115"/>
      <c r="P251" s="115"/>
      <c r="Q251" s="115"/>
      <c r="R251" s="115"/>
    </row>
    <row r="252" spans="1:18" x14ac:dyDescent="0.25">
      <c r="A252" s="117">
        <v>44531</v>
      </c>
      <c r="B252" t="s">
        <v>1</v>
      </c>
      <c r="C252" t="s">
        <v>14</v>
      </c>
      <c r="D252" t="s">
        <v>305</v>
      </c>
      <c r="E252" t="s">
        <v>313</v>
      </c>
      <c r="F252" t="s">
        <v>314</v>
      </c>
      <c r="G252" t="s">
        <v>313</v>
      </c>
      <c r="H252" t="s">
        <v>315</v>
      </c>
      <c r="I252" t="s">
        <v>839</v>
      </c>
      <c r="J252" t="s">
        <v>840</v>
      </c>
      <c r="K252">
        <v>15</v>
      </c>
      <c r="O252" s="114"/>
      <c r="P252" s="114"/>
      <c r="Q252" s="114"/>
      <c r="R252" s="114"/>
    </row>
    <row r="253" spans="1:18" x14ac:dyDescent="0.25">
      <c r="A253" s="117">
        <v>44531</v>
      </c>
      <c r="B253" t="s">
        <v>1</v>
      </c>
      <c r="C253" t="s">
        <v>14</v>
      </c>
      <c r="D253" t="s">
        <v>305</v>
      </c>
      <c r="E253" t="s">
        <v>321</v>
      </c>
      <c r="F253" t="s">
        <v>322</v>
      </c>
      <c r="G253" t="s">
        <v>517</v>
      </c>
      <c r="H253" t="s">
        <v>518</v>
      </c>
      <c r="I253" t="s">
        <v>517</v>
      </c>
      <c r="J253" t="s">
        <v>519</v>
      </c>
      <c r="K253">
        <v>10</v>
      </c>
      <c r="O253" s="115"/>
      <c r="P253" s="115"/>
      <c r="Q253" s="115"/>
      <c r="R253" s="115"/>
    </row>
    <row r="254" spans="1:18" x14ac:dyDescent="0.25">
      <c r="A254" s="117">
        <v>44531</v>
      </c>
      <c r="B254" t="s">
        <v>1</v>
      </c>
      <c r="C254" t="s">
        <v>14</v>
      </c>
      <c r="D254" t="s">
        <v>305</v>
      </c>
      <c r="E254" t="s">
        <v>321</v>
      </c>
      <c r="F254" t="s">
        <v>322</v>
      </c>
      <c r="G254" t="s">
        <v>321</v>
      </c>
      <c r="H254" t="s">
        <v>323</v>
      </c>
      <c r="I254" t="s">
        <v>321</v>
      </c>
      <c r="J254" t="s">
        <v>324</v>
      </c>
      <c r="K254">
        <v>15</v>
      </c>
      <c r="O254" s="114"/>
      <c r="P254" s="114"/>
      <c r="Q254" s="114"/>
      <c r="R254" s="114"/>
    </row>
    <row r="255" spans="1:18" x14ac:dyDescent="0.25">
      <c r="A255" s="117">
        <v>44531</v>
      </c>
      <c r="B255" t="s">
        <v>1</v>
      </c>
      <c r="C255" t="s">
        <v>14</v>
      </c>
      <c r="D255" t="s">
        <v>305</v>
      </c>
      <c r="E255" t="s">
        <v>321</v>
      </c>
      <c r="F255" t="s">
        <v>322</v>
      </c>
      <c r="G255" t="s">
        <v>841</v>
      </c>
      <c r="H255" t="s">
        <v>842</v>
      </c>
      <c r="I255" t="s">
        <v>841</v>
      </c>
      <c r="J255" t="s">
        <v>843</v>
      </c>
      <c r="K255">
        <v>15</v>
      </c>
      <c r="O255" s="115"/>
      <c r="P255" s="115"/>
      <c r="Q255" s="115"/>
      <c r="R255" s="115"/>
    </row>
    <row r="256" spans="1:18" x14ac:dyDescent="0.25">
      <c r="A256" s="117">
        <v>44531</v>
      </c>
      <c r="B256" t="s">
        <v>1</v>
      </c>
      <c r="C256" t="s">
        <v>14</v>
      </c>
      <c r="D256" t="s">
        <v>305</v>
      </c>
      <c r="E256" t="s">
        <v>321</v>
      </c>
      <c r="F256" t="s">
        <v>322</v>
      </c>
      <c r="G256" t="s">
        <v>844</v>
      </c>
      <c r="H256" t="s">
        <v>845</v>
      </c>
      <c r="I256" t="s">
        <v>844</v>
      </c>
      <c r="J256" t="s">
        <v>846</v>
      </c>
      <c r="K256">
        <v>12</v>
      </c>
      <c r="O256" s="114"/>
      <c r="P256" s="114"/>
      <c r="Q256" s="114"/>
      <c r="R256" s="114"/>
    </row>
    <row r="257" spans="1:18" x14ac:dyDescent="0.25">
      <c r="A257" s="117">
        <v>44531</v>
      </c>
      <c r="B257" t="s">
        <v>1</v>
      </c>
      <c r="C257" t="s">
        <v>14</v>
      </c>
      <c r="D257" t="s">
        <v>305</v>
      </c>
      <c r="E257" t="s">
        <v>327</v>
      </c>
      <c r="F257" t="s">
        <v>328</v>
      </c>
      <c r="G257" t="s">
        <v>847</v>
      </c>
      <c r="H257" t="s">
        <v>848</v>
      </c>
      <c r="I257" t="s">
        <v>849</v>
      </c>
      <c r="J257" t="s">
        <v>850</v>
      </c>
      <c r="K257">
        <v>15</v>
      </c>
      <c r="O257" s="115"/>
      <c r="P257" s="115"/>
      <c r="Q257" s="115"/>
      <c r="R257" s="115"/>
    </row>
    <row r="258" spans="1:18" x14ac:dyDescent="0.25">
      <c r="A258" s="117">
        <v>44531</v>
      </c>
      <c r="B258" t="s">
        <v>1</v>
      </c>
      <c r="C258" t="s">
        <v>14</v>
      </c>
      <c r="D258" t="s">
        <v>305</v>
      </c>
      <c r="E258" t="s">
        <v>327</v>
      </c>
      <c r="F258" t="s">
        <v>328</v>
      </c>
      <c r="G258" t="s">
        <v>327</v>
      </c>
      <c r="H258" t="s">
        <v>329</v>
      </c>
      <c r="I258" t="s">
        <v>327</v>
      </c>
      <c r="J258" t="s">
        <v>330</v>
      </c>
      <c r="K258">
        <v>12</v>
      </c>
      <c r="O258" s="114"/>
      <c r="P258" s="114"/>
      <c r="Q258" s="114"/>
      <c r="R258" s="114"/>
    </row>
    <row r="259" spans="1:18" x14ac:dyDescent="0.25">
      <c r="A259" s="117">
        <v>44531</v>
      </c>
      <c r="B259" t="s">
        <v>1</v>
      </c>
      <c r="C259" t="s">
        <v>14</v>
      </c>
      <c r="D259" t="s">
        <v>305</v>
      </c>
      <c r="E259" t="s">
        <v>14</v>
      </c>
      <c r="F259" t="s">
        <v>306</v>
      </c>
      <c r="G259" t="s">
        <v>851</v>
      </c>
      <c r="H259" t="s">
        <v>852</v>
      </c>
      <c r="I259" t="s">
        <v>853</v>
      </c>
      <c r="J259" t="s">
        <v>854</v>
      </c>
      <c r="K259">
        <v>10</v>
      </c>
      <c r="O259" s="115"/>
      <c r="P259" s="115"/>
      <c r="Q259" s="115"/>
      <c r="R259" s="115"/>
    </row>
    <row r="260" spans="1:18" x14ac:dyDescent="0.25">
      <c r="A260" s="117">
        <v>44531</v>
      </c>
      <c r="B260" t="s">
        <v>1</v>
      </c>
      <c r="C260" t="s">
        <v>14</v>
      </c>
      <c r="D260" t="s">
        <v>305</v>
      </c>
      <c r="E260" t="s">
        <v>14</v>
      </c>
      <c r="F260" t="s">
        <v>306</v>
      </c>
      <c r="G260" t="s">
        <v>851</v>
      </c>
      <c r="H260" t="s">
        <v>852</v>
      </c>
      <c r="I260" t="s">
        <v>851</v>
      </c>
      <c r="J260" t="s">
        <v>855</v>
      </c>
      <c r="K260">
        <v>15</v>
      </c>
      <c r="O260" s="114"/>
      <c r="P260" s="114"/>
      <c r="Q260" s="114"/>
      <c r="R260" s="114"/>
    </row>
    <row r="261" spans="1:18" x14ac:dyDescent="0.25">
      <c r="A261" s="117">
        <v>44531</v>
      </c>
      <c r="B261" t="s">
        <v>1</v>
      </c>
      <c r="C261" t="s">
        <v>14</v>
      </c>
      <c r="D261" t="s">
        <v>305</v>
      </c>
      <c r="E261" t="s">
        <v>14</v>
      </c>
      <c r="F261" t="s">
        <v>306</v>
      </c>
      <c r="G261" t="s">
        <v>430</v>
      </c>
      <c r="H261" t="s">
        <v>431</v>
      </c>
      <c r="I261" t="s">
        <v>430</v>
      </c>
      <c r="J261" t="s">
        <v>432</v>
      </c>
      <c r="K261">
        <v>13</v>
      </c>
      <c r="O261" s="115"/>
      <c r="P261" s="115"/>
      <c r="Q261" s="115"/>
      <c r="R261" s="115"/>
    </row>
    <row r="262" spans="1:18" x14ac:dyDescent="0.25">
      <c r="A262" s="117">
        <v>44531</v>
      </c>
      <c r="B262" t="s">
        <v>1</v>
      </c>
      <c r="C262" t="s">
        <v>14</v>
      </c>
      <c r="D262" t="s">
        <v>305</v>
      </c>
      <c r="E262" t="s">
        <v>14</v>
      </c>
      <c r="F262" t="s">
        <v>306</v>
      </c>
      <c r="G262" t="s">
        <v>311</v>
      </c>
      <c r="H262" t="s">
        <v>312</v>
      </c>
      <c r="I262" t="s">
        <v>856</v>
      </c>
      <c r="J262" t="s">
        <v>857</v>
      </c>
      <c r="K262">
        <v>10</v>
      </c>
      <c r="O262" s="114"/>
      <c r="P262" s="114"/>
      <c r="Q262" s="114"/>
      <c r="R262" s="114"/>
    </row>
    <row r="263" spans="1:18" x14ac:dyDescent="0.25">
      <c r="A263" s="117">
        <v>44531</v>
      </c>
      <c r="B263" t="s">
        <v>1</v>
      </c>
      <c r="C263" t="s">
        <v>14</v>
      </c>
      <c r="D263" t="s">
        <v>305</v>
      </c>
      <c r="E263" t="s">
        <v>14</v>
      </c>
      <c r="F263" t="s">
        <v>306</v>
      </c>
      <c r="G263" t="s">
        <v>14</v>
      </c>
      <c r="H263" t="s">
        <v>307</v>
      </c>
      <c r="I263" t="s">
        <v>309</v>
      </c>
      <c r="J263" t="s">
        <v>310</v>
      </c>
      <c r="K263">
        <v>30</v>
      </c>
      <c r="O263" s="115"/>
      <c r="P263" s="115"/>
      <c r="Q263" s="115"/>
      <c r="R263" s="115"/>
    </row>
    <row r="264" spans="1:18" x14ac:dyDescent="0.25">
      <c r="A264" s="117">
        <v>44531</v>
      </c>
      <c r="B264" t="s">
        <v>1</v>
      </c>
      <c r="C264" t="s">
        <v>14</v>
      </c>
      <c r="D264" t="s">
        <v>305</v>
      </c>
      <c r="E264" t="s">
        <v>14</v>
      </c>
      <c r="F264" t="s">
        <v>306</v>
      </c>
      <c r="G264" t="s">
        <v>14</v>
      </c>
      <c r="H264" t="s">
        <v>307</v>
      </c>
      <c r="I264" t="s">
        <v>858</v>
      </c>
      <c r="J264" t="s">
        <v>859</v>
      </c>
      <c r="K264">
        <v>13</v>
      </c>
      <c r="O264" s="114"/>
      <c r="P264" s="114"/>
      <c r="Q264" s="114"/>
      <c r="R264" s="114"/>
    </row>
    <row r="265" spans="1:18" x14ac:dyDescent="0.25">
      <c r="A265" s="117">
        <v>44531</v>
      </c>
      <c r="B265" t="s">
        <v>1</v>
      </c>
      <c r="C265" t="s">
        <v>14</v>
      </c>
      <c r="D265" t="s">
        <v>305</v>
      </c>
      <c r="E265" t="s">
        <v>14</v>
      </c>
      <c r="F265" t="s">
        <v>306</v>
      </c>
      <c r="G265" t="s">
        <v>14</v>
      </c>
      <c r="H265" t="s">
        <v>307</v>
      </c>
      <c r="I265" t="s">
        <v>515</v>
      </c>
      <c r="J265" t="s">
        <v>516</v>
      </c>
      <c r="K265">
        <v>25</v>
      </c>
      <c r="O265" s="115"/>
      <c r="P265" s="115"/>
      <c r="Q265" s="115"/>
      <c r="R265" s="115"/>
    </row>
    <row r="266" spans="1:18" x14ac:dyDescent="0.25">
      <c r="A266" s="117">
        <v>44531</v>
      </c>
      <c r="B266" t="s">
        <v>1</v>
      </c>
      <c r="C266" t="s">
        <v>14</v>
      </c>
      <c r="D266" t="s">
        <v>305</v>
      </c>
      <c r="E266" t="s">
        <v>14</v>
      </c>
      <c r="F266" t="s">
        <v>306</v>
      </c>
      <c r="G266" t="s">
        <v>14</v>
      </c>
      <c r="H266" t="s">
        <v>307</v>
      </c>
      <c r="I266" t="s">
        <v>14</v>
      </c>
      <c r="J266" t="s">
        <v>308</v>
      </c>
      <c r="K266">
        <v>296</v>
      </c>
      <c r="O266" s="114"/>
      <c r="P266" s="114"/>
      <c r="Q266" s="114"/>
      <c r="R266" s="114"/>
    </row>
    <row r="267" spans="1:18" s="128" customFormat="1" x14ac:dyDescent="0.25">
      <c r="A267" s="117"/>
      <c r="O267" s="129"/>
      <c r="P267" s="129"/>
      <c r="Q267" s="129"/>
      <c r="R267" s="129"/>
    </row>
    <row r="268" spans="1:18" x14ac:dyDescent="0.25">
      <c r="A268" s="127">
        <v>44531</v>
      </c>
      <c r="B268" t="s">
        <v>5</v>
      </c>
      <c r="C268" t="s">
        <v>2</v>
      </c>
      <c r="D268" t="s">
        <v>243</v>
      </c>
      <c r="E268" t="s">
        <v>244</v>
      </c>
      <c r="F268" t="s">
        <v>245</v>
      </c>
      <c r="G268" t="s">
        <v>244</v>
      </c>
      <c r="H268" t="s">
        <v>246</v>
      </c>
      <c r="I268" t="s">
        <v>860</v>
      </c>
      <c r="J268" t="s">
        <v>861</v>
      </c>
      <c r="K268">
        <v>77</v>
      </c>
      <c r="O268" s="114"/>
      <c r="P268" s="114"/>
      <c r="Q268" s="114"/>
      <c r="R268" s="114"/>
    </row>
    <row r="269" spans="1:18" x14ac:dyDescent="0.25">
      <c r="A269" s="127">
        <v>44531</v>
      </c>
      <c r="B269" t="s">
        <v>5</v>
      </c>
      <c r="C269" t="s">
        <v>2</v>
      </c>
      <c r="D269" t="s">
        <v>243</v>
      </c>
      <c r="E269" t="s">
        <v>244</v>
      </c>
      <c r="F269" t="s">
        <v>245</v>
      </c>
      <c r="G269" t="s">
        <v>244</v>
      </c>
      <c r="H269" t="s">
        <v>246</v>
      </c>
      <c r="I269" t="s">
        <v>862</v>
      </c>
      <c r="J269" t="s">
        <v>863</v>
      </c>
      <c r="K269">
        <v>85</v>
      </c>
      <c r="O269" s="115"/>
      <c r="P269" s="115"/>
      <c r="Q269" s="115"/>
      <c r="R269" s="115"/>
    </row>
    <row r="270" spans="1:18" x14ac:dyDescent="0.25">
      <c r="A270" s="127">
        <v>44531</v>
      </c>
      <c r="B270" t="s">
        <v>5</v>
      </c>
      <c r="C270" t="s">
        <v>2</v>
      </c>
      <c r="D270" t="s">
        <v>243</v>
      </c>
      <c r="E270" t="s">
        <v>274</v>
      </c>
      <c r="F270" t="s">
        <v>275</v>
      </c>
      <c r="G270" t="s">
        <v>276</v>
      </c>
      <c r="H270" t="s">
        <v>277</v>
      </c>
      <c r="I270" t="s">
        <v>512</v>
      </c>
      <c r="J270" t="s">
        <v>513</v>
      </c>
      <c r="K270">
        <v>150</v>
      </c>
      <c r="O270" s="114"/>
      <c r="P270" s="114"/>
      <c r="Q270" s="114"/>
      <c r="R270" s="114"/>
    </row>
    <row r="271" spans="1:18" x14ac:dyDescent="0.25">
      <c r="A271" s="127">
        <v>44531</v>
      </c>
      <c r="B271" t="s">
        <v>5</v>
      </c>
      <c r="C271" t="s">
        <v>2</v>
      </c>
      <c r="D271" t="s">
        <v>243</v>
      </c>
      <c r="E271" t="s">
        <v>257</v>
      </c>
      <c r="F271" t="s">
        <v>258</v>
      </c>
      <c r="G271" t="s">
        <v>259</v>
      </c>
      <c r="H271" t="s">
        <v>260</v>
      </c>
      <c r="I271" t="s">
        <v>864</v>
      </c>
      <c r="J271" t="s">
        <v>865</v>
      </c>
      <c r="K271">
        <v>900</v>
      </c>
      <c r="O271" s="115"/>
      <c r="P271" s="115"/>
      <c r="Q271" s="115"/>
      <c r="R271" s="115"/>
    </row>
    <row r="272" spans="1:18" x14ac:dyDescent="0.25">
      <c r="A272" s="127">
        <v>44531</v>
      </c>
      <c r="B272" t="s">
        <v>5</v>
      </c>
      <c r="C272" t="s">
        <v>2</v>
      </c>
      <c r="D272" t="s">
        <v>243</v>
      </c>
      <c r="E272" t="s">
        <v>257</v>
      </c>
      <c r="F272" t="s">
        <v>258</v>
      </c>
      <c r="G272" t="s">
        <v>535</v>
      </c>
      <c r="H272" t="s">
        <v>536</v>
      </c>
      <c r="I272" t="s">
        <v>866</v>
      </c>
      <c r="J272" t="s">
        <v>867</v>
      </c>
      <c r="K272">
        <v>20</v>
      </c>
      <c r="O272" s="114"/>
      <c r="P272" s="114"/>
      <c r="Q272" s="114"/>
      <c r="R272" s="114"/>
    </row>
    <row r="273" spans="1:18" x14ac:dyDescent="0.25">
      <c r="A273" s="127">
        <v>44531</v>
      </c>
      <c r="B273" t="s">
        <v>5</v>
      </c>
      <c r="C273" t="s">
        <v>7</v>
      </c>
      <c r="D273" t="s">
        <v>395</v>
      </c>
      <c r="E273" t="s">
        <v>7</v>
      </c>
      <c r="F273" t="s">
        <v>396</v>
      </c>
      <c r="G273" t="s">
        <v>399</v>
      </c>
      <c r="H273" t="s">
        <v>400</v>
      </c>
      <c r="I273" t="s">
        <v>643</v>
      </c>
      <c r="J273" t="s">
        <v>644</v>
      </c>
      <c r="K273">
        <v>5</v>
      </c>
      <c r="O273" s="115"/>
      <c r="P273" s="115"/>
      <c r="Q273" s="115"/>
      <c r="R273" s="115"/>
    </row>
    <row r="274" spans="1:18" x14ac:dyDescent="0.25">
      <c r="A274" s="127">
        <v>44531</v>
      </c>
      <c r="B274" t="s">
        <v>5</v>
      </c>
      <c r="C274" t="s">
        <v>7</v>
      </c>
      <c r="D274" t="s">
        <v>395</v>
      </c>
      <c r="E274" t="s">
        <v>7</v>
      </c>
      <c r="F274" t="s">
        <v>396</v>
      </c>
      <c r="G274" t="s">
        <v>399</v>
      </c>
      <c r="H274" t="s">
        <v>400</v>
      </c>
      <c r="I274" t="s">
        <v>868</v>
      </c>
      <c r="J274" t="s">
        <v>869</v>
      </c>
      <c r="K274">
        <v>22</v>
      </c>
      <c r="O274" s="114"/>
      <c r="P274" s="114"/>
      <c r="Q274" s="114"/>
      <c r="R274" s="114"/>
    </row>
    <row r="275" spans="1:18" x14ac:dyDescent="0.25">
      <c r="A275" s="127">
        <v>44531</v>
      </c>
      <c r="B275" t="s">
        <v>5</v>
      </c>
      <c r="C275" t="s">
        <v>7</v>
      </c>
      <c r="D275" t="s">
        <v>395</v>
      </c>
      <c r="E275" t="s">
        <v>7</v>
      </c>
      <c r="F275" t="s">
        <v>396</v>
      </c>
      <c r="G275" t="s">
        <v>399</v>
      </c>
      <c r="H275" t="s">
        <v>400</v>
      </c>
      <c r="I275" t="s">
        <v>399</v>
      </c>
      <c r="J275" t="s">
        <v>870</v>
      </c>
      <c r="K275">
        <v>3</v>
      </c>
      <c r="O275" s="115"/>
      <c r="P275" s="115"/>
      <c r="Q275" s="115"/>
      <c r="R275" s="115"/>
    </row>
    <row r="276" spans="1:18" x14ac:dyDescent="0.25">
      <c r="A276" s="127">
        <v>44531</v>
      </c>
      <c r="B276" t="s">
        <v>5</v>
      </c>
      <c r="C276" t="s">
        <v>7</v>
      </c>
      <c r="D276" t="s">
        <v>395</v>
      </c>
      <c r="E276" t="s">
        <v>7</v>
      </c>
      <c r="F276" t="s">
        <v>396</v>
      </c>
      <c r="G276" t="s">
        <v>399</v>
      </c>
      <c r="H276" t="s">
        <v>400</v>
      </c>
      <c r="I276" t="s">
        <v>871</v>
      </c>
      <c r="J276" t="s">
        <v>872</v>
      </c>
      <c r="K276">
        <v>4</v>
      </c>
      <c r="O276" s="114"/>
      <c r="P276" s="114"/>
      <c r="Q276" s="114"/>
      <c r="R276" s="114"/>
    </row>
    <row r="277" spans="1:18" x14ac:dyDescent="0.25">
      <c r="A277" s="127">
        <v>44531</v>
      </c>
      <c r="B277" t="s">
        <v>5</v>
      </c>
      <c r="C277" t="s">
        <v>7</v>
      </c>
      <c r="D277" t="s">
        <v>395</v>
      </c>
      <c r="E277" t="s">
        <v>7</v>
      </c>
      <c r="F277" t="s">
        <v>396</v>
      </c>
      <c r="G277" t="s">
        <v>397</v>
      </c>
      <c r="H277" t="s">
        <v>398</v>
      </c>
      <c r="I277" t="s">
        <v>873</v>
      </c>
      <c r="J277" t="s">
        <v>874</v>
      </c>
      <c r="K277">
        <v>5</v>
      </c>
      <c r="O277" s="115"/>
      <c r="P277" s="115"/>
      <c r="Q277" s="115"/>
      <c r="R277" s="115"/>
    </row>
    <row r="278" spans="1:18" x14ac:dyDescent="0.25">
      <c r="A278" s="127">
        <v>44531</v>
      </c>
      <c r="B278" t="s">
        <v>5</v>
      </c>
      <c r="C278" t="s">
        <v>7</v>
      </c>
      <c r="D278" t="s">
        <v>395</v>
      </c>
      <c r="E278" t="s">
        <v>7</v>
      </c>
      <c r="F278" t="s">
        <v>396</v>
      </c>
      <c r="G278" t="s">
        <v>397</v>
      </c>
      <c r="H278" t="s">
        <v>398</v>
      </c>
      <c r="I278" t="s">
        <v>875</v>
      </c>
      <c r="J278" t="s">
        <v>876</v>
      </c>
      <c r="K278">
        <v>10</v>
      </c>
      <c r="O278" s="114"/>
      <c r="P278" s="114"/>
      <c r="Q278" s="114"/>
      <c r="R278" s="114"/>
    </row>
    <row r="279" spans="1:18" x14ac:dyDescent="0.25">
      <c r="A279" s="127">
        <v>44531</v>
      </c>
      <c r="B279" t="s">
        <v>5</v>
      </c>
      <c r="C279" t="s">
        <v>7</v>
      </c>
      <c r="D279" t="s">
        <v>395</v>
      </c>
      <c r="E279" t="s">
        <v>7</v>
      </c>
      <c r="F279" t="s">
        <v>396</v>
      </c>
      <c r="G279" t="s">
        <v>397</v>
      </c>
      <c r="H279" t="s">
        <v>398</v>
      </c>
      <c r="I279" t="s">
        <v>645</v>
      </c>
      <c r="J279" t="s">
        <v>646</v>
      </c>
      <c r="K279">
        <v>30</v>
      </c>
      <c r="O279" s="115"/>
      <c r="P279" s="115"/>
      <c r="Q279" s="115"/>
      <c r="R279" s="115"/>
    </row>
    <row r="280" spans="1:18" x14ac:dyDescent="0.25">
      <c r="A280" s="127">
        <v>44531</v>
      </c>
      <c r="B280" t="s">
        <v>5</v>
      </c>
      <c r="C280" t="s">
        <v>7</v>
      </c>
      <c r="D280" t="s">
        <v>395</v>
      </c>
      <c r="E280" t="s">
        <v>7</v>
      </c>
      <c r="F280" t="s">
        <v>396</v>
      </c>
      <c r="G280" t="s">
        <v>397</v>
      </c>
      <c r="H280" t="s">
        <v>398</v>
      </c>
      <c r="I280" t="s">
        <v>435</v>
      </c>
      <c r="J280" t="s">
        <v>436</v>
      </c>
      <c r="K280">
        <v>15</v>
      </c>
      <c r="O280" s="114"/>
      <c r="P280" s="114"/>
      <c r="Q280" s="114"/>
      <c r="R280" s="114"/>
    </row>
    <row r="281" spans="1:18" x14ac:dyDescent="0.25">
      <c r="A281" s="127">
        <v>44531</v>
      </c>
      <c r="B281" t="s">
        <v>5</v>
      </c>
      <c r="C281" t="s">
        <v>7</v>
      </c>
      <c r="D281" t="s">
        <v>395</v>
      </c>
      <c r="E281" t="s">
        <v>877</v>
      </c>
      <c r="F281" t="s">
        <v>878</v>
      </c>
      <c r="G281" t="s">
        <v>879</v>
      </c>
      <c r="H281" t="s">
        <v>880</v>
      </c>
      <c r="I281" t="s">
        <v>879</v>
      </c>
      <c r="J281" t="s">
        <v>881</v>
      </c>
      <c r="K281">
        <v>4</v>
      </c>
      <c r="O281" s="115"/>
      <c r="P281" s="115"/>
      <c r="Q281" s="115"/>
      <c r="R281" s="115"/>
    </row>
    <row r="282" spans="1:18" x14ac:dyDescent="0.25">
      <c r="A282" s="127">
        <v>44531</v>
      </c>
      <c r="B282" t="s">
        <v>5</v>
      </c>
      <c r="C282" t="s">
        <v>15</v>
      </c>
      <c r="D282" t="s">
        <v>394</v>
      </c>
      <c r="E282" t="s">
        <v>554</v>
      </c>
      <c r="F282" t="s">
        <v>555</v>
      </c>
      <c r="G282" t="s">
        <v>556</v>
      </c>
      <c r="H282" t="s">
        <v>557</v>
      </c>
      <c r="I282" t="s">
        <v>556</v>
      </c>
      <c r="J282" t="s">
        <v>647</v>
      </c>
      <c r="K282">
        <v>10</v>
      </c>
      <c r="O282" s="114"/>
      <c r="P282" s="114"/>
      <c r="Q282" s="114"/>
      <c r="R282" s="114"/>
    </row>
    <row r="283" spans="1:18" x14ac:dyDescent="0.25">
      <c r="A283" s="127">
        <v>44531</v>
      </c>
      <c r="B283" t="s">
        <v>5</v>
      </c>
      <c r="C283" t="s">
        <v>15</v>
      </c>
      <c r="D283" t="s">
        <v>394</v>
      </c>
      <c r="E283" t="s">
        <v>550</v>
      </c>
      <c r="F283" t="s">
        <v>551</v>
      </c>
      <c r="G283" t="s">
        <v>558</v>
      </c>
      <c r="H283" t="s">
        <v>559</v>
      </c>
      <c r="I283" t="s">
        <v>882</v>
      </c>
      <c r="J283" t="s">
        <v>883</v>
      </c>
      <c r="K283">
        <v>40</v>
      </c>
      <c r="O283" s="115"/>
      <c r="P283" s="115"/>
      <c r="Q283" s="115"/>
      <c r="R283" s="115"/>
    </row>
    <row r="284" spans="1:18" x14ac:dyDescent="0.25">
      <c r="A284" s="127">
        <v>44531</v>
      </c>
      <c r="B284" t="s">
        <v>5</v>
      </c>
      <c r="C284" t="s">
        <v>12</v>
      </c>
      <c r="D284" t="s">
        <v>403</v>
      </c>
      <c r="E284" t="s">
        <v>12</v>
      </c>
      <c r="F284" t="s">
        <v>404</v>
      </c>
      <c r="G284" t="s">
        <v>12</v>
      </c>
      <c r="H284" t="s">
        <v>405</v>
      </c>
      <c r="I284" t="s">
        <v>12</v>
      </c>
      <c r="J284" t="s">
        <v>708</v>
      </c>
      <c r="K284">
        <v>415</v>
      </c>
      <c r="O284" s="114"/>
      <c r="P284" s="114"/>
      <c r="Q284" s="114"/>
      <c r="R284" s="114"/>
    </row>
    <row r="285" spans="1:18" x14ac:dyDescent="0.25">
      <c r="A285" s="127">
        <v>44531</v>
      </c>
      <c r="B285" t="s">
        <v>5</v>
      </c>
      <c r="C285" t="s">
        <v>12</v>
      </c>
      <c r="D285" t="s">
        <v>403</v>
      </c>
      <c r="E285" t="s">
        <v>12</v>
      </c>
      <c r="F285" t="s">
        <v>404</v>
      </c>
      <c r="G285" t="s">
        <v>12</v>
      </c>
      <c r="H285" t="s">
        <v>405</v>
      </c>
      <c r="I285" t="s">
        <v>648</v>
      </c>
      <c r="J285" t="s">
        <v>649</v>
      </c>
      <c r="K285">
        <v>782</v>
      </c>
      <c r="O285" s="115"/>
      <c r="P285" s="115"/>
      <c r="Q285" s="115"/>
      <c r="R285" s="115"/>
    </row>
    <row r="286" spans="1:18" x14ac:dyDescent="0.25">
      <c r="A286" s="127">
        <v>44531</v>
      </c>
      <c r="B286" t="s">
        <v>5</v>
      </c>
      <c r="C286" t="s">
        <v>10</v>
      </c>
      <c r="D286" t="s">
        <v>355</v>
      </c>
      <c r="E286" t="s">
        <v>884</v>
      </c>
      <c r="F286" t="s">
        <v>885</v>
      </c>
      <c r="G286" t="s">
        <v>886</v>
      </c>
      <c r="H286" t="s">
        <v>887</v>
      </c>
      <c r="I286" t="s">
        <v>886</v>
      </c>
      <c r="J286" t="s">
        <v>888</v>
      </c>
      <c r="K286">
        <v>6</v>
      </c>
      <c r="O286" s="114"/>
      <c r="P286" s="114"/>
      <c r="Q286" s="114"/>
      <c r="R286" s="114"/>
    </row>
    <row r="287" spans="1:18" x14ac:dyDescent="0.25">
      <c r="A287" s="127">
        <v>44531</v>
      </c>
      <c r="B287" t="s">
        <v>5</v>
      </c>
      <c r="C287" t="s">
        <v>10</v>
      </c>
      <c r="D287" t="s">
        <v>355</v>
      </c>
      <c r="E287" t="s">
        <v>884</v>
      </c>
      <c r="F287" t="s">
        <v>885</v>
      </c>
      <c r="G287" t="s">
        <v>884</v>
      </c>
      <c r="H287" t="s">
        <v>889</v>
      </c>
      <c r="I287" t="s">
        <v>884</v>
      </c>
      <c r="J287" t="s">
        <v>890</v>
      </c>
      <c r="K287">
        <v>40</v>
      </c>
      <c r="O287" s="115"/>
      <c r="P287" s="115"/>
      <c r="Q287" s="115"/>
      <c r="R287" s="115"/>
    </row>
    <row r="288" spans="1:18" x14ac:dyDescent="0.25">
      <c r="A288" s="127">
        <v>44531</v>
      </c>
      <c r="B288" t="s">
        <v>5</v>
      </c>
      <c r="C288" t="s">
        <v>10</v>
      </c>
      <c r="D288" t="s">
        <v>355</v>
      </c>
      <c r="E288" t="s">
        <v>884</v>
      </c>
      <c r="F288" t="s">
        <v>885</v>
      </c>
      <c r="G288" t="s">
        <v>884</v>
      </c>
      <c r="H288" t="s">
        <v>889</v>
      </c>
      <c r="I288" t="s">
        <v>891</v>
      </c>
      <c r="J288" t="s">
        <v>892</v>
      </c>
      <c r="K288">
        <v>7</v>
      </c>
      <c r="O288" s="114"/>
      <c r="P288" s="114"/>
      <c r="Q288" s="114"/>
      <c r="R288" s="114"/>
    </row>
    <row r="289" spans="1:18" x14ac:dyDescent="0.25">
      <c r="A289" s="127">
        <v>44531</v>
      </c>
      <c r="B289" t="s">
        <v>5</v>
      </c>
      <c r="C289" t="s">
        <v>10</v>
      </c>
      <c r="D289" t="s">
        <v>355</v>
      </c>
      <c r="E289" t="s">
        <v>884</v>
      </c>
      <c r="F289" t="s">
        <v>885</v>
      </c>
      <c r="G289" t="s">
        <v>884</v>
      </c>
      <c r="H289" t="s">
        <v>889</v>
      </c>
      <c r="I289" t="s">
        <v>444</v>
      </c>
      <c r="J289" t="s">
        <v>893</v>
      </c>
      <c r="K289">
        <v>21</v>
      </c>
      <c r="O289" s="115"/>
      <c r="P289" s="115"/>
      <c r="Q289" s="115"/>
      <c r="R289" s="115"/>
    </row>
    <row r="290" spans="1:18" x14ac:dyDescent="0.25">
      <c r="A290" s="127">
        <v>44531</v>
      </c>
      <c r="B290" t="s">
        <v>5</v>
      </c>
      <c r="C290" t="s">
        <v>8</v>
      </c>
      <c r="D290" t="s">
        <v>331</v>
      </c>
      <c r="E290" t="s">
        <v>332</v>
      </c>
      <c r="F290" t="s">
        <v>333</v>
      </c>
      <c r="G290" t="s">
        <v>332</v>
      </c>
      <c r="H290" t="s">
        <v>709</v>
      </c>
      <c r="I290" t="s">
        <v>332</v>
      </c>
      <c r="J290" t="s">
        <v>710</v>
      </c>
      <c r="K290">
        <v>177</v>
      </c>
      <c r="O290" s="114"/>
      <c r="P290" s="114"/>
      <c r="Q290" s="114"/>
      <c r="R290" s="114"/>
    </row>
    <row r="291" spans="1:18" x14ac:dyDescent="0.25">
      <c r="A291" s="127">
        <v>44531</v>
      </c>
      <c r="B291" t="s">
        <v>5</v>
      </c>
      <c r="C291" t="s">
        <v>8</v>
      </c>
      <c r="D291" t="s">
        <v>331</v>
      </c>
      <c r="E291" t="s">
        <v>332</v>
      </c>
      <c r="F291" t="s">
        <v>333</v>
      </c>
      <c r="G291" t="s">
        <v>332</v>
      </c>
      <c r="H291" t="s">
        <v>709</v>
      </c>
      <c r="I291" t="s">
        <v>894</v>
      </c>
      <c r="J291" t="s">
        <v>895</v>
      </c>
      <c r="K291">
        <v>60</v>
      </c>
      <c r="O291" s="115"/>
      <c r="P291" s="115"/>
      <c r="Q291" s="115"/>
      <c r="R291" s="115"/>
    </row>
    <row r="292" spans="1:18" x14ac:dyDescent="0.25">
      <c r="A292" s="127">
        <v>44531</v>
      </c>
      <c r="B292" t="s">
        <v>5</v>
      </c>
      <c r="C292" t="s">
        <v>8</v>
      </c>
      <c r="D292" t="s">
        <v>331</v>
      </c>
      <c r="E292" t="s">
        <v>332</v>
      </c>
      <c r="F292" t="s">
        <v>333</v>
      </c>
      <c r="G292" t="s">
        <v>439</v>
      </c>
      <c r="H292" t="s">
        <v>440</v>
      </c>
      <c r="I292" t="s">
        <v>896</v>
      </c>
      <c r="J292" t="s">
        <v>897</v>
      </c>
      <c r="K292">
        <v>12</v>
      </c>
      <c r="O292" s="114"/>
      <c r="P292" s="114"/>
      <c r="Q292" s="114"/>
      <c r="R292" s="114"/>
    </row>
    <row r="293" spans="1:18" x14ac:dyDescent="0.25">
      <c r="A293" s="127">
        <v>44531</v>
      </c>
      <c r="B293" t="s">
        <v>5</v>
      </c>
      <c r="C293" t="s">
        <v>8</v>
      </c>
      <c r="D293" t="s">
        <v>331</v>
      </c>
      <c r="E293" t="s">
        <v>332</v>
      </c>
      <c r="F293" t="s">
        <v>333</v>
      </c>
      <c r="G293" t="s">
        <v>439</v>
      </c>
      <c r="H293" t="s">
        <v>440</v>
      </c>
      <c r="I293" t="s">
        <v>439</v>
      </c>
      <c r="J293" t="s">
        <v>441</v>
      </c>
      <c r="K293">
        <v>65</v>
      </c>
      <c r="O293" s="115"/>
      <c r="P293" s="115"/>
      <c r="Q293" s="115"/>
      <c r="R293" s="115"/>
    </row>
    <row r="294" spans="1:18" x14ac:dyDescent="0.25">
      <c r="A294" s="127">
        <v>44531</v>
      </c>
      <c r="B294" t="s">
        <v>5</v>
      </c>
      <c r="C294" t="s">
        <v>8</v>
      </c>
      <c r="D294" t="s">
        <v>331</v>
      </c>
      <c r="E294" t="s">
        <v>386</v>
      </c>
      <c r="F294" t="s">
        <v>387</v>
      </c>
      <c r="G294" t="s">
        <v>386</v>
      </c>
      <c r="H294" t="s">
        <v>391</v>
      </c>
      <c r="I294" t="s">
        <v>386</v>
      </c>
      <c r="J294" t="s">
        <v>392</v>
      </c>
      <c r="K294">
        <v>50</v>
      </c>
      <c r="O294" s="114"/>
      <c r="P294" s="114"/>
      <c r="Q294" s="114"/>
      <c r="R294" s="114"/>
    </row>
    <row r="295" spans="1:18" x14ac:dyDescent="0.25">
      <c r="A295" s="127">
        <v>44531</v>
      </c>
      <c r="B295" t="s">
        <v>5</v>
      </c>
      <c r="C295" t="s">
        <v>8</v>
      </c>
      <c r="D295" t="s">
        <v>331</v>
      </c>
      <c r="E295" t="s">
        <v>386</v>
      </c>
      <c r="F295" t="s">
        <v>387</v>
      </c>
      <c r="G295" t="s">
        <v>386</v>
      </c>
      <c r="H295" t="s">
        <v>391</v>
      </c>
      <c r="I295" t="s">
        <v>898</v>
      </c>
      <c r="J295" t="s">
        <v>899</v>
      </c>
      <c r="K295">
        <v>450</v>
      </c>
      <c r="O295" s="115"/>
      <c r="P295" s="115"/>
      <c r="Q295" s="115"/>
      <c r="R295" s="115"/>
    </row>
    <row r="296" spans="1:18" x14ac:dyDescent="0.25">
      <c r="A296" s="127">
        <v>44531</v>
      </c>
      <c r="B296" t="s">
        <v>5</v>
      </c>
      <c r="C296" t="s">
        <v>8</v>
      </c>
      <c r="D296" t="s">
        <v>331</v>
      </c>
      <c r="E296" t="s">
        <v>386</v>
      </c>
      <c r="F296" t="s">
        <v>387</v>
      </c>
      <c r="G296" t="s">
        <v>388</v>
      </c>
      <c r="H296" t="s">
        <v>389</v>
      </c>
      <c r="I296" t="s">
        <v>388</v>
      </c>
      <c r="J296" t="s">
        <v>390</v>
      </c>
      <c r="K296">
        <v>60</v>
      </c>
      <c r="O296" s="114"/>
      <c r="P296" s="114"/>
      <c r="Q296" s="114"/>
      <c r="R296" s="114"/>
    </row>
    <row r="297" spans="1:18" x14ac:dyDescent="0.25">
      <c r="A297" s="127">
        <v>44531</v>
      </c>
      <c r="B297" t="s">
        <v>5</v>
      </c>
      <c r="C297" t="s">
        <v>8</v>
      </c>
      <c r="D297" t="s">
        <v>331</v>
      </c>
      <c r="E297" t="s">
        <v>386</v>
      </c>
      <c r="F297" t="s">
        <v>387</v>
      </c>
      <c r="G297" t="s">
        <v>388</v>
      </c>
      <c r="H297" t="s">
        <v>389</v>
      </c>
      <c r="I297" t="s">
        <v>460</v>
      </c>
      <c r="J297" t="s">
        <v>461</v>
      </c>
      <c r="K297">
        <v>30</v>
      </c>
      <c r="O297" s="115"/>
      <c r="P297" s="115"/>
      <c r="Q297" s="115"/>
      <c r="R297" s="115"/>
    </row>
    <row r="298" spans="1:18" x14ac:dyDescent="0.25">
      <c r="A298" s="127">
        <v>44531</v>
      </c>
      <c r="B298" t="s">
        <v>5</v>
      </c>
      <c r="C298" t="s">
        <v>8</v>
      </c>
      <c r="D298" t="s">
        <v>331</v>
      </c>
      <c r="E298" t="s">
        <v>386</v>
      </c>
      <c r="F298" t="s">
        <v>387</v>
      </c>
      <c r="G298" t="s">
        <v>388</v>
      </c>
      <c r="H298" t="s">
        <v>389</v>
      </c>
      <c r="I298" t="s">
        <v>539</v>
      </c>
      <c r="J298" t="s">
        <v>540</v>
      </c>
      <c r="K298">
        <v>100</v>
      </c>
      <c r="O298" s="114"/>
      <c r="P298" s="114"/>
      <c r="Q298" s="114"/>
      <c r="R298" s="114"/>
    </row>
    <row r="299" spans="1:18" x14ac:dyDescent="0.25">
      <c r="A299" s="127">
        <v>44531</v>
      </c>
      <c r="B299" t="s">
        <v>5</v>
      </c>
      <c r="C299" t="s">
        <v>8</v>
      </c>
      <c r="D299" t="s">
        <v>331</v>
      </c>
      <c r="E299" t="s">
        <v>386</v>
      </c>
      <c r="F299" t="s">
        <v>387</v>
      </c>
      <c r="G299" t="s">
        <v>388</v>
      </c>
      <c r="H299" t="s">
        <v>389</v>
      </c>
      <c r="I299" t="s">
        <v>537</v>
      </c>
      <c r="J299" t="s">
        <v>538</v>
      </c>
      <c r="K299">
        <v>50</v>
      </c>
      <c r="O299" s="115"/>
      <c r="P299" s="115"/>
      <c r="Q299" s="115"/>
      <c r="R299" s="115"/>
    </row>
    <row r="300" spans="1:18" x14ac:dyDescent="0.25">
      <c r="A300" s="127">
        <v>44531</v>
      </c>
      <c r="B300" t="s">
        <v>5</v>
      </c>
      <c r="C300" t="s">
        <v>8</v>
      </c>
      <c r="D300" t="s">
        <v>331</v>
      </c>
      <c r="E300" t="s">
        <v>8</v>
      </c>
      <c r="F300" t="s">
        <v>336</v>
      </c>
      <c r="G300" t="s">
        <v>8</v>
      </c>
      <c r="H300" t="s">
        <v>393</v>
      </c>
      <c r="I300" t="s">
        <v>900</v>
      </c>
      <c r="J300" t="s">
        <v>901</v>
      </c>
      <c r="K300">
        <v>25</v>
      </c>
      <c r="O300" s="114"/>
      <c r="P300" s="114"/>
      <c r="Q300" s="114"/>
      <c r="R300" s="114"/>
    </row>
    <row r="301" spans="1:18" x14ac:dyDescent="0.25">
      <c r="A301" s="127">
        <v>44531</v>
      </c>
      <c r="B301" t="s">
        <v>5</v>
      </c>
      <c r="C301" t="s">
        <v>8</v>
      </c>
      <c r="D301" t="s">
        <v>331</v>
      </c>
      <c r="E301" t="s">
        <v>8</v>
      </c>
      <c r="F301" t="s">
        <v>336</v>
      </c>
      <c r="G301" t="s">
        <v>8</v>
      </c>
      <c r="H301" t="s">
        <v>393</v>
      </c>
      <c r="I301" t="s">
        <v>8</v>
      </c>
      <c r="J301" t="s">
        <v>902</v>
      </c>
      <c r="K301">
        <v>110</v>
      </c>
      <c r="O301" s="115"/>
      <c r="P301" s="115"/>
      <c r="Q301" s="115"/>
      <c r="R301" s="115"/>
    </row>
    <row r="302" spans="1:18" x14ac:dyDescent="0.25">
      <c r="A302" s="127">
        <v>44531</v>
      </c>
      <c r="B302" t="s">
        <v>5</v>
      </c>
      <c r="C302" t="s">
        <v>8</v>
      </c>
      <c r="D302" t="s">
        <v>331</v>
      </c>
      <c r="E302" t="s">
        <v>8</v>
      </c>
      <c r="F302" t="s">
        <v>336</v>
      </c>
      <c r="G302" t="s">
        <v>528</v>
      </c>
      <c r="H302" t="s">
        <v>529</v>
      </c>
      <c r="I302" t="s">
        <v>903</v>
      </c>
      <c r="J302" t="s">
        <v>904</v>
      </c>
      <c r="K302">
        <v>25</v>
      </c>
      <c r="O302" s="114"/>
      <c r="P302" s="114"/>
      <c r="Q302" s="114"/>
      <c r="R302" s="114"/>
    </row>
    <row r="303" spans="1:18" x14ac:dyDescent="0.25">
      <c r="A303" s="127">
        <v>44531</v>
      </c>
      <c r="B303" t="s">
        <v>5</v>
      </c>
      <c r="C303" t="s">
        <v>8</v>
      </c>
      <c r="D303" t="s">
        <v>331</v>
      </c>
      <c r="E303" t="s">
        <v>8</v>
      </c>
      <c r="F303" t="s">
        <v>336</v>
      </c>
      <c r="G303" t="s">
        <v>541</v>
      </c>
      <c r="H303" t="s">
        <v>542</v>
      </c>
      <c r="I303" t="s">
        <v>905</v>
      </c>
      <c r="J303" t="s">
        <v>906</v>
      </c>
      <c r="K303">
        <v>60</v>
      </c>
      <c r="O303" s="115"/>
      <c r="P303" s="115"/>
      <c r="Q303" s="115"/>
      <c r="R303" s="115"/>
    </row>
    <row r="304" spans="1:18" x14ac:dyDescent="0.25">
      <c r="A304" s="127">
        <v>44531</v>
      </c>
      <c r="B304" t="s">
        <v>5</v>
      </c>
      <c r="C304" t="s">
        <v>8</v>
      </c>
      <c r="D304" t="s">
        <v>331</v>
      </c>
      <c r="E304" t="s">
        <v>8</v>
      </c>
      <c r="F304" t="s">
        <v>336</v>
      </c>
      <c r="G304" t="s">
        <v>541</v>
      </c>
      <c r="H304" t="s">
        <v>542</v>
      </c>
      <c r="I304" t="s">
        <v>650</v>
      </c>
      <c r="J304" t="s">
        <v>651</v>
      </c>
      <c r="K304">
        <v>130</v>
      </c>
      <c r="O304" s="114"/>
      <c r="P304" s="114"/>
      <c r="Q304" s="114"/>
      <c r="R304" s="114"/>
    </row>
    <row r="305" spans="1:18" x14ac:dyDescent="0.25">
      <c r="A305" s="127">
        <v>44531</v>
      </c>
      <c r="B305" t="s">
        <v>5</v>
      </c>
      <c r="C305" t="s">
        <v>8</v>
      </c>
      <c r="D305" t="s">
        <v>331</v>
      </c>
      <c r="E305" t="s">
        <v>8</v>
      </c>
      <c r="F305" t="s">
        <v>336</v>
      </c>
      <c r="G305" t="s">
        <v>541</v>
      </c>
      <c r="H305" t="s">
        <v>542</v>
      </c>
      <c r="I305" t="s">
        <v>541</v>
      </c>
      <c r="J305" t="s">
        <v>907</v>
      </c>
      <c r="K305">
        <v>30</v>
      </c>
      <c r="O305" s="115"/>
      <c r="P305" s="115"/>
      <c r="Q305" s="115"/>
      <c r="R305" s="115"/>
    </row>
    <row r="306" spans="1:18" x14ac:dyDescent="0.25">
      <c r="A306" s="127">
        <v>44531</v>
      </c>
      <c r="B306" t="s">
        <v>5</v>
      </c>
      <c r="C306" t="s">
        <v>8</v>
      </c>
      <c r="D306" t="s">
        <v>331</v>
      </c>
      <c r="E306" t="s">
        <v>8</v>
      </c>
      <c r="F306" t="s">
        <v>336</v>
      </c>
      <c r="G306" t="s">
        <v>541</v>
      </c>
      <c r="H306" t="s">
        <v>542</v>
      </c>
      <c r="I306" t="s">
        <v>543</v>
      </c>
      <c r="J306" t="s">
        <v>544</v>
      </c>
      <c r="K306">
        <v>800</v>
      </c>
      <c r="O306" s="114"/>
      <c r="P306" s="114"/>
      <c r="Q306" s="114"/>
      <c r="R306" s="114"/>
    </row>
    <row r="307" spans="1:18" x14ac:dyDescent="0.25">
      <c r="A307" s="127">
        <v>44531</v>
      </c>
      <c r="B307" t="s">
        <v>5</v>
      </c>
      <c r="C307" t="s">
        <v>8</v>
      </c>
      <c r="D307" t="s">
        <v>331</v>
      </c>
      <c r="E307" t="s">
        <v>8</v>
      </c>
      <c r="F307" t="s">
        <v>336</v>
      </c>
      <c r="G307" t="s">
        <v>541</v>
      </c>
      <c r="H307" t="s">
        <v>542</v>
      </c>
      <c r="I307" t="s">
        <v>652</v>
      </c>
      <c r="J307" t="s">
        <v>653</v>
      </c>
      <c r="K307">
        <v>100</v>
      </c>
      <c r="O307" s="115"/>
      <c r="P307" s="115"/>
      <c r="Q307" s="115"/>
      <c r="R307" s="115"/>
    </row>
    <row r="308" spans="1:18" x14ac:dyDescent="0.25">
      <c r="A308" s="127">
        <v>44531</v>
      </c>
      <c r="B308" t="s">
        <v>5</v>
      </c>
      <c r="C308" t="s">
        <v>8</v>
      </c>
      <c r="D308" t="s">
        <v>331</v>
      </c>
      <c r="E308" t="s">
        <v>8</v>
      </c>
      <c r="F308" t="s">
        <v>336</v>
      </c>
      <c r="G308" t="s">
        <v>541</v>
      </c>
      <c r="H308" t="s">
        <v>542</v>
      </c>
      <c r="I308" t="s">
        <v>908</v>
      </c>
      <c r="J308" t="s">
        <v>909</v>
      </c>
      <c r="K308">
        <v>300</v>
      </c>
      <c r="O308" s="114"/>
      <c r="P308" s="114"/>
      <c r="Q308" s="114"/>
      <c r="R308" s="114"/>
    </row>
    <row r="309" spans="1:18" x14ac:dyDescent="0.25">
      <c r="A309" s="127">
        <v>44531</v>
      </c>
      <c r="B309" t="s">
        <v>5</v>
      </c>
      <c r="C309" t="s">
        <v>8</v>
      </c>
      <c r="D309" t="s">
        <v>331</v>
      </c>
      <c r="E309" t="s">
        <v>8</v>
      </c>
      <c r="F309" t="s">
        <v>336</v>
      </c>
      <c r="G309" t="s">
        <v>910</v>
      </c>
      <c r="H309" t="s">
        <v>911</v>
      </c>
      <c r="I309" t="s">
        <v>912</v>
      </c>
      <c r="J309" t="s">
        <v>913</v>
      </c>
      <c r="K309">
        <v>10</v>
      </c>
      <c r="O309" s="115"/>
      <c r="P309" s="115"/>
      <c r="Q309" s="115"/>
      <c r="R309" s="115"/>
    </row>
    <row r="310" spans="1:18" x14ac:dyDescent="0.25">
      <c r="A310" s="127">
        <v>44531</v>
      </c>
      <c r="B310" t="s">
        <v>5</v>
      </c>
      <c r="C310" t="s">
        <v>8</v>
      </c>
      <c r="D310" t="s">
        <v>331</v>
      </c>
      <c r="E310" t="s">
        <v>8</v>
      </c>
      <c r="F310" t="s">
        <v>336</v>
      </c>
      <c r="G310" t="s">
        <v>910</v>
      </c>
      <c r="H310" t="s">
        <v>911</v>
      </c>
      <c r="I310" t="s">
        <v>914</v>
      </c>
      <c r="J310" t="s">
        <v>915</v>
      </c>
      <c r="K310">
        <v>10</v>
      </c>
      <c r="O310" s="114"/>
      <c r="P310" s="114"/>
      <c r="Q310" s="114"/>
      <c r="R310" s="114"/>
    </row>
    <row r="311" spans="1:18" x14ac:dyDescent="0.25">
      <c r="A311" s="127">
        <v>44531</v>
      </c>
      <c r="B311" t="s">
        <v>5</v>
      </c>
      <c r="C311" t="s">
        <v>8</v>
      </c>
      <c r="D311" t="s">
        <v>331</v>
      </c>
      <c r="E311" t="s">
        <v>8</v>
      </c>
      <c r="F311" t="s">
        <v>336</v>
      </c>
      <c r="G311" t="s">
        <v>910</v>
      </c>
      <c r="H311" t="s">
        <v>911</v>
      </c>
      <c r="I311" t="s">
        <v>916</v>
      </c>
      <c r="J311" t="s">
        <v>917</v>
      </c>
      <c r="K311">
        <v>35</v>
      </c>
      <c r="O311" s="115"/>
      <c r="P311" s="115"/>
      <c r="Q311" s="115"/>
      <c r="R311" s="115"/>
    </row>
    <row r="312" spans="1:18" x14ac:dyDescent="0.25">
      <c r="A312" s="127">
        <v>44531</v>
      </c>
      <c r="B312" t="s">
        <v>5</v>
      </c>
      <c r="C312" t="s">
        <v>4</v>
      </c>
      <c r="D312" t="s">
        <v>337</v>
      </c>
      <c r="E312" t="s">
        <v>560</v>
      </c>
      <c r="F312" t="s">
        <v>561</v>
      </c>
      <c r="G312" t="s">
        <v>562</v>
      </c>
      <c r="H312" t="s">
        <v>563</v>
      </c>
      <c r="I312" t="s">
        <v>562</v>
      </c>
      <c r="J312" t="s">
        <v>654</v>
      </c>
      <c r="K312">
        <v>125</v>
      </c>
      <c r="O312" s="114"/>
      <c r="P312" s="114"/>
      <c r="Q312" s="114"/>
      <c r="R312" s="114"/>
    </row>
    <row r="313" spans="1:18" x14ac:dyDescent="0.25">
      <c r="A313" s="127">
        <v>44531</v>
      </c>
      <c r="B313" t="s">
        <v>5</v>
      </c>
      <c r="C313" t="s">
        <v>4</v>
      </c>
      <c r="D313" t="s">
        <v>337</v>
      </c>
      <c r="E313" t="s">
        <v>560</v>
      </c>
      <c r="F313" t="s">
        <v>561</v>
      </c>
      <c r="G313" t="s">
        <v>562</v>
      </c>
      <c r="H313" t="s">
        <v>563</v>
      </c>
      <c r="I313" t="s">
        <v>655</v>
      </c>
      <c r="J313" t="s">
        <v>656</v>
      </c>
      <c r="K313">
        <v>100</v>
      </c>
      <c r="O313" s="115"/>
      <c r="P313" s="115"/>
      <c r="Q313" s="115"/>
      <c r="R313" s="115"/>
    </row>
    <row r="314" spans="1:18" x14ac:dyDescent="0.25">
      <c r="A314" s="127">
        <v>44531</v>
      </c>
      <c r="B314" t="s">
        <v>5</v>
      </c>
      <c r="C314" t="s">
        <v>4</v>
      </c>
      <c r="D314" t="s">
        <v>337</v>
      </c>
      <c r="E314" t="s">
        <v>560</v>
      </c>
      <c r="F314" t="s">
        <v>561</v>
      </c>
      <c r="G314" t="s">
        <v>562</v>
      </c>
      <c r="H314" t="s">
        <v>563</v>
      </c>
      <c r="I314" t="s">
        <v>918</v>
      </c>
      <c r="J314" t="s">
        <v>919</v>
      </c>
      <c r="K314">
        <v>25</v>
      </c>
      <c r="O314" s="114"/>
      <c r="P314" s="114"/>
      <c r="Q314" s="114"/>
      <c r="R314" s="114"/>
    </row>
    <row r="315" spans="1:18" x14ac:dyDescent="0.25">
      <c r="A315" s="127">
        <v>44531</v>
      </c>
      <c r="B315" t="s">
        <v>5</v>
      </c>
      <c r="C315" t="s">
        <v>4</v>
      </c>
      <c r="D315" t="s">
        <v>337</v>
      </c>
      <c r="E315" t="s">
        <v>560</v>
      </c>
      <c r="F315" t="s">
        <v>561</v>
      </c>
      <c r="G315" t="s">
        <v>562</v>
      </c>
      <c r="H315" t="s">
        <v>563</v>
      </c>
      <c r="I315" t="s">
        <v>657</v>
      </c>
      <c r="J315" t="s">
        <v>658</v>
      </c>
      <c r="K315">
        <v>33</v>
      </c>
      <c r="O315" s="115"/>
      <c r="P315" s="115"/>
      <c r="Q315" s="115"/>
      <c r="R315" s="115"/>
    </row>
    <row r="316" spans="1:18" x14ac:dyDescent="0.25">
      <c r="A316" s="127">
        <v>44531</v>
      </c>
      <c r="B316" t="s">
        <v>5</v>
      </c>
      <c r="C316" t="s">
        <v>4</v>
      </c>
      <c r="D316" t="s">
        <v>337</v>
      </c>
      <c r="E316" t="s">
        <v>560</v>
      </c>
      <c r="F316" t="s">
        <v>561</v>
      </c>
      <c r="G316" t="s">
        <v>560</v>
      </c>
      <c r="H316" t="s">
        <v>920</v>
      </c>
      <c r="I316" t="s">
        <v>921</v>
      </c>
      <c r="J316" t="s">
        <v>922</v>
      </c>
      <c r="K316">
        <v>6</v>
      </c>
      <c r="O316" s="114"/>
      <c r="P316" s="114"/>
      <c r="Q316" s="114"/>
      <c r="R316" s="114"/>
    </row>
    <row r="317" spans="1:18" x14ac:dyDescent="0.25">
      <c r="A317" s="127">
        <v>44531</v>
      </c>
      <c r="B317" t="s">
        <v>5</v>
      </c>
      <c r="C317" t="s">
        <v>4</v>
      </c>
      <c r="D317" t="s">
        <v>337</v>
      </c>
      <c r="E317" t="s">
        <v>560</v>
      </c>
      <c r="F317" t="s">
        <v>561</v>
      </c>
      <c r="G317" t="s">
        <v>560</v>
      </c>
      <c r="H317" t="s">
        <v>920</v>
      </c>
      <c r="I317" t="s">
        <v>923</v>
      </c>
      <c r="J317" t="s">
        <v>924</v>
      </c>
      <c r="K317">
        <v>5</v>
      </c>
      <c r="O317" s="115"/>
      <c r="P317" s="115"/>
      <c r="Q317" s="115"/>
      <c r="R317" s="115"/>
    </row>
    <row r="318" spans="1:18" x14ac:dyDescent="0.25">
      <c r="A318" s="127">
        <v>44531</v>
      </c>
      <c r="B318" t="s">
        <v>5</v>
      </c>
      <c r="C318" t="s">
        <v>4</v>
      </c>
      <c r="D318" t="s">
        <v>337</v>
      </c>
      <c r="E318" t="s">
        <v>560</v>
      </c>
      <c r="F318" t="s">
        <v>561</v>
      </c>
      <c r="G318" t="s">
        <v>560</v>
      </c>
      <c r="H318" t="s">
        <v>920</v>
      </c>
      <c r="I318" t="s">
        <v>925</v>
      </c>
      <c r="J318" t="s">
        <v>926</v>
      </c>
      <c r="K318">
        <v>6</v>
      </c>
      <c r="O318" s="114"/>
      <c r="P318" s="114"/>
      <c r="Q318" s="114"/>
      <c r="R318" s="114"/>
    </row>
    <row r="319" spans="1:18" x14ac:dyDescent="0.25">
      <c r="A319" s="127">
        <v>44531</v>
      </c>
      <c r="B319" t="s">
        <v>5</v>
      </c>
      <c r="C319" t="s">
        <v>4</v>
      </c>
      <c r="D319" t="s">
        <v>337</v>
      </c>
      <c r="E319" t="s">
        <v>560</v>
      </c>
      <c r="F319" t="s">
        <v>561</v>
      </c>
      <c r="G319" t="s">
        <v>564</v>
      </c>
      <c r="H319" t="s">
        <v>565</v>
      </c>
      <c r="I319" t="s">
        <v>659</v>
      </c>
      <c r="J319" t="s">
        <v>660</v>
      </c>
      <c r="K319">
        <v>8</v>
      </c>
      <c r="O319" s="115"/>
      <c r="P319" s="115"/>
      <c r="Q319" s="115"/>
      <c r="R319" s="115"/>
    </row>
    <row r="320" spans="1:18" x14ac:dyDescent="0.25">
      <c r="A320" s="127">
        <v>44531</v>
      </c>
      <c r="B320" t="s">
        <v>5</v>
      </c>
      <c r="C320" t="s">
        <v>4</v>
      </c>
      <c r="D320" t="s">
        <v>337</v>
      </c>
      <c r="E320" t="s">
        <v>338</v>
      </c>
      <c r="F320" t="s">
        <v>339</v>
      </c>
      <c r="G320" t="s">
        <v>340</v>
      </c>
      <c r="H320" t="s">
        <v>341</v>
      </c>
      <c r="I320" t="s">
        <v>344</v>
      </c>
      <c r="J320" t="s">
        <v>345</v>
      </c>
      <c r="K320">
        <v>30</v>
      </c>
      <c r="O320" s="114"/>
      <c r="P320" s="114"/>
      <c r="Q320" s="114"/>
      <c r="R320" s="114"/>
    </row>
    <row r="321" spans="1:18" x14ac:dyDescent="0.25">
      <c r="A321" s="127">
        <v>44531</v>
      </c>
      <c r="B321" t="s">
        <v>5</v>
      </c>
      <c r="C321" t="s">
        <v>4</v>
      </c>
      <c r="D321" t="s">
        <v>337</v>
      </c>
      <c r="E321" t="s">
        <v>4</v>
      </c>
      <c r="F321" t="s">
        <v>382</v>
      </c>
      <c r="G321" t="s">
        <v>472</v>
      </c>
      <c r="H321" t="s">
        <v>545</v>
      </c>
      <c r="I321" t="s">
        <v>927</v>
      </c>
      <c r="J321" t="s">
        <v>928</v>
      </c>
      <c r="K321">
        <v>40</v>
      </c>
      <c r="O321" s="115"/>
      <c r="P321" s="115"/>
      <c r="Q321" s="115"/>
      <c r="R321" s="115"/>
    </row>
    <row r="322" spans="1:18" x14ac:dyDescent="0.25">
      <c r="A322" s="127">
        <v>44531</v>
      </c>
      <c r="B322" t="s">
        <v>5</v>
      </c>
      <c r="C322" t="s">
        <v>4</v>
      </c>
      <c r="D322" t="s">
        <v>337</v>
      </c>
      <c r="E322" t="s">
        <v>4</v>
      </c>
      <c r="F322" t="s">
        <v>382</v>
      </c>
      <c r="G322" t="s">
        <v>472</v>
      </c>
      <c r="H322" t="s">
        <v>545</v>
      </c>
      <c r="I322" t="s">
        <v>929</v>
      </c>
      <c r="J322" t="s">
        <v>930</v>
      </c>
      <c r="K322">
        <v>12</v>
      </c>
      <c r="O322" s="114"/>
      <c r="P322" s="114"/>
      <c r="Q322" s="114"/>
      <c r="R322" s="114"/>
    </row>
    <row r="323" spans="1:18" x14ac:dyDescent="0.25">
      <c r="A323" s="127">
        <v>44531</v>
      </c>
      <c r="B323" t="s">
        <v>5</v>
      </c>
      <c r="C323" t="s">
        <v>4</v>
      </c>
      <c r="D323" t="s">
        <v>337</v>
      </c>
      <c r="E323" t="s">
        <v>4</v>
      </c>
      <c r="F323" t="s">
        <v>382</v>
      </c>
      <c r="G323" t="s">
        <v>472</v>
      </c>
      <c r="H323" t="s">
        <v>545</v>
      </c>
      <c r="I323" t="s">
        <v>931</v>
      </c>
      <c r="J323" t="s">
        <v>932</v>
      </c>
      <c r="K323">
        <v>18</v>
      </c>
      <c r="O323" s="115"/>
      <c r="P323" s="115"/>
      <c r="Q323" s="115"/>
      <c r="R323" s="115"/>
    </row>
    <row r="324" spans="1:18" x14ac:dyDescent="0.25">
      <c r="A324" s="127">
        <v>44531</v>
      </c>
      <c r="B324" t="s">
        <v>5</v>
      </c>
      <c r="C324" t="s">
        <v>4</v>
      </c>
      <c r="D324" t="s">
        <v>337</v>
      </c>
      <c r="E324" t="s">
        <v>4</v>
      </c>
      <c r="F324" t="s">
        <v>382</v>
      </c>
      <c r="G324" t="s">
        <v>472</v>
      </c>
      <c r="H324" t="s">
        <v>545</v>
      </c>
      <c r="I324" t="s">
        <v>933</v>
      </c>
      <c r="J324" t="s">
        <v>934</v>
      </c>
      <c r="K324">
        <v>6</v>
      </c>
      <c r="O324" s="114"/>
      <c r="P324" s="114"/>
      <c r="Q324" s="114"/>
      <c r="R324" s="114"/>
    </row>
    <row r="325" spans="1:18" x14ac:dyDescent="0.25">
      <c r="A325" s="127">
        <v>44531</v>
      </c>
      <c r="B325" t="s">
        <v>5</v>
      </c>
      <c r="C325" t="s">
        <v>4</v>
      </c>
      <c r="D325" t="s">
        <v>337</v>
      </c>
      <c r="E325" t="s">
        <v>4</v>
      </c>
      <c r="F325" t="s">
        <v>382</v>
      </c>
      <c r="G325" t="s">
        <v>472</v>
      </c>
      <c r="H325" t="s">
        <v>545</v>
      </c>
      <c r="I325" t="s">
        <v>935</v>
      </c>
      <c r="J325" t="s">
        <v>936</v>
      </c>
      <c r="K325">
        <v>25</v>
      </c>
      <c r="O325" s="115"/>
      <c r="P325" s="115"/>
      <c r="Q325" s="115"/>
      <c r="R325" s="115"/>
    </row>
    <row r="326" spans="1:18" x14ac:dyDescent="0.25">
      <c r="A326" s="127">
        <v>44531</v>
      </c>
      <c r="B326" t="s">
        <v>5</v>
      </c>
      <c r="C326" t="s">
        <v>4</v>
      </c>
      <c r="D326" t="s">
        <v>337</v>
      </c>
      <c r="E326" t="s">
        <v>4</v>
      </c>
      <c r="F326" t="s">
        <v>382</v>
      </c>
      <c r="G326" t="s">
        <v>472</v>
      </c>
      <c r="H326" t="s">
        <v>545</v>
      </c>
      <c r="I326" t="s">
        <v>937</v>
      </c>
      <c r="J326" t="s">
        <v>938</v>
      </c>
      <c r="K326">
        <v>60</v>
      </c>
      <c r="O326" s="114"/>
      <c r="P326" s="114"/>
      <c r="Q326" s="114"/>
      <c r="R326" s="114"/>
    </row>
    <row r="327" spans="1:18" x14ac:dyDescent="0.25">
      <c r="A327" s="127">
        <v>44531</v>
      </c>
      <c r="B327" t="s">
        <v>5</v>
      </c>
      <c r="C327" t="s">
        <v>4</v>
      </c>
      <c r="D327" t="s">
        <v>337</v>
      </c>
      <c r="E327" t="s">
        <v>4</v>
      </c>
      <c r="F327" t="s">
        <v>382</v>
      </c>
      <c r="G327" t="s">
        <v>472</v>
      </c>
      <c r="H327" t="s">
        <v>545</v>
      </c>
      <c r="I327" t="s">
        <v>939</v>
      </c>
      <c r="J327" t="s">
        <v>940</v>
      </c>
      <c r="K327">
        <v>30</v>
      </c>
      <c r="O327" s="114"/>
      <c r="P327" s="114"/>
      <c r="Q327" s="114"/>
      <c r="R327" s="114"/>
    </row>
    <row r="328" spans="1:18" x14ac:dyDescent="0.25">
      <c r="A328" s="127">
        <v>44531</v>
      </c>
      <c r="B328" t="s">
        <v>5</v>
      </c>
      <c r="C328" t="s">
        <v>4</v>
      </c>
      <c r="D328" t="s">
        <v>337</v>
      </c>
      <c r="E328" t="s">
        <v>4</v>
      </c>
      <c r="F328" t="s">
        <v>382</v>
      </c>
      <c r="G328" t="s">
        <v>472</v>
      </c>
      <c r="H328" t="s">
        <v>545</v>
      </c>
      <c r="I328" t="s">
        <v>941</v>
      </c>
      <c r="J328" t="s">
        <v>942</v>
      </c>
      <c r="K328">
        <v>14</v>
      </c>
      <c r="O328" s="114"/>
      <c r="P328" s="114"/>
      <c r="Q328" s="114"/>
      <c r="R328" s="114"/>
    </row>
    <row r="329" spans="1:18" x14ac:dyDescent="0.25">
      <c r="A329" s="127">
        <v>44531</v>
      </c>
      <c r="B329" t="s">
        <v>5</v>
      </c>
      <c r="C329" t="s">
        <v>4</v>
      </c>
      <c r="D329" t="s">
        <v>337</v>
      </c>
      <c r="E329" t="s">
        <v>4</v>
      </c>
      <c r="F329" t="s">
        <v>382</v>
      </c>
      <c r="G329" t="s">
        <v>472</v>
      </c>
      <c r="H329" t="s">
        <v>545</v>
      </c>
      <c r="I329" t="s">
        <v>943</v>
      </c>
      <c r="J329" t="s">
        <v>944</v>
      </c>
      <c r="K329">
        <v>45</v>
      </c>
      <c r="O329" s="115"/>
      <c r="P329" s="115"/>
      <c r="Q329" s="115"/>
      <c r="R329" s="115"/>
    </row>
    <row r="330" spans="1:18" x14ac:dyDescent="0.25">
      <c r="A330" s="127">
        <v>44531</v>
      </c>
      <c r="B330" t="s">
        <v>5</v>
      </c>
      <c r="C330" t="s">
        <v>4</v>
      </c>
      <c r="D330" t="s">
        <v>337</v>
      </c>
      <c r="E330" t="s">
        <v>4</v>
      </c>
      <c r="F330" t="s">
        <v>382</v>
      </c>
      <c r="G330" t="s">
        <v>566</v>
      </c>
      <c r="H330" t="s">
        <v>567</v>
      </c>
      <c r="I330" t="s">
        <v>566</v>
      </c>
      <c r="J330" t="s">
        <v>945</v>
      </c>
      <c r="K330">
        <v>75</v>
      </c>
      <c r="O330" s="114"/>
      <c r="P330" s="114"/>
      <c r="Q330" s="114"/>
      <c r="R330" s="114"/>
    </row>
    <row r="331" spans="1:18" x14ac:dyDescent="0.25">
      <c r="A331" s="127">
        <v>44531</v>
      </c>
      <c r="B331" t="s">
        <v>5</v>
      </c>
      <c r="C331" t="s">
        <v>4</v>
      </c>
      <c r="D331" t="s">
        <v>337</v>
      </c>
      <c r="E331" t="s">
        <v>4</v>
      </c>
      <c r="F331" t="s">
        <v>382</v>
      </c>
      <c r="G331" t="s">
        <v>278</v>
      </c>
      <c r="H331" t="s">
        <v>383</v>
      </c>
      <c r="I331" t="s">
        <v>661</v>
      </c>
      <c r="J331" t="s">
        <v>662</v>
      </c>
      <c r="K331">
        <v>15</v>
      </c>
      <c r="O331" s="115"/>
      <c r="P331" s="115"/>
      <c r="Q331" s="115"/>
      <c r="R331" s="115"/>
    </row>
    <row r="332" spans="1:18" x14ac:dyDescent="0.25">
      <c r="A332" s="127">
        <v>44531</v>
      </c>
      <c r="B332" t="s">
        <v>5</v>
      </c>
      <c r="C332" t="s">
        <v>4</v>
      </c>
      <c r="D332" t="s">
        <v>337</v>
      </c>
      <c r="E332" t="s">
        <v>4</v>
      </c>
      <c r="F332" t="s">
        <v>382</v>
      </c>
      <c r="G332" t="s">
        <v>278</v>
      </c>
      <c r="H332" t="s">
        <v>383</v>
      </c>
      <c r="I332" t="s">
        <v>384</v>
      </c>
      <c r="J332" t="s">
        <v>385</v>
      </c>
      <c r="K332">
        <v>143</v>
      </c>
      <c r="O332" s="114"/>
      <c r="P332" s="114"/>
      <c r="Q332" s="114"/>
      <c r="R332" s="114"/>
    </row>
    <row r="333" spans="1:18" x14ac:dyDescent="0.25">
      <c r="A333" s="127">
        <v>44531</v>
      </c>
      <c r="B333" t="s">
        <v>5</v>
      </c>
      <c r="C333" t="s">
        <v>4</v>
      </c>
      <c r="D333" t="s">
        <v>337</v>
      </c>
      <c r="E333" t="s">
        <v>4</v>
      </c>
      <c r="F333" t="s">
        <v>382</v>
      </c>
      <c r="G333" t="s">
        <v>278</v>
      </c>
      <c r="H333" t="s">
        <v>383</v>
      </c>
      <c r="I333" t="s">
        <v>946</v>
      </c>
      <c r="J333" t="s">
        <v>947</v>
      </c>
      <c r="K333">
        <v>60</v>
      </c>
      <c r="O333" s="115"/>
      <c r="P333" s="115"/>
      <c r="Q333" s="115"/>
      <c r="R333" s="115"/>
    </row>
    <row r="334" spans="1:18" x14ac:dyDescent="0.25">
      <c r="A334" s="127">
        <v>44531</v>
      </c>
      <c r="B334" t="s">
        <v>5</v>
      </c>
      <c r="C334" t="s">
        <v>4</v>
      </c>
      <c r="D334" t="s">
        <v>337</v>
      </c>
      <c r="E334" t="s">
        <v>377</v>
      </c>
      <c r="F334" t="s">
        <v>378</v>
      </c>
      <c r="G334" t="s">
        <v>377</v>
      </c>
      <c r="H334" t="s">
        <v>379</v>
      </c>
      <c r="I334" t="s">
        <v>380</v>
      </c>
      <c r="J334" t="s">
        <v>381</v>
      </c>
      <c r="K334">
        <v>350</v>
      </c>
      <c r="O334" s="114"/>
      <c r="P334" s="114"/>
      <c r="Q334" s="114"/>
      <c r="R334" s="114"/>
    </row>
    <row r="335" spans="1:18" x14ac:dyDescent="0.25">
      <c r="A335" s="127">
        <v>44531</v>
      </c>
      <c r="B335" t="s">
        <v>5</v>
      </c>
      <c r="C335" t="s">
        <v>6</v>
      </c>
      <c r="D335" t="s">
        <v>348</v>
      </c>
      <c r="E335" t="s">
        <v>568</v>
      </c>
      <c r="F335" t="s">
        <v>569</v>
      </c>
      <c r="G335" t="s">
        <v>570</v>
      </c>
      <c r="H335" t="s">
        <v>571</v>
      </c>
      <c r="I335" t="s">
        <v>948</v>
      </c>
      <c r="J335" t="s">
        <v>949</v>
      </c>
      <c r="K335">
        <v>75</v>
      </c>
      <c r="O335" s="114"/>
      <c r="P335" s="114"/>
      <c r="Q335" s="114"/>
      <c r="R335" s="114"/>
    </row>
    <row r="336" spans="1:18" x14ac:dyDescent="0.25">
      <c r="A336" s="116">
        <v>44531</v>
      </c>
      <c r="B336" t="s">
        <v>5</v>
      </c>
      <c r="C336" t="s">
        <v>6</v>
      </c>
      <c r="D336" t="s">
        <v>348</v>
      </c>
      <c r="E336" t="s">
        <v>362</v>
      </c>
      <c r="F336" t="s">
        <v>363</v>
      </c>
      <c r="G336" t="s">
        <v>362</v>
      </c>
      <c r="H336" t="s">
        <v>366</v>
      </c>
      <c r="I336" t="s">
        <v>462</v>
      </c>
      <c r="J336" t="s">
        <v>463</v>
      </c>
      <c r="K336">
        <v>60</v>
      </c>
      <c r="O336" s="114"/>
      <c r="P336" s="114"/>
      <c r="Q336" s="114"/>
      <c r="R336" s="114"/>
    </row>
    <row r="337" spans="1:18" x14ac:dyDescent="0.25">
      <c r="A337" s="116">
        <v>44531</v>
      </c>
      <c r="B337" t="s">
        <v>5</v>
      </c>
      <c r="C337" t="s">
        <v>6</v>
      </c>
      <c r="D337" t="s">
        <v>348</v>
      </c>
      <c r="E337" t="s">
        <v>362</v>
      </c>
      <c r="F337" t="s">
        <v>363</v>
      </c>
      <c r="G337" t="s">
        <v>364</v>
      </c>
      <c r="H337" t="s">
        <v>365</v>
      </c>
      <c r="I337" t="s">
        <v>464</v>
      </c>
      <c r="J337" t="s">
        <v>465</v>
      </c>
      <c r="K337">
        <v>50</v>
      </c>
      <c r="O337" s="115"/>
      <c r="P337" s="115"/>
      <c r="Q337" s="115"/>
      <c r="R337" s="115"/>
    </row>
    <row r="338" spans="1:18" x14ac:dyDescent="0.25">
      <c r="A338" s="116">
        <v>44531</v>
      </c>
      <c r="B338" t="s">
        <v>5</v>
      </c>
      <c r="C338" t="s">
        <v>6</v>
      </c>
      <c r="D338" t="s">
        <v>348</v>
      </c>
      <c r="E338" t="s">
        <v>6</v>
      </c>
      <c r="F338" t="s">
        <v>349</v>
      </c>
      <c r="G338" t="s">
        <v>6</v>
      </c>
      <c r="H338" t="s">
        <v>350</v>
      </c>
      <c r="I338" t="s">
        <v>6</v>
      </c>
      <c r="J338" t="s">
        <v>351</v>
      </c>
      <c r="K338">
        <v>393</v>
      </c>
      <c r="O338" s="114"/>
      <c r="P338" s="114"/>
      <c r="Q338" s="114"/>
      <c r="R338" s="114"/>
    </row>
    <row r="339" spans="1:18" x14ac:dyDescent="0.25">
      <c r="A339" s="116">
        <v>44531</v>
      </c>
      <c r="B339" t="s">
        <v>5</v>
      </c>
      <c r="C339" t="s">
        <v>6</v>
      </c>
      <c r="D339" t="s">
        <v>348</v>
      </c>
      <c r="E339" t="s">
        <v>6</v>
      </c>
      <c r="F339" t="s">
        <v>349</v>
      </c>
      <c r="G339" t="s">
        <v>6</v>
      </c>
      <c r="H339" t="s">
        <v>350</v>
      </c>
      <c r="I339" t="s">
        <v>950</v>
      </c>
      <c r="J339" t="s">
        <v>951</v>
      </c>
      <c r="K339">
        <v>126</v>
      </c>
      <c r="O339" s="115"/>
      <c r="P339" s="115"/>
      <c r="Q339" s="115"/>
      <c r="R339" s="115"/>
    </row>
    <row r="340" spans="1:18" x14ac:dyDescent="0.25">
      <c r="A340" s="116">
        <v>44531</v>
      </c>
      <c r="B340" t="s">
        <v>5</v>
      </c>
      <c r="C340" t="s">
        <v>3</v>
      </c>
      <c r="D340" t="s">
        <v>59</v>
      </c>
      <c r="E340" t="s">
        <v>154</v>
      </c>
      <c r="F340" t="s">
        <v>155</v>
      </c>
      <c r="G340" t="s">
        <v>154</v>
      </c>
      <c r="H340" t="s">
        <v>156</v>
      </c>
      <c r="I340" t="s">
        <v>154</v>
      </c>
      <c r="J340" t="s">
        <v>157</v>
      </c>
      <c r="K340">
        <v>130</v>
      </c>
      <c r="O340" s="114"/>
      <c r="P340" s="114"/>
      <c r="Q340" s="114"/>
      <c r="R340" s="114"/>
    </row>
    <row r="341" spans="1:18" x14ac:dyDescent="0.25">
      <c r="A341" s="116">
        <v>44531</v>
      </c>
      <c r="B341" t="s">
        <v>5</v>
      </c>
      <c r="C341" t="s">
        <v>3</v>
      </c>
      <c r="D341" t="s">
        <v>59</v>
      </c>
      <c r="E341" t="s">
        <v>154</v>
      </c>
      <c r="F341" t="s">
        <v>155</v>
      </c>
      <c r="G341" t="s">
        <v>154</v>
      </c>
      <c r="H341" t="s">
        <v>156</v>
      </c>
      <c r="I341" t="s">
        <v>160</v>
      </c>
      <c r="J341" t="s">
        <v>161</v>
      </c>
      <c r="K341">
        <v>36</v>
      </c>
      <c r="O341" s="115"/>
      <c r="P341" s="115"/>
      <c r="Q341" s="115"/>
      <c r="R341" s="115"/>
    </row>
    <row r="342" spans="1:18" x14ac:dyDescent="0.25">
      <c r="A342" s="116">
        <v>44531</v>
      </c>
      <c r="B342" t="s">
        <v>5</v>
      </c>
      <c r="C342" t="s">
        <v>3</v>
      </c>
      <c r="D342" t="s">
        <v>59</v>
      </c>
      <c r="E342" t="s">
        <v>154</v>
      </c>
      <c r="F342" t="s">
        <v>155</v>
      </c>
      <c r="G342" t="s">
        <v>154</v>
      </c>
      <c r="H342" t="s">
        <v>156</v>
      </c>
      <c r="I342" t="s">
        <v>164</v>
      </c>
      <c r="J342" t="s">
        <v>165</v>
      </c>
      <c r="K342">
        <v>18</v>
      </c>
      <c r="O342" s="114"/>
      <c r="P342" s="114"/>
      <c r="Q342" s="114"/>
      <c r="R342" s="114"/>
    </row>
    <row r="343" spans="1:18" x14ac:dyDescent="0.25">
      <c r="A343" s="116">
        <v>44531</v>
      </c>
      <c r="B343" t="s">
        <v>5</v>
      </c>
      <c r="C343" t="s">
        <v>3</v>
      </c>
      <c r="D343" t="s">
        <v>59</v>
      </c>
      <c r="E343" t="s">
        <v>154</v>
      </c>
      <c r="F343" t="s">
        <v>155</v>
      </c>
      <c r="G343" t="s">
        <v>154</v>
      </c>
      <c r="H343" t="s">
        <v>156</v>
      </c>
      <c r="I343" t="s">
        <v>168</v>
      </c>
      <c r="J343" t="s">
        <v>169</v>
      </c>
      <c r="K343">
        <v>61</v>
      </c>
      <c r="O343" s="115"/>
      <c r="P343" s="115"/>
      <c r="Q343" s="115"/>
      <c r="R343" s="115"/>
    </row>
    <row r="344" spans="1:18" x14ac:dyDescent="0.25">
      <c r="A344" s="116">
        <v>44531</v>
      </c>
      <c r="B344" t="s">
        <v>5</v>
      </c>
      <c r="C344" t="s">
        <v>3</v>
      </c>
      <c r="D344" t="s">
        <v>59</v>
      </c>
      <c r="E344" t="s">
        <v>154</v>
      </c>
      <c r="F344" t="s">
        <v>155</v>
      </c>
      <c r="G344" t="s">
        <v>154</v>
      </c>
      <c r="H344" t="s">
        <v>156</v>
      </c>
      <c r="I344" t="s">
        <v>717</v>
      </c>
      <c r="J344" t="s">
        <v>718</v>
      </c>
      <c r="K344">
        <v>18</v>
      </c>
      <c r="O344" s="114"/>
      <c r="P344" s="114"/>
      <c r="Q344" s="114"/>
      <c r="R344" s="114"/>
    </row>
    <row r="345" spans="1:18" x14ac:dyDescent="0.25">
      <c r="A345" s="116">
        <v>44531</v>
      </c>
      <c r="B345" t="s">
        <v>5</v>
      </c>
      <c r="C345" t="s">
        <v>3</v>
      </c>
      <c r="D345" t="s">
        <v>59</v>
      </c>
      <c r="E345" t="s">
        <v>154</v>
      </c>
      <c r="F345" t="s">
        <v>155</v>
      </c>
      <c r="G345" t="s">
        <v>154</v>
      </c>
      <c r="H345" t="s">
        <v>156</v>
      </c>
      <c r="I345" t="s">
        <v>719</v>
      </c>
      <c r="J345" t="s">
        <v>720</v>
      </c>
      <c r="K345">
        <v>49</v>
      </c>
      <c r="O345" s="115"/>
      <c r="P345" s="115"/>
      <c r="Q345" s="115"/>
      <c r="R345" s="115"/>
    </row>
    <row r="346" spans="1:18" x14ac:dyDescent="0.25">
      <c r="A346" s="116">
        <v>44531</v>
      </c>
      <c r="B346" t="s">
        <v>5</v>
      </c>
      <c r="C346" t="s">
        <v>3</v>
      </c>
      <c r="D346" t="s">
        <v>59</v>
      </c>
      <c r="E346" t="s">
        <v>154</v>
      </c>
      <c r="F346" t="s">
        <v>155</v>
      </c>
      <c r="G346" t="s">
        <v>154</v>
      </c>
      <c r="H346" t="s">
        <v>156</v>
      </c>
      <c r="I346" t="s">
        <v>663</v>
      </c>
      <c r="J346" t="s">
        <v>664</v>
      </c>
      <c r="K346">
        <v>10</v>
      </c>
      <c r="O346" s="114"/>
      <c r="P346" s="114"/>
      <c r="Q346" s="114"/>
      <c r="R346" s="114"/>
    </row>
    <row r="347" spans="1:18" x14ac:dyDescent="0.25">
      <c r="A347" s="116">
        <v>44531</v>
      </c>
      <c r="B347" t="s">
        <v>5</v>
      </c>
      <c r="C347" t="s">
        <v>3</v>
      </c>
      <c r="D347" t="s">
        <v>59</v>
      </c>
      <c r="E347" t="s">
        <v>154</v>
      </c>
      <c r="F347" t="s">
        <v>155</v>
      </c>
      <c r="G347" t="s">
        <v>175</v>
      </c>
      <c r="H347" t="s">
        <v>176</v>
      </c>
      <c r="I347" t="s">
        <v>532</v>
      </c>
      <c r="J347" t="s">
        <v>533</v>
      </c>
      <c r="K347">
        <v>82</v>
      </c>
      <c r="O347" s="115"/>
      <c r="P347" s="115"/>
      <c r="Q347" s="115"/>
      <c r="R347" s="115"/>
    </row>
    <row r="348" spans="1:18" x14ac:dyDescent="0.25">
      <c r="A348" s="116">
        <v>44531</v>
      </c>
      <c r="B348" t="s">
        <v>5</v>
      </c>
      <c r="C348" t="s">
        <v>3</v>
      </c>
      <c r="D348" t="s">
        <v>59</v>
      </c>
      <c r="E348" t="s">
        <v>154</v>
      </c>
      <c r="F348" t="s">
        <v>155</v>
      </c>
      <c r="G348" t="s">
        <v>175</v>
      </c>
      <c r="H348" t="s">
        <v>176</v>
      </c>
      <c r="I348" t="s">
        <v>426</v>
      </c>
      <c r="J348" t="s">
        <v>427</v>
      </c>
      <c r="K348">
        <v>74</v>
      </c>
      <c r="O348" s="114"/>
      <c r="P348" s="114"/>
      <c r="Q348" s="114"/>
      <c r="R348" s="114"/>
    </row>
    <row r="349" spans="1:18" x14ac:dyDescent="0.25">
      <c r="A349" s="116">
        <v>44531</v>
      </c>
      <c r="B349" t="s">
        <v>5</v>
      </c>
      <c r="C349" t="s">
        <v>3</v>
      </c>
      <c r="D349" t="s">
        <v>59</v>
      </c>
      <c r="E349" t="s">
        <v>154</v>
      </c>
      <c r="F349" t="s">
        <v>155</v>
      </c>
      <c r="G349" t="s">
        <v>175</v>
      </c>
      <c r="H349" t="s">
        <v>176</v>
      </c>
      <c r="I349" t="s">
        <v>952</v>
      </c>
      <c r="J349" t="s">
        <v>953</v>
      </c>
      <c r="K349">
        <v>210</v>
      </c>
      <c r="O349" s="115"/>
      <c r="P349" s="115"/>
      <c r="Q349" s="115"/>
      <c r="R349" s="115"/>
    </row>
    <row r="350" spans="1:18" x14ac:dyDescent="0.25">
      <c r="A350" s="116">
        <v>44531</v>
      </c>
      <c r="B350" t="s">
        <v>5</v>
      </c>
      <c r="C350" t="s">
        <v>3</v>
      </c>
      <c r="D350" t="s">
        <v>59</v>
      </c>
      <c r="E350" t="s">
        <v>154</v>
      </c>
      <c r="F350" t="s">
        <v>155</v>
      </c>
      <c r="G350" t="s">
        <v>175</v>
      </c>
      <c r="H350" t="s">
        <v>176</v>
      </c>
      <c r="I350" t="s">
        <v>175</v>
      </c>
      <c r="J350" t="s">
        <v>447</v>
      </c>
      <c r="K350">
        <v>51</v>
      </c>
      <c r="O350" s="114"/>
      <c r="P350" s="114"/>
      <c r="Q350" s="114"/>
      <c r="R350" s="114"/>
    </row>
    <row r="351" spans="1:18" x14ac:dyDescent="0.25">
      <c r="A351" s="116">
        <v>44531</v>
      </c>
      <c r="B351" t="s">
        <v>5</v>
      </c>
      <c r="C351" t="s">
        <v>3</v>
      </c>
      <c r="D351" t="s">
        <v>59</v>
      </c>
      <c r="E351" t="s">
        <v>154</v>
      </c>
      <c r="F351" t="s">
        <v>155</v>
      </c>
      <c r="G351" t="s">
        <v>175</v>
      </c>
      <c r="H351" t="s">
        <v>176</v>
      </c>
      <c r="I351" t="s">
        <v>485</v>
      </c>
      <c r="J351" t="s">
        <v>486</v>
      </c>
      <c r="K351">
        <v>123</v>
      </c>
      <c r="O351" s="115"/>
      <c r="P351" s="115"/>
      <c r="Q351" s="115"/>
      <c r="R351" s="115"/>
    </row>
    <row r="352" spans="1:18" x14ac:dyDescent="0.25">
      <c r="A352" s="116">
        <v>44531</v>
      </c>
      <c r="B352" t="s">
        <v>5</v>
      </c>
      <c r="C352" t="s">
        <v>3</v>
      </c>
      <c r="D352" t="s">
        <v>59</v>
      </c>
      <c r="E352" t="s">
        <v>154</v>
      </c>
      <c r="F352" t="s">
        <v>155</v>
      </c>
      <c r="G352" t="s">
        <v>175</v>
      </c>
      <c r="H352" t="s">
        <v>176</v>
      </c>
      <c r="I352" t="s">
        <v>954</v>
      </c>
      <c r="J352" t="s">
        <v>955</v>
      </c>
      <c r="K352">
        <v>103</v>
      </c>
      <c r="O352" s="114"/>
      <c r="P352" s="114"/>
      <c r="Q352" s="114"/>
      <c r="R352" s="114"/>
    </row>
    <row r="353" spans="1:18" x14ac:dyDescent="0.25">
      <c r="A353" s="116">
        <v>44531</v>
      </c>
      <c r="B353" t="s">
        <v>5</v>
      </c>
      <c r="C353" t="s">
        <v>3</v>
      </c>
      <c r="D353" t="s">
        <v>59</v>
      </c>
      <c r="E353" t="s">
        <v>154</v>
      </c>
      <c r="F353" t="s">
        <v>155</v>
      </c>
      <c r="G353" t="s">
        <v>175</v>
      </c>
      <c r="H353" t="s">
        <v>176</v>
      </c>
      <c r="I353" t="s">
        <v>723</v>
      </c>
      <c r="J353" t="s">
        <v>724</v>
      </c>
      <c r="K353">
        <v>93</v>
      </c>
      <c r="O353" s="115"/>
      <c r="P353" s="115"/>
      <c r="Q353" s="115"/>
      <c r="R353" s="115"/>
    </row>
    <row r="354" spans="1:18" x14ac:dyDescent="0.25">
      <c r="A354" s="116">
        <v>44531</v>
      </c>
      <c r="B354" t="s">
        <v>5</v>
      </c>
      <c r="C354" t="s">
        <v>3</v>
      </c>
      <c r="D354" t="s">
        <v>59</v>
      </c>
      <c r="E354" t="s">
        <v>154</v>
      </c>
      <c r="F354" t="s">
        <v>155</v>
      </c>
      <c r="G354" t="s">
        <v>175</v>
      </c>
      <c r="H354" t="s">
        <v>176</v>
      </c>
      <c r="I354" t="s">
        <v>179</v>
      </c>
      <c r="J354" t="s">
        <v>180</v>
      </c>
      <c r="K354">
        <v>5</v>
      </c>
      <c r="O354" s="114">
        <v>260</v>
      </c>
      <c r="P354" s="114"/>
      <c r="Q354" s="114"/>
      <c r="R354" s="114"/>
    </row>
    <row r="355" spans="1:18" x14ac:dyDescent="0.25">
      <c r="A355" s="116">
        <v>44531</v>
      </c>
      <c r="B355" t="s">
        <v>5</v>
      </c>
      <c r="C355" t="s">
        <v>3</v>
      </c>
      <c r="D355" t="s">
        <v>59</v>
      </c>
      <c r="E355" t="s">
        <v>154</v>
      </c>
      <c r="F355" t="s">
        <v>155</v>
      </c>
      <c r="G355" t="s">
        <v>175</v>
      </c>
      <c r="H355" t="s">
        <v>176</v>
      </c>
      <c r="I355" t="s">
        <v>530</v>
      </c>
      <c r="J355" t="s">
        <v>531</v>
      </c>
      <c r="K355">
        <v>100</v>
      </c>
      <c r="O355" s="115">
        <v>195</v>
      </c>
      <c r="P355" s="115"/>
      <c r="Q355" s="115"/>
      <c r="R355" s="115"/>
    </row>
    <row r="356" spans="1:18" x14ac:dyDescent="0.25">
      <c r="A356" s="116">
        <v>44531</v>
      </c>
      <c r="B356" t="s">
        <v>5</v>
      </c>
      <c r="C356" t="s">
        <v>3</v>
      </c>
      <c r="D356" t="s">
        <v>59</v>
      </c>
      <c r="E356" t="s">
        <v>154</v>
      </c>
      <c r="F356" t="s">
        <v>155</v>
      </c>
      <c r="G356" t="s">
        <v>175</v>
      </c>
      <c r="H356" t="s">
        <v>176</v>
      </c>
      <c r="I356" t="s">
        <v>956</v>
      </c>
      <c r="J356" t="s">
        <v>957</v>
      </c>
      <c r="K356">
        <v>136</v>
      </c>
      <c r="O356" s="114">
        <v>55</v>
      </c>
      <c r="P356" s="114"/>
      <c r="Q356" s="114"/>
      <c r="R356" s="114"/>
    </row>
    <row r="357" spans="1:18" x14ac:dyDescent="0.25">
      <c r="A357" s="116">
        <v>44531</v>
      </c>
      <c r="B357" t="s">
        <v>5</v>
      </c>
      <c r="C357" t="s">
        <v>3</v>
      </c>
      <c r="D357" t="s">
        <v>59</v>
      </c>
      <c r="E357" t="s">
        <v>154</v>
      </c>
      <c r="F357" t="s">
        <v>155</v>
      </c>
      <c r="G357" t="s">
        <v>175</v>
      </c>
      <c r="H357" t="s">
        <v>176</v>
      </c>
      <c r="I357" t="s">
        <v>487</v>
      </c>
      <c r="J357" t="s">
        <v>488</v>
      </c>
      <c r="K357">
        <v>80</v>
      </c>
      <c r="O357" s="115"/>
      <c r="P357" s="115"/>
      <c r="Q357" s="115"/>
      <c r="R357" s="115"/>
    </row>
    <row r="358" spans="1:18" x14ac:dyDescent="0.25">
      <c r="A358" s="116">
        <v>44531</v>
      </c>
      <c r="B358" t="s">
        <v>5</v>
      </c>
      <c r="C358" t="s">
        <v>3</v>
      </c>
      <c r="D358" t="s">
        <v>59</v>
      </c>
      <c r="E358" t="s">
        <v>154</v>
      </c>
      <c r="F358" t="s">
        <v>155</v>
      </c>
      <c r="G358" t="s">
        <v>175</v>
      </c>
      <c r="H358" t="s">
        <v>176</v>
      </c>
      <c r="I358" t="s">
        <v>177</v>
      </c>
      <c r="J358" t="s">
        <v>178</v>
      </c>
      <c r="K358">
        <v>100</v>
      </c>
      <c r="O358" s="114"/>
      <c r="P358" s="114"/>
      <c r="Q358" s="114"/>
      <c r="R358" s="114"/>
    </row>
    <row r="359" spans="1:18" x14ac:dyDescent="0.25">
      <c r="A359" s="116">
        <v>44531</v>
      </c>
      <c r="B359" t="s">
        <v>5</v>
      </c>
      <c r="C359" t="s">
        <v>3</v>
      </c>
      <c r="D359" t="s">
        <v>59</v>
      </c>
      <c r="E359" t="s">
        <v>154</v>
      </c>
      <c r="F359" t="s">
        <v>155</v>
      </c>
      <c r="G359" t="s">
        <v>170</v>
      </c>
      <c r="H359" t="s">
        <v>171</v>
      </c>
      <c r="I359" t="s">
        <v>492</v>
      </c>
      <c r="J359" t="s">
        <v>493</v>
      </c>
      <c r="K359">
        <v>84</v>
      </c>
      <c r="O359" s="115"/>
      <c r="P359" s="115"/>
      <c r="Q359" s="115"/>
      <c r="R359" s="115"/>
    </row>
    <row r="360" spans="1:18" x14ac:dyDescent="0.25">
      <c r="A360" s="116">
        <v>44531</v>
      </c>
      <c r="B360" t="s">
        <v>5</v>
      </c>
      <c r="C360" t="s">
        <v>3</v>
      </c>
      <c r="D360" t="s">
        <v>59</v>
      </c>
      <c r="E360" t="s">
        <v>154</v>
      </c>
      <c r="F360" t="s">
        <v>155</v>
      </c>
      <c r="G360" t="s">
        <v>170</v>
      </c>
      <c r="H360" t="s">
        <v>171</v>
      </c>
      <c r="I360" t="s">
        <v>170</v>
      </c>
      <c r="J360" t="s">
        <v>172</v>
      </c>
      <c r="K360">
        <v>84</v>
      </c>
      <c r="O360" s="114"/>
      <c r="P360" s="114"/>
      <c r="Q360" s="114"/>
      <c r="R360" s="114"/>
    </row>
    <row r="361" spans="1:18" x14ac:dyDescent="0.25">
      <c r="A361" s="116">
        <v>44531</v>
      </c>
      <c r="B361" t="s">
        <v>5</v>
      </c>
      <c r="C361" t="s">
        <v>3</v>
      </c>
      <c r="D361" t="s">
        <v>59</v>
      </c>
      <c r="E361" t="s">
        <v>154</v>
      </c>
      <c r="F361" t="s">
        <v>155</v>
      </c>
      <c r="G361" t="s">
        <v>170</v>
      </c>
      <c r="H361" t="s">
        <v>171</v>
      </c>
      <c r="I361" t="s">
        <v>420</v>
      </c>
      <c r="J361" t="s">
        <v>421</v>
      </c>
      <c r="K361">
        <v>36</v>
      </c>
      <c r="O361" s="115"/>
      <c r="P361" s="115"/>
      <c r="Q361" s="115"/>
      <c r="R361" s="115"/>
    </row>
    <row r="362" spans="1:18" x14ac:dyDescent="0.25">
      <c r="A362" s="116">
        <v>44531</v>
      </c>
      <c r="B362" t="s">
        <v>5</v>
      </c>
      <c r="C362" t="s">
        <v>3</v>
      </c>
      <c r="D362" t="s">
        <v>59</v>
      </c>
      <c r="E362" t="s">
        <v>154</v>
      </c>
      <c r="F362" t="s">
        <v>155</v>
      </c>
      <c r="G362" t="s">
        <v>170</v>
      </c>
      <c r="H362" t="s">
        <v>171</v>
      </c>
      <c r="I362" t="s">
        <v>450</v>
      </c>
      <c r="J362" t="s">
        <v>451</v>
      </c>
      <c r="K362">
        <v>13</v>
      </c>
      <c r="O362" s="114"/>
      <c r="P362" s="114"/>
      <c r="Q362" s="114"/>
      <c r="R362" s="114"/>
    </row>
    <row r="363" spans="1:18" x14ac:dyDescent="0.25">
      <c r="A363" s="116">
        <v>44531</v>
      </c>
      <c r="B363" t="s">
        <v>5</v>
      </c>
      <c r="C363" t="s">
        <v>3</v>
      </c>
      <c r="D363" t="s">
        <v>59</v>
      </c>
      <c r="E363" t="s">
        <v>3</v>
      </c>
      <c r="F363" t="s">
        <v>124</v>
      </c>
      <c r="G363" t="s">
        <v>143</v>
      </c>
      <c r="H363" t="s">
        <v>144</v>
      </c>
      <c r="I363" t="s">
        <v>143</v>
      </c>
      <c r="J363" t="s">
        <v>147</v>
      </c>
      <c r="K363">
        <v>49</v>
      </c>
      <c r="O363" s="115"/>
      <c r="P363" s="115"/>
      <c r="Q363" s="115"/>
      <c r="R363" s="115"/>
    </row>
    <row r="364" spans="1:18" x14ac:dyDescent="0.25">
      <c r="A364" s="116">
        <v>44531</v>
      </c>
      <c r="B364" t="s">
        <v>5</v>
      </c>
      <c r="C364" t="s">
        <v>3</v>
      </c>
      <c r="D364" t="s">
        <v>59</v>
      </c>
      <c r="E364" t="s">
        <v>3</v>
      </c>
      <c r="F364" t="s">
        <v>124</v>
      </c>
      <c r="G364" t="s">
        <v>151</v>
      </c>
      <c r="H364" t="s">
        <v>152</v>
      </c>
      <c r="I364" t="s">
        <v>151</v>
      </c>
      <c r="J364" t="s">
        <v>153</v>
      </c>
      <c r="K364">
        <v>120</v>
      </c>
      <c r="O364" s="114"/>
      <c r="P364" s="114"/>
      <c r="Q364" s="114"/>
      <c r="R364" s="114"/>
    </row>
    <row r="365" spans="1:18" x14ac:dyDescent="0.25">
      <c r="A365" s="116">
        <v>44531</v>
      </c>
      <c r="B365" t="s">
        <v>5</v>
      </c>
      <c r="C365" t="s">
        <v>3</v>
      </c>
      <c r="D365" t="s">
        <v>59</v>
      </c>
      <c r="E365" t="s">
        <v>3</v>
      </c>
      <c r="F365" t="s">
        <v>124</v>
      </c>
      <c r="G365" t="s">
        <v>148</v>
      </c>
      <c r="H365" t="s">
        <v>149</v>
      </c>
      <c r="I365" t="s">
        <v>958</v>
      </c>
      <c r="J365" t="s">
        <v>959</v>
      </c>
      <c r="K365">
        <v>11</v>
      </c>
      <c r="O365" s="115"/>
      <c r="P365" s="115"/>
      <c r="Q365" s="115"/>
      <c r="R365" s="115"/>
    </row>
    <row r="366" spans="1:18" x14ac:dyDescent="0.25">
      <c r="A366" s="116">
        <v>44531</v>
      </c>
      <c r="B366" t="s">
        <v>5</v>
      </c>
      <c r="C366" t="s">
        <v>3</v>
      </c>
      <c r="D366" t="s">
        <v>59</v>
      </c>
      <c r="E366" t="s">
        <v>3</v>
      </c>
      <c r="F366" t="s">
        <v>124</v>
      </c>
      <c r="G366" t="s">
        <v>148</v>
      </c>
      <c r="H366" t="s">
        <v>149</v>
      </c>
      <c r="I366" t="s">
        <v>466</v>
      </c>
      <c r="J366" t="s">
        <v>467</v>
      </c>
      <c r="K366">
        <v>6</v>
      </c>
      <c r="O366" s="114"/>
      <c r="P366" s="114"/>
      <c r="Q366" s="114"/>
      <c r="R366" s="114"/>
    </row>
    <row r="367" spans="1:18" x14ac:dyDescent="0.25">
      <c r="A367" s="116">
        <v>44531</v>
      </c>
      <c r="B367" t="s">
        <v>5</v>
      </c>
      <c r="C367" t="s">
        <v>3</v>
      </c>
      <c r="D367" t="s">
        <v>59</v>
      </c>
      <c r="E367" t="s">
        <v>3</v>
      </c>
      <c r="F367" t="s">
        <v>124</v>
      </c>
      <c r="G367" t="s">
        <v>148</v>
      </c>
      <c r="H367" t="s">
        <v>149</v>
      </c>
      <c r="I367" t="s">
        <v>148</v>
      </c>
      <c r="J367" t="s">
        <v>150</v>
      </c>
      <c r="K367">
        <v>8</v>
      </c>
      <c r="O367" s="115"/>
      <c r="P367" s="115"/>
      <c r="Q367" s="115"/>
      <c r="R367" s="115"/>
    </row>
    <row r="368" spans="1:18" x14ac:dyDescent="0.25">
      <c r="A368" s="116">
        <v>44531</v>
      </c>
      <c r="B368" t="s">
        <v>5</v>
      </c>
      <c r="C368" t="s">
        <v>3</v>
      </c>
      <c r="D368" t="s">
        <v>59</v>
      </c>
      <c r="E368" t="s">
        <v>183</v>
      </c>
      <c r="F368" t="s">
        <v>184</v>
      </c>
      <c r="G368" t="s">
        <v>233</v>
      </c>
      <c r="H368" t="s">
        <v>234</v>
      </c>
      <c r="I368" t="s">
        <v>233</v>
      </c>
      <c r="J368" t="s">
        <v>534</v>
      </c>
      <c r="K368">
        <v>19</v>
      </c>
      <c r="O368" s="114"/>
      <c r="P368" s="114"/>
      <c r="Q368" s="114"/>
      <c r="R368" s="114"/>
    </row>
    <row r="369" spans="1:18" x14ac:dyDescent="0.25">
      <c r="A369" s="116">
        <v>44531</v>
      </c>
      <c r="B369" t="s">
        <v>5</v>
      </c>
      <c r="C369" t="s">
        <v>3</v>
      </c>
      <c r="D369" t="s">
        <v>59</v>
      </c>
      <c r="E369" t="s">
        <v>183</v>
      </c>
      <c r="F369" t="s">
        <v>184</v>
      </c>
      <c r="G369" t="s">
        <v>233</v>
      </c>
      <c r="H369" t="s">
        <v>234</v>
      </c>
      <c r="I369" t="s">
        <v>665</v>
      </c>
      <c r="J369" t="s">
        <v>666</v>
      </c>
      <c r="K369">
        <v>33</v>
      </c>
      <c r="O369" s="115"/>
      <c r="P369" s="115"/>
      <c r="Q369" s="115"/>
      <c r="R369" s="115"/>
    </row>
    <row r="370" spans="1:18" x14ac:dyDescent="0.25">
      <c r="A370" s="116">
        <v>44531</v>
      </c>
      <c r="B370" t="s">
        <v>5</v>
      </c>
      <c r="C370" t="s">
        <v>3</v>
      </c>
      <c r="D370" t="s">
        <v>59</v>
      </c>
      <c r="E370" t="s">
        <v>183</v>
      </c>
      <c r="F370" t="s">
        <v>184</v>
      </c>
      <c r="G370" t="s">
        <v>183</v>
      </c>
      <c r="H370" t="s">
        <v>185</v>
      </c>
      <c r="I370" t="s">
        <v>636</v>
      </c>
      <c r="J370" t="s">
        <v>637</v>
      </c>
      <c r="K370">
        <v>85</v>
      </c>
      <c r="O370" s="114"/>
      <c r="P370" s="114"/>
      <c r="Q370" s="114"/>
      <c r="R370" s="114"/>
    </row>
    <row r="371" spans="1:18" x14ac:dyDescent="0.25">
      <c r="A371" s="116">
        <v>44531</v>
      </c>
      <c r="B371" t="s">
        <v>5</v>
      </c>
      <c r="C371" t="s">
        <v>3</v>
      </c>
      <c r="D371" t="s">
        <v>59</v>
      </c>
      <c r="E371" t="s">
        <v>183</v>
      </c>
      <c r="F371" t="s">
        <v>184</v>
      </c>
      <c r="G371" t="s">
        <v>183</v>
      </c>
      <c r="H371" t="s">
        <v>185</v>
      </c>
      <c r="I371" t="s">
        <v>183</v>
      </c>
      <c r="J371" t="s">
        <v>186</v>
      </c>
      <c r="K371">
        <v>118</v>
      </c>
      <c r="O371" s="115"/>
      <c r="P371" s="115"/>
      <c r="Q371" s="115"/>
      <c r="R371" s="115"/>
    </row>
    <row r="372" spans="1:18" x14ac:dyDescent="0.25">
      <c r="A372" s="116">
        <v>44531</v>
      </c>
      <c r="B372" t="s">
        <v>5</v>
      </c>
      <c r="C372" t="s">
        <v>3</v>
      </c>
      <c r="D372" t="s">
        <v>59</v>
      </c>
      <c r="E372" t="s">
        <v>183</v>
      </c>
      <c r="F372" t="s">
        <v>184</v>
      </c>
      <c r="G372" t="s">
        <v>183</v>
      </c>
      <c r="H372" t="s">
        <v>185</v>
      </c>
      <c r="I372" t="s">
        <v>960</v>
      </c>
      <c r="J372" t="s">
        <v>961</v>
      </c>
      <c r="K372">
        <v>12</v>
      </c>
      <c r="O372" s="114"/>
      <c r="P372" s="114"/>
      <c r="Q372" s="114"/>
      <c r="R372" s="114"/>
    </row>
    <row r="373" spans="1:18" x14ac:dyDescent="0.25">
      <c r="A373" s="116">
        <v>44531</v>
      </c>
      <c r="B373" t="s">
        <v>5</v>
      </c>
      <c r="C373" t="s">
        <v>13</v>
      </c>
      <c r="D373" t="s">
        <v>962</v>
      </c>
      <c r="E373" t="s">
        <v>13</v>
      </c>
      <c r="F373" t="s">
        <v>963</v>
      </c>
      <c r="G373" t="s">
        <v>964</v>
      </c>
      <c r="H373" t="s">
        <v>965</v>
      </c>
      <c r="I373" t="s">
        <v>966</v>
      </c>
      <c r="J373" t="s">
        <v>967</v>
      </c>
      <c r="K373">
        <v>32</v>
      </c>
      <c r="O373" s="115"/>
      <c r="P373" s="115"/>
      <c r="Q373" s="115"/>
      <c r="R373" s="115"/>
    </row>
    <row r="374" spans="1:18" x14ac:dyDescent="0.25">
      <c r="A374" s="116">
        <v>44531</v>
      </c>
      <c r="B374" t="s">
        <v>5</v>
      </c>
      <c r="C374" t="s">
        <v>13</v>
      </c>
      <c r="D374" t="s">
        <v>962</v>
      </c>
      <c r="E374" t="s">
        <v>13</v>
      </c>
      <c r="F374" t="s">
        <v>963</v>
      </c>
      <c r="G374" t="s">
        <v>964</v>
      </c>
      <c r="H374" t="s">
        <v>965</v>
      </c>
      <c r="I374" t="s">
        <v>964</v>
      </c>
      <c r="J374" t="s">
        <v>968</v>
      </c>
      <c r="K374">
        <v>6</v>
      </c>
      <c r="O374" s="114"/>
      <c r="P374" s="114"/>
      <c r="Q374" s="114"/>
      <c r="R374" s="114"/>
    </row>
    <row r="375" spans="1:18" x14ac:dyDescent="0.25">
      <c r="A375" s="116">
        <v>44531</v>
      </c>
      <c r="B375" t="s">
        <v>5</v>
      </c>
      <c r="C375" t="s">
        <v>13</v>
      </c>
      <c r="D375" t="s">
        <v>962</v>
      </c>
      <c r="E375" t="s">
        <v>13</v>
      </c>
      <c r="F375" t="s">
        <v>963</v>
      </c>
      <c r="G375" t="s">
        <v>964</v>
      </c>
      <c r="H375" t="s">
        <v>965</v>
      </c>
      <c r="I375" t="s">
        <v>969</v>
      </c>
      <c r="J375" t="s">
        <v>970</v>
      </c>
      <c r="K375">
        <v>15</v>
      </c>
      <c r="O375" s="115"/>
      <c r="P375" s="115"/>
      <c r="Q375" s="115"/>
      <c r="R375" s="115"/>
    </row>
    <row r="376" spans="1:18" x14ac:dyDescent="0.25">
      <c r="A376" s="116">
        <v>44531</v>
      </c>
      <c r="B376" t="s">
        <v>5</v>
      </c>
      <c r="C376" t="s">
        <v>11</v>
      </c>
      <c r="D376" t="s">
        <v>367</v>
      </c>
      <c r="E376" t="s">
        <v>368</v>
      </c>
      <c r="F376" t="s">
        <v>369</v>
      </c>
      <c r="G376" t="s">
        <v>370</v>
      </c>
      <c r="H376" t="s">
        <v>371</v>
      </c>
      <c r="I376" t="s">
        <v>370</v>
      </c>
      <c r="J376" t="s">
        <v>372</v>
      </c>
      <c r="K376">
        <v>790</v>
      </c>
      <c r="O376" s="114"/>
      <c r="P376" s="114"/>
      <c r="Q376" s="114"/>
      <c r="R376" s="114"/>
    </row>
    <row r="377" spans="1:18" x14ac:dyDescent="0.25">
      <c r="A377" s="116">
        <v>44531</v>
      </c>
      <c r="B377" t="s">
        <v>5</v>
      </c>
      <c r="C377" t="s">
        <v>11</v>
      </c>
      <c r="D377" t="s">
        <v>367</v>
      </c>
      <c r="E377" t="s">
        <v>368</v>
      </c>
      <c r="F377" t="s">
        <v>369</v>
      </c>
      <c r="G377" t="s">
        <v>373</v>
      </c>
      <c r="H377" t="s">
        <v>374</v>
      </c>
      <c r="I377" t="s">
        <v>368</v>
      </c>
      <c r="J377" t="s">
        <v>375</v>
      </c>
      <c r="K377">
        <v>1187</v>
      </c>
      <c r="O377" s="115"/>
      <c r="P377" s="115"/>
      <c r="Q377" s="115"/>
      <c r="R377" s="115"/>
    </row>
    <row r="378" spans="1:18" x14ac:dyDescent="0.25">
      <c r="A378" s="116">
        <v>44531</v>
      </c>
      <c r="B378" t="s">
        <v>5</v>
      </c>
      <c r="C378" t="s">
        <v>11</v>
      </c>
      <c r="D378" t="s">
        <v>367</v>
      </c>
      <c r="E378" t="s">
        <v>368</v>
      </c>
      <c r="F378" t="s">
        <v>369</v>
      </c>
      <c r="G378" t="s">
        <v>829</v>
      </c>
      <c r="H378" t="s">
        <v>830</v>
      </c>
      <c r="I378" t="s">
        <v>829</v>
      </c>
      <c r="J378" t="s">
        <v>971</v>
      </c>
      <c r="K378">
        <v>7</v>
      </c>
      <c r="O378" s="114"/>
      <c r="P378" s="114"/>
      <c r="Q378" s="114"/>
      <c r="R378" s="114"/>
    </row>
    <row r="379" spans="1:18" x14ac:dyDescent="0.25">
      <c r="A379" s="116">
        <v>44531</v>
      </c>
      <c r="B379" t="s">
        <v>5</v>
      </c>
      <c r="C379" t="s">
        <v>11</v>
      </c>
      <c r="D379" t="s">
        <v>367</v>
      </c>
      <c r="E379" t="s">
        <v>546</v>
      </c>
      <c r="F379" t="s">
        <v>547</v>
      </c>
      <c r="G379" t="s">
        <v>546</v>
      </c>
      <c r="H379" t="s">
        <v>548</v>
      </c>
      <c r="I379" t="s">
        <v>972</v>
      </c>
      <c r="J379" t="s">
        <v>973</v>
      </c>
      <c r="K379">
        <v>170</v>
      </c>
      <c r="O379" s="115"/>
      <c r="P379" s="115"/>
      <c r="Q379" s="115"/>
      <c r="R379" s="115"/>
    </row>
    <row r="380" spans="1:18" x14ac:dyDescent="0.25">
      <c r="A380" s="116">
        <v>44531</v>
      </c>
      <c r="B380" t="s">
        <v>5</v>
      </c>
      <c r="C380" t="s">
        <v>11</v>
      </c>
      <c r="D380" t="s">
        <v>367</v>
      </c>
      <c r="E380" t="s">
        <v>546</v>
      </c>
      <c r="F380" t="s">
        <v>547</v>
      </c>
      <c r="G380" t="s">
        <v>546</v>
      </c>
      <c r="H380" t="s">
        <v>548</v>
      </c>
      <c r="I380" t="s">
        <v>546</v>
      </c>
      <c r="J380" t="s">
        <v>549</v>
      </c>
      <c r="K380">
        <v>215</v>
      </c>
      <c r="O380" s="114"/>
      <c r="P380" s="114"/>
      <c r="Q380" s="114"/>
      <c r="R380" s="114"/>
    </row>
    <row r="381" spans="1:18" x14ac:dyDescent="0.25">
      <c r="A381" s="116">
        <v>44531</v>
      </c>
      <c r="B381" t="s">
        <v>5</v>
      </c>
      <c r="C381" t="s">
        <v>11</v>
      </c>
      <c r="D381" t="s">
        <v>367</v>
      </c>
      <c r="E381" t="s">
        <v>546</v>
      </c>
      <c r="F381" t="s">
        <v>547</v>
      </c>
      <c r="G381" t="s">
        <v>572</v>
      </c>
      <c r="H381" t="s">
        <v>573</v>
      </c>
      <c r="I381" t="s">
        <v>572</v>
      </c>
      <c r="J381" t="s">
        <v>667</v>
      </c>
      <c r="K381">
        <v>295</v>
      </c>
      <c r="O381" s="115"/>
      <c r="P381" s="115"/>
      <c r="Q381" s="115"/>
      <c r="R381" s="115"/>
    </row>
    <row r="382" spans="1:18" x14ac:dyDescent="0.25">
      <c r="A382" s="116">
        <v>44531</v>
      </c>
      <c r="B382" t="s">
        <v>5</v>
      </c>
      <c r="C382" t="s">
        <v>11</v>
      </c>
      <c r="D382" t="s">
        <v>367</v>
      </c>
      <c r="E382" t="s">
        <v>546</v>
      </c>
      <c r="F382" t="s">
        <v>547</v>
      </c>
      <c r="G382" t="s">
        <v>574</v>
      </c>
      <c r="H382" t="s">
        <v>575</v>
      </c>
      <c r="I382" t="s">
        <v>574</v>
      </c>
      <c r="J382" t="s">
        <v>668</v>
      </c>
      <c r="K382">
        <v>70</v>
      </c>
      <c r="O382" s="114"/>
      <c r="P382" s="114"/>
      <c r="Q382" s="114"/>
      <c r="R382" s="114"/>
    </row>
    <row r="383" spans="1:18" x14ac:dyDescent="0.25">
      <c r="A383" s="116">
        <v>44531</v>
      </c>
      <c r="B383" t="s">
        <v>5</v>
      </c>
      <c r="C383" t="s">
        <v>11</v>
      </c>
      <c r="D383" t="s">
        <v>367</v>
      </c>
      <c r="E383" t="s">
        <v>11</v>
      </c>
      <c r="F383" t="s">
        <v>376</v>
      </c>
      <c r="G383" t="s">
        <v>576</v>
      </c>
      <c r="H383" t="s">
        <v>577</v>
      </c>
      <c r="I383" t="s">
        <v>576</v>
      </c>
      <c r="J383" t="s">
        <v>669</v>
      </c>
      <c r="K383">
        <v>72</v>
      </c>
      <c r="O383" s="115"/>
      <c r="P383" s="115"/>
      <c r="Q383" s="115"/>
      <c r="R383" s="115"/>
    </row>
    <row r="384" spans="1:18" x14ac:dyDescent="0.25">
      <c r="A384" s="116">
        <v>44531</v>
      </c>
      <c r="B384" t="s">
        <v>5</v>
      </c>
      <c r="C384" t="s">
        <v>11</v>
      </c>
      <c r="D384" t="s">
        <v>367</v>
      </c>
      <c r="E384" t="s">
        <v>11</v>
      </c>
      <c r="F384" t="s">
        <v>376</v>
      </c>
      <c r="G384" t="s">
        <v>576</v>
      </c>
      <c r="H384" t="s">
        <v>577</v>
      </c>
      <c r="I384" t="s">
        <v>670</v>
      </c>
      <c r="J384" t="s">
        <v>671</v>
      </c>
      <c r="K384">
        <v>205</v>
      </c>
      <c r="O384" s="114"/>
      <c r="P384" s="114"/>
      <c r="Q384" s="114"/>
      <c r="R384" s="114"/>
    </row>
    <row r="385" spans="1:18" x14ac:dyDescent="0.25">
      <c r="A385" s="116">
        <v>44531</v>
      </c>
      <c r="B385" t="s">
        <v>5</v>
      </c>
      <c r="C385" t="s">
        <v>11</v>
      </c>
      <c r="D385" t="s">
        <v>367</v>
      </c>
      <c r="E385" t="s">
        <v>11</v>
      </c>
      <c r="F385" t="s">
        <v>376</v>
      </c>
      <c r="G385" t="s">
        <v>974</v>
      </c>
      <c r="H385" t="s">
        <v>975</v>
      </c>
      <c r="I385" t="s">
        <v>974</v>
      </c>
      <c r="J385" t="s">
        <v>976</v>
      </c>
      <c r="K385">
        <v>4</v>
      </c>
      <c r="O385" s="115"/>
      <c r="P385" s="115"/>
      <c r="Q385" s="115"/>
      <c r="R385" s="115"/>
    </row>
    <row r="386" spans="1:18" x14ac:dyDescent="0.25">
      <c r="A386" s="116">
        <v>44531</v>
      </c>
      <c r="B386" t="s">
        <v>5</v>
      </c>
      <c r="C386" t="s">
        <v>11</v>
      </c>
      <c r="D386" t="s">
        <v>367</v>
      </c>
      <c r="E386" t="s">
        <v>11</v>
      </c>
      <c r="F386" t="s">
        <v>376</v>
      </c>
      <c r="G386" t="s">
        <v>578</v>
      </c>
      <c r="H386" t="s">
        <v>579</v>
      </c>
      <c r="I386" t="s">
        <v>672</v>
      </c>
      <c r="J386" t="s">
        <v>673</v>
      </c>
      <c r="K386">
        <v>150</v>
      </c>
      <c r="O386" s="114"/>
      <c r="P386" s="114"/>
      <c r="Q386" s="114"/>
      <c r="R386" s="114"/>
    </row>
    <row r="387" spans="1:18" x14ac:dyDescent="0.25">
      <c r="A387" s="116">
        <v>44531</v>
      </c>
      <c r="B387" t="s">
        <v>5</v>
      </c>
      <c r="C387" t="s">
        <v>11</v>
      </c>
      <c r="D387" t="s">
        <v>367</v>
      </c>
      <c r="E387" t="s">
        <v>11</v>
      </c>
      <c r="F387" t="s">
        <v>376</v>
      </c>
      <c r="G387" t="s">
        <v>578</v>
      </c>
      <c r="H387" t="s">
        <v>579</v>
      </c>
      <c r="I387" t="s">
        <v>977</v>
      </c>
      <c r="J387" t="s">
        <v>978</v>
      </c>
      <c r="K387">
        <v>175</v>
      </c>
      <c r="O387" s="115"/>
      <c r="P387" s="115"/>
      <c r="Q387" s="115"/>
      <c r="R387" s="115"/>
    </row>
    <row r="388" spans="1:18" x14ac:dyDescent="0.25">
      <c r="A388" s="116">
        <v>44531</v>
      </c>
      <c r="B388" t="s">
        <v>5</v>
      </c>
      <c r="C388" t="s">
        <v>11</v>
      </c>
      <c r="D388" t="s">
        <v>367</v>
      </c>
      <c r="E388" t="s">
        <v>11</v>
      </c>
      <c r="F388" t="s">
        <v>376</v>
      </c>
      <c r="G388" t="s">
        <v>578</v>
      </c>
      <c r="H388" t="s">
        <v>579</v>
      </c>
      <c r="I388" t="s">
        <v>578</v>
      </c>
      <c r="J388" t="s">
        <v>979</v>
      </c>
      <c r="K388">
        <v>200</v>
      </c>
      <c r="O388" s="114"/>
      <c r="P388" s="114"/>
      <c r="Q388" s="114"/>
      <c r="R388" s="114"/>
    </row>
    <row r="389" spans="1:18" x14ac:dyDescent="0.25">
      <c r="A389" s="116">
        <v>44531</v>
      </c>
      <c r="B389" t="s">
        <v>5</v>
      </c>
      <c r="C389" t="s">
        <v>11</v>
      </c>
      <c r="D389" t="s">
        <v>367</v>
      </c>
      <c r="E389" t="s">
        <v>11</v>
      </c>
      <c r="F389" t="s">
        <v>376</v>
      </c>
      <c r="G389" t="s">
        <v>578</v>
      </c>
      <c r="H389" t="s">
        <v>579</v>
      </c>
      <c r="I389" t="s">
        <v>980</v>
      </c>
      <c r="J389" t="s">
        <v>981</v>
      </c>
      <c r="K389">
        <v>275</v>
      </c>
      <c r="O389" s="115"/>
      <c r="P389" s="115"/>
      <c r="Q389" s="115"/>
      <c r="R389" s="115"/>
    </row>
    <row r="390" spans="1:18" x14ac:dyDescent="0.25">
      <c r="A390" s="116">
        <v>44531</v>
      </c>
      <c r="B390" t="s">
        <v>5</v>
      </c>
      <c r="C390" t="s">
        <v>11</v>
      </c>
      <c r="D390" t="s">
        <v>367</v>
      </c>
      <c r="E390" t="s">
        <v>11</v>
      </c>
      <c r="F390" t="s">
        <v>376</v>
      </c>
      <c r="G390" t="s">
        <v>833</v>
      </c>
      <c r="H390" t="s">
        <v>834</v>
      </c>
      <c r="I390" t="s">
        <v>982</v>
      </c>
      <c r="J390" t="s">
        <v>983</v>
      </c>
      <c r="K390">
        <v>260</v>
      </c>
      <c r="O390" s="114">
        <v>40</v>
      </c>
      <c r="P390" s="114"/>
      <c r="Q390" s="114"/>
      <c r="R390" s="114"/>
    </row>
    <row r="391" spans="1:18" x14ac:dyDescent="0.25">
      <c r="A391" s="116">
        <v>44531</v>
      </c>
      <c r="B391" t="s">
        <v>5</v>
      </c>
      <c r="C391" t="s">
        <v>11</v>
      </c>
      <c r="D391" t="s">
        <v>367</v>
      </c>
      <c r="E391" t="s">
        <v>11</v>
      </c>
      <c r="F391" t="s">
        <v>376</v>
      </c>
      <c r="G391" t="s">
        <v>833</v>
      </c>
      <c r="H391" t="s">
        <v>834</v>
      </c>
      <c r="I391" t="s">
        <v>984</v>
      </c>
      <c r="J391" t="s">
        <v>985</v>
      </c>
      <c r="K391">
        <v>120</v>
      </c>
      <c r="O391" s="115"/>
      <c r="P391" s="115"/>
      <c r="Q391" s="115"/>
      <c r="R391" s="115"/>
    </row>
    <row r="392" spans="1:18" x14ac:dyDescent="0.25">
      <c r="A392" s="116">
        <v>44531</v>
      </c>
      <c r="B392" t="s">
        <v>5</v>
      </c>
      <c r="C392" t="s">
        <v>11</v>
      </c>
      <c r="D392" t="s">
        <v>367</v>
      </c>
      <c r="E392" t="s">
        <v>11</v>
      </c>
      <c r="F392" t="s">
        <v>376</v>
      </c>
      <c r="G392" t="s">
        <v>833</v>
      </c>
      <c r="H392" t="s">
        <v>834</v>
      </c>
      <c r="I392" t="s">
        <v>833</v>
      </c>
      <c r="J392" t="s">
        <v>835</v>
      </c>
      <c r="K392">
        <v>103</v>
      </c>
      <c r="O392" s="114"/>
      <c r="P392" s="114"/>
      <c r="Q392" s="114"/>
      <c r="R392" s="114"/>
    </row>
    <row r="393" spans="1:18" x14ac:dyDescent="0.25">
      <c r="A393" s="116">
        <v>44531</v>
      </c>
      <c r="B393" t="s">
        <v>5</v>
      </c>
      <c r="C393" t="s">
        <v>11</v>
      </c>
      <c r="D393" t="s">
        <v>367</v>
      </c>
      <c r="E393" t="s">
        <v>11</v>
      </c>
      <c r="F393" t="s">
        <v>376</v>
      </c>
      <c r="G393" t="s">
        <v>833</v>
      </c>
      <c r="H393" t="s">
        <v>834</v>
      </c>
      <c r="I393" t="s">
        <v>986</v>
      </c>
      <c r="J393" t="s">
        <v>987</v>
      </c>
      <c r="K393">
        <v>72</v>
      </c>
      <c r="O393" s="115"/>
      <c r="P393" s="115"/>
      <c r="Q393" s="115"/>
      <c r="R393" s="115"/>
    </row>
    <row r="394" spans="1:18" x14ac:dyDescent="0.25">
      <c r="A394" s="116">
        <v>44531</v>
      </c>
      <c r="B394" t="s">
        <v>5</v>
      </c>
      <c r="C394" t="s">
        <v>11</v>
      </c>
      <c r="D394" t="s">
        <v>367</v>
      </c>
      <c r="E394" t="s">
        <v>11</v>
      </c>
      <c r="F394" t="s">
        <v>376</v>
      </c>
      <c r="G394" t="s">
        <v>833</v>
      </c>
      <c r="H394" t="s">
        <v>834</v>
      </c>
      <c r="I394" t="s">
        <v>988</v>
      </c>
      <c r="J394" t="s">
        <v>989</v>
      </c>
      <c r="K394">
        <v>183</v>
      </c>
      <c r="O394" s="114"/>
      <c r="P394" s="114"/>
      <c r="Q394" s="114"/>
      <c r="R394" s="114"/>
    </row>
    <row r="395" spans="1:18" x14ac:dyDescent="0.25">
      <c r="A395" s="116">
        <v>44531</v>
      </c>
      <c r="B395" t="s">
        <v>5</v>
      </c>
      <c r="C395" t="s">
        <v>11</v>
      </c>
      <c r="D395" t="s">
        <v>367</v>
      </c>
      <c r="E395" t="s">
        <v>11</v>
      </c>
      <c r="F395" t="s">
        <v>376</v>
      </c>
      <c r="G395" t="s">
        <v>580</v>
      </c>
      <c r="H395" t="s">
        <v>581</v>
      </c>
      <c r="I395" t="s">
        <v>674</v>
      </c>
      <c r="J395" t="s">
        <v>675</v>
      </c>
      <c r="K395">
        <v>200</v>
      </c>
      <c r="O395" s="115"/>
      <c r="P395" s="115"/>
      <c r="Q395" s="115"/>
      <c r="R395" s="115"/>
    </row>
    <row r="396" spans="1:18" s="126" customFormat="1" x14ac:dyDescent="0.25">
      <c r="A396" s="125"/>
    </row>
  </sheetData>
  <autoFilter ref="A1:K395"/>
  <conditionalFormatting sqref="K2:K326 K328:K39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{3CFD93CA-75E7-41A1-BA7D-EB4124155E49}</x14:id>
        </ext>
      </extLst>
    </cfRule>
  </conditionalFormatting>
  <conditionalFormatting sqref="K32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{943AECEC-C151-4909-81DD-F7D40C954D13}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FD93CA-75E7-41A1-BA7D-EB4124155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K2:K326 K328:K395</xm:sqref>
        </x14:conditionalFormatting>
        <x14:conditionalFormatting xmlns:xm="http://schemas.microsoft.com/office/excel/2006/main">
          <x14:cfRule type="dataBar" id="{943AECEC-C151-4909-81DD-F7D40C954D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I66"/>
  <sheetViews>
    <sheetView zoomScale="90" zoomScaleNormal="9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E10" sqref="CE10"/>
    </sheetView>
  </sheetViews>
  <sheetFormatPr baseColWidth="10" defaultColWidth="10.7109375" defaultRowHeight="13.5" customHeight="1" x14ac:dyDescent="0.25"/>
  <cols>
    <col min="1" max="1" width="17.7109375" style="95" customWidth="1"/>
    <col min="2" max="2" width="10.7109375" style="96"/>
    <col min="3" max="12" width="10.7109375" style="55"/>
    <col min="13" max="13" width="10.7109375" style="97"/>
    <col min="14" max="14" width="16.85546875" style="98" customWidth="1"/>
    <col min="15" max="15" width="10.7109375" style="98"/>
    <col min="16" max="16" width="10.7109375" style="96"/>
    <col min="17" max="26" width="10.7109375" style="55"/>
    <col min="27" max="27" width="16.85546875" style="97" customWidth="1"/>
    <col min="28" max="29" width="10.7109375" style="98"/>
    <col min="30" max="30" width="10.7109375" style="96"/>
    <col min="31" max="39" width="10.7109375" style="55"/>
    <col min="40" max="40" width="16.85546875" style="55" customWidth="1"/>
    <col min="41" max="41" width="10.7109375" style="97"/>
    <col min="42" max="43" width="10.7109375" style="98"/>
    <col min="44" max="44" width="10.7109375" style="96"/>
    <col min="45" max="52" width="10.7109375" style="55"/>
    <col min="53" max="79" width="16.85546875" style="55" customWidth="1"/>
    <col min="80" max="80" width="15.140625" style="55" customWidth="1"/>
    <col min="81" max="81" width="1.7109375" style="7" customWidth="1"/>
    <col min="82" max="82" width="13.7109375" style="7" customWidth="1"/>
    <col min="83" max="83" width="14.7109375" style="7" customWidth="1"/>
    <col min="84" max="84" width="1.7109375" style="7" customWidth="1"/>
    <col min="85" max="16384" width="10.7109375" style="7"/>
  </cols>
  <sheetData>
    <row r="1" spans="1:85" ht="13.5" customHeight="1" x14ac:dyDescent="0.25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6"/>
      <c r="P1" s="3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6"/>
      <c r="AC1" s="3"/>
      <c r="AD1" s="4"/>
      <c r="AE1" s="4"/>
      <c r="AF1" s="4"/>
      <c r="AG1" s="4"/>
      <c r="AH1" s="5"/>
      <c r="AI1" s="6"/>
      <c r="AJ1" s="6"/>
      <c r="AK1" s="6"/>
      <c r="AL1" s="6"/>
      <c r="AM1" s="6"/>
      <c r="AN1" s="6"/>
      <c r="AO1" s="6"/>
      <c r="AP1" s="6"/>
      <c r="AQ1" s="6"/>
      <c r="AR1" s="6"/>
      <c r="AS1" s="4"/>
      <c r="AT1" s="4"/>
      <c r="AU1" s="4"/>
      <c r="AV1" s="4"/>
      <c r="AW1" s="4"/>
      <c r="AX1" s="4"/>
      <c r="AY1" s="4"/>
      <c r="AZ1" s="4"/>
      <c r="BA1" s="4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</row>
    <row r="2" spans="1:85" ht="13.5" customHeight="1" thickBot="1" x14ac:dyDescent="0.3">
      <c r="A2" s="1"/>
      <c r="B2" s="2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 spans="1:85" ht="19.5" customHeight="1" thickBot="1" x14ac:dyDescent="0.3">
      <c r="A3" s="140" t="s">
        <v>0</v>
      </c>
      <c r="B3" s="143" t="s">
        <v>1</v>
      </c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  <c r="BM3" s="144"/>
      <c r="BN3" s="145"/>
      <c r="BO3" s="146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8"/>
      <c r="CB3" s="149" t="s">
        <v>17</v>
      </c>
    </row>
    <row r="4" spans="1:85" s="9" customFormat="1" ht="19.5" customHeight="1" thickBot="1" x14ac:dyDescent="0.3">
      <c r="A4" s="141"/>
      <c r="B4" s="143" t="s">
        <v>18</v>
      </c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2"/>
      <c r="N4" s="149" t="s">
        <v>19</v>
      </c>
      <c r="O4" s="154" t="s">
        <v>20</v>
      </c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2"/>
      <c r="AA4" s="149" t="s">
        <v>21</v>
      </c>
      <c r="AB4" s="154" t="s">
        <v>22</v>
      </c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2"/>
      <c r="AN4" s="149" t="s">
        <v>23</v>
      </c>
      <c r="AO4" s="154" t="s">
        <v>24</v>
      </c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2"/>
      <c r="BA4" s="149" t="s">
        <v>25</v>
      </c>
      <c r="BB4" s="154" t="s">
        <v>26</v>
      </c>
      <c r="BC4" s="143"/>
      <c r="BD4" s="143"/>
      <c r="BE4" s="143"/>
      <c r="BF4" s="143"/>
      <c r="BG4" s="143"/>
      <c r="BH4" s="143"/>
      <c r="BI4" s="143"/>
      <c r="BJ4" s="143"/>
      <c r="BK4" s="143"/>
      <c r="BL4" s="143"/>
      <c r="BM4" s="155"/>
      <c r="BN4" s="149" t="s">
        <v>27</v>
      </c>
      <c r="BO4" s="156">
        <v>2021</v>
      </c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8"/>
      <c r="CA4" s="138" t="s">
        <v>28</v>
      </c>
      <c r="CB4" s="141"/>
    </row>
    <row r="5" spans="1:85" ht="19.5" customHeight="1" thickBot="1" x14ac:dyDescent="0.3">
      <c r="A5" s="142"/>
      <c r="B5" s="10" t="s">
        <v>29</v>
      </c>
      <c r="C5" s="10" t="s">
        <v>30</v>
      </c>
      <c r="D5" s="10" t="s">
        <v>31</v>
      </c>
      <c r="E5" s="10" t="s">
        <v>32</v>
      </c>
      <c r="F5" s="10" t="s">
        <v>33</v>
      </c>
      <c r="G5" s="10" t="s">
        <v>34</v>
      </c>
      <c r="H5" s="10" t="s">
        <v>35</v>
      </c>
      <c r="I5" s="10" t="s">
        <v>36</v>
      </c>
      <c r="J5" s="10" t="s">
        <v>37</v>
      </c>
      <c r="K5" s="10" t="s">
        <v>38</v>
      </c>
      <c r="L5" s="10" t="s">
        <v>39</v>
      </c>
      <c r="M5" s="11" t="s">
        <v>40</v>
      </c>
      <c r="N5" s="153"/>
      <c r="O5" s="12" t="s">
        <v>29</v>
      </c>
      <c r="P5" s="10" t="s">
        <v>30</v>
      </c>
      <c r="Q5" s="10" t="s">
        <v>31</v>
      </c>
      <c r="R5" s="10" t="s">
        <v>32</v>
      </c>
      <c r="S5" s="10" t="s">
        <v>33</v>
      </c>
      <c r="T5" s="10" t="s">
        <v>34</v>
      </c>
      <c r="U5" s="10" t="s">
        <v>35</v>
      </c>
      <c r="V5" s="10" t="s">
        <v>36</v>
      </c>
      <c r="W5" s="10" t="s">
        <v>37</v>
      </c>
      <c r="X5" s="10" t="s">
        <v>38</v>
      </c>
      <c r="Y5" s="10" t="s">
        <v>39</v>
      </c>
      <c r="Z5" s="11" t="s">
        <v>40</v>
      </c>
      <c r="AA5" s="153"/>
      <c r="AB5" s="12" t="s">
        <v>29</v>
      </c>
      <c r="AC5" s="10" t="s">
        <v>30</v>
      </c>
      <c r="AD5" s="10" t="s">
        <v>31</v>
      </c>
      <c r="AE5" s="10" t="s">
        <v>32</v>
      </c>
      <c r="AF5" s="10" t="s">
        <v>33</v>
      </c>
      <c r="AG5" s="10" t="s">
        <v>34</v>
      </c>
      <c r="AH5" s="10" t="s">
        <v>35</v>
      </c>
      <c r="AI5" s="10" t="s">
        <v>36</v>
      </c>
      <c r="AJ5" s="10" t="s">
        <v>37</v>
      </c>
      <c r="AK5" s="10" t="s">
        <v>38</v>
      </c>
      <c r="AL5" s="10" t="s">
        <v>39</v>
      </c>
      <c r="AM5" s="11" t="s">
        <v>40</v>
      </c>
      <c r="AN5" s="153"/>
      <c r="AO5" s="12" t="s">
        <v>29</v>
      </c>
      <c r="AP5" s="10" t="s">
        <v>30</v>
      </c>
      <c r="AQ5" s="10" t="s">
        <v>31</v>
      </c>
      <c r="AR5" s="10" t="s">
        <v>32</v>
      </c>
      <c r="AS5" s="10" t="s">
        <v>33</v>
      </c>
      <c r="AT5" s="10" t="s">
        <v>34</v>
      </c>
      <c r="AU5" s="10" t="s">
        <v>35</v>
      </c>
      <c r="AV5" s="10" t="s">
        <v>36</v>
      </c>
      <c r="AW5" s="10" t="s">
        <v>37</v>
      </c>
      <c r="AX5" s="10" t="s">
        <v>38</v>
      </c>
      <c r="AY5" s="10" t="s">
        <v>39</v>
      </c>
      <c r="AZ5" s="11" t="s">
        <v>40</v>
      </c>
      <c r="BA5" s="153"/>
      <c r="BB5" s="12" t="s">
        <v>29</v>
      </c>
      <c r="BC5" s="10" t="s">
        <v>30</v>
      </c>
      <c r="BD5" s="10" t="s">
        <v>31</v>
      </c>
      <c r="BE5" s="10" t="s">
        <v>32</v>
      </c>
      <c r="BF5" s="10" t="s">
        <v>33</v>
      </c>
      <c r="BG5" s="10" t="s">
        <v>34</v>
      </c>
      <c r="BH5" s="10" t="s">
        <v>35</v>
      </c>
      <c r="BI5" s="10" t="s">
        <v>36</v>
      </c>
      <c r="BJ5" s="10" t="s">
        <v>37</v>
      </c>
      <c r="BK5" s="10" t="s">
        <v>38</v>
      </c>
      <c r="BL5" s="10" t="s">
        <v>39</v>
      </c>
      <c r="BM5" s="10" t="s">
        <v>40</v>
      </c>
      <c r="BN5" s="139"/>
      <c r="BO5" s="12" t="s">
        <v>29</v>
      </c>
      <c r="BP5" s="12" t="s">
        <v>30</v>
      </c>
      <c r="BQ5" s="12" t="s">
        <v>31</v>
      </c>
      <c r="BR5" s="12" t="s">
        <v>32</v>
      </c>
      <c r="BS5" s="12" t="s">
        <v>33</v>
      </c>
      <c r="BT5" s="12" t="s">
        <v>34</v>
      </c>
      <c r="BU5" s="12" t="s">
        <v>35</v>
      </c>
      <c r="BV5" s="12" t="s">
        <v>36</v>
      </c>
      <c r="BW5" s="12" t="s">
        <v>37</v>
      </c>
      <c r="BX5" s="12" t="s">
        <v>38</v>
      </c>
      <c r="BY5" s="12" t="s">
        <v>39</v>
      </c>
      <c r="BZ5" s="12" t="s">
        <v>40</v>
      </c>
      <c r="CA5" s="139"/>
      <c r="CB5" s="150"/>
    </row>
    <row r="6" spans="1:85" ht="13.5" customHeight="1" x14ac:dyDescent="0.25">
      <c r="A6" s="13" t="s">
        <v>2</v>
      </c>
      <c r="B6" s="14">
        <v>134951</v>
      </c>
      <c r="C6" s="14">
        <v>93867</v>
      </c>
      <c r="D6" s="14">
        <v>26346</v>
      </c>
      <c r="E6" s="14">
        <v>78044</v>
      </c>
      <c r="F6" s="14">
        <v>30494</v>
      </c>
      <c r="G6" s="14">
        <v>52616</v>
      </c>
      <c r="H6" s="14">
        <v>51335</v>
      </c>
      <c r="I6" s="14">
        <v>105490</v>
      </c>
      <c r="J6" s="14">
        <v>41070</v>
      </c>
      <c r="K6" s="14">
        <v>28030</v>
      </c>
      <c r="L6" s="14">
        <v>57902</v>
      </c>
      <c r="M6" s="14">
        <v>121720</v>
      </c>
      <c r="N6" s="15">
        <v>821865</v>
      </c>
      <c r="O6" s="14">
        <v>32319</v>
      </c>
      <c r="P6" s="14">
        <v>111572</v>
      </c>
      <c r="Q6" s="14">
        <v>155397</v>
      </c>
      <c r="R6" s="14">
        <v>38800</v>
      </c>
      <c r="S6" s="14">
        <v>44746</v>
      </c>
      <c r="T6" s="14">
        <v>29400</v>
      </c>
      <c r="U6" s="14">
        <v>22960</v>
      </c>
      <c r="V6" s="14">
        <v>26927</v>
      </c>
      <c r="W6" s="14">
        <v>31007</v>
      </c>
      <c r="X6" s="14">
        <v>66824</v>
      </c>
      <c r="Y6" s="14">
        <v>55025</v>
      </c>
      <c r="Z6" s="14">
        <v>27717</v>
      </c>
      <c r="AA6" s="15">
        <v>642694</v>
      </c>
      <c r="AB6" s="14">
        <v>64428</v>
      </c>
      <c r="AC6" s="14">
        <v>43560</v>
      </c>
      <c r="AD6" s="14">
        <v>176302</v>
      </c>
      <c r="AE6" s="14">
        <v>44672</v>
      </c>
      <c r="AF6" s="14">
        <v>48846</v>
      </c>
      <c r="AG6" s="14">
        <v>14313</v>
      </c>
      <c r="AH6" s="14">
        <v>14968</v>
      </c>
      <c r="AI6" s="14">
        <v>12114</v>
      </c>
      <c r="AJ6" s="14">
        <v>15494</v>
      </c>
      <c r="AK6" s="14">
        <v>37323</v>
      </c>
      <c r="AL6" s="14">
        <v>11148</v>
      </c>
      <c r="AM6" s="14">
        <v>11022</v>
      </c>
      <c r="AN6" s="15">
        <v>494190</v>
      </c>
      <c r="AO6" s="14">
        <v>23331</v>
      </c>
      <c r="AP6" s="14">
        <v>17364</v>
      </c>
      <c r="AQ6" s="14">
        <v>19468</v>
      </c>
      <c r="AR6" s="14">
        <v>21080</v>
      </c>
      <c r="AS6" s="14">
        <v>45755</v>
      </c>
      <c r="AT6" s="14">
        <v>27737</v>
      </c>
      <c r="AU6" s="14">
        <v>16124</v>
      </c>
      <c r="AV6" s="14">
        <v>84359</v>
      </c>
      <c r="AW6" s="14">
        <v>43086</v>
      </c>
      <c r="AX6" s="14">
        <v>27390</v>
      </c>
      <c r="AY6" s="14">
        <v>28159</v>
      </c>
      <c r="AZ6" s="14">
        <v>84021</v>
      </c>
      <c r="BA6" s="15">
        <v>437874</v>
      </c>
      <c r="BB6" s="14">
        <v>132560</v>
      </c>
      <c r="BC6" s="14">
        <v>290589</v>
      </c>
      <c r="BD6" s="14">
        <v>61129</v>
      </c>
      <c r="BE6" s="14">
        <v>43050</v>
      </c>
      <c r="BF6" s="14">
        <v>29700</v>
      </c>
      <c r="BG6" s="16">
        <v>25521</v>
      </c>
      <c r="BH6" s="16">
        <v>30806</v>
      </c>
      <c r="BI6" s="16">
        <v>19130</v>
      </c>
      <c r="BJ6" s="16">
        <v>28968</v>
      </c>
      <c r="BK6" s="16">
        <v>20988</v>
      </c>
      <c r="BL6" s="16">
        <v>18567</v>
      </c>
      <c r="BM6" s="16">
        <v>25064</v>
      </c>
      <c r="BN6" s="17">
        <v>726072</v>
      </c>
      <c r="BO6" s="18">
        <v>14986</v>
      </c>
      <c r="BP6" s="18">
        <v>12248</v>
      </c>
      <c r="BQ6" s="18">
        <v>22694</v>
      </c>
      <c r="BR6" s="18">
        <v>19080</v>
      </c>
      <c r="BS6" s="18">
        <v>21387</v>
      </c>
      <c r="BT6" s="14">
        <v>23794</v>
      </c>
      <c r="BU6" s="18">
        <v>22625</v>
      </c>
      <c r="BV6" s="18">
        <v>21397</v>
      </c>
      <c r="BW6" s="14">
        <v>9387</v>
      </c>
      <c r="BX6" s="18">
        <v>15441</v>
      </c>
      <c r="BY6" s="18">
        <v>6554</v>
      </c>
      <c r="BZ6" s="18">
        <v>5840</v>
      </c>
      <c r="CA6" s="19">
        <f>SUM(BO6:BZ6)</f>
        <v>195433</v>
      </c>
      <c r="CB6" s="20">
        <f>SUM(N6,AA6,AN6,BA6,BN6,CA6)</f>
        <v>3318128</v>
      </c>
      <c r="CD6" s="21"/>
      <c r="CE6" s="22"/>
      <c r="CG6" s="23"/>
    </row>
    <row r="7" spans="1:85" ht="13.5" customHeight="1" x14ac:dyDescent="0.25">
      <c r="A7" s="13" t="s">
        <v>7</v>
      </c>
      <c r="B7" s="16">
        <v>4181</v>
      </c>
      <c r="C7" s="16">
        <v>10701</v>
      </c>
      <c r="D7" s="16">
        <v>5544</v>
      </c>
      <c r="E7" s="16">
        <v>6414</v>
      </c>
      <c r="F7" s="16">
        <v>1764</v>
      </c>
      <c r="G7" s="16">
        <v>2407</v>
      </c>
      <c r="H7" s="16">
        <v>1932</v>
      </c>
      <c r="I7" s="16">
        <v>11315</v>
      </c>
      <c r="J7" s="16">
        <v>1993</v>
      </c>
      <c r="K7" s="16">
        <v>5839</v>
      </c>
      <c r="L7" s="16">
        <v>4388</v>
      </c>
      <c r="M7" s="16">
        <v>3028</v>
      </c>
      <c r="N7" s="24">
        <v>59506</v>
      </c>
      <c r="O7" s="16">
        <v>1885</v>
      </c>
      <c r="P7" s="16">
        <v>2307</v>
      </c>
      <c r="Q7" s="16">
        <v>6551</v>
      </c>
      <c r="R7" s="16">
        <v>6666</v>
      </c>
      <c r="S7" s="16">
        <v>8377</v>
      </c>
      <c r="T7" s="16">
        <v>15152</v>
      </c>
      <c r="U7" s="16">
        <v>10883</v>
      </c>
      <c r="V7" s="16">
        <v>6938</v>
      </c>
      <c r="W7" s="16">
        <v>34634</v>
      </c>
      <c r="X7" s="16">
        <v>85548</v>
      </c>
      <c r="Y7" s="16">
        <v>112935</v>
      </c>
      <c r="Z7" s="16">
        <v>5532</v>
      </c>
      <c r="AA7" s="24">
        <v>297408</v>
      </c>
      <c r="AB7" s="16">
        <v>4021</v>
      </c>
      <c r="AC7" s="16">
        <v>1292</v>
      </c>
      <c r="AD7" s="16">
        <v>1720</v>
      </c>
      <c r="AE7" s="16">
        <v>2736</v>
      </c>
      <c r="AF7" s="16">
        <v>5341</v>
      </c>
      <c r="AG7" s="16">
        <v>3295</v>
      </c>
      <c r="AH7" s="16">
        <v>1915</v>
      </c>
      <c r="AI7" s="16">
        <v>2479</v>
      </c>
      <c r="AJ7" s="16">
        <v>907</v>
      </c>
      <c r="AK7" s="16">
        <v>1761</v>
      </c>
      <c r="AL7" s="16">
        <v>2181</v>
      </c>
      <c r="AM7" s="16">
        <v>4368</v>
      </c>
      <c r="AN7" s="24">
        <v>32016</v>
      </c>
      <c r="AO7" s="16">
        <v>6991</v>
      </c>
      <c r="AP7" s="16">
        <v>29796</v>
      </c>
      <c r="AQ7" s="16">
        <v>19424</v>
      </c>
      <c r="AR7" s="16"/>
      <c r="AS7" s="16"/>
      <c r="AT7" s="16">
        <v>457</v>
      </c>
      <c r="AU7" s="16">
        <v>491</v>
      </c>
      <c r="AV7" s="16">
        <v>630</v>
      </c>
      <c r="AW7" s="16">
        <v>798</v>
      </c>
      <c r="AX7" s="16">
        <v>57662</v>
      </c>
      <c r="AY7" s="16">
        <v>15564</v>
      </c>
      <c r="AZ7" s="16">
        <v>4960</v>
      </c>
      <c r="BA7" s="24">
        <v>136773</v>
      </c>
      <c r="BB7" s="16">
        <v>4932</v>
      </c>
      <c r="BC7" s="16">
        <v>3388</v>
      </c>
      <c r="BD7" s="16">
        <v>66</v>
      </c>
      <c r="BE7" s="16">
        <v>2508</v>
      </c>
      <c r="BF7" s="16">
        <v>140</v>
      </c>
      <c r="BG7" s="16">
        <v>24</v>
      </c>
      <c r="BH7" s="16">
        <v>15</v>
      </c>
      <c r="BI7" s="16">
        <v>150</v>
      </c>
      <c r="BJ7" s="16">
        <v>2442</v>
      </c>
      <c r="BK7" s="16">
        <v>381</v>
      </c>
      <c r="BL7" s="16">
        <v>985</v>
      </c>
      <c r="BM7" s="16">
        <v>56</v>
      </c>
      <c r="BN7" s="25">
        <v>15087</v>
      </c>
      <c r="BO7" s="16">
        <v>411</v>
      </c>
      <c r="BP7" s="16">
        <v>1889</v>
      </c>
      <c r="BQ7" s="16">
        <v>144</v>
      </c>
      <c r="BR7" s="16">
        <v>119</v>
      </c>
      <c r="BS7" s="16">
        <v>50</v>
      </c>
      <c r="BT7" s="16"/>
      <c r="BU7" s="16">
        <v>312</v>
      </c>
      <c r="BV7" s="16">
        <v>9559</v>
      </c>
      <c r="BW7" s="16">
        <v>396</v>
      </c>
      <c r="BX7" s="16">
        <v>150</v>
      </c>
      <c r="BY7" s="16">
        <v>172</v>
      </c>
      <c r="BZ7" s="16">
        <v>452</v>
      </c>
      <c r="CA7" s="26">
        <f t="shared" ref="CA7:CA19" si="0">SUM(BO7:BZ7)</f>
        <v>13654</v>
      </c>
      <c r="CB7" s="27">
        <f t="shared" ref="CB7:CB19" si="1">SUM(N7,AA7,AN7,BA7,BN7,CA7)</f>
        <v>554444</v>
      </c>
      <c r="CD7" s="21"/>
      <c r="CE7" s="22"/>
      <c r="CG7" s="28"/>
    </row>
    <row r="8" spans="1:85" ht="13.5" customHeight="1" x14ac:dyDescent="0.25">
      <c r="A8" s="13" t="s">
        <v>15</v>
      </c>
      <c r="B8" s="16">
        <v>4275</v>
      </c>
      <c r="C8" s="16">
        <v>4853</v>
      </c>
      <c r="D8" s="16">
        <v>11864</v>
      </c>
      <c r="E8" s="16">
        <v>8140</v>
      </c>
      <c r="F8" s="16">
        <v>2402</v>
      </c>
      <c r="G8" s="16">
        <v>3637</v>
      </c>
      <c r="H8" s="16">
        <v>2585</v>
      </c>
      <c r="I8" s="16">
        <v>2124</v>
      </c>
      <c r="J8" s="16">
        <v>6933</v>
      </c>
      <c r="K8" s="16">
        <v>1434</v>
      </c>
      <c r="L8" s="16">
        <v>6329</v>
      </c>
      <c r="M8" s="16">
        <v>10738</v>
      </c>
      <c r="N8" s="24">
        <v>65314</v>
      </c>
      <c r="O8" s="16">
        <v>6294</v>
      </c>
      <c r="P8" s="16">
        <v>12936</v>
      </c>
      <c r="Q8" s="16">
        <v>37516</v>
      </c>
      <c r="R8" s="16">
        <v>96173</v>
      </c>
      <c r="S8" s="16">
        <v>127727</v>
      </c>
      <c r="T8" s="16">
        <v>31135</v>
      </c>
      <c r="U8" s="16">
        <v>29393</v>
      </c>
      <c r="V8" s="16">
        <v>40702</v>
      </c>
      <c r="W8" s="16">
        <v>41401</v>
      </c>
      <c r="X8" s="16">
        <v>21613</v>
      </c>
      <c r="Y8" s="16">
        <v>46191</v>
      </c>
      <c r="Z8" s="16"/>
      <c r="AA8" s="24">
        <v>491081</v>
      </c>
      <c r="AB8" s="16"/>
      <c r="AC8" s="16"/>
      <c r="AD8" s="16"/>
      <c r="AE8" s="16"/>
      <c r="AF8" s="16">
        <v>8274</v>
      </c>
      <c r="AG8" s="16">
        <v>3407</v>
      </c>
      <c r="AH8" s="16">
        <v>2718</v>
      </c>
      <c r="AI8" s="16">
        <v>1522</v>
      </c>
      <c r="AJ8" s="16">
        <v>2753</v>
      </c>
      <c r="AK8" s="16">
        <v>1905</v>
      </c>
      <c r="AL8" s="16">
        <v>1356</v>
      </c>
      <c r="AM8" s="16">
        <v>555</v>
      </c>
      <c r="AN8" s="24">
        <v>22490</v>
      </c>
      <c r="AO8" s="16">
        <v>191</v>
      </c>
      <c r="AP8" s="16">
        <v>440</v>
      </c>
      <c r="AQ8" s="16">
        <v>150</v>
      </c>
      <c r="AR8" s="16"/>
      <c r="AS8" s="16">
        <v>387</v>
      </c>
      <c r="AT8" s="16">
        <v>267</v>
      </c>
      <c r="AU8" s="16">
        <v>10714</v>
      </c>
      <c r="AV8" s="16">
        <v>4251</v>
      </c>
      <c r="AW8" s="16">
        <v>984</v>
      </c>
      <c r="AX8" s="16">
        <v>25871</v>
      </c>
      <c r="AY8" s="16">
        <v>12748</v>
      </c>
      <c r="AZ8" s="16">
        <v>2098</v>
      </c>
      <c r="BA8" s="24">
        <v>58101</v>
      </c>
      <c r="BB8" s="16">
        <v>3446</v>
      </c>
      <c r="BC8" s="16">
        <v>1373</v>
      </c>
      <c r="BD8" s="16">
        <v>216</v>
      </c>
      <c r="BE8" s="16"/>
      <c r="BF8" s="16">
        <v>150</v>
      </c>
      <c r="BG8" s="16"/>
      <c r="BH8" s="16"/>
      <c r="BI8" s="16">
        <v>93</v>
      </c>
      <c r="BJ8" s="16"/>
      <c r="BK8" s="16">
        <v>100</v>
      </c>
      <c r="BL8" s="16"/>
      <c r="BM8" s="16">
        <v>800</v>
      </c>
      <c r="BN8" s="29">
        <v>6178</v>
      </c>
      <c r="BO8" s="30">
        <v>25</v>
      </c>
      <c r="BP8" s="30">
        <v>550</v>
      </c>
      <c r="BQ8" s="30">
        <v>163</v>
      </c>
      <c r="BR8" s="30">
        <v>12</v>
      </c>
      <c r="BS8" s="30">
        <v>17</v>
      </c>
      <c r="BT8" s="16"/>
      <c r="BU8" s="30"/>
      <c r="BV8" s="30">
        <v>50</v>
      </c>
      <c r="BW8" s="16"/>
      <c r="BX8" s="30"/>
      <c r="BY8" s="30"/>
      <c r="BZ8" s="30"/>
      <c r="CA8" s="31">
        <f t="shared" si="0"/>
        <v>817</v>
      </c>
      <c r="CB8" s="32">
        <f t="shared" si="1"/>
        <v>643981</v>
      </c>
      <c r="CD8" s="21"/>
      <c r="CE8" s="22"/>
      <c r="CG8" s="28"/>
    </row>
    <row r="9" spans="1:85" ht="13.5" customHeight="1" x14ac:dyDescent="0.25">
      <c r="A9" s="13" t="s">
        <v>9</v>
      </c>
      <c r="B9" s="16">
        <v>449</v>
      </c>
      <c r="C9" s="16">
        <v>1075</v>
      </c>
      <c r="D9" s="16">
        <v>782</v>
      </c>
      <c r="E9" s="16">
        <v>181</v>
      </c>
      <c r="F9" s="16">
        <v>3087</v>
      </c>
      <c r="G9" s="16">
        <v>833</v>
      </c>
      <c r="H9" s="16">
        <v>842</v>
      </c>
      <c r="I9" s="16">
        <v>926</v>
      </c>
      <c r="J9" s="16">
        <v>1090</v>
      </c>
      <c r="K9" s="16">
        <v>1170</v>
      </c>
      <c r="L9" s="16">
        <v>1199</v>
      </c>
      <c r="M9" s="16">
        <v>1199</v>
      </c>
      <c r="N9" s="24">
        <v>12833</v>
      </c>
      <c r="O9" s="16">
        <v>520</v>
      </c>
      <c r="P9" s="16">
        <v>386</v>
      </c>
      <c r="Q9" s="16">
        <v>633</v>
      </c>
      <c r="R9" s="16">
        <v>544</v>
      </c>
      <c r="S9" s="16">
        <v>551</v>
      </c>
      <c r="T9" s="16">
        <v>476</v>
      </c>
      <c r="U9" s="16">
        <v>340</v>
      </c>
      <c r="V9" s="16">
        <v>181</v>
      </c>
      <c r="W9" s="16">
        <v>55</v>
      </c>
      <c r="X9" s="16">
        <v>65</v>
      </c>
      <c r="Y9" s="16">
        <v>58</v>
      </c>
      <c r="Z9" s="16"/>
      <c r="AA9" s="24">
        <v>3809</v>
      </c>
      <c r="AB9" s="16">
        <v>60</v>
      </c>
      <c r="AC9" s="16"/>
      <c r="AD9" s="16"/>
      <c r="AE9" s="16">
        <v>504</v>
      </c>
      <c r="AF9" s="16">
        <v>283</v>
      </c>
      <c r="AG9" s="16">
        <v>3015</v>
      </c>
      <c r="AH9" s="16">
        <v>5285</v>
      </c>
      <c r="AI9" s="16">
        <v>3496</v>
      </c>
      <c r="AJ9" s="16">
        <v>18</v>
      </c>
      <c r="AK9" s="16"/>
      <c r="AL9" s="16"/>
      <c r="AM9" s="16"/>
      <c r="AN9" s="24">
        <v>12661</v>
      </c>
      <c r="AO9" s="16"/>
      <c r="AP9" s="16"/>
      <c r="AQ9" s="16"/>
      <c r="AR9" s="16"/>
      <c r="AS9" s="16"/>
      <c r="AT9" s="16"/>
      <c r="AU9" s="16"/>
      <c r="AV9" s="16">
        <v>26</v>
      </c>
      <c r="AW9" s="16">
        <v>61</v>
      </c>
      <c r="AX9" s="16">
        <v>240</v>
      </c>
      <c r="AY9" s="16">
        <v>35</v>
      </c>
      <c r="AZ9" s="16"/>
      <c r="BA9" s="24">
        <v>362</v>
      </c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>
        <v>998</v>
      </c>
      <c r="BM9" s="16"/>
      <c r="BN9" s="25">
        <v>998</v>
      </c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26">
        <f t="shared" si="0"/>
        <v>0</v>
      </c>
      <c r="CB9" s="27">
        <f t="shared" si="1"/>
        <v>30663</v>
      </c>
      <c r="CD9" s="21"/>
      <c r="CE9" s="22"/>
      <c r="CG9" s="28"/>
    </row>
    <row r="10" spans="1:85" ht="13.5" customHeight="1" x14ac:dyDescent="0.25">
      <c r="A10" s="13" t="s">
        <v>12</v>
      </c>
      <c r="B10" s="16">
        <v>1767</v>
      </c>
      <c r="C10" s="16">
        <v>1955</v>
      </c>
      <c r="D10" s="16">
        <v>1507</v>
      </c>
      <c r="E10" s="16">
        <v>1436</v>
      </c>
      <c r="F10" s="16">
        <v>75</v>
      </c>
      <c r="G10" s="16">
        <v>10</v>
      </c>
      <c r="H10" s="16">
        <v>3507</v>
      </c>
      <c r="I10" s="16">
        <v>4186</v>
      </c>
      <c r="J10" s="16">
        <v>2561</v>
      </c>
      <c r="K10" s="16">
        <v>2395</v>
      </c>
      <c r="L10" s="16">
        <v>2478</v>
      </c>
      <c r="M10" s="16">
        <v>2702</v>
      </c>
      <c r="N10" s="24">
        <v>24579</v>
      </c>
      <c r="O10" s="16">
        <v>2521</v>
      </c>
      <c r="P10" s="16">
        <v>7853</v>
      </c>
      <c r="Q10" s="16">
        <v>3059</v>
      </c>
      <c r="R10" s="16">
        <v>1617</v>
      </c>
      <c r="S10" s="16">
        <v>1530</v>
      </c>
      <c r="T10" s="16">
        <v>1114</v>
      </c>
      <c r="U10" s="16">
        <v>1066</v>
      </c>
      <c r="V10" s="16">
        <v>4720</v>
      </c>
      <c r="W10" s="16">
        <v>2776</v>
      </c>
      <c r="X10" s="16">
        <v>5290</v>
      </c>
      <c r="Y10" s="16">
        <v>15507</v>
      </c>
      <c r="Z10" s="16"/>
      <c r="AA10" s="24">
        <v>47053</v>
      </c>
      <c r="AB10" s="16"/>
      <c r="AC10" s="16"/>
      <c r="AD10" s="16"/>
      <c r="AE10" s="16"/>
      <c r="AF10" s="16">
        <v>1684</v>
      </c>
      <c r="AG10" s="16">
        <v>1575</v>
      </c>
      <c r="AH10" s="16">
        <v>1303</v>
      </c>
      <c r="AI10" s="16">
        <v>2035</v>
      </c>
      <c r="AJ10" s="16">
        <v>575</v>
      </c>
      <c r="AK10" s="16">
        <v>89</v>
      </c>
      <c r="AL10" s="16">
        <v>90</v>
      </c>
      <c r="AM10" s="16">
        <v>128</v>
      </c>
      <c r="AN10" s="24">
        <v>7479</v>
      </c>
      <c r="AO10" s="16">
        <v>69</v>
      </c>
      <c r="AP10" s="16">
        <v>109</v>
      </c>
      <c r="AQ10" s="16">
        <v>67</v>
      </c>
      <c r="AR10" s="16"/>
      <c r="AS10" s="16"/>
      <c r="AT10" s="16">
        <v>91</v>
      </c>
      <c r="AU10" s="16"/>
      <c r="AV10" s="16">
        <v>153</v>
      </c>
      <c r="AW10" s="16"/>
      <c r="AX10" s="16"/>
      <c r="AY10" s="16">
        <v>1906</v>
      </c>
      <c r="AZ10" s="16">
        <v>14</v>
      </c>
      <c r="BA10" s="24">
        <v>2409</v>
      </c>
      <c r="BB10" s="16">
        <v>205</v>
      </c>
      <c r="BC10" s="16">
        <v>382</v>
      </c>
      <c r="BD10" s="16">
        <v>270</v>
      </c>
      <c r="BE10" s="16">
        <v>5</v>
      </c>
      <c r="BF10" s="16"/>
      <c r="BG10" s="16">
        <v>197</v>
      </c>
      <c r="BH10" s="16">
        <v>222</v>
      </c>
      <c r="BI10" s="16"/>
      <c r="BJ10" s="16">
        <v>13</v>
      </c>
      <c r="BK10" s="16">
        <v>7</v>
      </c>
      <c r="BL10" s="16">
        <v>10</v>
      </c>
      <c r="BM10" s="16"/>
      <c r="BN10" s="29">
        <v>1311</v>
      </c>
      <c r="BO10" s="30"/>
      <c r="BP10" s="30">
        <v>39</v>
      </c>
      <c r="BQ10" s="30"/>
      <c r="BR10" s="30"/>
      <c r="BS10" s="30"/>
      <c r="BT10" s="16"/>
      <c r="BU10" s="30"/>
      <c r="BV10" s="30">
        <v>241</v>
      </c>
      <c r="BW10" s="16">
        <v>18</v>
      </c>
      <c r="BX10" s="30"/>
      <c r="BY10" s="30"/>
      <c r="BZ10" s="30">
        <v>100</v>
      </c>
      <c r="CA10" s="31">
        <f t="shared" si="0"/>
        <v>398</v>
      </c>
      <c r="CB10" s="32">
        <f t="shared" si="1"/>
        <v>83229</v>
      </c>
      <c r="CD10" s="21"/>
      <c r="CE10" s="22"/>
      <c r="CG10" s="28"/>
    </row>
    <row r="11" spans="1:85" ht="13.5" customHeight="1" x14ac:dyDescent="0.25">
      <c r="A11" s="13" t="s">
        <v>10</v>
      </c>
      <c r="B11" s="16">
        <v>41669</v>
      </c>
      <c r="C11" s="16">
        <v>67008</v>
      </c>
      <c r="D11" s="16">
        <v>22342</v>
      </c>
      <c r="E11" s="16">
        <v>19185</v>
      </c>
      <c r="F11" s="16">
        <v>20090</v>
      </c>
      <c r="G11" s="16">
        <v>6661</v>
      </c>
      <c r="H11" s="16">
        <v>10130</v>
      </c>
      <c r="I11" s="16">
        <v>7696</v>
      </c>
      <c r="J11" s="16">
        <v>9710</v>
      </c>
      <c r="K11" s="16">
        <v>11358</v>
      </c>
      <c r="L11" s="16">
        <v>2825</v>
      </c>
      <c r="M11" s="16">
        <v>8169</v>
      </c>
      <c r="N11" s="24">
        <v>226843</v>
      </c>
      <c r="O11" s="16">
        <v>7822</v>
      </c>
      <c r="P11" s="16">
        <v>31333</v>
      </c>
      <c r="Q11" s="16">
        <v>25144</v>
      </c>
      <c r="R11" s="16">
        <v>13620</v>
      </c>
      <c r="S11" s="16">
        <v>6600</v>
      </c>
      <c r="T11" s="16">
        <v>10956</v>
      </c>
      <c r="U11" s="16">
        <v>5330</v>
      </c>
      <c r="V11" s="16">
        <v>1095</v>
      </c>
      <c r="W11" s="16">
        <v>223</v>
      </c>
      <c r="X11" s="16">
        <v>17370</v>
      </c>
      <c r="Y11" s="16">
        <v>5462</v>
      </c>
      <c r="Z11" s="16">
        <v>650</v>
      </c>
      <c r="AA11" s="24">
        <v>125605</v>
      </c>
      <c r="AB11" s="16">
        <v>3851</v>
      </c>
      <c r="AC11" s="16">
        <v>3920</v>
      </c>
      <c r="AD11" s="16">
        <v>12610</v>
      </c>
      <c r="AE11" s="16">
        <v>7910</v>
      </c>
      <c r="AF11" s="16">
        <v>8591</v>
      </c>
      <c r="AG11" s="16">
        <v>50761</v>
      </c>
      <c r="AH11" s="16">
        <v>41123</v>
      </c>
      <c r="AI11" s="16">
        <v>340</v>
      </c>
      <c r="AJ11" s="16"/>
      <c r="AK11" s="16"/>
      <c r="AL11" s="16">
        <v>1150</v>
      </c>
      <c r="AM11" s="16"/>
      <c r="AN11" s="24">
        <v>130256</v>
      </c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24"/>
      <c r="BB11" s="16">
        <v>323</v>
      </c>
      <c r="BC11" s="16">
        <v>20</v>
      </c>
      <c r="BD11" s="16">
        <v>50</v>
      </c>
      <c r="BE11" s="16">
        <v>150</v>
      </c>
      <c r="BF11" s="16">
        <v>618</v>
      </c>
      <c r="BG11" s="16"/>
      <c r="BH11" s="16"/>
      <c r="BI11" s="16"/>
      <c r="BJ11" s="16"/>
      <c r="BK11" s="16"/>
      <c r="BL11" s="16"/>
      <c r="BM11" s="16"/>
      <c r="BN11" s="25">
        <v>1161</v>
      </c>
      <c r="BO11" s="16"/>
      <c r="BP11" s="16">
        <v>280</v>
      </c>
      <c r="BQ11" s="16"/>
      <c r="BR11" s="16"/>
      <c r="BS11" s="16"/>
      <c r="BT11" s="16">
        <v>87</v>
      </c>
      <c r="BU11" s="16">
        <v>15</v>
      </c>
      <c r="BV11" s="16">
        <v>42673</v>
      </c>
      <c r="BW11" s="16"/>
      <c r="BX11" s="16"/>
      <c r="BY11" s="16"/>
      <c r="BZ11" s="16"/>
      <c r="CA11" s="26">
        <f t="shared" si="0"/>
        <v>43055</v>
      </c>
      <c r="CB11" s="27">
        <f t="shared" si="1"/>
        <v>526920</v>
      </c>
      <c r="CD11" s="21"/>
      <c r="CE11" s="22"/>
      <c r="CG11" s="28"/>
    </row>
    <row r="12" spans="1:85" ht="13.5" customHeight="1" x14ac:dyDescent="0.25">
      <c r="A12" s="13" t="s">
        <v>8</v>
      </c>
      <c r="B12" s="16">
        <v>18379</v>
      </c>
      <c r="C12" s="16">
        <v>7757</v>
      </c>
      <c r="D12" s="16">
        <v>5084</v>
      </c>
      <c r="E12" s="16">
        <v>2327</v>
      </c>
      <c r="F12" s="16">
        <v>1857</v>
      </c>
      <c r="G12" s="16">
        <v>1704</v>
      </c>
      <c r="H12" s="16">
        <v>2163</v>
      </c>
      <c r="I12" s="16">
        <v>881</v>
      </c>
      <c r="J12" s="16">
        <v>809</v>
      </c>
      <c r="K12" s="16">
        <v>718</v>
      </c>
      <c r="L12" s="16">
        <v>539</v>
      </c>
      <c r="M12" s="16">
        <v>596</v>
      </c>
      <c r="N12" s="24">
        <v>42814</v>
      </c>
      <c r="O12" s="16">
        <v>1531</v>
      </c>
      <c r="P12" s="16">
        <v>1611</v>
      </c>
      <c r="Q12" s="16">
        <v>1894</v>
      </c>
      <c r="R12" s="16">
        <v>4580</v>
      </c>
      <c r="S12" s="16">
        <v>2668</v>
      </c>
      <c r="T12" s="16">
        <v>3077</v>
      </c>
      <c r="U12" s="16">
        <v>4793</v>
      </c>
      <c r="V12" s="16">
        <v>5901</v>
      </c>
      <c r="W12" s="16">
        <v>87643</v>
      </c>
      <c r="X12" s="16">
        <v>125277</v>
      </c>
      <c r="Y12" s="16">
        <v>14391</v>
      </c>
      <c r="Z12" s="16"/>
      <c r="AA12" s="24">
        <v>253366</v>
      </c>
      <c r="AB12" s="16"/>
      <c r="AC12" s="16"/>
      <c r="AD12" s="16"/>
      <c r="AE12" s="16"/>
      <c r="AF12" s="16">
        <v>2620</v>
      </c>
      <c r="AG12" s="16">
        <v>1180</v>
      </c>
      <c r="AH12" s="16">
        <v>345</v>
      </c>
      <c r="AI12" s="16">
        <v>4457</v>
      </c>
      <c r="AJ12" s="16">
        <v>5355</v>
      </c>
      <c r="AK12" s="16">
        <v>4189</v>
      </c>
      <c r="AL12" s="16">
        <v>2132</v>
      </c>
      <c r="AM12" s="16">
        <v>6026</v>
      </c>
      <c r="AN12" s="24">
        <v>26304</v>
      </c>
      <c r="AO12" s="16">
        <v>45037</v>
      </c>
      <c r="AP12" s="16">
        <v>439</v>
      </c>
      <c r="AQ12" s="16">
        <v>1129</v>
      </c>
      <c r="AR12" s="16"/>
      <c r="AS12" s="16"/>
      <c r="AT12" s="16">
        <v>42</v>
      </c>
      <c r="AU12" s="16">
        <v>680</v>
      </c>
      <c r="AV12" s="16">
        <v>446</v>
      </c>
      <c r="AW12" s="16">
        <v>227</v>
      </c>
      <c r="AX12" s="16">
        <v>1205</v>
      </c>
      <c r="AY12" s="16">
        <v>2183</v>
      </c>
      <c r="AZ12" s="16">
        <v>170</v>
      </c>
      <c r="BA12" s="24">
        <v>51558</v>
      </c>
      <c r="BB12" s="16">
        <v>620</v>
      </c>
      <c r="BC12" s="16">
        <v>801</v>
      </c>
      <c r="BD12" s="16">
        <v>2860</v>
      </c>
      <c r="BE12" s="16">
        <v>96</v>
      </c>
      <c r="BF12" s="16"/>
      <c r="BG12" s="16">
        <v>2872</v>
      </c>
      <c r="BH12" s="16">
        <v>2306</v>
      </c>
      <c r="BI12" s="16">
        <v>1209</v>
      </c>
      <c r="BJ12" s="16">
        <v>1950</v>
      </c>
      <c r="BK12" s="16">
        <v>882</v>
      </c>
      <c r="BL12" s="16">
        <v>690</v>
      </c>
      <c r="BM12" s="16">
        <v>290</v>
      </c>
      <c r="BN12" s="29">
        <v>14576</v>
      </c>
      <c r="BO12" s="30">
        <v>560</v>
      </c>
      <c r="BP12" s="30">
        <v>204</v>
      </c>
      <c r="BQ12" s="30">
        <v>205</v>
      </c>
      <c r="BR12" s="30"/>
      <c r="BS12" s="30">
        <v>37</v>
      </c>
      <c r="BT12" s="16">
        <v>170</v>
      </c>
      <c r="BU12" s="30">
        <v>15</v>
      </c>
      <c r="BV12" s="30">
        <v>9</v>
      </c>
      <c r="BW12" s="16">
        <v>315</v>
      </c>
      <c r="BX12" s="30">
        <v>425</v>
      </c>
      <c r="BY12" s="30">
        <v>208</v>
      </c>
      <c r="BZ12" s="30">
        <v>979</v>
      </c>
      <c r="CA12" s="31">
        <f t="shared" si="0"/>
        <v>3127</v>
      </c>
      <c r="CB12" s="32">
        <f t="shared" si="1"/>
        <v>391745</v>
      </c>
      <c r="CD12" s="21"/>
      <c r="CE12" s="22"/>
      <c r="CG12" s="28"/>
    </row>
    <row r="13" spans="1:85" ht="13.5" customHeight="1" x14ac:dyDescent="0.25">
      <c r="A13" s="13" t="s">
        <v>4</v>
      </c>
      <c r="B13" s="16">
        <v>5401</v>
      </c>
      <c r="C13" s="16">
        <v>1603</v>
      </c>
      <c r="D13" s="16">
        <v>2029</v>
      </c>
      <c r="E13" s="16">
        <v>1203</v>
      </c>
      <c r="F13" s="16">
        <v>5182</v>
      </c>
      <c r="G13" s="16">
        <v>3102</v>
      </c>
      <c r="H13" s="16">
        <v>1395</v>
      </c>
      <c r="I13" s="16">
        <v>591</v>
      </c>
      <c r="J13" s="16">
        <v>114056</v>
      </c>
      <c r="K13" s="16">
        <v>6754</v>
      </c>
      <c r="L13" s="16">
        <v>4514</v>
      </c>
      <c r="M13" s="16">
        <v>416</v>
      </c>
      <c r="N13" s="24">
        <v>146246</v>
      </c>
      <c r="O13" s="16">
        <v>1956</v>
      </c>
      <c r="P13" s="16">
        <v>1180</v>
      </c>
      <c r="Q13" s="16">
        <v>25835</v>
      </c>
      <c r="R13" s="16">
        <v>4443</v>
      </c>
      <c r="S13" s="16">
        <v>3957</v>
      </c>
      <c r="T13" s="16">
        <v>7002</v>
      </c>
      <c r="U13" s="16">
        <v>12230</v>
      </c>
      <c r="V13" s="16">
        <v>7935</v>
      </c>
      <c r="W13" s="16">
        <v>8412</v>
      </c>
      <c r="X13" s="16">
        <v>14159</v>
      </c>
      <c r="Y13" s="16">
        <v>6162</v>
      </c>
      <c r="Z13" s="16">
        <v>11796</v>
      </c>
      <c r="AA13" s="24">
        <v>105067</v>
      </c>
      <c r="AB13" s="16">
        <v>835</v>
      </c>
      <c r="AC13" s="16">
        <v>2532</v>
      </c>
      <c r="AD13" s="16">
        <v>5177</v>
      </c>
      <c r="AE13" s="16">
        <v>803</v>
      </c>
      <c r="AF13" s="16">
        <v>1195</v>
      </c>
      <c r="AG13" s="16">
        <v>956</v>
      </c>
      <c r="AH13" s="16">
        <v>1003</v>
      </c>
      <c r="AI13" s="16">
        <v>512</v>
      </c>
      <c r="AJ13" s="16">
        <v>256</v>
      </c>
      <c r="AK13" s="16">
        <v>325</v>
      </c>
      <c r="AL13" s="16">
        <v>1287</v>
      </c>
      <c r="AM13" s="16">
        <v>148</v>
      </c>
      <c r="AN13" s="24">
        <v>15029</v>
      </c>
      <c r="AO13" s="16">
        <v>40</v>
      </c>
      <c r="AP13" s="16">
        <v>657</v>
      </c>
      <c r="AQ13" s="16">
        <v>558</v>
      </c>
      <c r="AR13" s="16">
        <v>411</v>
      </c>
      <c r="AS13" s="16">
        <v>656</v>
      </c>
      <c r="AT13" s="16">
        <v>0</v>
      </c>
      <c r="AU13" s="16">
        <v>0</v>
      </c>
      <c r="AV13" s="16">
        <v>75</v>
      </c>
      <c r="AW13" s="16">
        <v>15</v>
      </c>
      <c r="AX13" s="16"/>
      <c r="AY13" s="16">
        <v>0</v>
      </c>
      <c r="AZ13" s="16"/>
      <c r="BA13" s="24">
        <v>2412</v>
      </c>
      <c r="BB13" s="16"/>
      <c r="BC13" s="16">
        <v>0</v>
      </c>
      <c r="BD13" s="16">
        <v>545</v>
      </c>
      <c r="BE13" s="16">
        <v>326</v>
      </c>
      <c r="BF13" s="16">
        <v>23</v>
      </c>
      <c r="BG13" s="16">
        <v>137</v>
      </c>
      <c r="BH13" s="16">
        <v>438</v>
      </c>
      <c r="BI13" s="16">
        <v>1439</v>
      </c>
      <c r="BJ13" s="16">
        <v>540</v>
      </c>
      <c r="BK13" s="16">
        <v>310</v>
      </c>
      <c r="BL13" s="16">
        <v>398</v>
      </c>
      <c r="BM13" s="16">
        <v>350</v>
      </c>
      <c r="BN13" s="25">
        <v>4506</v>
      </c>
      <c r="BO13" s="16">
        <v>204</v>
      </c>
      <c r="BP13" s="16">
        <v>105</v>
      </c>
      <c r="BQ13" s="16">
        <v>203</v>
      </c>
      <c r="BR13" s="16">
        <v>247</v>
      </c>
      <c r="BS13" s="16">
        <v>184</v>
      </c>
      <c r="BT13" s="16">
        <v>162</v>
      </c>
      <c r="BU13" s="16">
        <v>29</v>
      </c>
      <c r="BV13" s="16">
        <v>206</v>
      </c>
      <c r="BW13" s="16">
        <v>317</v>
      </c>
      <c r="BX13" s="16">
        <v>266</v>
      </c>
      <c r="BY13" s="16">
        <v>380</v>
      </c>
      <c r="BZ13" s="16">
        <v>167</v>
      </c>
      <c r="CA13" s="26">
        <f t="shared" si="0"/>
        <v>2470</v>
      </c>
      <c r="CB13" s="27">
        <f t="shared" si="1"/>
        <v>275730</v>
      </c>
      <c r="CD13" s="21"/>
      <c r="CE13" s="22"/>
      <c r="CG13" s="28"/>
    </row>
    <row r="14" spans="1:85" ht="13.5" customHeight="1" x14ac:dyDescent="0.25">
      <c r="A14" s="13" t="s">
        <v>6</v>
      </c>
      <c r="B14" s="16">
        <v>2118</v>
      </c>
      <c r="C14" s="16">
        <v>19306</v>
      </c>
      <c r="D14" s="16">
        <v>7880</v>
      </c>
      <c r="E14" s="16">
        <v>2041</v>
      </c>
      <c r="F14" s="16">
        <v>3490</v>
      </c>
      <c r="G14" s="16">
        <v>8013</v>
      </c>
      <c r="H14" s="16">
        <v>9052</v>
      </c>
      <c r="I14" s="16">
        <v>6114</v>
      </c>
      <c r="J14" s="16">
        <v>1822</v>
      </c>
      <c r="K14" s="16">
        <v>1345</v>
      </c>
      <c r="L14" s="16">
        <v>1024</v>
      </c>
      <c r="M14" s="16">
        <v>983</v>
      </c>
      <c r="N14" s="24">
        <v>63188</v>
      </c>
      <c r="O14" s="16">
        <v>2616</v>
      </c>
      <c r="P14" s="16">
        <v>366</v>
      </c>
      <c r="Q14" s="16">
        <v>2785</v>
      </c>
      <c r="R14" s="16">
        <v>6898</v>
      </c>
      <c r="S14" s="16">
        <v>6162</v>
      </c>
      <c r="T14" s="16">
        <v>390</v>
      </c>
      <c r="U14" s="16">
        <v>2356</v>
      </c>
      <c r="V14" s="16">
        <v>1239</v>
      </c>
      <c r="W14" s="16">
        <v>899</v>
      </c>
      <c r="X14" s="16">
        <v>991</v>
      </c>
      <c r="Y14" s="16">
        <v>539</v>
      </c>
      <c r="Z14" s="16"/>
      <c r="AA14" s="24">
        <v>25241</v>
      </c>
      <c r="AB14" s="16"/>
      <c r="AC14" s="16">
        <v>400</v>
      </c>
      <c r="AD14" s="16"/>
      <c r="AE14" s="16"/>
      <c r="AF14" s="16">
        <v>183</v>
      </c>
      <c r="AG14" s="16">
        <v>20</v>
      </c>
      <c r="AH14" s="16">
        <v>1814</v>
      </c>
      <c r="AI14" s="16">
        <v>266</v>
      </c>
      <c r="AJ14" s="16">
        <v>1197</v>
      </c>
      <c r="AK14" s="16">
        <v>126</v>
      </c>
      <c r="AL14" s="16">
        <v>468</v>
      </c>
      <c r="AM14" s="16">
        <v>37</v>
      </c>
      <c r="AN14" s="24">
        <v>4511</v>
      </c>
      <c r="AO14" s="16">
        <v>100</v>
      </c>
      <c r="AP14" s="16">
        <v>46</v>
      </c>
      <c r="AQ14" s="16">
        <v>574</v>
      </c>
      <c r="AR14" s="16"/>
      <c r="AS14" s="16">
        <v>6533</v>
      </c>
      <c r="AT14" s="16">
        <v>500</v>
      </c>
      <c r="AU14" s="16">
        <v>4061</v>
      </c>
      <c r="AV14" s="16">
        <v>477</v>
      </c>
      <c r="AW14" s="16">
        <v>281</v>
      </c>
      <c r="AX14" s="16">
        <v>53</v>
      </c>
      <c r="AY14" s="16">
        <v>505</v>
      </c>
      <c r="AZ14" s="16">
        <v>255</v>
      </c>
      <c r="BA14" s="24">
        <v>13385</v>
      </c>
      <c r="BB14" s="16">
        <v>53</v>
      </c>
      <c r="BC14" s="16">
        <v>154</v>
      </c>
      <c r="BD14" s="16">
        <v>192</v>
      </c>
      <c r="BE14" s="16">
        <v>216</v>
      </c>
      <c r="BF14" s="16">
        <v>60</v>
      </c>
      <c r="BG14" s="16">
        <v>215</v>
      </c>
      <c r="BH14" s="16">
        <v>251</v>
      </c>
      <c r="BI14" s="16">
        <v>197</v>
      </c>
      <c r="BJ14" s="16">
        <v>482</v>
      </c>
      <c r="BK14" s="16">
        <v>369</v>
      </c>
      <c r="BL14" s="16">
        <v>115</v>
      </c>
      <c r="BM14" s="16">
        <v>122</v>
      </c>
      <c r="BN14" s="29">
        <v>2426</v>
      </c>
      <c r="BO14" s="30">
        <v>60</v>
      </c>
      <c r="BP14" s="30">
        <v>122</v>
      </c>
      <c r="BQ14" s="30">
        <v>103</v>
      </c>
      <c r="BR14" s="30">
        <v>203</v>
      </c>
      <c r="BS14" s="30">
        <v>135</v>
      </c>
      <c r="BT14" s="16">
        <v>137</v>
      </c>
      <c r="BU14" s="30">
        <v>105</v>
      </c>
      <c r="BV14" s="30">
        <v>122</v>
      </c>
      <c r="BW14" s="16">
        <v>81</v>
      </c>
      <c r="BX14" s="30">
        <v>104</v>
      </c>
      <c r="BY14" s="30">
        <v>151</v>
      </c>
      <c r="BZ14" s="30">
        <v>25</v>
      </c>
      <c r="CA14" s="31">
        <f t="shared" si="0"/>
        <v>1348</v>
      </c>
      <c r="CB14" s="32">
        <f t="shared" si="1"/>
        <v>110099</v>
      </c>
      <c r="CD14" s="21"/>
      <c r="CE14" s="22"/>
      <c r="CG14" s="28"/>
    </row>
    <row r="15" spans="1:85" ht="13.5" customHeight="1" x14ac:dyDescent="0.25">
      <c r="A15" s="13" t="s">
        <v>3</v>
      </c>
      <c r="B15" s="16">
        <v>38093</v>
      </c>
      <c r="C15" s="16">
        <v>54906</v>
      </c>
      <c r="D15" s="16">
        <v>31805</v>
      </c>
      <c r="E15" s="16">
        <v>18793</v>
      </c>
      <c r="F15" s="16">
        <v>40354</v>
      </c>
      <c r="G15" s="16">
        <v>41827</v>
      </c>
      <c r="H15" s="16">
        <v>55278</v>
      </c>
      <c r="I15" s="16">
        <v>73366</v>
      </c>
      <c r="J15" s="16">
        <v>73016</v>
      </c>
      <c r="K15" s="16">
        <v>25983</v>
      </c>
      <c r="L15" s="16">
        <v>45086</v>
      </c>
      <c r="M15" s="16">
        <v>30661</v>
      </c>
      <c r="N15" s="24">
        <v>529168</v>
      </c>
      <c r="O15" s="16">
        <v>21319</v>
      </c>
      <c r="P15" s="16">
        <v>13252</v>
      </c>
      <c r="Q15" s="16">
        <v>24529</v>
      </c>
      <c r="R15" s="16">
        <v>68298</v>
      </c>
      <c r="S15" s="16">
        <v>42690</v>
      </c>
      <c r="T15" s="16">
        <v>27026</v>
      </c>
      <c r="U15" s="16">
        <v>29525</v>
      </c>
      <c r="V15" s="16">
        <v>36221</v>
      </c>
      <c r="W15" s="16">
        <v>44504</v>
      </c>
      <c r="X15" s="16">
        <v>89178</v>
      </c>
      <c r="Y15" s="16">
        <v>100235</v>
      </c>
      <c r="Z15" s="16">
        <v>142544</v>
      </c>
      <c r="AA15" s="24">
        <v>639321</v>
      </c>
      <c r="AB15" s="16">
        <v>184102</v>
      </c>
      <c r="AC15" s="16">
        <v>115851</v>
      </c>
      <c r="AD15" s="16">
        <v>80049</v>
      </c>
      <c r="AE15" s="16">
        <v>37379</v>
      </c>
      <c r="AF15" s="16">
        <v>44342</v>
      </c>
      <c r="AG15" s="16">
        <v>27623</v>
      </c>
      <c r="AH15" s="16">
        <v>25363</v>
      </c>
      <c r="AI15" s="16">
        <v>28377</v>
      </c>
      <c r="AJ15" s="16">
        <v>52883</v>
      </c>
      <c r="AK15" s="16">
        <v>14392</v>
      </c>
      <c r="AL15" s="16">
        <v>42369</v>
      </c>
      <c r="AM15" s="16">
        <v>33161</v>
      </c>
      <c r="AN15" s="24">
        <v>685891</v>
      </c>
      <c r="AO15" s="16">
        <v>32057</v>
      </c>
      <c r="AP15" s="16">
        <v>44474</v>
      </c>
      <c r="AQ15" s="16">
        <v>65628</v>
      </c>
      <c r="AR15" s="16">
        <v>34866</v>
      </c>
      <c r="AS15" s="16">
        <v>262826</v>
      </c>
      <c r="AT15" s="16">
        <v>82302</v>
      </c>
      <c r="AU15" s="16">
        <v>110796</v>
      </c>
      <c r="AV15" s="16">
        <v>114471</v>
      </c>
      <c r="AW15" s="16">
        <v>58608</v>
      </c>
      <c r="AX15" s="16">
        <v>28937</v>
      </c>
      <c r="AY15" s="16">
        <v>46480</v>
      </c>
      <c r="AZ15" s="16">
        <v>214513</v>
      </c>
      <c r="BA15" s="24">
        <v>1095958</v>
      </c>
      <c r="BB15" s="16">
        <v>320582</v>
      </c>
      <c r="BC15" s="16">
        <v>453556</v>
      </c>
      <c r="BD15" s="16">
        <v>32432</v>
      </c>
      <c r="BE15" s="16">
        <v>53957</v>
      </c>
      <c r="BF15" s="16">
        <v>23660</v>
      </c>
      <c r="BG15" s="16">
        <v>28287</v>
      </c>
      <c r="BH15" s="16">
        <v>22728</v>
      </c>
      <c r="BI15" s="16">
        <v>16874</v>
      </c>
      <c r="BJ15" s="16">
        <v>21331</v>
      </c>
      <c r="BK15" s="16">
        <v>19858</v>
      </c>
      <c r="BL15" s="16">
        <v>21039</v>
      </c>
      <c r="BM15" s="16">
        <v>15357</v>
      </c>
      <c r="BN15" s="25">
        <v>1029661</v>
      </c>
      <c r="BO15" s="16">
        <v>14812</v>
      </c>
      <c r="BP15" s="16">
        <v>14380</v>
      </c>
      <c r="BQ15" s="16">
        <v>15154</v>
      </c>
      <c r="BR15" s="16">
        <v>12129</v>
      </c>
      <c r="BS15" s="16">
        <v>9839</v>
      </c>
      <c r="BT15" s="16">
        <v>23941</v>
      </c>
      <c r="BU15" s="16">
        <v>12035</v>
      </c>
      <c r="BV15" s="16">
        <v>13577</v>
      </c>
      <c r="BW15" s="16">
        <v>16943</v>
      </c>
      <c r="BX15" s="16">
        <v>19880</v>
      </c>
      <c r="BY15" s="16">
        <v>13027</v>
      </c>
      <c r="BZ15" s="16">
        <v>10588</v>
      </c>
      <c r="CA15" s="26">
        <f t="shared" si="0"/>
        <v>176305</v>
      </c>
      <c r="CB15" s="27">
        <f t="shared" si="1"/>
        <v>4156304</v>
      </c>
      <c r="CD15" s="21"/>
      <c r="CE15" s="22"/>
      <c r="CG15" s="28"/>
    </row>
    <row r="16" spans="1:85" ht="13.5" customHeight="1" x14ac:dyDescent="0.25">
      <c r="A16" s="13" t="s">
        <v>16</v>
      </c>
      <c r="B16" s="16">
        <v>654</v>
      </c>
      <c r="C16" s="16">
        <v>1035</v>
      </c>
      <c r="D16" s="16">
        <v>2280</v>
      </c>
      <c r="E16" s="16">
        <v>1135</v>
      </c>
      <c r="F16" s="16"/>
      <c r="G16" s="16">
        <v>245</v>
      </c>
      <c r="H16" s="16">
        <v>1117</v>
      </c>
      <c r="I16" s="16">
        <v>1984</v>
      </c>
      <c r="J16" s="16">
        <v>2024</v>
      </c>
      <c r="K16" s="16">
        <v>1499</v>
      </c>
      <c r="L16" s="16">
        <v>2837</v>
      </c>
      <c r="M16" s="16">
        <v>892</v>
      </c>
      <c r="N16" s="24">
        <v>15702</v>
      </c>
      <c r="O16" s="16">
        <v>929</v>
      </c>
      <c r="P16" s="16">
        <v>828</v>
      </c>
      <c r="Q16" s="16">
        <v>404</v>
      </c>
      <c r="R16" s="16">
        <v>2845</v>
      </c>
      <c r="S16" s="16">
        <v>1475</v>
      </c>
      <c r="T16" s="16">
        <v>1213</v>
      </c>
      <c r="U16" s="16">
        <v>1351</v>
      </c>
      <c r="V16" s="16">
        <v>2004</v>
      </c>
      <c r="W16" s="16">
        <v>1756</v>
      </c>
      <c r="X16" s="16">
        <v>1743</v>
      </c>
      <c r="Y16" s="16">
        <v>1980</v>
      </c>
      <c r="Z16" s="16"/>
      <c r="AA16" s="24">
        <v>16528</v>
      </c>
      <c r="AB16" s="16"/>
      <c r="AC16" s="16"/>
      <c r="AD16" s="16"/>
      <c r="AE16" s="16"/>
      <c r="AF16" s="16">
        <v>1115</v>
      </c>
      <c r="AG16" s="16">
        <v>2866</v>
      </c>
      <c r="AH16" s="16">
        <v>2654</v>
      </c>
      <c r="AI16" s="16">
        <v>2225</v>
      </c>
      <c r="AJ16" s="16">
        <v>2925</v>
      </c>
      <c r="AK16" s="16">
        <v>2565</v>
      </c>
      <c r="AL16" s="16">
        <v>2240</v>
      </c>
      <c r="AM16" s="16">
        <v>1775</v>
      </c>
      <c r="AN16" s="24">
        <v>18365</v>
      </c>
      <c r="AO16" s="16">
        <v>1795</v>
      </c>
      <c r="AP16" s="16">
        <v>1515</v>
      </c>
      <c r="AQ16" s="16">
        <v>1772</v>
      </c>
      <c r="AR16" s="16"/>
      <c r="AS16" s="16">
        <v>26</v>
      </c>
      <c r="AT16" s="16">
        <v>1270</v>
      </c>
      <c r="AU16" s="16">
        <v>3358</v>
      </c>
      <c r="AV16" s="16">
        <v>1275</v>
      </c>
      <c r="AW16" s="16">
        <v>1515</v>
      </c>
      <c r="AX16" s="16">
        <v>1625</v>
      </c>
      <c r="AY16" s="16">
        <v>1440</v>
      </c>
      <c r="AZ16" s="16">
        <v>1112</v>
      </c>
      <c r="BA16" s="24">
        <v>16703</v>
      </c>
      <c r="BB16" s="16">
        <v>1263</v>
      </c>
      <c r="BC16" s="16">
        <v>905</v>
      </c>
      <c r="BD16" s="16">
        <v>1275</v>
      </c>
      <c r="BE16" s="16">
        <v>448</v>
      </c>
      <c r="BF16" s="16">
        <v>650</v>
      </c>
      <c r="BG16" s="16">
        <v>860</v>
      </c>
      <c r="BH16" s="16">
        <v>1110</v>
      </c>
      <c r="BI16" s="16">
        <v>1045</v>
      </c>
      <c r="BJ16" s="16">
        <v>1020</v>
      </c>
      <c r="BK16" s="16">
        <v>1055</v>
      </c>
      <c r="BL16" s="16">
        <v>925</v>
      </c>
      <c r="BM16" s="16">
        <v>830</v>
      </c>
      <c r="BN16" s="29">
        <v>11386</v>
      </c>
      <c r="BO16" s="30">
        <v>830</v>
      </c>
      <c r="BP16" s="30">
        <v>720</v>
      </c>
      <c r="BQ16" s="30">
        <v>740</v>
      </c>
      <c r="BR16" s="30">
        <v>655</v>
      </c>
      <c r="BS16" s="30">
        <v>810</v>
      </c>
      <c r="BT16" s="16">
        <v>815</v>
      </c>
      <c r="BU16" s="30">
        <v>1320</v>
      </c>
      <c r="BV16" s="30">
        <v>1445</v>
      </c>
      <c r="BW16" s="16">
        <v>1200</v>
      </c>
      <c r="BX16" s="30">
        <v>935</v>
      </c>
      <c r="BY16" s="30">
        <v>840</v>
      </c>
      <c r="BZ16" s="30">
        <v>710</v>
      </c>
      <c r="CA16" s="31">
        <f t="shared" si="0"/>
        <v>11020</v>
      </c>
      <c r="CB16" s="32">
        <f t="shared" si="1"/>
        <v>89704</v>
      </c>
      <c r="CD16" s="21"/>
      <c r="CE16" s="22"/>
      <c r="CG16" s="28"/>
    </row>
    <row r="17" spans="1:87" ht="13.5" customHeight="1" x14ac:dyDescent="0.25">
      <c r="A17" s="13" t="s">
        <v>13</v>
      </c>
      <c r="B17" s="16">
        <v>35</v>
      </c>
      <c r="C17" s="16">
        <v>430</v>
      </c>
      <c r="D17" s="16">
        <v>615</v>
      </c>
      <c r="E17" s="16">
        <v>214</v>
      </c>
      <c r="F17" s="16">
        <v>193</v>
      </c>
      <c r="G17" s="16">
        <v>569</v>
      </c>
      <c r="H17" s="16">
        <v>45</v>
      </c>
      <c r="I17" s="16">
        <v>655</v>
      </c>
      <c r="J17" s="16">
        <v>777</v>
      </c>
      <c r="K17" s="16">
        <v>3490</v>
      </c>
      <c r="L17" s="16">
        <v>82</v>
      </c>
      <c r="M17" s="16">
        <v>127</v>
      </c>
      <c r="N17" s="24">
        <v>7232</v>
      </c>
      <c r="O17" s="16">
        <v>554</v>
      </c>
      <c r="P17" s="16">
        <v>50</v>
      </c>
      <c r="Q17" s="16">
        <v>3050</v>
      </c>
      <c r="R17" s="16">
        <v>5728</v>
      </c>
      <c r="S17" s="16">
        <v>230</v>
      </c>
      <c r="T17" s="16">
        <v>932</v>
      </c>
      <c r="U17" s="16">
        <v>60</v>
      </c>
      <c r="V17" s="16">
        <v>250</v>
      </c>
      <c r="W17" s="16">
        <v>225</v>
      </c>
      <c r="X17" s="16">
        <v>10618</v>
      </c>
      <c r="Y17" s="16">
        <v>100</v>
      </c>
      <c r="Z17" s="16">
        <v>4</v>
      </c>
      <c r="AA17" s="24">
        <v>21801</v>
      </c>
      <c r="AB17" s="16">
        <v>255</v>
      </c>
      <c r="AC17" s="16">
        <v>350</v>
      </c>
      <c r="AD17" s="16">
        <v>200</v>
      </c>
      <c r="AE17" s="16">
        <v>512</v>
      </c>
      <c r="AF17" s="16">
        <v>385</v>
      </c>
      <c r="AG17" s="16">
        <v>23085</v>
      </c>
      <c r="AH17" s="16"/>
      <c r="AI17" s="16"/>
      <c r="AJ17" s="16"/>
      <c r="AK17" s="16"/>
      <c r="AL17" s="16"/>
      <c r="AM17" s="16"/>
      <c r="AN17" s="24">
        <v>24787</v>
      </c>
      <c r="AO17" s="16"/>
      <c r="AP17" s="16"/>
      <c r="AQ17" s="16"/>
      <c r="AR17" s="16"/>
      <c r="AS17" s="16"/>
      <c r="AT17" s="16"/>
      <c r="AU17" s="16"/>
      <c r="AV17" s="16">
        <v>39</v>
      </c>
      <c r="AW17" s="16"/>
      <c r="AX17" s="16"/>
      <c r="AY17" s="16"/>
      <c r="AZ17" s="16"/>
      <c r="BA17" s="24">
        <v>39</v>
      </c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25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26">
        <f t="shared" si="0"/>
        <v>0</v>
      </c>
      <c r="CB17" s="27">
        <f t="shared" si="1"/>
        <v>53859</v>
      </c>
      <c r="CD17" s="21"/>
      <c r="CE17" s="22"/>
      <c r="CG17" s="28"/>
    </row>
    <row r="18" spans="1:87" ht="13.5" customHeight="1" x14ac:dyDescent="0.25">
      <c r="A18" s="13" t="s">
        <v>11</v>
      </c>
      <c r="B18" s="16">
        <v>18103</v>
      </c>
      <c r="C18" s="16">
        <v>10626</v>
      </c>
      <c r="D18" s="16">
        <v>7686</v>
      </c>
      <c r="E18" s="16">
        <v>5793</v>
      </c>
      <c r="F18" s="16">
        <v>20269</v>
      </c>
      <c r="G18" s="16">
        <v>6194</v>
      </c>
      <c r="H18" s="16">
        <v>24879</v>
      </c>
      <c r="I18" s="16">
        <v>15475</v>
      </c>
      <c r="J18" s="16">
        <v>2848</v>
      </c>
      <c r="K18" s="16">
        <v>4127</v>
      </c>
      <c r="L18" s="16">
        <v>2047</v>
      </c>
      <c r="M18" s="16">
        <v>807</v>
      </c>
      <c r="N18" s="24">
        <v>118854</v>
      </c>
      <c r="O18" s="16">
        <v>31866</v>
      </c>
      <c r="P18" s="16">
        <v>15915</v>
      </c>
      <c r="Q18" s="16">
        <v>14732</v>
      </c>
      <c r="R18" s="16">
        <v>10317</v>
      </c>
      <c r="S18" s="16">
        <v>4731</v>
      </c>
      <c r="T18" s="16">
        <v>566</v>
      </c>
      <c r="U18" s="16">
        <v>578</v>
      </c>
      <c r="V18" s="16">
        <v>2852</v>
      </c>
      <c r="W18" s="16">
        <v>10654</v>
      </c>
      <c r="X18" s="16">
        <v>1772</v>
      </c>
      <c r="Y18" s="16">
        <v>14280</v>
      </c>
      <c r="Z18" s="16">
        <v>5520</v>
      </c>
      <c r="AA18" s="24">
        <v>113783</v>
      </c>
      <c r="AB18" s="16"/>
      <c r="AC18" s="16"/>
      <c r="AD18" s="16">
        <v>80052</v>
      </c>
      <c r="AE18" s="16">
        <v>37445</v>
      </c>
      <c r="AF18" s="16">
        <v>17650</v>
      </c>
      <c r="AG18" s="16">
        <v>2690</v>
      </c>
      <c r="AH18" s="16">
        <v>7834</v>
      </c>
      <c r="AI18" s="16">
        <v>1977</v>
      </c>
      <c r="AJ18" s="16">
        <v>452</v>
      </c>
      <c r="AK18" s="16">
        <v>271</v>
      </c>
      <c r="AL18" s="16">
        <v>281</v>
      </c>
      <c r="AM18" s="16">
        <v>192</v>
      </c>
      <c r="AN18" s="24">
        <v>148844</v>
      </c>
      <c r="AO18" s="16">
        <v>64</v>
      </c>
      <c r="AP18" s="16">
        <v>71</v>
      </c>
      <c r="AQ18" s="16">
        <v>133</v>
      </c>
      <c r="AR18" s="16"/>
      <c r="AS18" s="16"/>
      <c r="AT18" s="16">
        <v>281</v>
      </c>
      <c r="AU18" s="16"/>
      <c r="AV18" s="16">
        <v>563</v>
      </c>
      <c r="AW18" s="16">
        <v>297</v>
      </c>
      <c r="AX18" s="16">
        <v>709</v>
      </c>
      <c r="AY18" s="16">
        <v>301</v>
      </c>
      <c r="AZ18" s="16">
        <v>183</v>
      </c>
      <c r="BA18" s="24">
        <v>2602</v>
      </c>
      <c r="BB18" s="16">
        <v>99</v>
      </c>
      <c r="BC18" s="16">
        <v>224</v>
      </c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29">
        <v>323</v>
      </c>
      <c r="BO18" s="30">
        <v>15</v>
      </c>
      <c r="BP18" s="30">
        <v>46</v>
      </c>
      <c r="BQ18" s="30">
        <v>95</v>
      </c>
      <c r="BR18" s="30">
        <v>768</v>
      </c>
      <c r="BS18" s="30"/>
      <c r="BT18" s="16"/>
      <c r="BU18" s="30">
        <v>33</v>
      </c>
      <c r="BV18" s="30">
        <v>63</v>
      </c>
      <c r="BW18" s="16"/>
      <c r="BX18" s="30">
        <v>25</v>
      </c>
      <c r="BY18" s="30">
        <v>258</v>
      </c>
      <c r="BZ18" s="30">
        <v>64</v>
      </c>
      <c r="CA18" s="31">
        <f t="shared" si="0"/>
        <v>1367</v>
      </c>
      <c r="CB18" s="32">
        <f t="shared" si="1"/>
        <v>385773</v>
      </c>
      <c r="CD18" s="21"/>
      <c r="CE18" s="22"/>
      <c r="CG18" s="28"/>
    </row>
    <row r="19" spans="1:87" ht="13.5" customHeight="1" thickBot="1" x14ac:dyDescent="0.3">
      <c r="A19" s="13" t="s">
        <v>14</v>
      </c>
      <c r="B19" s="16"/>
      <c r="C19" s="16"/>
      <c r="D19" s="16"/>
      <c r="E19" s="16">
        <v>5040</v>
      </c>
      <c r="F19" s="16">
        <v>327</v>
      </c>
      <c r="G19" s="16">
        <v>825</v>
      </c>
      <c r="H19" s="16">
        <v>653</v>
      </c>
      <c r="I19" s="16">
        <v>1209</v>
      </c>
      <c r="J19" s="16">
        <v>1655</v>
      </c>
      <c r="K19" s="16">
        <v>1667</v>
      </c>
      <c r="L19" s="16">
        <v>2427</v>
      </c>
      <c r="M19" s="16">
        <v>551</v>
      </c>
      <c r="N19" s="24">
        <v>14354</v>
      </c>
      <c r="O19" s="16">
        <v>657</v>
      </c>
      <c r="P19" s="16">
        <v>475</v>
      </c>
      <c r="Q19" s="16">
        <v>3237</v>
      </c>
      <c r="R19" s="16">
        <v>1647</v>
      </c>
      <c r="S19" s="16">
        <v>1705</v>
      </c>
      <c r="T19" s="16">
        <v>1665</v>
      </c>
      <c r="U19" s="16">
        <v>850</v>
      </c>
      <c r="V19" s="16">
        <v>825</v>
      </c>
      <c r="W19" s="16">
        <v>815</v>
      </c>
      <c r="X19" s="16">
        <v>1264</v>
      </c>
      <c r="Y19" s="16">
        <v>1170</v>
      </c>
      <c r="Z19" s="16"/>
      <c r="AA19" s="24">
        <v>14310</v>
      </c>
      <c r="AB19" s="16"/>
      <c r="AC19" s="16"/>
      <c r="AD19" s="16"/>
      <c r="AE19" s="16"/>
      <c r="AF19" s="16">
        <v>1456</v>
      </c>
      <c r="AG19" s="16">
        <v>1486</v>
      </c>
      <c r="AH19" s="16">
        <v>1322</v>
      </c>
      <c r="AI19" s="16">
        <v>1120</v>
      </c>
      <c r="AJ19" s="16">
        <v>1210</v>
      </c>
      <c r="AK19" s="16">
        <v>1205</v>
      </c>
      <c r="AL19" s="16">
        <v>2227</v>
      </c>
      <c r="AM19" s="16">
        <v>1135</v>
      </c>
      <c r="AN19" s="24">
        <v>11161</v>
      </c>
      <c r="AO19" s="16">
        <v>1250</v>
      </c>
      <c r="AP19" s="16">
        <v>868</v>
      </c>
      <c r="AQ19" s="16">
        <v>925</v>
      </c>
      <c r="AR19" s="16"/>
      <c r="AS19" s="16">
        <v>455</v>
      </c>
      <c r="AT19" s="16">
        <v>985</v>
      </c>
      <c r="AU19" s="16">
        <v>991</v>
      </c>
      <c r="AV19" s="16">
        <v>933</v>
      </c>
      <c r="AW19" s="16">
        <v>865</v>
      </c>
      <c r="AX19" s="16">
        <v>801</v>
      </c>
      <c r="AY19" s="16">
        <v>793</v>
      </c>
      <c r="AZ19" s="16">
        <v>888</v>
      </c>
      <c r="BA19" s="24">
        <v>9754</v>
      </c>
      <c r="BB19" s="16">
        <v>747</v>
      </c>
      <c r="BC19" s="16">
        <v>739</v>
      </c>
      <c r="BD19" s="16">
        <v>805</v>
      </c>
      <c r="BE19" s="16">
        <v>433</v>
      </c>
      <c r="BF19" s="16">
        <v>511</v>
      </c>
      <c r="BG19" s="16">
        <v>812</v>
      </c>
      <c r="BH19" s="16">
        <v>733</v>
      </c>
      <c r="BI19" s="16">
        <v>842</v>
      </c>
      <c r="BJ19" s="16">
        <v>735</v>
      </c>
      <c r="BK19" s="16">
        <v>720</v>
      </c>
      <c r="BL19" s="16">
        <v>600</v>
      </c>
      <c r="BM19" s="16">
        <v>611</v>
      </c>
      <c r="BN19" s="25">
        <v>8288</v>
      </c>
      <c r="BO19" s="16">
        <v>495</v>
      </c>
      <c r="BP19" s="16">
        <v>510</v>
      </c>
      <c r="BQ19" s="16">
        <v>439</v>
      </c>
      <c r="BR19" s="16">
        <v>589</v>
      </c>
      <c r="BS19" s="16">
        <v>592</v>
      </c>
      <c r="BT19" s="16">
        <v>593</v>
      </c>
      <c r="BU19" s="16">
        <v>588</v>
      </c>
      <c r="BV19" s="16">
        <v>593</v>
      </c>
      <c r="BW19" s="16">
        <v>573</v>
      </c>
      <c r="BX19" s="16">
        <v>583</v>
      </c>
      <c r="BY19" s="16">
        <v>679</v>
      </c>
      <c r="BZ19" s="16">
        <v>636</v>
      </c>
      <c r="CA19" s="26">
        <f t="shared" si="0"/>
        <v>6870</v>
      </c>
      <c r="CB19" s="27">
        <f t="shared" si="1"/>
        <v>64737</v>
      </c>
      <c r="CD19" s="21"/>
      <c r="CE19" s="22"/>
      <c r="CG19" s="28"/>
    </row>
    <row r="20" spans="1:87" ht="30.75" customHeight="1" thickBot="1" x14ac:dyDescent="0.3">
      <c r="A20" s="33" t="s">
        <v>41</v>
      </c>
      <c r="B20" s="34">
        <v>270075</v>
      </c>
      <c r="C20" s="34">
        <v>275122</v>
      </c>
      <c r="D20" s="34">
        <v>125764</v>
      </c>
      <c r="E20" s="34">
        <v>149946</v>
      </c>
      <c r="F20" s="34">
        <v>129584</v>
      </c>
      <c r="G20" s="34">
        <v>128643</v>
      </c>
      <c r="H20" s="34">
        <v>164913</v>
      </c>
      <c r="I20" s="34">
        <v>232012</v>
      </c>
      <c r="J20" s="34">
        <v>260364</v>
      </c>
      <c r="K20" s="34">
        <v>95809</v>
      </c>
      <c r="L20" s="34">
        <v>133677</v>
      </c>
      <c r="M20" s="34">
        <v>182589</v>
      </c>
      <c r="N20" s="35">
        <v>2148498</v>
      </c>
      <c r="O20" s="34">
        <v>112789</v>
      </c>
      <c r="P20" s="34">
        <v>200064</v>
      </c>
      <c r="Q20" s="34">
        <v>304766</v>
      </c>
      <c r="R20" s="34">
        <v>262176</v>
      </c>
      <c r="S20" s="34">
        <v>253149</v>
      </c>
      <c r="T20" s="34">
        <v>130104</v>
      </c>
      <c r="U20" s="34">
        <v>121715</v>
      </c>
      <c r="V20" s="34">
        <v>137790</v>
      </c>
      <c r="W20" s="34">
        <v>265004</v>
      </c>
      <c r="X20" s="34">
        <v>441712</v>
      </c>
      <c r="Y20" s="34">
        <v>374035</v>
      </c>
      <c r="Z20" s="34">
        <v>193763</v>
      </c>
      <c r="AA20" s="35">
        <v>2797067</v>
      </c>
      <c r="AB20" s="34">
        <v>257552</v>
      </c>
      <c r="AC20" s="34">
        <v>167905</v>
      </c>
      <c r="AD20" s="34">
        <v>356110</v>
      </c>
      <c r="AE20" s="34">
        <v>131961</v>
      </c>
      <c r="AF20" s="34">
        <v>141965</v>
      </c>
      <c r="AG20" s="34">
        <v>136272</v>
      </c>
      <c r="AH20" s="34">
        <v>107647</v>
      </c>
      <c r="AI20" s="34">
        <v>60920</v>
      </c>
      <c r="AJ20" s="34">
        <v>84025</v>
      </c>
      <c r="AK20" s="34">
        <v>64151</v>
      </c>
      <c r="AL20" s="34">
        <v>66929</v>
      </c>
      <c r="AM20" s="34">
        <v>58547</v>
      </c>
      <c r="AN20" s="35">
        <v>1633984</v>
      </c>
      <c r="AO20" s="34">
        <v>110925</v>
      </c>
      <c r="AP20" s="34">
        <v>95779</v>
      </c>
      <c r="AQ20" s="34">
        <v>109828</v>
      </c>
      <c r="AR20" s="34">
        <v>56357</v>
      </c>
      <c r="AS20" s="34">
        <v>316638</v>
      </c>
      <c r="AT20" s="34">
        <v>113932</v>
      </c>
      <c r="AU20" s="34">
        <v>147215</v>
      </c>
      <c r="AV20" s="34">
        <v>207698</v>
      </c>
      <c r="AW20" s="34">
        <v>106737</v>
      </c>
      <c r="AX20" s="34">
        <v>144493</v>
      </c>
      <c r="AY20" s="34">
        <v>110114</v>
      </c>
      <c r="AZ20" s="34">
        <v>308214</v>
      </c>
      <c r="BA20" s="35">
        <v>1827930</v>
      </c>
      <c r="BB20" s="34">
        <v>464830</v>
      </c>
      <c r="BC20" s="34">
        <v>752131</v>
      </c>
      <c r="BD20" s="34">
        <v>99840</v>
      </c>
      <c r="BE20" s="34">
        <v>101189</v>
      </c>
      <c r="BF20" s="34">
        <v>55512</v>
      </c>
      <c r="BG20" s="34">
        <v>58925</v>
      </c>
      <c r="BH20" s="34">
        <v>58609</v>
      </c>
      <c r="BI20" s="34">
        <v>40979</v>
      </c>
      <c r="BJ20" s="34">
        <v>57481</v>
      </c>
      <c r="BK20" s="34">
        <v>44670</v>
      </c>
      <c r="BL20" s="34">
        <v>44327</v>
      </c>
      <c r="BM20" s="34">
        <v>43480</v>
      </c>
      <c r="BN20" s="35">
        <v>1821973</v>
      </c>
      <c r="BO20" s="36">
        <f>SUM(BO6:BO19)</f>
        <v>32398</v>
      </c>
      <c r="BP20" s="36">
        <f t="shared" ref="BP20:BS20" si="2">SUM(BP6:BP19)</f>
        <v>31093</v>
      </c>
      <c r="BQ20" s="36">
        <f t="shared" si="2"/>
        <v>39940</v>
      </c>
      <c r="BR20" s="36">
        <f t="shared" si="2"/>
        <v>33802</v>
      </c>
      <c r="BS20" s="36">
        <f t="shared" si="2"/>
        <v>33051</v>
      </c>
      <c r="BT20" s="34">
        <v>49699</v>
      </c>
      <c r="BU20" s="36">
        <v>37077</v>
      </c>
      <c r="BV20" s="36">
        <v>89935</v>
      </c>
      <c r="BW20" s="34">
        <v>29230</v>
      </c>
      <c r="BX20" s="36">
        <v>37809</v>
      </c>
      <c r="BY20" s="36">
        <v>22269</v>
      </c>
      <c r="BZ20" s="36">
        <v>19561</v>
      </c>
      <c r="CA20" s="37">
        <f>SUM(CA6:CA19)</f>
        <v>455864</v>
      </c>
      <c r="CB20" s="38">
        <f>SUM(CB6:CB19)</f>
        <v>10685316</v>
      </c>
      <c r="CD20" s="21"/>
      <c r="CE20" s="22"/>
      <c r="CG20" s="28"/>
      <c r="CI20" s="22"/>
    </row>
    <row r="21" spans="1:87" ht="12.75" customHeight="1" x14ac:dyDescent="0.25">
      <c r="A21" s="39" t="s">
        <v>42</v>
      </c>
      <c r="B21" s="40">
        <v>31</v>
      </c>
      <c r="C21" s="40">
        <v>29</v>
      </c>
      <c r="D21" s="40">
        <v>31</v>
      </c>
      <c r="E21" s="40">
        <v>30</v>
      </c>
      <c r="F21" s="40">
        <v>31</v>
      </c>
      <c r="G21" s="40">
        <v>30</v>
      </c>
      <c r="H21" s="40">
        <v>31</v>
      </c>
      <c r="I21" s="40">
        <v>31</v>
      </c>
      <c r="J21" s="40">
        <v>30</v>
      </c>
      <c r="K21" s="40">
        <v>31</v>
      </c>
      <c r="L21" s="40">
        <v>30</v>
      </c>
      <c r="M21" s="40">
        <v>31</v>
      </c>
      <c r="N21" s="41">
        <f>SUM(B21:M21)</f>
        <v>366</v>
      </c>
      <c r="O21" s="40">
        <v>31</v>
      </c>
      <c r="P21" s="40">
        <v>28</v>
      </c>
      <c r="Q21" s="40">
        <v>31</v>
      </c>
      <c r="R21" s="40">
        <v>30</v>
      </c>
      <c r="S21" s="40">
        <v>31</v>
      </c>
      <c r="T21" s="40">
        <v>30</v>
      </c>
      <c r="U21" s="40">
        <v>31</v>
      </c>
      <c r="V21" s="40">
        <v>31</v>
      </c>
      <c r="W21" s="40">
        <v>30</v>
      </c>
      <c r="X21" s="40">
        <v>31</v>
      </c>
      <c r="Y21" s="40">
        <v>30</v>
      </c>
      <c r="Z21" s="40">
        <v>31</v>
      </c>
      <c r="AA21" s="41">
        <f>SUM(O21:Z21)</f>
        <v>365</v>
      </c>
      <c r="AB21" s="40">
        <v>31</v>
      </c>
      <c r="AC21" s="40">
        <v>28</v>
      </c>
      <c r="AD21" s="40">
        <v>31</v>
      </c>
      <c r="AE21" s="40">
        <v>30</v>
      </c>
      <c r="AF21" s="40">
        <v>31</v>
      </c>
      <c r="AG21" s="40">
        <v>30</v>
      </c>
      <c r="AH21" s="40">
        <v>31</v>
      </c>
      <c r="AI21" s="40">
        <v>31</v>
      </c>
      <c r="AJ21" s="40">
        <v>30</v>
      </c>
      <c r="AK21" s="40">
        <v>31</v>
      </c>
      <c r="AL21" s="40">
        <v>30</v>
      </c>
      <c r="AM21" s="40">
        <v>31</v>
      </c>
      <c r="AN21" s="42">
        <f>SUM(AB21:AM21)</f>
        <v>365</v>
      </c>
      <c r="AO21" s="40">
        <v>31</v>
      </c>
      <c r="AP21" s="40">
        <v>28</v>
      </c>
      <c r="AQ21" s="40">
        <v>31</v>
      </c>
      <c r="AR21" s="40">
        <v>30</v>
      </c>
      <c r="AS21" s="40">
        <v>31</v>
      </c>
      <c r="AT21" s="40">
        <v>30</v>
      </c>
      <c r="AU21" s="40">
        <v>31</v>
      </c>
      <c r="AV21" s="40">
        <v>31</v>
      </c>
      <c r="AW21" s="40">
        <v>30</v>
      </c>
      <c r="AX21" s="40">
        <v>31</v>
      </c>
      <c r="AY21" s="40">
        <v>30</v>
      </c>
      <c r="AZ21" s="43">
        <v>31</v>
      </c>
      <c r="BA21" s="42">
        <f>SUM(AO21:AZ21)</f>
        <v>365</v>
      </c>
      <c r="BB21" s="43">
        <v>31</v>
      </c>
      <c r="BC21" s="43">
        <v>29</v>
      </c>
      <c r="BD21" s="40">
        <v>31</v>
      </c>
      <c r="BE21" s="40">
        <v>30</v>
      </c>
      <c r="BF21" s="44">
        <v>31</v>
      </c>
      <c r="BG21" s="44">
        <v>30</v>
      </c>
      <c r="BH21" s="44">
        <v>31</v>
      </c>
      <c r="BI21" s="44">
        <v>31</v>
      </c>
      <c r="BJ21" s="44">
        <v>30</v>
      </c>
      <c r="BK21" s="44">
        <v>31</v>
      </c>
      <c r="BL21" s="44">
        <v>30</v>
      </c>
      <c r="BM21" s="44">
        <v>31</v>
      </c>
      <c r="BN21" s="42">
        <f>SUM(BB21:BM21)</f>
        <v>366</v>
      </c>
      <c r="BO21" s="43">
        <v>31</v>
      </c>
      <c r="BP21" s="44">
        <v>28</v>
      </c>
      <c r="BQ21" s="44">
        <v>31</v>
      </c>
      <c r="BR21" s="44">
        <v>30</v>
      </c>
      <c r="BS21" s="44">
        <v>31</v>
      </c>
      <c r="BT21" s="44">
        <v>30</v>
      </c>
      <c r="BU21" s="44">
        <v>31</v>
      </c>
      <c r="BV21" s="44">
        <v>31</v>
      </c>
      <c r="BW21" s="120">
        <v>30</v>
      </c>
      <c r="BX21" s="122">
        <v>31</v>
      </c>
      <c r="BY21" s="44">
        <v>30</v>
      </c>
      <c r="BZ21" s="44">
        <v>31</v>
      </c>
      <c r="CA21" s="42">
        <f>SUM(BO21:BZ21)</f>
        <v>365</v>
      </c>
      <c r="CB21" s="42">
        <f>N21+AA21+AN21+BA21+BN21+CA21</f>
        <v>2192</v>
      </c>
    </row>
    <row r="22" spans="1:87" ht="30.75" customHeight="1" x14ac:dyDescent="0.25">
      <c r="A22" s="45" t="s">
        <v>43</v>
      </c>
      <c r="B22" s="46">
        <f>ROUND(B20/B21,0)</f>
        <v>8712</v>
      </c>
      <c r="C22" s="46">
        <f t="shared" ref="C22:CB22" si="3">ROUND(C20/C21,0)</f>
        <v>9487</v>
      </c>
      <c r="D22" s="46">
        <f t="shared" si="3"/>
        <v>4057</v>
      </c>
      <c r="E22" s="46">
        <f t="shared" si="3"/>
        <v>4998</v>
      </c>
      <c r="F22" s="46">
        <f t="shared" si="3"/>
        <v>4180</v>
      </c>
      <c r="G22" s="46">
        <f t="shared" si="3"/>
        <v>4288</v>
      </c>
      <c r="H22" s="46">
        <f t="shared" si="3"/>
        <v>5320</v>
      </c>
      <c r="I22" s="46">
        <f t="shared" si="3"/>
        <v>7484</v>
      </c>
      <c r="J22" s="46">
        <f t="shared" si="3"/>
        <v>8679</v>
      </c>
      <c r="K22" s="46">
        <f t="shared" si="3"/>
        <v>3091</v>
      </c>
      <c r="L22" s="46">
        <f t="shared" si="3"/>
        <v>4456</v>
      </c>
      <c r="M22" s="46">
        <f t="shared" si="3"/>
        <v>5890</v>
      </c>
      <c r="N22" s="47">
        <f t="shared" si="3"/>
        <v>5870</v>
      </c>
      <c r="O22" s="46">
        <f t="shared" si="3"/>
        <v>3638</v>
      </c>
      <c r="P22" s="46">
        <f t="shared" si="3"/>
        <v>7145</v>
      </c>
      <c r="Q22" s="46">
        <f t="shared" si="3"/>
        <v>9831</v>
      </c>
      <c r="R22" s="46">
        <f t="shared" si="3"/>
        <v>8739</v>
      </c>
      <c r="S22" s="46">
        <f t="shared" si="3"/>
        <v>8166</v>
      </c>
      <c r="T22" s="46">
        <f t="shared" si="3"/>
        <v>4337</v>
      </c>
      <c r="U22" s="46">
        <f t="shared" si="3"/>
        <v>3926</v>
      </c>
      <c r="V22" s="46">
        <f t="shared" si="3"/>
        <v>4445</v>
      </c>
      <c r="W22" s="46">
        <f t="shared" si="3"/>
        <v>8833</v>
      </c>
      <c r="X22" s="46">
        <f t="shared" si="3"/>
        <v>14249</v>
      </c>
      <c r="Y22" s="46">
        <f t="shared" si="3"/>
        <v>12468</v>
      </c>
      <c r="Z22" s="46">
        <f t="shared" si="3"/>
        <v>6250</v>
      </c>
      <c r="AA22" s="47">
        <f t="shared" si="3"/>
        <v>7663</v>
      </c>
      <c r="AB22" s="46">
        <f t="shared" si="3"/>
        <v>8308</v>
      </c>
      <c r="AC22" s="46">
        <f t="shared" si="3"/>
        <v>5997</v>
      </c>
      <c r="AD22" s="46">
        <f t="shared" si="3"/>
        <v>11487</v>
      </c>
      <c r="AE22" s="46">
        <f t="shared" si="3"/>
        <v>4399</v>
      </c>
      <c r="AF22" s="46">
        <f t="shared" si="3"/>
        <v>4580</v>
      </c>
      <c r="AG22" s="46">
        <f t="shared" si="3"/>
        <v>4542</v>
      </c>
      <c r="AH22" s="46">
        <f t="shared" si="3"/>
        <v>3472</v>
      </c>
      <c r="AI22" s="46">
        <f t="shared" si="3"/>
        <v>1965</v>
      </c>
      <c r="AJ22" s="46">
        <f t="shared" si="3"/>
        <v>2801</v>
      </c>
      <c r="AK22" s="46">
        <f t="shared" si="3"/>
        <v>2069</v>
      </c>
      <c r="AL22" s="46">
        <f t="shared" si="3"/>
        <v>2231</v>
      </c>
      <c r="AM22" s="46">
        <f t="shared" si="3"/>
        <v>1889</v>
      </c>
      <c r="AN22" s="47">
        <f t="shared" si="3"/>
        <v>4477</v>
      </c>
      <c r="AO22" s="46">
        <f t="shared" si="3"/>
        <v>3578</v>
      </c>
      <c r="AP22" s="46">
        <f t="shared" si="3"/>
        <v>3421</v>
      </c>
      <c r="AQ22" s="46">
        <f t="shared" si="3"/>
        <v>3543</v>
      </c>
      <c r="AR22" s="46">
        <f t="shared" si="3"/>
        <v>1879</v>
      </c>
      <c r="AS22" s="46">
        <f t="shared" si="3"/>
        <v>10214</v>
      </c>
      <c r="AT22" s="46">
        <f t="shared" si="3"/>
        <v>3798</v>
      </c>
      <c r="AU22" s="46">
        <f t="shared" si="3"/>
        <v>4749</v>
      </c>
      <c r="AV22" s="46">
        <f t="shared" si="3"/>
        <v>6700</v>
      </c>
      <c r="AW22" s="46">
        <f t="shared" si="3"/>
        <v>3558</v>
      </c>
      <c r="AX22" s="46">
        <f t="shared" si="3"/>
        <v>4661</v>
      </c>
      <c r="AY22" s="46">
        <f t="shared" si="3"/>
        <v>3670</v>
      </c>
      <c r="AZ22" s="46">
        <f t="shared" si="3"/>
        <v>9942</v>
      </c>
      <c r="BA22" s="47">
        <f t="shared" si="3"/>
        <v>5008</v>
      </c>
      <c r="BB22" s="46">
        <f t="shared" si="3"/>
        <v>14995</v>
      </c>
      <c r="BC22" s="46">
        <f t="shared" si="3"/>
        <v>25936</v>
      </c>
      <c r="BD22" s="46">
        <f t="shared" si="3"/>
        <v>3221</v>
      </c>
      <c r="BE22" s="46">
        <f t="shared" si="3"/>
        <v>3373</v>
      </c>
      <c r="BF22" s="46">
        <f t="shared" si="3"/>
        <v>1791</v>
      </c>
      <c r="BG22" s="46">
        <f t="shared" si="3"/>
        <v>1964</v>
      </c>
      <c r="BH22" s="46">
        <f t="shared" si="3"/>
        <v>1891</v>
      </c>
      <c r="BI22" s="46">
        <f t="shared" si="3"/>
        <v>1322</v>
      </c>
      <c r="BJ22" s="46">
        <f t="shared" si="3"/>
        <v>1916</v>
      </c>
      <c r="BK22" s="46">
        <f t="shared" si="3"/>
        <v>1441</v>
      </c>
      <c r="BL22" s="46">
        <f t="shared" si="3"/>
        <v>1478</v>
      </c>
      <c r="BM22" s="46">
        <f t="shared" si="3"/>
        <v>1403</v>
      </c>
      <c r="BN22" s="47">
        <f>ROUND(BN20/BN21,0)</f>
        <v>4978</v>
      </c>
      <c r="BO22" s="46">
        <f>ROUND(BO20/BO21,0)</f>
        <v>1045</v>
      </c>
      <c r="BP22" s="46">
        <f>ROUND(BP20/BP21,0)</f>
        <v>1110</v>
      </c>
      <c r="BQ22" s="46">
        <f>ROUND(BQ20/BQ21,0)</f>
        <v>1288</v>
      </c>
      <c r="BR22" s="46">
        <f t="shared" ref="BR22" si="4">ROUND(BR20/BR21,0)</f>
        <v>1127</v>
      </c>
      <c r="BS22" s="46">
        <f>ROUND(BS20/BS21,0)</f>
        <v>1066</v>
      </c>
      <c r="BT22" s="46">
        <f>ROUND(BT20/BT21,0)</f>
        <v>1657</v>
      </c>
      <c r="BU22" s="46">
        <v>1196</v>
      </c>
      <c r="BV22" s="46">
        <v>2901</v>
      </c>
      <c r="BW22" s="46">
        <f t="shared" ref="BW22:BX22" si="5">ROUND(BW20/BW21,0)</f>
        <v>974</v>
      </c>
      <c r="BX22" s="46">
        <f t="shared" si="5"/>
        <v>1220</v>
      </c>
      <c r="BY22" s="46">
        <f>ROUND(BY20/BY21,0)</f>
        <v>742</v>
      </c>
      <c r="BZ22" s="46">
        <f>ROUND(BZ20/BZ21,0)</f>
        <v>631</v>
      </c>
      <c r="CA22" s="47">
        <f>ROUND(CA20/CA21,0)</f>
        <v>1249</v>
      </c>
      <c r="CB22" s="47">
        <f t="shared" si="3"/>
        <v>4875</v>
      </c>
    </row>
    <row r="23" spans="1:87" ht="24.75" customHeight="1" x14ac:dyDescent="0.25">
      <c r="A23" s="48" t="s">
        <v>44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50">
        <f>ROUND(N20/COUNT(B20:M20),0)</f>
        <v>179042</v>
      </c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50">
        <f>ROUND(AA20/COUNT(O20:Z20),0)</f>
        <v>233089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50">
        <f>ROUND(AN20/COUNT(AB20:AM20),0)</f>
        <v>136165</v>
      </c>
      <c r="AO23" s="49"/>
      <c r="AP23" s="49"/>
      <c r="AQ23" s="49"/>
      <c r="AR23" s="49"/>
      <c r="AS23" s="49"/>
      <c r="AT23" s="49"/>
      <c r="AU23" s="49"/>
      <c r="AV23" s="51"/>
      <c r="AW23" s="51"/>
      <c r="AX23" s="51"/>
      <c r="AY23" s="49"/>
      <c r="AZ23" s="52"/>
      <c r="BA23" s="50">
        <f>ROUND(BA20/COUNT(AO20:AZ20),0)</f>
        <v>152328</v>
      </c>
      <c r="BB23" s="52"/>
      <c r="BC23" s="52"/>
      <c r="BD23" s="49"/>
      <c r="BE23" s="49"/>
      <c r="BF23" s="49"/>
      <c r="BG23" s="49"/>
      <c r="BH23" s="53"/>
      <c r="BI23" s="53"/>
      <c r="BJ23" s="53"/>
      <c r="BK23" s="53"/>
      <c r="BL23" s="53"/>
      <c r="BM23" s="53"/>
      <c r="BN23" s="50">
        <f>ROUND(BN20/COUNT(BB20:BM20),0)</f>
        <v>151831</v>
      </c>
      <c r="BO23" s="52"/>
      <c r="BP23" s="53"/>
      <c r="BQ23" s="53"/>
      <c r="BR23" s="52"/>
      <c r="BS23" s="107"/>
      <c r="BT23" s="53"/>
      <c r="BU23" s="53"/>
      <c r="BV23" s="53"/>
      <c r="BW23" s="52">
        <f>ROUND(BW20/COUNT(BO20:BV20),0)</f>
        <v>3654</v>
      </c>
      <c r="BX23" s="52">
        <f t="shared" ref="BX23:BZ23" si="6">ROUND(BX20/COUNT(BP20:BW20),0)</f>
        <v>4726</v>
      </c>
      <c r="BY23" s="52">
        <f t="shared" si="6"/>
        <v>2784</v>
      </c>
      <c r="BZ23" s="52">
        <f t="shared" si="6"/>
        <v>2445</v>
      </c>
      <c r="CA23" s="50">
        <f>ROUND(CA20/COUNT(BO20:BZ20),0)</f>
        <v>37989</v>
      </c>
      <c r="CB23" s="50">
        <f>ROUND(CB20/COUNT(B20:M20,O20:Z20,AB20:AM20,AO20:AZ20,BB20:BM20,BO20:BZ20),0)</f>
        <v>148407</v>
      </c>
    </row>
    <row r="24" spans="1:87" ht="13.5" customHeight="1" x14ac:dyDescent="0.25">
      <c r="A24" s="1"/>
      <c r="B24" s="6"/>
      <c r="C24" s="6"/>
      <c r="D24" s="6"/>
      <c r="E24" s="2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54">
        <f>AN23/AN21</f>
        <v>373.05479452054794</v>
      </c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54">
        <f>BA6+BA15</f>
        <v>1533832</v>
      </c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</row>
    <row r="25" spans="1:87" ht="13.5" customHeight="1" thickBot="1" x14ac:dyDescent="0.3">
      <c r="A25" s="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56">
        <f>BA24/BA20</f>
        <v>0.8391087186051982</v>
      </c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</row>
    <row r="26" spans="1:87" ht="18.75" customHeight="1" thickBot="1" x14ac:dyDescent="0.3">
      <c r="A26" s="161" t="s">
        <v>0</v>
      </c>
      <c r="B26" s="164" t="s">
        <v>5</v>
      </c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165"/>
      <c r="AN26" s="165"/>
      <c r="AO26" s="165"/>
      <c r="AP26" s="165"/>
      <c r="AQ26" s="165"/>
      <c r="AR26" s="165"/>
      <c r="AS26" s="165"/>
      <c r="AT26" s="165"/>
      <c r="AU26" s="165"/>
      <c r="AV26" s="165"/>
      <c r="AW26" s="165"/>
      <c r="AX26" s="165"/>
      <c r="AY26" s="165"/>
      <c r="AZ26" s="165"/>
      <c r="BA26" s="165"/>
      <c r="BB26" s="165"/>
      <c r="BC26" s="165"/>
      <c r="BD26" s="165"/>
      <c r="BE26" s="165"/>
      <c r="BF26" s="165"/>
      <c r="BG26" s="165"/>
      <c r="BH26" s="165"/>
      <c r="BI26" s="165"/>
      <c r="BJ26" s="165"/>
      <c r="BK26" s="165"/>
      <c r="BL26" s="165"/>
      <c r="BM26" s="165"/>
      <c r="BN26" s="166"/>
      <c r="BO26" s="167"/>
      <c r="BP26" s="168"/>
      <c r="BQ26" s="168"/>
      <c r="BR26" s="168"/>
      <c r="BS26" s="168"/>
      <c r="BT26" s="168"/>
      <c r="BU26" s="168"/>
      <c r="BV26" s="168"/>
      <c r="BW26" s="168"/>
      <c r="BX26" s="168"/>
      <c r="BY26" s="168"/>
      <c r="BZ26" s="168"/>
      <c r="CA26" s="169"/>
      <c r="CB26" s="170" t="s">
        <v>45</v>
      </c>
    </row>
    <row r="27" spans="1:87" ht="18.75" customHeight="1" thickBot="1" x14ac:dyDescent="0.3">
      <c r="A27" s="162"/>
      <c r="B27" s="164" t="s">
        <v>18</v>
      </c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4"/>
      <c r="N27" s="170" t="s">
        <v>19</v>
      </c>
      <c r="O27" s="175" t="s">
        <v>20</v>
      </c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4"/>
      <c r="AA27" s="170" t="s">
        <v>21</v>
      </c>
      <c r="AB27" s="175" t="s">
        <v>22</v>
      </c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4"/>
      <c r="AN27" s="170" t="s">
        <v>23</v>
      </c>
      <c r="AO27" s="175" t="s">
        <v>24</v>
      </c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4"/>
      <c r="BA27" s="170" t="s">
        <v>25</v>
      </c>
      <c r="BB27" s="175" t="s">
        <v>26</v>
      </c>
      <c r="BC27" s="164"/>
      <c r="BD27" s="164"/>
      <c r="BE27" s="164"/>
      <c r="BF27" s="164"/>
      <c r="BG27" s="164"/>
      <c r="BH27" s="164"/>
      <c r="BI27" s="164"/>
      <c r="BJ27" s="164"/>
      <c r="BK27" s="164"/>
      <c r="BL27" s="164"/>
      <c r="BM27" s="176"/>
      <c r="BN27" s="170" t="s">
        <v>27</v>
      </c>
      <c r="BO27" s="177">
        <v>2021</v>
      </c>
      <c r="BP27" s="178"/>
      <c r="BQ27" s="178"/>
      <c r="BR27" s="178"/>
      <c r="BS27" s="178"/>
      <c r="BT27" s="178"/>
      <c r="BU27" s="178"/>
      <c r="BV27" s="178"/>
      <c r="BW27" s="178"/>
      <c r="BX27" s="178"/>
      <c r="BY27" s="178"/>
      <c r="BZ27" s="179"/>
      <c r="CA27" s="159" t="s">
        <v>28</v>
      </c>
      <c r="CB27" s="171"/>
    </row>
    <row r="28" spans="1:87" s="61" customFormat="1" ht="18.75" customHeight="1" thickBot="1" x14ac:dyDescent="0.3">
      <c r="A28" s="163"/>
      <c r="B28" s="57" t="s">
        <v>29</v>
      </c>
      <c r="C28" s="57" t="s">
        <v>30</v>
      </c>
      <c r="D28" s="57" t="s">
        <v>31</v>
      </c>
      <c r="E28" s="57" t="s">
        <v>32</v>
      </c>
      <c r="F28" s="57" t="s">
        <v>33</v>
      </c>
      <c r="G28" s="57" t="s">
        <v>34</v>
      </c>
      <c r="H28" s="57" t="s">
        <v>35</v>
      </c>
      <c r="I28" s="57" t="s">
        <v>36</v>
      </c>
      <c r="J28" s="57" t="s">
        <v>37</v>
      </c>
      <c r="K28" s="57" t="s">
        <v>38</v>
      </c>
      <c r="L28" s="57" t="s">
        <v>39</v>
      </c>
      <c r="M28" s="58" t="s">
        <v>40</v>
      </c>
      <c r="N28" s="163"/>
      <c r="O28" s="59" t="s">
        <v>29</v>
      </c>
      <c r="P28" s="57" t="s">
        <v>30</v>
      </c>
      <c r="Q28" s="57" t="s">
        <v>31</v>
      </c>
      <c r="R28" s="57" t="s">
        <v>32</v>
      </c>
      <c r="S28" s="57" t="s">
        <v>33</v>
      </c>
      <c r="T28" s="57" t="s">
        <v>34</v>
      </c>
      <c r="U28" s="57" t="s">
        <v>35</v>
      </c>
      <c r="V28" s="57" t="s">
        <v>36</v>
      </c>
      <c r="W28" s="57" t="s">
        <v>37</v>
      </c>
      <c r="X28" s="57" t="s">
        <v>38</v>
      </c>
      <c r="Y28" s="57" t="s">
        <v>39</v>
      </c>
      <c r="Z28" s="58" t="s">
        <v>40</v>
      </c>
      <c r="AA28" s="163"/>
      <c r="AB28" s="59" t="s">
        <v>29</v>
      </c>
      <c r="AC28" s="57" t="s">
        <v>30</v>
      </c>
      <c r="AD28" s="57" t="s">
        <v>31</v>
      </c>
      <c r="AE28" s="57" t="s">
        <v>32</v>
      </c>
      <c r="AF28" s="57" t="s">
        <v>33</v>
      </c>
      <c r="AG28" s="57" t="s">
        <v>34</v>
      </c>
      <c r="AH28" s="57" t="s">
        <v>35</v>
      </c>
      <c r="AI28" s="57" t="s">
        <v>36</v>
      </c>
      <c r="AJ28" s="57" t="s">
        <v>37</v>
      </c>
      <c r="AK28" s="57" t="s">
        <v>38</v>
      </c>
      <c r="AL28" s="57" t="s">
        <v>39</v>
      </c>
      <c r="AM28" s="58" t="s">
        <v>40</v>
      </c>
      <c r="AN28" s="163"/>
      <c r="AO28" s="59" t="s">
        <v>29</v>
      </c>
      <c r="AP28" s="57" t="s">
        <v>30</v>
      </c>
      <c r="AQ28" s="57" t="s">
        <v>31</v>
      </c>
      <c r="AR28" s="57" t="s">
        <v>32</v>
      </c>
      <c r="AS28" s="57" t="s">
        <v>33</v>
      </c>
      <c r="AT28" s="57" t="s">
        <v>34</v>
      </c>
      <c r="AU28" s="57" t="s">
        <v>35</v>
      </c>
      <c r="AV28" s="57" t="s">
        <v>36</v>
      </c>
      <c r="AW28" s="57" t="s">
        <v>37</v>
      </c>
      <c r="AX28" s="57" t="s">
        <v>38</v>
      </c>
      <c r="AY28" s="57" t="s">
        <v>39</v>
      </c>
      <c r="AZ28" s="58" t="s">
        <v>40</v>
      </c>
      <c r="BA28" s="163"/>
      <c r="BB28" s="59" t="s">
        <v>29</v>
      </c>
      <c r="BC28" s="57" t="s">
        <v>30</v>
      </c>
      <c r="BD28" s="57" t="s">
        <v>31</v>
      </c>
      <c r="BE28" s="57" t="s">
        <v>32</v>
      </c>
      <c r="BF28" s="57" t="s">
        <v>33</v>
      </c>
      <c r="BG28" s="57" t="s">
        <v>34</v>
      </c>
      <c r="BH28" s="57" t="s">
        <v>35</v>
      </c>
      <c r="BI28" s="57" t="s">
        <v>36</v>
      </c>
      <c r="BJ28" s="57" t="s">
        <v>37</v>
      </c>
      <c r="BK28" s="57" t="s">
        <v>38</v>
      </c>
      <c r="BL28" s="57" t="s">
        <v>39</v>
      </c>
      <c r="BM28" s="57" t="s">
        <v>40</v>
      </c>
      <c r="BN28" s="163"/>
      <c r="BO28" s="60" t="s">
        <v>29</v>
      </c>
      <c r="BP28" s="60" t="s">
        <v>30</v>
      </c>
      <c r="BQ28" s="60" t="s">
        <v>31</v>
      </c>
      <c r="BR28" s="60" t="s">
        <v>32</v>
      </c>
      <c r="BS28" s="60" t="s">
        <v>33</v>
      </c>
      <c r="BT28" s="60" t="s">
        <v>34</v>
      </c>
      <c r="BU28" s="60" t="s">
        <v>35</v>
      </c>
      <c r="BV28" s="60" t="s">
        <v>36</v>
      </c>
      <c r="BW28" s="60" t="s">
        <v>37</v>
      </c>
      <c r="BX28" s="60" t="s">
        <v>38</v>
      </c>
      <c r="BY28" s="60" t="s">
        <v>39</v>
      </c>
      <c r="BZ28" s="60" t="s">
        <v>40</v>
      </c>
      <c r="CA28" s="160"/>
      <c r="CB28" s="172"/>
    </row>
    <row r="29" spans="1:87" ht="0.75" customHeight="1" x14ac:dyDescent="0.25">
      <c r="A29" s="62"/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5">
        <v>0</v>
      </c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>
        <v>0</v>
      </c>
      <c r="AA29" s="15">
        <v>0</v>
      </c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5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5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5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4">
        <v>0</v>
      </c>
    </row>
    <row r="30" spans="1:87" ht="13.5" customHeight="1" x14ac:dyDescent="0.25">
      <c r="A30" s="65" t="s">
        <v>2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24"/>
      <c r="O30" s="16">
        <v>54008</v>
      </c>
      <c r="P30" s="16">
        <v>49469</v>
      </c>
      <c r="Q30" s="16">
        <v>97925</v>
      </c>
      <c r="R30" s="16">
        <v>48033</v>
      </c>
      <c r="S30" s="16">
        <v>43356</v>
      </c>
      <c r="T30" s="16">
        <v>21914</v>
      </c>
      <c r="U30" s="16">
        <v>51224</v>
      </c>
      <c r="V30" s="16">
        <v>39134</v>
      </c>
      <c r="W30" s="16">
        <v>25275</v>
      </c>
      <c r="X30" s="16">
        <v>10306</v>
      </c>
      <c r="Y30" s="16">
        <v>29085</v>
      </c>
      <c r="Z30" s="16"/>
      <c r="AA30" s="24">
        <v>469729</v>
      </c>
      <c r="AB30" s="16">
        <v>19035</v>
      </c>
      <c r="AC30" s="16">
        <v>19035</v>
      </c>
      <c r="AD30" s="16">
        <v>19035</v>
      </c>
      <c r="AE30" s="16">
        <v>19035</v>
      </c>
      <c r="AF30" s="16">
        <v>10435</v>
      </c>
      <c r="AG30" s="16">
        <v>22373</v>
      </c>
      <c r="AH30" s="16">
        <v>12358</v>
      </c>
      <c r="AI30" s="16">
        <v>12134</v>
      </c>
      <c r="AJ30" s="16">
        <v>11421</v>
      </c>
      <c r="AK30" s="16">
        <v>13232</v>
      </c>
      <c r="AL30" s="16">
        <v>8530</v>
      </c>
      <c r="AM30" s="16">
        <v>11167</v>
      </c>
      <c r="AN30" s="24">
        <v>177790</v>
      </c>
      <c r="AO30" s="16">
        <v>11565</v>
      </c>
      <c r="AP30" s="16">
        <v>740</v>
      </c>
      <c r="AQ30" s="16">
        <v>5204</v>
      </c>
      <c r="AR30" s="16">
        <v>5686</v>
      </c>
      <c r="AS30" s="16">
        <v>3592</v>
      </c>
      <c r="AT30" s="16">
        <v>2926</v>
      </c>
      <c r="AU30" s="16">
        <v>5267</v>
      </c>
      <c r="AV30" s="16">
        <v>3814</v>
      </c>
      <c r="AW30" s="16">
        <v>4367</v>
      </c>
      <c r="AX30" s="16">
        <v>3922</v>
      </c>
      <c r="AY30" s="16">
        <v>8184</v>
      </c>
      <c r="AZ30" s="16">
        <v>9188</v>
      </c>
      <c r="BA30" s="24">
        <v>64455</v>
      </c>
      <c r="BB30" s="16">
        <v>5745</v>
      </c>
      <c r="BC30" s="16">
        <v>1474</v>
      </c>
      <c r="BD30" s="16">
        <v>22738</v>
      </c>
      <c r="BE30" s="16">
        <v>20017</v>
      </c>
      <c r="BF30" s="16">
        <v>29045</v>
      </c>
      <c r="BG30" s="16">
        <v>11757</v>
      </c>
      <c r="BH30" s="16">
        <v>6398</v>
      </c>
      <c r="BI30" s="16">
        <v>4926</v>
      </c>
      <c r="BJ30" s="16">
        <v>3135</v>
      </c>
      <c r="BK30" s="16">
        <v>14119</v>
      </c>
      <c r="BL30" s="16">
        <v>4606</v>
      </c>
      <c r="BM30" s="16">
        <v>4128</v>
      </c>
      <c r="BN30" s="25">
        <v>128088</v>
      </c>
      <c r="BO30" s="16">
        <v>2241</v>
      </c>
      <c r="BP30" s="16">
        <v>3658</v>
      </c>
      <c r="BQ30" s="16">
        <v>2600</v>
      </c>
      <c r="BR30" s="16">
        <v>2382</v>
      </c>
      <c r="BS30" s="16">
        <v>2458</v>
      </c>
      <c r="BT30" s="16">
        <v>2999</v>
      </c>
      <c r="BU30" s="16">
        <v>4035</v>
      </c>
      <c r="BV30" s="16">
        <v>3674</v>
      </c>
      <c r="BW30" s="16">
        <v>2249</v>
      </c>
      <c r="BX30" s="16">
        <v>1949</v>
      </c>
      <c r="BY30" s="16">
        <v>1085</v>
      </c>
      <c r="BZ30" s="16">
        <v>1232</v>
      </c>
      <c r="CA30" s="26">
        <f>SUM(BO30:BZ30)</f>
        <v>30562</v>
      </c>
      <c r="CB30" s="27">
        <f>SUM(AA30,AN30,BA30,BN30,CA30)</f>
        <v>870624</v>
      </c>
      <c r="CD30" s="21"/>
      <c r="CE30" s="22"/>
      <c r="CG30" s="22"/>
      <c r="CH30" s="21"/>
    </row>
    <row r="31" spans="1:87" ht="13.5" customHeight="1" x14ac:dyDescent="0.25">
      <c r="A31" s="65" t="s">
        <v>7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24"/>
      <c r="O31" s="16">
        <v>1018</v>
      </c>
      <c r="P31" s="16">
        <v>924</v>
      </c>
      <c r="Q31" s="16">
        <v>822</v>
      </c>
      <c r="R31" s="16">
        <v>744</v>
      </c>
      <c r="S31" s="16">
        <v>696</v>
      </c>
      <c r="T31" s="16">
        <v>1194</v>
      </c>
      <c r="U31" s="16">
        <v>1067</v>
      </c>
      <c r="V31" s="16">
        <v>2213</v>
      </c>
      <c r="W31" s="16">
        <v>518</v>
      </c>
      <c r="X31" s="16">
        <v>749</v>
      </c>
      <c r="Y31" s="16">
        <v>342</v>
      </c>
      <c r="Z31" s="16"/>
      <c r="AA31" s="24">
        <v>10287</v>
      </c>
      <c r="AB31" s="16">
        <v>1165</v>
      </c>
      <c r="AC31" s="16">
        <v>1165</v>
      </c>
      <c r="AD31" s="16">
        <v>1165</v>
      </c>
      <c r="AE31" s="16">
        <v>1165</v>
      </c>
      <c r="AF31" s="16">
        <v>2218</v>
      </c>
      <c r="AG31" s="16">
        <v>1611</v>
      </c>
      <c r="AH31" s="16">
        <v>2049</v>
      </c>
      <c r="AI31" s="16">
        <v>1466</v>
      </c>
      <c r="AJ31" s="16">
        <v>1964</v>
      </c>
      <c r="AK31" s="16">
        <v>728</v>
      </c>
      <c r="AL31" s="16">
        <v>1891</v>
      </c>
      <c r="AM31" s="16">
        <v>2122</v>
      </c>
      <c r="AN31" s="24">
        <v>18709</v>
      </c>
      <c r="AO31" s="16">
        <v>19868</v>
      </c>
      <c r="AP31" s="16">
        <v>591</v>
      </c>
      <c r="AQ31" s="16">
        <v>303</v>
      </c>
      <c r="AR31" s="16">
        <v>184</v>
      </c>
      <c r="AS31" s="16">
        <v>169</v>
      </c>
      <c r="AT31" s="16">
        <v>84</v>
      </c>
      <c r="AU31" s="16">
        <v>192</v>
      </c>
      <c r="AV31" s="16">
        <v>678</v>
      </c>
      <c r="AW31" s="16">
        <v>193</v>
      </c>
      <c r="AX31" s="16">
        <v>1925</v>
      </c>
      <c r="AY31" s="16">
        <v>27858</v>
      </c>
      <c r="AZ31" s="16">
        <v>2485</v>
      </c>
      <c r="BA31" s="24">
        <v>54530</v>
      </c>
      <c r="BB31" s="16">
        <v>4770</v>
      </c>
      <c r="BC31" s="16">
        <v>651</v>
      </c>
      <c r="BD31" s="16">
        <v>1770</v>
      </c>
      <c r="BE31" s="16">
        <v>12</v>
      </c>
      <c r="BF31" s="66"/>
      <c r="BG31" s="66">
        <v>200</v>
      </c>
      <c r="BH31" s="66">
        <v>962</v>
      </c>
      <c r="BI31" s="66">
        <v>446</v>
      </c>
      <c r="BJ31" s="66">
        <v>20</v>
      </c>
      <c r="BK31" s="66">
        <v>339</v>
      </c>
      <c r="BL31" s="66">
        <v>41</v>
      </c>
      <c r="BM31" s="66">
        <v>90</v>
      </c>
      <c r="BN31" s="67">
        <v>9301</v>
      </c>
      <c r="BO31" s="66">
        <v>183</v>
      </c>
      <c r="BP31" s="66">
        <v>369</v>
      </c>
      <c r="BQ31" s="66">
        <v>202</v>
      </c>
      <c r="BR31" s="66">
        <v>340</v>
      </c>
      <c r="BS31" s="66">
        <v>95</v>
      </c>
      <c r="BT31" s="16">
        <v>54</v>
      </c>
      <c r="BU31" s="66">
        <v>129</v>
      </c>
      <c r="BV31" s="66">
        <v>126</v>
      </c>
      <c r="BW31" s="16">
        <v>296</v>
      </c>
      <c r="BX31" s="66">
        <v>27</v>
      </c>
      <c r="BY31" s="66">
        <v>42</v>
      </c>
      <c r="BZ31" s="16">
        <v>98</v>
      </c>
      <c r="CA31" s="68">
        <f t="shared" ref="CA31:CA43" si="7">SUM(BO31:BZ31)</f>
        <v>1961</v>
      </c>
      <c r="CB31" s="27">
        <f t="shared" ref="CB31:CB42" si="8">SUM(AA31,AN31,BA31,BN31,CA31)</f>
        <v>94788</v>
      </c>
      <c r="CD31" s="21"/>
      <c r="CE31" s="22"/>
      <c r="CG31" s="22"/>
    </row>
    <row r="32" spans="1:87" ht="13.5" customHeight="1" x14ac:dyDescent="0.25">
      <c r="A32" s="65" t="s">
        <v>15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24"/>
      <c r="O32" s="16">
        <v>2809</v>
      </c>
      <c r="P32" s="16">
        <v>3302</v>
      </c>
      <c r="Q32" s="16">
        <v>5785</v>
      </c>
      <c r="R32" s="16">
        <v>3120</v>
      </c>
      <c r="S32" s="16">
        <v>15449</v>
      </c>
      <c r="T32" s="16">
        <v>5997</v>
      </c>
      <c r="U32" s="16">
        <v>8195</v>
      </c>
      <c r="V32" s="16">
        <v>2135</v>
      </c>
      <c r="W32" s="16">
        <v>8545</v>
      </c>
      <c r="X32" s="16">
        <v>1347</v>
      </c>
      <c r="Y32" s="16">
        <v>5397</v>
      </c>
      <c r="Z32" s="16"/>
      <c r="AA32" s="24">
        <v>62081</v>
      </c>
      <c r="AB32" s="16">
        <v>25183</v>
      </c>
      <c r="AC32" s="16">
        <v>25183</v>
      </c>
      <c r="AD32" s="16">
        <v>25183</v>
      </c>
      <c r="AE32" s="16">
        <v>25183</v>
      </c>
      <c r="AF32" s="16">
        <v>13220</v>
      </c>
      <c r="AG32" s="16">
        <v>9232</v>
      </c>
      <c r="AH32" s="16">
        <v>11800</v>
      </c>
      <c r="AI32" s="16">
        <v>7011</v>
      </c>
      <c r="AJ32" s="16">
        <v>11289</v>
      </c>
      <c r="AK32" s="16">
        <v>4376</v>
      </c>
      <c r="AL32" s="16">
        <v>2388</v>
      </c>
      <c r="AM32" s="16">
        <v>813</v>
      </c>
      <c r="AN32" s="24">
        <v>160861</v>
      </c>
      <c r="AO32" s="16">
        <v>709</v>
      </c>
      <c r="AP32" s="16">
        <v>667</v>
      </c>
      <c r="AQ32" s="16">
        <v>1160</v>
      </c>
      <c r="AR32" s="16">
        <v>630</v>
      </c>
      <c r="AS32" s="16">
        <v>205</v>
      </c>
      <c r="AT32" s="16">
        <v>551</v>
      </c>
      <c r="AU32" s="16">
        <v>875</v>
      </c>
      <c r="AV32" s="16">
        <v>602</v>
      </c>
      <c r="AW32" s="16">
        <v>376</v>
      </c>
      <c r="AX32" s="16">
        <v>2640</v>
      </c>
      <c r="AY32" s="16">
        <v>313</v>
      </c>
      <c r="AZ32" s="16">
        <v>3096</v>
      </c>
      <c r="BA32" s="24">
        <v>11824</v>
      </c>
      <c r="BB32" s="16">
        <v>1962</v>
      </c>
      <c r="BC32" s="16">
        <v>120</v>
      </c>
      <c r="BD32" s="16">
        <v>1139</v>
      </c>
      <c r="BE32" s="16"/>
      <c r="BF32" s="16"/>
      <c r="BG32" s="16">
        <v>47</v>
      </c>
      <c r="BH32" s="16"/>
      <c r="BI32" s="16">
        <v>558</v>
      </c>
      <c r="BJ32" s="16">
        <v>165</v>
      </c>
      <c r="BK32" s="16">
        <v>267</v>
      </c>
      <c r="BL32" s="16">
        <v>170</v>
      </c>
      <c r="BM32" s="16">
        <v>2258</v>
      </c>
      <c r="BN32" s="25">
        <v>6686</v>
      </c>
      <c r="BO32" s="16">
        <v>160</v>
      </c>
      <c r="BP32" s="16">
        <v>60</v>
      </c>
      <c r="BQ32" s="16">
        <v>366</v>
      </c>
      <c r="BR32" s="16"/>
      <c r="BS32" s="16">
        <v>325</v>
      </c>
      <c r="BT32" s="16">
        <v>178</v>
      </c>
      <c r="BU32" s="16">
        <v>435</v>
      </c>
      <c r="BV32" s="16"/>
      <c r="BW32" s="16">
        <v>349</v>
      </c>
      <c r="BX32" s="16">
        <v>201</v>
      </c>
      <c r="BY32" s="16">
        <v>306</v>
      </c>
      <c r="BZ32" s="16">
        <v>50</v>
      </c>
      <c r="CA32" s="26">
        <f t="shared" si="7"/>
        <v>2430</v>
      </c>
      <c r="CB32" s="27">
        <f t="shared" si="8"/>
        <v>243882</v>
      </c>
      <c r="CD32" s="21"/>
      <c r="CE32" s="22"/>
      <c r="CG32" s="22"/>
    </row>
    <row r="33" spans="1:87" ht="13.5" customHeight="1" x14ac:dyDescent="0.25">
      <c r="A33" s="65" t="s">
        <v>9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24"/>
      <c r="O33" s="16">
        <v>5</v>
      </c>
      <c r="P33" s="16"/>
      <c r="Q33" s="16"/>
      <c r="R33" s="16">
        <v>29</v>
      </c>
      <c r="S33" s="16">
        <v>20</v>
      </c>
      <c r="T33" s="16"/>
      <c r="U33" s="16"/>
      <c r="V33" s="16">
        <v>10</v>
      </c>
      <c r="W33" s="16"/>
      <c r="X33" s="16">
        <v>5</v>
      </c>
      <c r="Y33" s="16">
        <v>130</v>
      </c>
      <c r="Z33" s="16"/>
      <c r="AA33" s="24">
        <v>199</v>
      </c>
      <c r="AB33" s="16">
        <v>78</v>
      </c>
      <c r="AC33" s="16">
        <v>78</v>
      </c>
      <c r="AD33" s="16">
        <v>78</v>
      </c>
      <c r="AE33" s="16">
        <v>78</v>
      </c>
      <c r="AF33" s="16">
        <v>8</v>
      </c>
      <c r="AG33" s="16"/>
      <c r="AH33" s="16">
        <v>50</v>
      </c>
      <c r="AI33" s="16"/>
      <c r="AJ33" s="16">
        <v>1615</v>
      </c>
      <c r="AK33" s="16">
        <v>475</v>
      </c>
      <c r="AL33" s="16"/>
      <c r="AM33" s="16"/>
      <c r="AN33" s="24">
        <v>2460</v>
      </c>
      <c r="AO33" s="16">
        <v>505</v>
      </c>
      <c r="AP33" s="16">
        <v>205</v>
      </c>
      <c r="AQ33" s="16">
        <v>35</v>
      </c>
      <c r="AR33" s="16">
        <v>165</v>
      </c>
      <c r="AS33" s="16">
        <v>300</v>
      </c>
      <c r="AT33" s="16"/>
      <c r="AU33" s="16"/>
      <c r="AV33" s="16">
        <v>25</v>
      </c>
      <c r="AW33" s="16"/>
      <c r="AX33" s="16">
        <v>375</v>
      </c>
      <c r="AY33" s="16">
        <v>35</v>
      </c>
      <c r="AZ33" s="16"/>
      <c r="BA33" s="24">
        <v>1645</v>
      </c>
      <c r="BB33" s="16"/>
      <c r="BC33" s="16"/>
      <c r="BD33" s="16"/>
      <c r="BE33" s="16"/>
      <c r="BF33" s="66">
        <v>50</v>
      </c>
      <c r="BG33" s="66"/>
      <c r="BH33" s="66"/>
      <c r="BI33" s="66"/>
      <c r="BJ33" s="66"/>
      <c r="BK33" s="66"/>
      <c r="BL33" s="66"/>
      <c r="BM33" s="66"/>
      <c r="BN33" s="67">
        <v>50</v>
      </c>
      <c r="BO33" s="66"/>
      <c r="BP33" s="66"/>
      <c r="BQ33" s="66"/>
      <c r="BR33" s="66">
        <v>33</v>
      </c>
      <c r="BS33" s="66">
        <v>120</v>
      </c>
      <c r="BT33" s="16">
        <v>18</v>
      </c>
      <c r="BU33" s="66"/>
      <c r="BV33" s="66"/>
      <c r="BW33" s="16">
        <v>5</v>
      </c>
      <c r="BX33" s="66"/>
      <c r="BY33" s="66"/>
      <c r="BZ33" s="16"/>
      <c r="CA33" s="68">
        <f t="shared" si="7"/>
        <v>176</v>
      </c>
      <c r="CB33" s="27">
        <f t="shared" si="8"/>
        <v>4530</v>
      </c>
      <c r="CD33" s="21"/>
      <c r="CE33" s="22"/>
      <c r="CG33" s="22"/>
    </row>
    <row r="34" spans="1:87" ht="13.5" customHeight="1" x14ac:dyDescent="0.25">
      <c r="A34" s="65" t="s">
        <v>12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24"/>
      <c r="O34" s="16">
        <v>79</v>
      </c>
      <c r="P34" s="16">
        <v>240</v>
      </c>
      <c r="Q34" s="16">
        <v>164</v>
      </c>
      <c r="R34" s="16">
        <v>199</v>
      </c>
      <c r="S34" s="16">
        <v>249</v>
      </c>
      <c r="T34" s="16">
        <v>912</v>
      </c>
      <c r="U34" s="16">
        <v>686</v>
      </c>
      <c r="V34" s="16">
        <v>1993</v>
      </c>
      <c r="W34" s="16">
        <v>938</v>
      </c>
      <c r="X34" s="16">
        <v>717</v>
      </c>
      <c r="Y34" s="16">
        <v>794</v>
      </c>
      <c r="Z34" s="16"/>
      <c r="AA34" s="24">
        <v>6971</v>
      </c>
      <c r="AB34" s="16">
        <v>2497</v>
      </c>
      <c r="AC34" s="16">
        <v>2497</v>
      </c>
      <c r="AD34" s="16">
        <v>2497</v>
      </c>
      <c r="AE34" s="16">
        <v>2497</v>
      </c>
      <c r="AF34" s="16">
        <v>304</v>
      </c>
      <c r="AG34" s="16">
        <v>771</v>
      </c>
      <c r="AH34" s="16">
        <v>441</v>
      </c>
      <c r="AI34" s="16">
        <v>265</v>
      </c>
      <c r="AJ34" s="16">
        <v>371</v>
      </c>
      <c r="AK34" s="16">
        <v>362</v>
      </c>
      <c r="AL34" s="16">
        <v>150</v>
      </c>
      <c r="AM34" s="16">
        <v>170</v>
      </c>
      <c r="AN34" s="24">
        <v>12822</v>
      </c>
      <c r="AO34" s="16">
        <v>120</v>
      </c>
      <c r="AP34" s="16">
        <v>80</v>
      </c>
      <c r="AQ34" s="16"/>
      <c r="AR34" s="16"/>
      <c r="AS34" s="16"/>
      <c r="AT34" s="16"/>
      <c r="AU34" s="16">
        <v>5</v>
      </c>
      <c r="AV34" s="16">
        <v>75</v>
      </c>
      <c r="AW34" s="16">
        <v>25</v>
      </c>
      <c r="AX34" s="16">
        <v>35</v>
      </c>
      <c r="AY34" s="16"/>
      <c r="AZ34" s="16">
        <v>2</v>
      </c>
      <c r="BA34" s="24">
        <v>342</v>
      </c>
      <c r="BB34" s="16">
        <v>210</v>
      </c>
      <c r="BC34" s="16">
        <v>190</v>
      </c>
      <c r="BD34" s="16"/>
      <c r="BE34" s="16"/>
      <c r="BF34" s="16">
        <v>90</v>
      </c>
      <c r="BG34" s="16"/>
      <c r="BH34" s="16">
        <v>145</v>
      </c>
      <c r="BI34" s="16"/>
      <c r="BJ34" s="16"/>
      <c r="BK34" s="16">
        <v>170</v>
      </c>
      <c r="BL34" s="16">
        <v>125</v>
      </c>
      <c r="BM34" s="16"/>
      <c r="BN34" s="25">
        <v>930</v>
      </c>
      <c r="BO34" s="16"/>
      <c r="BP34" s="16">
        <v>90</v>
      </c>
      <c r="BQ34" s="16">
        <v>10</v>
      </c>
      <c r="BR34" s="16">
        <v>10</v>
      </c>
      <c r="BS34" s="16"/>
      <c r="BT34" s="16">
        <v>45</v>
      </c>
      <c r="BU34" s="16">
        <v>22</v>
      </c>
      <c r="BV34" s="16">
        <v>109</v>
      </c>
      <c r="BW34" s="16">
        <v>44</v>
      </c>
      <c r="BX34" s="16">
        <v>80</v>
      </c>
      <c r="BY34" s="16">
        <v>400</v>
      </c>
      <c r="BZ34" s="16">
        <v>1197</v>
      </c>
      <c r="CA34" s="26">
        <f t="shared" si="7"/>
        <v>2007</v>
      </c>
      <c r="CB34" s="27">
        <f t="shared" si="8"/>
        <v>23072</v>
      </c>
      <c r="CD34" s="21"/>
      <c r="CE34" s="22"/>
      <c r="CG34" s="22"/>
    </row>
    <row r="35" spans="1:87" ht="13.5" customHeight="1" x14ac:dyDescent="0.25">
      <c r="A35" s="65" t="s">
        <v>10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24"/>
      <c r="O35" s="16">
        <v>1126</v>
      </c>
      <c r="P35" s="16">
        <v>501</v>
      </c>
      <c r="Q35" s="16">
        <v>1837</v>
      </c>
      <c r="R35" s="16">
        <v>844</v>
      </c>
      <c r="S35" s="16">
        <v>631</v>
      </c>
      <c r="T35" s="16">
        <v>2296</v>
      </c>
      <c r="U35" s="16">
        <v>831</v>
      </c>
      <c r="V35" s="16">
        <v>4048</v>
      </c>
      <c r="W35" s="16">
        <v>807</v>
      </c>
      <c r="X35" s="16">
        <v>384</v>
      </c>
      <c r="Y35" s="16">
        <v>235</v>
      </c>
      <c r="Z35" s="16"/>
      <c r="AA35" s="24">
        <v>13540</v>
      </c>
      <c r="AB35" s="16">
        <v>834</v>
      </c>
      <c r="AC35" s="16">
        <v>834</v>
      </c>
      <c r="AD35" s="16">
        <v>834</v>
      </c>
      <c r="AE35" s="16">
        <v>834</v>
      </c>
      <c r="AF35" s="16">
        <v>428</v>
      </c>
      <c r="AG35" s="16">
        <v>588</v>
      </c>
      <c r="AH35" s="16">
        <v>135281</v>
      </c>
      <c r="AI35" s="16">
        <v>130825</v>
      </c>
      <c r="AJ35" s="16">
        <v>45509</v>
      </c>
      <c r="AK35" s="16">
        <v>27305</v>
      </c>
      <c r="AL35" s="16">
        <v>47774</v>
      </c>
      <c r="AM35" s="16">
        <v>55664</v>
      </c>
      <c r="AN35" s="24">
        <v>446710</v>
      </c>
      <c r="AO35" s="16">
        <v>46344</v>
      </c>
      <c r="AP35" s="16">
        <v>13300</v>
      </c>
      <c r="AQ35" s="16">
        <v>6659</v>
      </c>
      <c r="AR35" s="16">
        <v>2200</v>
      </c>
      <c r="AS35" s="16">
        <v>3097</v>
      </c>
      <c r="AT35" s="16">
        <v>4077</v>
      </c>
      <c r="AU35" s="16">
        <v>1810</v>
      </c>
      <c r="AV35" s="16">
        <v>1871</v>
      </c>
      <c r="AW35" s="16">
        <v>3290</v>
      </c>
      <c r="AX35" s="16">
        <v>2223</v>
      </c>
      <c r="AY35" s="16">
        <v>2514</v>
      </c>
      <c r="AZ35" s="16">
        <v>2167</v>
      </c>
      <c r="BA35" s="24">
        <v>89552</v>
      </c>
      <c r="BB35" s="16">
        <v>1006</v>
      </c>
      <c r="BC35" s="16">
        <v>1694</v>
      </c>
      <c r="BD35" s="16">
        <v>996</v>
      </c>
      <c r="BE35" s="16">
        <v>378</v>
      </c>
      <c r="BF35" s="66">
        <v>357</v>
      </c>
      <c r="BG35" s="66">
        <v>2846</v>
      </c>
      <c r="BH35" s="66">
        <v>1668</v>
      </c>
      <c r="BI35" s="66">
        <v>1649</v>
      </c>
      <c r="BJ35" s="66">
        <v>882</v>
      </c>
      <c r="BK35" s="66">
        <v>1799</v>
      </c>
      <c r="BL35" s="66"/>
      <c r="BM35" s="66"/>
      <c r="BN35" s="67">
        <v>13275</v>
      </c>
      <c r="BO35" s="66"/>
      <c r="BP35" s="66">
        <v>215</v>
      </c>
      <c r="BQ35" s="66">
        <v>643</v>
      </c>
      <c r="BR35" s="66">
        <v>159</v>
      </c>
      <c r="BS35" s="66">
        <v>79</v>
      </c>
      <c r="BT35" s="16">
        <v>202</v>
      </c>
      <c r="BU35" s="66">
        <v>253</v>
      </c>
      <c r="BV35" s="66">
        <v>17</v>
      </c>
      <c r="BW35" s="16">
        <v>15367</v>
      </c>
      <c r="BX35" s="66">
        <v>458</v>
      </c>
      <c r="BY35" s="66">
        <v>50</v>
      </c>
      <c r="BZ35" s="16">
        <v>74</v>
      </c>
      <c r="CA35" s="68">
        <f t="shared" si="7"/>
        <v>17517</v>
      </c>
      <c r="CB35" s="27">
        <f t="shared" si="8"/>
        <v>580594</v>
      </c>
      <c r="CD35" s="21"/>
      <c r="CE35" s="22"/>
      <c r="CG35" s="22"/>
    </row>
    <row r="36" spans="1:87" ht="13.5" customHeight="1" x14ac:dyDescent="0.25">
      <c r="A36" s="65" t="s">
        <v>8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24"/>
      <c r="O36" s="16">
        <v>56</v>
      </c>
      <c r="P36" s="16">
        <v>26</v>
      </c>
      <c r="Q36" s="16">
        <v>95</v>
      </c>
      <c r="R36" s="16">
        <v>135</v>
      </c>
      <c r="S36" s="16">
        <v>87</v>
      </c>
      <c r="T36" s="16">
        <v>63</v>
      </c>
      <c r="U36" s="16">
        <v>62</v>
      </c>
      <c r="V36" s="16"/>
      <c r="W36" s="16"/>
      <c r="X36" s="16"/>
      <c r="Y36" s="16"/>
      <c r="Z36" s="16"/>
      <c r="AA36" s="24">
        <v>524</v>
      </c>
      <c r="AB36" s="16">
        <v>35171</v>
      </c>
      <c r="AC36" s="16">
        <v>35171</v>
      </c>
      <c r="AD36" s="16">
        <v>35171</v>
      </c>
      <c r="AE36" s="16">
        <v>35171</v>
      </c>
      <c r="AF36" s="16">
        <v>2227</v>
      </c>
      <c r="AG36" s="16">
        <v>8562</v>
      </c>
      <c r="AH36" s="16">
        <v>5697</v>
      </c>
      <c r="AI36" s="16">
        <v>3559</v>
      </c>
      <c r="AJ36" s="16">
        <v>4667</v>
      </c>
      <c r="AK36" s="16">
        <v>1936</v>
      </c>
      <c r="AL36" s="16">
        <v>3145</v>
      </c>
      <c r="AM36" s="16">
        <v>3159</v>
      </c>
      <c r="AN36" s="24">
        <v>173636</v>
      </c>
      <c r="AO36" s="16">
        <v>4804</v>
      </c>
      <c r="AP36" s="16">
        <v>17117</v>
      </c>
      <c r="AQ36" s="16">
        <v>5312</v>
      </c>
      <c r="AR36" s="16">
        <v>7943</v>
      </c>
      <c r="AS36" s="16">
        <v>5373</v>
      </c>
      <c r="AT36" s="16">
        <v>4763</v>
      </c>
      <c r="AU36" s="16">
        <v>5150</v>
      </c>
      <c r="AV36" s="16">
        <v>4862</v>
      </c>
      <c r="AW36" s="16">
        <v>5273</v>
      </c>
      <c r="AX36" s="16">
        <v>6847</v>
      </c>
      <c r="AY36" s="16">
        <v>8073</v>
      </c>
      <c r="AZ36" s="16">
        <v>3388</v>
      </c>
      <c r="BA36" s="24">
        <v>78905</v>
      </c>
      <c r="BB36" s="16">
        <v>1605</v>
      </c>
      <c r="BC36" s="16">
        <v>2361</v>
      </c>
      <c r="BD36" s="16">
        <v>3169</v>
      </c>
      <c r="BE36" s="16">
        <v>302</v>
      </c>
      <c r="BF36" s="16">
        <v>36</v>
      </c>
      <c r="BG36" s="16">
        <v>3739</v>
      </c>
      <c r="BH36" s="16">
        <v>2345</v>
      </c>
      <c r="BI36" s="16">
        <v>2335</v>
      </c>
      <c r="BJ36" s="16">
        <v>3074</v>
      </c>
      <c r="BK36" s="16">
        <v>2462</v>
      </c>
      <c r="BL36" s="16">
        <v>1108</v>
      </c>
      <c r="BM36" s="16">
        <v>315</v>
      </c>
      <c r="BN36" s="25">
        <v>22851</v>
      </c>
      <c r="BO36" s="16">
        <v>832</v>
      </c>
      <c r="BP36" s="16">
        <v>924</v>
      </c>
      <c r="BQ36" s="16">
        <v>1065</v>
      </c>
      <c r="BR36" s="16">
        <v>678</v>
      </c>
      <c r="BS36" s="16">
        <v>611</v>
      </c>
      <c r="BT36" s="16">
        <v>723</v>
      </c>
      <c r="BU36" s="16">
        <v>454</v>
      </c>
      <c r="BV36" s="16">
        <v>213</v>
      </c>
      <c r="BW36" s="16">
        <v>215</v>
      </c>
      <c r="BX36" s="16">
        <v>1505</v>
      </c>
      <c r="BY36" s="16">
        <v>771</v>
      </c>
      <c r="BZ36" s="16">
        <v>2689</v>
      </c>
      <c r="CA36" s="26">
        <f t="shared" si="7"/>
        <v>10680</v>
      </c>
      <c r="CB36" s="27">
        <f t="shared" si="8"/>
        <v>286596</v>
      </c>
      <c r="CD36" s="21"/>
      <c r="CE36" s="22"/>
      <c r="CG36" s="22"/>
    </row>
    <row r="37" spans="1:87" ht="13.5" customHeight="1" x14ac:dyDescent="0.25">
      <c r="A37" s="65" t="s">
        <v>4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24"/>
      <c r="O37" s="16">
        <v>3566</v>
      </c>
      <c r="P37" s="16">
        <v>11067</v>
      </c>
      <c r="Q37" s="16">
        <v>2565</v>
      </c>
      <c r="R37" s="16">
        <v>33616</v>
      </c>
      <c r="S37" s="16">
        <v>19585</v>
      </c>
      <c r="T37" s="16">
        <v>13522</v>
      </c>
      <c r="U37" s="16">
        <v>995</v>
      </c>
      <c r="V37" s="16">
        <v>13160</v>
      </c>
      <c r="W37" s="16">
        <v>321</v>
      </c>
      <c r="X37" s="16">
        <v>18165</v>
      </c>
      <c r="Y37" s="16">
        <v>4195</v>
      </c>
      <c r="Z37" s="16"/>
      <c r="AA37" s="24">
        <v>120757</v>
      </c>
      <c r="AB37" s="16">
        <v>2144</v>
      </c>
      <c r="AC37" s="16">
        <v>2144</v>
      </c>
      <c r="AD37" s="16">
        <v>2144</v>
      </c>
      <c r="AE37" s="16">
        <v>2144</v>
      </c>
      <c r="AF37" s="16">
        <v>2125</v>
      </c>
      <c r="AG37" s="16">
        <v>7794</v>
      </c>
      <c r="AH37" s="16">
        <v>5753</v>
      </c>
      <c r="AI37" s="16">
        <v>922</v>
      </c>
      <c r="AJ37" s="16">
        <v>3905</v>
      </c>
      <c r="AK37" s="16">
        <v>4306</v>
      </c>
      <c r="AL37" s="16">
        <v>6261</v>
      </c>
      <c r="AM37" s="16">
        <v>8377</v>
      </c>
      <c r="AN37" s="24">
        <v>48019</v>
      </c>
      <c r="AO37" s="16">
        <v>5147</v>
      </c>
      <c r="AP37" s="16">
        <v>984</v>
      </c>
      <c r="AQ37" s="16">
        <v>9619</v>
      </c>
      <c r="AR37" s="16">
        <v>1213</v>
      </c>
      <c r="AS37" s="16">
        <v>984</v>
      </c>
      <c r="AT37" s="16">
        <v>101</v>
      </c>
      <c r="AU37" s="16">
        <v>190</v>
      </c>
      <c r="AV37" s="16">
        <v>1239</v>
      </c>
      <c r="AW37" s="16">
        <v>1562</v>
      </c>
      <c r="AX37" s="16">
        <v>1020</v>
      </c>
      <c r="AY37" s="16">
        <v>424</v>
      </c>
      <c r="AZ37" s="16">
        <v>2387</v>
      </c>
      <c r="BA37" s="24">
        <v>24870</v>
      </c>
      <c r="BB37" s="16">
        <v>259</v>
      </c>
      <c r="BC37" s="16">
        <v>115</v>
      </c>
      <c r="BD37" s="16">
        <v>798</v>
      </c>
      <c r="BE37" s="16">
        <v>1451</v>
      </c>
      <c r="BF37" s="66">
        <v>1420</v>
      </c>
      <c r="BG37" s="66">
        <v>699</v>
      </c>
      <c r="BH37" s="66">
        <v>1120</v>
      </c>
      <c r="BI37" s="66">
        <v>479</v>
      </c>
      <c r="BJ37" s="66">
        <v>341</v>
      </c>
      <c r="BK37" s="66">
        <v>2373</v>
      </c>
      <c r="BL37" s="66">
        <v>4141</v>
      </c>
      <c r="BM37" s="66">
        <v>1613</v>
      </c>
      <c r="BN37" s="67">
        <v>14809</v>
      </c>
      <c r="BO37" s="66">
        <v>3836</v>
      </c>
      <c r="BP37" s="66">
        <v>506</v>
      </c>
      <c r="BQ37" s="66">
        <v>1299</v>
      </c>
      <c r="BR37" s="66">
        <v>1255</v>
      </c>
      <c r="BS37" s="66">
        <v>985</v>
      </c>
      <c r="BT37" s="16">
        <v>904</v>
      </c>
      <c r="BU37" s="66">
        <v>535</v>
      </c>
      <c r="BV37" s="66">
        <v>1167</v>
      </c>
      <c r="BW37" s="16">
        <v>1047</v>
      </c>
      <c r="BX37" s="66">
        <v>1264</v>
      </c>
      <c r="BY37" s="66">
        <v>1290</v>
      </c>
      <c r="BZ37" s="16">
        <v>1231</v>
      </c>
      <c r="CA37" s="68">
        <f t="shared" si="7"/>
        <v>15319</v>
      </c>
      <c r="CB37" s="27">
        <f t="shared" si="8"/>
        <v>223774</v>
      </c>
      <c r="CD37" s="21"/>
      <c r="CE37" s="22"/>
      <c r="CG37" s="22"/>
    </row>
    <row r="38" spans="1:87" ht="13.5" customHeight="1" x14ac:dyDescent="0.25">
      <c r="A38" s="65" t="s">
        <v>6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24"/>
      <c r="O38" s="16">
        <v>518</v>
      </c>
      <c r="P38" s="16">
        <v>545</v>
      </c>
      <c r="Q38" s="16">
        <v>552</v>
      </c>
      <c r="R38" s="16">
        <v>178</v>
      </c>
      <c r="S38" s="16">
        <v>474</v>
      </c>
      <c r="T38" s="16">
        <v>803</v>
      </c>
      <c r="U38" s="16">
        <v>926</v>
      </c>
      <c r="V38" s="16">
        <v>777</v>
      </c>
      <c r="W38" s="16">
        <v>713</v>
      </c>
      <c r="X38" s="16">
        <v>640</v>
      </c>
      <c r="Y38" s="16">
        <v>3414</v>
      </c>
      <c r="Z38" s="16"/>
      <c r="AA38" s="24">
        <v>9540</v>
      </c>
      <c r="AB38" s="16">
        <v>2204</v>
      </c>
      <c r="AC38" s="16">
        <v>2204</v>
      </c>
      <c r="AD38" s="16">
        <v>2204</v>
      </c>
      <c r="AE38" s="16">
        <v>2204</v>
      </c>
      <c r="AF38" s="16">
        <v>8</v>
      </c>
      <c r="AG38" s="16">
        <v>786</v>
      </c>
      <c r="AH38" s="16">
        <v>1792</v>
      </c>
      <c r="AI38" s="16">
        <v>6170</v>
      </c>
      <c r="AJ38" s="16">
        <v>3255</v>
      </c>
      <c r="AK38" s="16">
        <v>2234</v>
      </c>
      <c r="AL38" s="16">
        <v>7442</v>
      </c>
      <c r="AM38" s="16">
        <v>4626</v>
      </c>
      <c r="AN38" s="24">
        <v>35129</v>
      </c>
      <c r="AO38" s="16">
        <v>5945</v>
      </c>
      <c r="AP38" s="16">
        <v>9569</v>
      </c>
      <c r="AQ38" s="16">
        <v>1914</v>
      </c>
      <c r="AR38" s="16">
        <v>1438</v>
      </c>
      <c r="AS38" s="16">
        <v>8256</v>
      </c>
      <c r="AT38" s="16">
        <v>3835</v>
      </c>
      <c r="AU38" s="16">
        <v>4268</v>
      </c>
      <c r="AV38" s="16">
        <v>1067</v>
      </c>
      <c r="AW38" s="16">
        <v>2013</v>
      </c>
      <c r="AX38" s="16">
        <v>3005</v>
      </c>
      <c r="AY38" s="16">
        <v>1194</v>
      </c>
      <c r="AZ38" s="16">
        <v>1456</v>
      </c>
      <c r="BA38" s="24">
        <v>43960</v>
      </c>
      <c r="BB38" s="16">
        <v>2164</v>
      </c>
      <c r="BC38" s="16">
        <v>882</v>
      </c>
      <c r="BD38" s="16">
        <v>786</v>
      </c>
      <c r="BE38" s="16">
        <v>138</v>
      </c>
      <c r="BF38" s="16">
        <v>255</v>
      </c>
      <c r="BG38" s="16">
        <v>506</v>
      </c>
      <c r="BH38" s="16">
        <v>506</v>
      </c>
      <c r="BI38" s="16">
        <v>1212</v>
      </c>
      <c r="BJ38" s="16">
        <v>1237</v>
      </c>
      <c r="BK38" s="16">
        <v>1279</v>
      </c>
      <c r="BL38" s="16">
        <v>1347</v>
      </c>
      <c r="BM38" s="16">
        <v>666</v>
      </c>
      <c r="BN38" s="25">
        <v>10978</v>
      </c>
      <c r="BO38" s="16">
        <v>891</v>
      </c>
      <c r="BP38" s="16">
        <v>692</v>
      </c>
      <c r="BQ38" s="16">
        <v>528</v>
      </c>
      <c r="BR38" s="16">
        <v>834</v>
      </c>
      <c r="BS38" s="16">
        <v>1301</v>
      </c>
      <c r="BT38" s="16">
        <v>2722</v>
      </c>
      <c r="BU38" s="16">
        <v>1651</v>
      </c>
      <c r="BV38" s="16">
        <v>1605</v>
      </c>
      <c r="BW38" s="16">
        <v>1694</v>
      </c>
      <c r="BX38" s="16">
        <v>686</v>
      </c>
      <c r="BY38" s="16">
        <v>2940</v>
      </c>
      <c r="BZ38" s="16">
        <v>704</v>
      </c>
      <c r="CA38" s="26">
        <f t="shared" si="7"/>
        <v>16248</v>
      </c>
      <c r="CB38" s="27">
        <f t="shared" si="8"/>
        <v>115855</v>
      </c>
      <c r="CD38" s="21"/>
      <c r="CE38" s="22"/>
      <c r="CG38" s="22"/>
    </row>
    <row r="39" spans="1:87" ht="13.5" customHeight="1" x14ac:dyDescent="0.25">
      <c r="A39" s="65" t="s">
        <v>3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24"/>
      <c r="O39" s="16">
        <v>1469</v>
      </c>
      <c r="P39" s="16">
        <v>1196</v>
      </c>
      <c r="Q39" s="16">
        <v>850</v>
      </c>
      <c r="R39" s="16">
        <v>1720</v>
      </c>
      <c r="S39" s="16">
        <v>5549</v>
      </c>
      <c r="T39" s="16">
        <v>5074</v>
      </c>
      <c r="U39" s="16">
        <v>5936</v>
      </c>
      <c r="V39" s="16">
        <v>3681</v>
      </c>
      <c r="W39" s="16">
        <v>1703</v>
      </c>
      <c r="X39" s="16">
        <v>1217</v>
      </c>
      <c r="Y39" s="16">
        <v>4422</v>
      </c>
      <c r="Z39" s="16"/>
      <c r="AA39" s="24">
        <v>32817</v>
      </c>
      <c r="AB39" s="16">
        <v>22246</v>
      </c>
      <c r="AC39" s="16">
        <v>22246</v>
      </c>
      <c r="AD39" s="16">
        <v>22246</v>
      </c>
      <c r="AE39" s="16">
        <v>22246</v>
      </c>
      <c r="AF39" s="16">
        <v>1680</v>
      </c>
      <c r="AG39" s="16">
        <v>10777</v>
      </c>
      <c r="AH39" s="16">
        <v>7935</v>
      </c>
      <c r="AI39" s="16">
        <v>1111</v>
      </c>
      <c r="AJ39" s="16">
        <v>675</v>
      </c>
      <c r="AK39" s="16">
        <v>16952</v>
      </c>
      <c r="AL39" s="16">
        <v>7254</v>
      </c>
      <c r="AM39" s="16">
        <v>2717</v>
      </c>
      <c r="AN39" s="24">
        <v>138085</v>
      </c>
      <c r="AO39" s="16">
        <v>553</v>
      </c>
      <c r="AP39" s="16">
        <v>1046</v>
      </c>
      <c r="AQ39" s="16">
        <v>797</v>
      </c>
      <c r="AR39" s="16">
        <v>2173</v>
      </c>
      <c r="AS39" s="16">
        <v>720</v>
      </c>
      <c r="AT39" s="16">
        <v>4541</v>
      </c>
      <c r="AU39" s="16">
        <v>3879</v>
      </c>
      <c r="AV39" s="16">
        <v>850</v>
      </c>
      <c r="AW39" s="16">
        <v>13092</v>
      </c>
      <c r="AX39" s="16">
        <v>47255</v>
      </c>
      <c r="AY39" s="16">
        <v>4658</v>
      </c>
      <c r="AZ39" s="16">
        <v>355</v>
      </c>
      <c r="BA39" s="24">
        <v>79919</v>
      </c>
      <c r="BB39" s="16">
        <v>2977</v>
      </c>
      <c r="BC39" s="16">
        <v>11658</v>
      </c>
      <c r="BD39" s="16">
        <v>4911</v>
      </c>
      <c r="BE39" s="16">
        <v>82353</v>
      </c>
      <c r="BF39" s="66">
        <v>49647</v>
      </c>
      <c r="BG39" s="66">
        <v>23459</v>
      </c>
      <c r="BH39" s="66">
        <v>19026</v>
      </c>
      <c r="BI39" s="66">
        <v>7365</v>
      </c>
      <c r="BJ39" s="66">
        <v>11334</v>
      </c>
      <c r="BK39" s="66">
        <v>12582</v>
      </c>
      <c r="BL39" s="66">
        <v>5411</v>
      </c>
      <c r="BM39" s="66">
        <v>4227</v>
      </c>
      <c r="BN39" s="67">
        <v>234950</v>
      </c>
      <c r="BO39" s="66">
        <v>4442</v>
      </c>
      <c r="BP39" s="66">
        <v>3061</v>
      </c>
      <c r="BQ39" s="66">
        <v>7327</v>
      </c>
      <c r="BR39" s="66">
        <v>4510</v>
      </c>
      <c r="BS39" s="66">
        <v>6593</v>
      </c>
      <c r="BT39" s="16">
        <v>2861</v>
      </c>
      <c r="BU39" s="66">
        <v>2397</v>
      </c>
      <c r="BV39" s="66">
        <v>1911</v>
      </c>
      <c r="BW39" s="16">
        <v>1897</v>
      </c>
      <c r="BX39" s="66">
        <v>2972</v>
      </c>
      <c r="BY39" s="66">
        <v>1487</v>
      </c>
      <c r="BZ39" s="16">
        <v>2157</v>
      </c>
      <c r="CA39" s="68">
        <f t="shared" si="7"/>
        <v>41615</v>
      </c>
      <c r="CB39" s="27">
        <f t="shared" si="8"/>
        <v>527386</v>
      </c>
      <c r="CD39" s="21"/>
      <c r="CE39" s="22"/>
      <c r="CG39" s="22"/>
      <c r="CH39" s="21"/>
      <c r="CI39" s="22"/>
    </row>
    <row r="40" spans="1:87" ht="13.5" customHeight="1" x14ac:dyDescent="0.25">
      <c r="A40" s="65" t="s">
        <v>16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24"/>
      <c r="O40" s="16"/>
      <c r="P40" s="16"/>
      <c r="Q40" s="16"/>
      <c r="R40" s="16"/>
      <c r="S40" s="16"/>
      <c r="T40" s="16"/>
      <c r="U40" s="16"/>
      <c r="V40" s="16">
        <v>132</v>
      </c>
      <c r="W40" s="16"/>
      <c r="X40" s="16"/>
      <c r="Y40" s="16"/>
      <c r="Z40" s="16"/>
      <c r="AA40" s="24">
        <v>132</v>
      </c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>
        <v>530</v>
      </c>
      <c r="AM40" s="16">
        <v>75</v>
      </c>
      <c r="AN40" s="24">
        <v>605</v>
      </c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24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25"/>
      <c r="BO40" s="16"/>
      <c r="BP40" s="16"/>
      <c r="BQ40" s="16"/>
      <c r="BR40" s="16"/>
      <c r="BS40" s="16"/>
      <c r="BT40" s="16">
        <v>6</v>
      </c>
      <c r="BU40" s="16"/>
      <c r="BV40" s="16">
        <v>5</v>
      </c>
      <c r="BW40" s="16">
        <v>5</v>
      </c>
      <c r="BX40" s="16"/>
      <c r="BY40" s="16"/>
      <c r="BZ40" s="16"/>
      <c r="CA40" s="26">
        <f t="shared" si="7"/>
        <v>16</v>
      </c>
      <c r="CB40" s="27">
        <f t="shared" si="8"/>
        <v>753</v>
      </c>
      <c r="CD40" s="21"/>
      <c r="CE40" s="22"/>
      <c r="CG40" s="22"/>
    </row>
    <row r="41" spans="1:87" ht="13.5" customHeight="1" x14ac:dyDescent="0.25">
      <c r="A41" s="65" t="s">
        <v>13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24"/>
      <c r="O41" s="16">
        <v>12</v>
      </c>
      <c r="P41" s="16">
        <v>24</v>
      </c>
      <c r="Q41" s="16">
        <v>260</v>
      </c>
      <c r="R41" s="16">
        <v>94</v>
      </c>
      <c r="S41" s="16">
        <v>40</v>
      </c>
      <c r="T41" s="16">
        <v>30</v>
      </c>
      <c r="U41" s="16">
        <v>10</v>
      </c>
      <c r="V41" s="16">
        <v>105</v>
      </c>
      <c r="W41" s="16">
        <v>50</v>
      </c>
      <c r="X41" s="16">
        <v>10</v>
      </c>
      <c r="Y41" s="16">
        <v>30</v>
      </c>
      <c r="Z41" s="16"/>
      <c r="AA41" s="24">
        <v>665</v>
      </c>
      <c r="AB41" s="16">
        <v>232</v>
      </c>
      <c r="AC41" s="16">
        <v>232</v>
      </c>
      <c r="AD41" s="16">
        <v>232</v>
      </c>
      <c r="AE41" s="16">
        <v>232</v>
      </c>
      <c r="AF41" s="16">
        <v>75</v>
      </c>
      <c r="AG41" s="16">
        <v>30</v>
      </c>
      <c r="AH41" s="16">
        <v>280</v>
      </c>
      <c r="AI41" s="16">
        <v>11618</v>
      </c>
      <c r="AJ41" s="16">
        <v>2788</v>
      </c>
      <c r="AK41" s="16">
        <v>9650</v>
      </c>
      <c r="AL41" s="16">
        <v>12762</v>
      </c>
      <c r="AM41" s="16">
        <v>4620</v>
      </c>
      <c r="AN41" s="24">
        <v>42751</v>
      </c>
      <c r="AO41" s="16">
        <v>1390</v>
      </c>
      <c r="AP41" s="16">
        <v>3725</v>
      </c>
      <c r="AQ41" s="16">
        <v>770</v>
      </c>
      <c r="AR41" s="16">
        <v>650</v>
      </c>
      <c r="AS41" s="16">
        <v>890</v>
      </c>
      <c r="AT41" s="16">
        <v>40</v>
      </c>
      <c r="AU41" s="16">
        <v>226</v>
      </c>
      <c r="AV41" s="16"/>
      <c r="AW41" s="16">
        <v>418</v>
      </c>
      <c r="AX41" s="16">
        <v>90</v>
      </c>
      <c r="AY41" s="16">
        <v>384</v>
      </c>
      <c r="AZ41" s="16"/>
      <c r="BA41" s="24">
        <v>8583</v>
      </c>
      <c r="BB41" s="16"/>
      <c r="BC41" s="16"/>
      <c r="BD41" s="16"/>
      <c r="BE41" s="16"/>
      <c r="BF41" s="66"/>
      <c r="BG41" s="66"/>
      <c r="BH41" s="66"/>
      <c r="BI41" s="66"/>
      <c r="BJ41" s="66"/>
      <c r="BK41" s="66"/>
      <c r="BL41" s="66"/>
      <c r="BM41" s="66"/>
      <c r="BN41" s="67"/>
      <c r="BO41" s="66"/>
      <c r="BP41" s="66"/>
      <c r="BQ41" s="66">
        <v>8242</v>
      </c>
      <c r="BR41" s="66">
        <v>241</v>
      </c>
      <c r="BS41" s="66">
        <v>181</v>
      </c>
      <c r="BT41" s="16">
        <v>181</v>
      </c>
      <c r="BU41" s="66">
        <v>4</v>
      </c>
      <c r="BV41" s="66"/>
      <c r="BW41" s="16"/>
      <c r="BX41" s="66"/>
      <c r="BY41" s="66"/>
      <c r="BZ41" s="16">
        <v>53</v>
      </c>
      <c r="CA41" s="68">
        <f t="shared" si="7"/>
        <v>8902</v>
      </c>
      <c r="CB41" s="27">
        <f t="shared" si="8"/>
        <v>60901</v>
      </c>
      <c r="CD41" s="21"/>
      <c r="CE41" s="22"/>
      <c r="CG41" s="22"/>
    </row>
    <row r="42" spans="1:87" ht="23.25" customHeight="1" thickBot="1" x14ac:dyDescent="0.3">
      <c r="A42" s="65" t="s">
        <v>11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24"/>
      <c r="O42" s="16">
        <v>96</v>
      </c>
      <c r="P42" s="16">
        <v>4639</v>
      </c>
      <c r="Q42" s="16">
        <v>1116</v>
      </c>
      <c r="R42" s="16">
        <v>1183</v>
      </c>
      <c r="S42" s="16">
        <v>8792</v>
      </c>
      <c r="T42" s="16">
        <v>1260</v>
      </c>
      <c r="U42" s="16">
        <v>1917</v>
      </c>
      <c r="V42" s="16">
        <v>3363</v>
      </c>
      <c r="W42" s="16">
        <v>9451</v>
      </c>
      <c r="X42" s="16">
        <v>3263</v>
      </c>
      <c r="Y42" s="16">
        <v>1988</v>
      </c>
      <c r="Z42" s="16"/>
      <c r="AA42" s="24">
        <v>37068</v>
      </c>
      <c r="AB42" s="16">
        <v>6869</v>
      </c>
      <c r="AC42" s="16">
        <v>6869</v>
      </c>
      <c r="AD42" s="16">
        <v>6869</v>
      </c>
      <c r="AE42" s="16">
        <v>6869</v>
      </c>
      <c r="AF42" s="16">
        <v>12893</v>
      </c>
      <c r="AG42" s="16">
        <v>18799</v>
      </c>
      <c r="AH42" s="16">
        <v>9813</v>
      </c>
      <c r="AI42" s="16">
        <v>13304</v>
      </c>
      <c r="AJ42" s="16">
        <v>16415</v>
      </c>
      <c r="AK42" s="16">
        <v>27969</v>
      </c>
      <c r="AL42" s="16">
        <v>4140</v>
      </c>
      <c r="AM42" s="16">
        <v>26186</v>
      </c>
      <c r="AN42" s="24">
        <v>156995</v>
      </c>
      <c r="AO42" s="16">
        <v>6446</v>
      </c>
      <c r="AP42" s="16">
        <v>6875</v>
      </c>
      <c r="AQ42" s="16">
        <v>2549</v>
      </c>
      <c r="AR42" s="16">
        <v>1338</v>
      </c>
      <c r="AS42" s="16">
        <v>4349</v>
      </c>
      <c r="AT42" s="16">
        <v>733</v>
      </c>
      <c r="AU42" s="16">
        <v>4375</v>
      </c>
      <c r="AV42" s="16">
        <v>2751</v>
      </c>
      <c r="AW42" s="16">
        <v>744</v>
      </c>
      <c r="AX42" s="16">
        <v>2078</v>
      </c>
      <c r="AY42" s="16">
        <v>841</v>
      </c>
      <c r="AZ42" s="16">
        <v>2471</v>
      </c>
      <c r="BA42" s="24">
        <v>35550</v>
      </c>
      <c r="BB42" s="16">
        <v>691</v>
      </c>
      <c r="BC42" s="16">
        <v>2221</v>
      </c>
      <c r="BD42" s="16">
        <v>450</v>
      </c>
      <c r="BE42" s="16">
        <v>270</v>
      </c>
      <c r="BF42" s="16"/>
      <c r="BG42" s="16"/>
      <c r="BH42" s="16"/>
      <c r="BI42" s="16">
        <v>280</v>
      </c>
      <c r="BJ42" s="16">
        <v>300</v>
      </c>
      <c r="BK42" s="16">
        <v>571</v>
      </c>
      <c r="BL42" s="16">
        <v>1232</v>
      </c>
      <c r="BM42" s="16">
        <v>86</v>
      </c>
      <c r="BN42" s="25">
        <v>6101</v>
      </c>
      <c r="BO42" s="16">
        <v>987</v>
      </c>
      <c r="BP42" s="16">
        <v>702</v>
      </c>
      <c r="BQ42" s="16">
        <v>608</v>
      </c>
      <c r="BR42" s="16">
        <v>1354</v>
      </c>
      <c r="BS42" s="16">
        <v>782</v>
      </c>
      <c r="BT42" s="16">
        <v>2423</v>
      </c>
      <c r="BU42" s="16">
        <v>1378</v>
      </c>
      <c r="BV42" s="16">
        <v>2009</v>
      </c>
      <c r="BW42" s="16">
        <v>787</v>
      </c>
      <c r="BX42" s="16">
        <v>487</v>
      </c>
      <c r="BY42" s="16">
        <v>5361</v>
      </c>
      <c r="BZ42" s="16">
        <v>4753</v>
      </c>
      <c r="CA42" s="26">
        <f t="shared" si="7"/>
        <v>21631</v>
      </c>
      <c r="CB42" s="27">
        <f t="shared" si="8"/>
        <v>257345</v>
      </c>
      <c r="CD42" s="21"/>
      <c r="CE42" s="22"/>
      <c r="CG42" s="22"/>
    </row>
    <row r="43" spans="1:87" ht="15.75" customHeight="1" thickBot="1" x14ac:dyDescent="0.3">
      <c r="A43" s="69" t="s">
        <v>41</v>
      </c>
      <c r="B43" s="70">
        <v>0</v>
      </c>
      <c r="C43" s="70">
        <v>0</v>
      </c>
      <c r="D43" s="70">
        <v>0</v>
      </c>
      <c r="E43" s="70">
        <v>0</v>
      </c>
      <c r="F43" s="70">
        <v>0</v>
      </c>
      <c r="G43" s="70">
        <v>0</v>
      </c>
      <c r="H43" s="70">
        <v>0</v>
      </c>
      <c r="I43" s="70">
        <v>0</v>
      </c>
      <c r="J43" s="70">
        <v>0</v>
      </c>
      <c r="K43" s="70">
        <v>0</v>
      </c>
      <c r="L43" s="70">
        <v>0</v>
      </c>
      <c r="M43" s="70">
        <v>0</v>
      </c>
      <c r="N43" s="71">
        <v>0</v>
      </c>
      <c r="O43" s="34">
        <v>64762</v>
      </c>
      <c r="P43" s="34">
        <v>71933</v>
      </c>
      <c r="Q43" s="34">
        <v>111971</v>
      </c>
      <c r="R43" s="34">
        <v>89895</v>
      </c>
      <c r="S43" s="34">
        <v>94928</v>
      </c>
      <c r="T43" s="34">
        <v>53065</v>
      </c>
      <c r="U43" s="34">
        <v>71849</v>
      </c>
      <c r="V43" s="34">
        <v>70751</v>
      </c>
      <c r="W43" s="34">
        <v>48321</v>
      </c>
      <c r="X43" s="34">
        <v>36803</v>
      </c>
      <c r="Y43" s="34">
        <v>50032</v>
      </c>
      <c r="Z43" s="70">
        <v>0</v>
      </c>
      <c r="AA43" s="35">
        <v>764310</v>
      </c>
      <c r="AB43" s="34">
        <v>117658</v>
      </c>
      <c r="AC43" s="34">
        <v>117658</v>
      </c>
      <c r="AD43" s="34">
        <v>117658</v>
      </c>
      <c r="AE43" s="34">
        <v>117658</v>
      </c>
      <c r="AF43" s="34">
        <v>45621</v>
      </c>
      <c r="AG43" s="34">
        <v>81323</v>
      </c>
      <c r="AH43" s="34">
        <v>193249</v>
      </c>
      <c r="AI43" s="34">
        <v>188385</v>
      </c>
      <c r="AJ43" s="34">
        <v>103874</v>
      </c>
      <c r="AK43" s="34">
        <v>109525</v>
      </c>
      <c r="AL43" s="34">
        <v>102267</v>
      </c>
      <c r="AM43" s="34">
        <v>119696</v>
      </c>
      <c r="AN43" s="35">
        <v>1414572</v>
      </c>
      <c r="AO43" s="34">
        <v>103396</v>
      </c>
      <c r="AP43" s="34">
        <v>54899</v>
      </c>
      <c r="AQ43" s="34">
        <v>34322</v>
      </c>
      <c r="AR43" s="34">
        <v>23620</v>
      </c>
      <c r="AS43" s="34">
        <v>27935</v>
      </c>
      <c r="AT43" s="34">
        <v>21651</v>
      </c>
      <c r="AU43" s="34">
        <v>26237</v>
      </c>
      <c r="AV43" s="34">
        <v>17834</v>
      </c>
      <c r="AW43" s="34">
        <v>31353</v>
      </c>
      <c r="AX43" s="34">
        <v>71415</v>
      </c>
      <c r="AY43" s="34">
        <v>54478</v>
      </c>
      <c r="AZ43" s="34">
        <v>26995</v>
      </c>
      <c r="BA43" s="35">
        <v>494135</v>
      </c>
      <c r="BB43" s="34">
        <v>21389</v>
      </c>
      <c r="BC43" s="34">
        <v>21366</v>
      </c>
      <c r="BD43" s="34">
        <v>36757</v>
      </c>
      <c r="BE43" s="34">
        <v>104921</v>
      </c>
      <c r="BF43" s="36">
        <v>80900</v>
      </c>
      <c r="BG43" s="36">
        <v>43253</v>
      </c>
      <c r="BH43" s="36">
        <v>32170</v>
      </c>
      <c r="BI43" s="36">
        <v>19250</v>
      </c>
      <c r="BJ43" s="36">
        <v>20488</v>
      </c>
      <c r="BK43" s="36">
        <v>35961</v>
      </c>
      <c r="BL43" s="36">
        <v>18181</v>
      </c>
      <c r="BM43" s="36">
        <v>13383</v>
      </c>
      <c r="BN43" s="35">
        <v>448019</v>
      </c>
      <c r="BO43" s="34">
        <f>SUM(BO30:BO42)</f>
        <v>13572</v>
      </c>
      <c r="BP43" s="34">
        <f t="shared" ref="BP43:BS43" si="9">SUM(BP30:BP42)</f>
        <v>10277</v>
      </c>
      <c r="BQ43" s="34">
        <f t="shared" si="9"/>
        <v>22890</v>
      </c>
      <c r="BR43" s="34">
        <f t="shared" si="9"/>
        <v>11796</v>
      </c>
      <c r="BS43" s="34">
        <f t="shared" si="9"/>
        <v>13530</v>
      </c>
      <c r="BT43" s="34">
        <v>13316</v>
      </c>
      <c r="BU43" s="34">
        <v>11293</v>
      </c>
      <c r="BV43" s="34">
        <v>10836</v>
      </c>
      <c r="BW43" s="34">
        <v>23955</v>
      </c>
      <c r="BX43" s="36">
        <v>9629</v>
      </c>
      <c r="BY43" s="36">
        <v>13732</v>
      </c>
      <c r="BZ43" s="34">
        <v>14238</v>
      </c>
      <c r="CA43" s="37">
        <f t="shared" si="7"/>
        <v>169064</v>
      </c>
      <c r="CB43" s="38">
        <f>SUM(CB29:CB42)</f>
        <v>3290100</v>
      </c>
      <c r="CD43" s="21"/>
      <c r="CE43" s="22"/>
      <c r="CG43" s="22"/>
      <c r="CH43" s="22"/>
    </row>
    <row r="44" spans="1:87" ht="23.25" customHeight="1" x14ac:dyDescent="0.25">
      <c r="A44" s="72" t="s">
        <v>42</v>
      </c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4"/>
      <c r="O44" s="73">
        <v>31</v>
      </c>
      <c r="P44" s="73">
        <v>28</v>
      </c>
      <c r="Q44" s="73">
        <v>31</v>
      </c>
      <c r="R44" s="73">
        <v>30</v>
      </c>
      <c r="S44" s="73">
        <v>31</v>
      </c>
      <c r="T44" s="73">
        <v>30</v>
      </c>
      <c r="U44" s="73">
        <v>31</v>
      </c>
      <c r="V44" s="73">
        <v>31</v>
      </c>
      <c r="W44" s="73">
        <v>30</v>
      </c>
      <c r="X44" s="73">
        <v>31</v>
      </c>
      <c r="Y44" s="73">
        <v>30</v>
      </c>
      <c r="Z44" s="73"/>
      <c r="AA44" s="75">
        <f>SUM(O44:Z44)</f>
        <v>334</v>
      </c>
      <c r="AB44" s="73">
        <v>31</v>
      </c>
      <c r="AC44" s="73">
        <v>28</v>
      </c>
      <c r="AD44" s="73">
        <v>31</v>
      </c>
      <c r="AE44" s="73">
        <v>30</v>
      </c>
      <c r="AF44" s="73">
        <v>31</v>
      </c>
      <c r="AG44" s="73">
        <v>30</v>
      </c>
      <c r="AH44" s="73">
        <v>31</v>
      </c>
      <c r="AI44" s="73">
        <v>31</v>
      </c>
      <c r="AJ44" s="73">
        <v>30</v>
      </c>
      <c r="AK44" s="73">
        <v>31</v>
      </c>
      <c r="AL44" s="73">
        <v>30</v>
      </c>
      <c r="AM44" s="73">
        <v>31</v>
      </c>
      <c r="AN44" s="75">
        <v>365</v>
      </c>
      <c r="AO44" s="73">
        <v>31</v>
      </c>
      <c r="AP44" s="73">
        <v>28</v>
      </c>
      <c r="AQ44" s="73">
        <v>31</v>
      </c>
      <c r="AR44" s="73">
        <v>30</v>
      </c>
      <c r="AS44" s="73">
        <v>31</v>
      </c>
      <c r="AT44" s="73">
        <v>30</v>
      </c>
      <c r="AU44" s="73">
        <v>31</v>
      </c>
      <c r="AV44" s="73">
        <v>31</v>
      </c>
      <c r="AW44" s="73">
        <v>30</v>
      </c>
      <c r="AX44" s="73">
        <v>31</v>
      </c>
      <c r="AY44" s="73">
        <v>30</v>
      </c>
      <c r="AZ44" s="76">
        <v>31</v>
      </c>
      <c r="BA44" s="77">
        <v>365</v>
      </c>
      <c r="BB44" s="76">
        <v>31</v>
      </c>
      <c r="BC44" s="76">
        <v>29</v>
      </c>
      <c r="BD44" s="73">
        <v>31</v>
      </c>
      <c r="BE44" s="73">
        <v>30</v>
      </c>
      <c r="BF44" s="73">
        <v>31</v>
      </c>
      <c r="BG44" s="73">
        <v>30</v>
      </c>
      <c r="BH44" s="73">
        <v>31</v>
      </c>
      <c r="BI44" s="73">
        <v>31</v>
      </c>
      <c r="BJ44" s="73">
        <v>30</v>
      </c>
      <c r="BK44" s="73">
        <v>31</v>
      </c>
      <c r="BL44" s="73">
        <v>30</v>
      </c>
      <c r="BM44" s="73">
        <v>31</v>
      </c>
      <c r="BN44" s="77">
        <f>SUM(BB44:BM44)</f>
        <v>366</v>
      </c>
      <c r="BO44" s="73">
        <v>31</v>
      </c>
      <c r="BP44" s="73">
        <v>28</v>
      </c>
      <c r="BQ44" s="73">
        <v>31</v>
      </c>
      <c r="BR44" s="76">
        <v>30</v>
      </c>
      <c r="BS44" s="76">
        <v>31</v>
      </c>
      <c r="BT44" s="76">
        <v>30</v>
      </c>
      <c r="BU44" s="73">
        <v>31</v>
      </c>
      <c r="BV44" s="73">
        <v>31</v>
      </c>
      <c r="BW44" s="16">
        <v>30</v>
      </c>
      <c r="BX44" s="122">
        <v>31</v>
      </c>
      <c r="BY44" s="73">
        <v>30</v>
      </c>
      <c r="BZ44" s="122">
        <v>31</v>
      </c>
      <c r="CA44" s="77">
        <f>SUM(BO44:BZ44)</f>
        <v>365</v>
      </c>
      <c r="CB44" s="77">
        <f>AA44+AN44+BA44+BN44+CA44</f>
        <v>1795</v>
      </c>
    </row>
    <row r="45" spans="1:87" ht="30.75" customHeight="1" x14ac:dyDescent="0.25">
      <c r="A45" s="78" t="s">
        <v>43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80"/>
      <c r="O45" s="79">
        <f t="shared" ref="O45:AY45" si="10">ROUND(O43/O44,0)</f>
        <v>2089</v>
      </c>
      <c r="P45" s="79">
        <f t="shared" si="10"/>
        <v>2569</v>
      </c>
      <c r="Q45" s="79">
        <f t="shared" si="10"/>
        <v>3612</v>
      </c>
      <c r="R45" s="79">
        <f t="shared" si="10"/>
        <v>2997</v>
      </c>
      <c r="S45" s="79">
        <f t="shared" si="10"/>
        <v>3062</v>
      </c>
      <c r="T45" s="79">
        <f t="shared" si="10"/>
        <v>1769</v>
      </c>
      <c r="U45" s="79">
        <f t="shared" si="10"/>
        <v>2318</v>
      </c>
      <c r="V45" s="79">
        <f t="shared" si="10"/>
        <v>2282</v>
      </c>
      <c r="W45" s="79">
        <f t="shared" si="10"/>
        <v>1611</v>
      </c>
      <c r="X45" s="79">
        <f t="shared" si="10"/>
        <v>1187</v>
      </c>
      <c r="Y45" s="79">
        <f t="shared" si="10"/>
        <v>1668</v>
      </c>
      <c r="Z45" s="79"/>
      <c r="AA45" s="81">
        <f t="shared" si="10"/>
        <v>2288</v>
      </c>
      <c r="AB45" s="79">
        <f t="shared" si="10"/>
        <v>3795</v>
      </c>
      <c r="AC45" s="79">
        <f t="shared" si="10"/>
        <v>4202</v>
      </c>
      <c r="AD45" s="79">
        <f t="shared" si="10"/>
        <v>3795</v>
      </c>
      <c r="AE45" s="79">
        <f t="shared" si="10"/>
        <v>3922</v>
      </c>
      <c r="AF45" s="79">
        <f t="shared" si="10"/>
        <v>1472</v>
      </c>
      <c r="AG45" s="79">
        <f t="shared" si="10"/>
        <v>2711</v>
      </c>
      <c r="AH45" s="79">
        <f t="shared" si="10"/>
        <v>6234</v>
      </c>
      <c r="AI45" s="79">
        <f t="shared" si="10"/>
        <v>6077</v>
      </c>
      <c r="AJ45" s="79">
        <f t="shared" si="10"/>
        <v>3462</v>
      </c>
      <c r="AK45" s="79">
        <f t="shared" si="10"/>
        <v>3533</v>
      </c>
      <c r="AL45" s="79">
        <f t="shared" si="10"/>
        <v>3409</v>
      </c>
      <c r="AM45" s="79">
        <f t="shared" si="10"/>
        <v>3861</v>
      </c>
      <c r="AN45" s="81">
        <f t="shared" si="10"/>
        <v>3876</v>
      </c>
      <c r="AO45" s="79">
        <f t="shared" si="10"/>
        <v>3335</v>
      </c>
      <c r="AP45" s="79">
        <f t="shared" si="10"/>
        <v>1961</v>
      </c>
      <c r="AQ45" s="79">
        <f t="shared" si="10"/>
        <v>1107</v>
      </c>
      <c r="AR45" s="79">
        <f t="shared" si="10"/>
        <v>787</v>
      </c>
      <c r="AS45" s="79">
        <f t="shared" si="10"/>
        <v>901</v>
      </c>
      <c r="AT45" s="79">
        <f t="shared" si="10"/>
        <v>722</v>
      </c>
      <c r="AU45" s="79">
        <f t="shared" si="10"/>
        <v>846</v>
      </c>
      <c r="AV45" s="79">
        <f t="shared" si="10"/>
        <v>575</v>
      </c>
      <c r="AW45" s="79">
        <f t="shared" si="10"/>
        <v>1045</v>
      </c>
      <c r="AX45" s="79">
        <f t="shared" si="10"/>
        <v>2304</v>
      </c>
      <c r="AY45" s="79">
        <f t="shared" si="10"/>
        <v>1816</v>
      </c>
      <c r="AZ45" s="79">
        <f>ROUND(AZ43/AZ44,0)</f>
        <v>871</v>
      </c>
      <c r="BA45" s="81">
        <f>ROUND(BA43/BA44,0)</f>
        <v>1354</v>
      </c>
      <c r="BB45" s="79">
        <f t="shared" ref="BB45:BM45" si="11">ROUND(BB43/BB44,0)</f>
        <v>690</v>
      </c>
      <c r="BC45" s="79">
        <f t="shared" si="11"/>
        <v>737</v>
      </c>
      <c r="BD45" s="79">
        <f t="shared" si="11"/>
        <v>1186</v>
      </c>
      <c r="BE45" s="79">
        <f t="shared" si="11"/>
        <v>3497</v>
      </c>
      <c r="BF45" s="79">
        <f t="shared" si="11"/>
        <v>2610</v>
      </c>
      <c r="BG45" s="79">
        <f t="shared" si="11"/>
        <v>1442</v>
      </c>
      <c r="BH45" s="79">
        <f t="shared" si="11"/>
        <v>1038</v>
      </c>
      <c r="BI45" s="79">
        <f t="shared" si="11"/>
        <v>621</v>
      </c>
      <c r="BJ45" s="79">
        <f t="shared" si="11"/>
        <v>683</v>
      </c>
      <c r="BK45" s="79">
        <v>1160</v>
      </c>
      <c r="BL45" s="79">
        <f t="shared" si="11"/>
        <v>606</v>
      </c>
      <c r="BM45" s="79">
        <f t="shared" si="11"/>
        <v>432</v>
      </c>
      <c r="BN45" s="81">
        <f>ROUND(BN43/BN44,0)</f>
        <v>1224</v>
      </c>
      <c r="BO45" s="79">
        <f>ROUND(BO43/BO44,0)</f>
        <v>438</v>
      </c>
      <c r="BP45" s="79">
        <f>ROUND(BP43/BP44,0)</f>
        <v>367</v>
      </c>
      <c r="BQ45" s="79">
        <f>ROUND(BQ43/BQ44,0)</f>
        <v>738</v>
      </c>
      <c r="BR45" s="79">
        <f>ROUND(BR43/BR44,0)</f>
        <v>393</v>
      </c>
      <c r="BS45" s="79">
        <f t="shared" ref="BS45:BT45" si="12">ROUND(BS43/BS44,0)</f>
        <v>436</v>
      </c>
      <c r="BT45" s="79">
        <f t="shared" si="12"/>
        <v>444</v>
      </c>
      <c r="BU45" s="79">
        <v>364</v>
      </c>
      <c r="BV45" s="79">
        <v>350</v>
      </c>
      <c r="BW45" s="121">
        <f t="shared" ref="BW45:BY45" si="13">ROUND(BW43/BW44,0)</f>
        <v>799</v>
      </c>
      <c r="BX45" s="121">
        <f t="shared" si="13"/>
        <v>311</v>
      </c>
      <c r="BY45" s="121">
        <f t="shared" si="13"/>
        <v>458</v>
      </c>
      <c r="BZ45" s="121">
        <f t="shared" ref="BZ45" si="14">ROUND(BZ43/BZ44,0)</f>
        <v>459</v>
      </c>
      <c r="CA45" s="82">
        <f>ROUND(CA43/CA44,0)</f>
        <v>463</v>
      </c>
      <c r="CB45" s="82">
        <f>ROUND(CB43/CB44,0)</f>
        <v>1833</v>
      </c>
    </row>
    <row r="46" spans="1:87" ht="13.5" customHeight="1" x14ac:dyDescent="0.25">
      <c r="A46" s="83" t="s">
        <v>44</v>
      </c>
      <c r="B46" s="84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6"/>
      <c r="N46" s="87"/>
      <c r="O46" s="88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6"/>
      <c r="AA46" s="89">
        <f>ROUND(AA43/12,0)</f>
        <v>63693</v>
      </c>
      <c r="AB46" s="88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6"/>
      <c r="AN46" s="89">
        <f>ROUND(AN43/12,0)</f>
        <v>117881</v>
      </c>
      <c r="AO46" s="88"/>
      <c r="AP46" s="85"/>
      <c r="AQ46" s="85"/>
      <c r="AR46" s="85"/>
      <c r="AS46" s="85"/>
      <c r="AT46" s="85"/>
      <c r="AU46" s="85"/>
      <c r="AV46" s="85"/>
      <c r="AW46" s="90"/>
      <c r="AX46" s="85"/>
      <c r="AY46" s="85"/>
      <c r="AZ46" s="91"/>
      <c r="BA46" s="89">
        <f>ROUND(BA43/12,0)</f>
        <v>41178</v>
      </c>
      <c r="BB46" s="92"/>
      <c r="BC46" s="92"/>
      <c r="BD46" s="93"/>
      <c r="BE46" s="93"/>
      <c r="BF46" s="93"/>
      <c r="BG46" s="93"/>
      <c r="BH46" s="94"/>
      <c r="BI46" s="94"/>
      <c r="BJ46" s="94"/>
      <c r="BK46" s="94"/>
      <c r="BL46" s="94"/>
      <c r="BM46" s="94"/>
      <c r="BN46" s="89">
        <f>ROUND(BN43/COUNT(BB43:BM43),0)</f>
        <v>37335</v>
      </c>
      <c r="BO46" s="94"/>
      <c r="BP46" s="94"/>
      <c r="BQ46" s="94"/>
      <c r="BR46" s="92"/>
      <c r="BS46" s="92"/>
      <c r="BT46" s="92"/>
      <c r="BU46" s="94"/>
      <c r="BV46" s="94"/>
      <c r="BW46" s="92">
        <f>ROUND(BW43/COUNT(BO43:BV43),0)</f>
        <v>2994</v>
      </c>
      <c r="BX46" s="92">
        <f t="shared" ref="BX46:BZ46" si="15">ROUND(BX43/COUNT(BP43:BW43),0)</f>
        <v>1204</v>
      </c>
      <c r="BY46" s="92">
        <f t="shared" si="15"/>
        <v>1717</v>
      </c>
      <c r="BZ46" s="92">
        <f t="shared" si="15"/>
        <v>1780</v>
      </c>
      <c r="CA46" s="89">
        <f t="shared" ref="CA46" si="16">ROUND(CA43/COUNT(BO43:BZ43),0)</f>
        <v>14089</v>
      </c>
      <c r="CB46" s="89">
        <f>ROUND(CB43/COUNT(O43:Z43,AB43:AM43,AO43:AZ43,BB43:BM43,BO43:BZ43),0)</f>
        <v>54835</v>
      </c>
    </row>
    <row r="47" spans="1:87" ht="13.5" customHeight="1" x14ac:dyDescent="0.25">
      <c r="AI47" s="97"/>
      <c r="AJ47" s="98"/>
      <c r="AK47" s="98"/>
      <c r="AL47" s="98"/>
      <c r="AM47" s="98"/>
      <c r="AN47" s="98"/>
      <c r="AO47" s="98"/>
      <c r="AR47" s="98"/>
      <c r="AS47" s="98"/>
      <c r="AT47" s="98"/>
    </row>
    <row r="48" spans="1:87" ht="13.5" customHeight="1" x14ac:dyDescent="0.25">
      <c r="AI48" s="97"/>
      <c r="AJ48" s="98"/>
      <c r="AK48" s="98"/>
      <c r="AL48" s="98"/>
      <c r="AM48" s="98"/>
      <c r="AN48" s="98"/>
      <c r="AO48" s="98"/>
      <c r="AR48" s="98"/>
      <c r="AS48" s="98"/>
      <c r="AT48" s="98"/>
    </row>
    <row r="49" spans="35:46" ht="13.5" customHeight="1" x14ac:dyDescent="0.25">
      <c r="AI49" s="97"/>
      <c r="AJ49" s="98"/>
      <c r="AK49" s="98"/>
      <c r="AL49" s="98"/>
      <c r="AM49" s="98"/>
      <c r="AN49" s="98"/>
      <c r="AO49" s="98"/>
      <c r="AR49" s="98"/>
      <c r="AS49" s="98"/>
      <c r="AT49" s="98"/>
    </row>
    <row r="50" spans="35:46" ht="13.5" customHeight="1" x14ac:dyDescent="0.25">
      <c r="AI50" s="97"/>
      <c r="AJ50" s="98"/>
      <c r="AK50" s="98"/>
      <c r="AL50" s="98"/>
      <c r="AM50" s="98"/>
      <c r="AN50" s="98"/>
      <c r="AO50" s="98"/>
      <c r="AR50" s="98"/>
      <c r="AS50" s="98"/>
      <c r="AT50" s="98"/>
    </row>
    <row r="51" spans="35:46" ht="13.5" customHeight="1" x14ac:dyDescent="0.25">
      <c r="AI51" s="97"/>
      <c r="AJ51" s="98"/>
      <c r="AK51" s="98"/>
      <c r="AL51" s="98"/>
      <c r="AM51" s="98"/>
      <c r="AN51" s="98"/>
      <c r="AO51" s="98"/>
      <c r="AR51" s="98"/>
      <c r="AS51" s="98"/>
      <c r="AT51" s="98"/>
    </row>
    <row r="52" spans="35:46" ht="13.5" customHeight="1" x14ac:dyDescent="0.25">
      <c r="AI52" s="97"/>
      <c r="AJ52" s="98"/>
      <c r="AK52" s="98"/>
      <c r="AL52" s="98"/>
      <c r="AM52" s="98"/>
      <c r="AN52" s="98"/>
      <c r="AO52" s="98"/>
      <c r="AR52" s="98"/>
      <c r="AS52" s="98"/>
      <c r="AT52" s="98"/>
    </row>
    <row r="53" spans="35:46" ht="13.5" customHeight="1" x14ac:dyDescent="0.25">
      <c r="AI53" s="97"/>
      <c r="AJ53" s="98"/>
      <c r="AK53" s="98"/>
      <c r="AL53" s="98"/>
      <c r="AM53" s="98"/>
      <c r="AN53" s="98"/>
      <c r="AO53" s="98"/>
      <c r="AR53" s="98"/>
      <c r="AS53" s="98"/>
      <c r="AT53" s="98"/>
    </row>
    <row r="54" spans="35:46" ht="13.5" customHeight="1" x14ac:dyDescent="0.25">
      <c r="AI54" s="97"/>
      <c r="AJ54" s="98"/>
      <c r="AK54" s="98"/>
      <c r="AL54" s="98"/>
      <c r="AM54" s="98"/>
      <c r="AN54" s="98"/>
      <c r="AO54" s="98"/>
      <c r="AR54" s="98"/>
      <c r="AS54" s="98"/>
      <c r="AT54" s="98"/>
    </row>
    <row r="55" spans="35:46" ht="13.5" customHeight="1" x14ac:dyDescent="0.25">
      <c r="AI55" s="97"/>
      <c r="AJ55" s="98"/>
      <c r="AK55" s="98"/>
      <c r="AL55" s="98"/>
      <c r="AM55" s="98"/>
      <c r="AN55" s="98"/>
      <c r="AO55" s="98"/>
      <c r="AR55" s="98"/>
      <c r="AS55" s="98"/>
      <c r="AT55" s="98"/>
    </row>
    <row r="56" spans="35:46" ht="13.5" customHeight="1" x14ac:dyDescent="0.25">
      <c r="AI56" s="97"/>
      <c r="AJ56" s="98"/>
      <c r="AK56" s="98"/>
      <c r="AL56" s="98"/>
      <c r="AM56" s="98"/>
      <c r="AN56" s="98"/>
      <c r="AO56" s="98"/>
      <c r="AR56" s="98"/>
      <c r="AS56" s="98"/>
      <c r="AT56" s="98"/>
    </row>
    <row r="57" spans="35:46" ht="13.5" customHeight="1" x14ac:dyDescent="0.25">
      <c r="AI57" s="97"/>
      <c r="AJ57" s="98"/>
      <c r="AK57" s="98"/>
      <c r="AL57" s="98"/>
      <c r="AM57" s="98"/>
      <c r="AN57" s="98"/>
      <c r="AO57" s="98"/>
      <c r="AR57" s="98"/>
      <c r="AS57" s="98"/>
      <c r="AT57" s="98"/>
    </row>
    <row r="58" spans="35:46" ht="13.5" customHeight="1" x14ac:dyDescent="0.25">
      <c r="AI58" s="97"/>
      <c r="AJ58" s="98"/>
      <c r="AK58" s="98"/>
      <c r="AL58" s="98"/>
      <c r="AM58" s="98"/>
      <c r="AN58" s="98"/>
      <c r="AO58" s="98"/>
      <c r="AR58" s="98"/>
      <c r="AS58" s="98"/>
      <c r="AT58" s="98"/>
    </row>
    <row r="59" spans="35:46" ht="13.5" customHeight="1" x14ac:dyDescent="0.25">
      <c r="AI59" s="97"/>
      <c r="AJ59" s="98"/>
      <c r="AK59" s="98"/>
      <c r="AL59" s="98"/>
      <c r="AM59" s="98"/>
      <c r="AN59" s="98"/>
      <c r="AO59" s="98"/>
      <c r="AR59" s="98"/>
      <c r="AS59" s="98"/>
      <c r="AT59" s="98"/>
    </row>
    <row r="60" spans="35:46" ht="13.5" customHeight="1" x14ac:dyDescent="0.25">
      <c r="AI60" s="97"/>
      <c r="AJ60" s="98"/>
      <c r="AK60" s="98"/>
      <c r="AL60" s="98"/>
      <c r="AM60" s="98"/>
      <c r="AN60" s="98"/>
      <c r="AO60" s="98"/>
      <c r="AR60" s="98"/>
      <c r="AS60" s="98"/>
      <c r="AT60" s="98"/>
    </row>
    <row r="61" spans="35:46" ht="13.5" customHeight="1" x14ac:dyDescent="0.25">
      <c r="AI61" s="97"/>
      <c r="AJ61" s="98"/>
      <c r="AK61" s="98"/>
      <c r="AL61" s="98"/>
      <c r="AM61" s="98"/>
      <c r="AN61" s="98"/>
      <c r="AO61" s="98"/>
      <c r="AR61" s="98"/>
      <c r="AS61" s="98"/>
      <c r="AT61" s="98"/>
    </row>
    <row r="62" spans="35:46" ht="13.5" customHeight="1" x14ac:dyDescent="0.25">
      <c r="AI62" s="97"/>
      <c r="AJ62" s="98"/>
      <c r="AK62" s="98"/>
      <c r="AL62" s="98"/>
      <c r="AM62" s="98"/>
      <c r="AN62" s="98"/>
      <c r="AO62" s="98"/>
      <c r="AR62" s="98"/>
      <c r="AS62" s="98"/>
      <c r="AT62" s="98"/>
    </row>
    <row r="63" spans="35:46" ht="13.5" customHeight="1" x14ac:dyDescent="0.25">
      <c r="AI63" s="97"/>
      <c r="AJ63" s="98"/>
      <c r="AK63" s="98"/>
      <c r="AL63" s="98"/>
      <c r="AM63" s="98"/>
      <c r="AN63" s="98"/>
      <c r="AO63" s="98"/>
      <c r="AR63" s="98"/>
      <c r="AS63" s="98"/>
      <c r="AT63" s="98"/>
    </row>
    <row r="64" spans="35:46" ht="13.5" customHeight="1" x14ac:dyDescent="0.25">
      <c r="AI64" s="97"/>
      <c r="AJ64" s="98"/>
      <c r="AK64" s="98"/>
      <c r="AL64" s="98"/>
      <c r="AM64" s="98"/>
      <c r="AN64" s="98"/>
      <c r="AO64" s="98"/>
      <c r="AR64" s="98"/>
      <c r="AS64" s="98"/>
      <c r="AT64" s="98"/>
    </row>
    <row r="65" spans="46:46" ht="13.5" customHeight="1" x14ac:dyDescent="0.25">
      <c r="AT65" s="98"/>
    </row>
    <row r="66" spans="46:46" ht="13.5" customHeight="1" x14ac:dyDescent="0.25">
      <c r="AT66" s="98"/>
    </row>
  </sheetData>
  <mergeCells count="32">
    <mergeCell ref="CA27:CA28"/>
    <mergeCell ref="A26:A28"/>
    <mergeCell ref="B26:BN26"/>
    <mergeCell ref="BO26:CA26"/>
    <mergeCell ref="CB26:CB28"/>
    <mergeCell ref="B27:M27"/>
    <mergeCell ref="N27:N28"/>
    <mergeCell ref="O27:Z27"/>
    <mergeCell ref="AA27:AA28"/>
    <mergeCell ref="AB27:AM27"/>
    <mergeCell ref="AN27:AN28"/>
    <mergeCell ref="AO27:AZ27"/>
    <mergeCell ref="BA27:BA28"/>
    <mergeCell ref="BB27:BM27"/>
    <mergeCell ref="BN27:BN28"/>
    <mergeCell ref="BO27:BZ27"/>
    <mergeCell ref="CA4:CA5"/>
    <mergeCell ref="A3:A5"/>
    <mergeCell ref="B3:BN3"/>
    <mergeCell ref="BO3:CA3"/>
    <mergeCell ref="CB3:CB5"/>
    <mergeCell ref="B4:M4"/>
    <mergeCell ref="N4:N5"/>
    <mergeCell ref="O4:Z4"/>
    <mergeCell ref="AA4:AA5"/>
    <mergeCell ref="AB4:AM4"/>
    <mergeCell ref="AN4:AN5"/>
    <mergeCell ref="AO4:AZ4"/>
    <mergeCell ref="BA4:BA5"/>
    <mergeCell ref="BB4:BM4"/>
    <mergeCell ref="BN4:BN5"/>
    <mergeCell ref="BO4:BZ4"/>
  </mergeCells>
  <conditionalFormatting sqref="B6:BE20 BN20">
    <cfRule type="colorScale" priority="29">
      <colorScale>
        <cfvo type="num" val="2500"/>
        <cfvo type="num" val="25000"/>
        <cfvo type="num" val="250000"/>
        <color theme="0" tint="-4.9989318521683403E-2"/>
        <color theme="5" tint="0.39997558519241921"/>
        <color theme="5" tint="-0.249977111117893"/>
      </colorScale>
    </cfRule>
  </conditionalFormatting>
  <conditionalFormatting sqref="B29:CB29 B30:BE43 BN43">
    <cfRule type="colorScale" priority="28">
      <colorScale>
        <cfvo type="num" val="2500"/>
        <cfvo type="num" val="25000"/>
        <cfvo type="num" val="250000"/>
        <color theme="0" tint="-4.9989318521683403E-2"/>
        <color rgb="FFA8C88A"/>
        <color theme="9" tint="-0.249977111117893"/>
      </colorScale>
    </cfRule>
  </conditionalFormatting>
  <conditionalFormatting sqref="BF6:BM20">
    <cfRule type="colorScale" priority="27">
      <colorScale>
        <cfvo type="num" val="2500"/>
        <cfvo type="num" val="25000"/>
        <cfvo type="num" val="250000"/>
        <color theme="0" tint="-4.9989318521683403E-2"/>
        <color theme="5" tint="0.39997558519241921"/>
        <color theme="5" tint="-0.249977111117893"/>
      </colorScale>
    </cfRule>
  </conditionalFormatting>
  <conditionalFormatting sqref="BF30:BM43">
    <cfRule type="colorScale" priority="26">
      <colorScale>
        <cfvo type="num" val="2500"/>
        <cfvo type="num" val="25000"/>
        <cfvo type="num" val="250000"/>
        <color theme="0" tint="-4.9989318521683403E-2"/>
        <color rgb="FFA8C88A"/>
        <color theme="9" tint="-0.249977111117893"/>
      </colorScale>
    </cfRule>
  </conditionalFormatting>
  <conditionalFormatting sqref="BN6:BN19">
    <cfRule type="colorScale" priority="25">
      <colorScale>
        <cfvo type="num" val="2500"/>
        <cfvo type="num" val="25000"/>
        <cfvo type="num" val="250000"/>
        <color theme="0" tint="-4.9989318521683403E-2"/>
        <color theme="5" tint="0.39997558519241921"/>
        <color theme="5" tint="-0.249977111117893"/>
      </colorScale>
    </cfRule>
  </conditionalFormatting>
  <conditionalFormatting sqref="BN30:BN42">
    <cfRule type="colorScale" priority="24">
      <colorScale>
        <cfvo type="num" val="2500"/>
        <cfvo type="num" val="25000"/>
        <cfvo type="num" val="250000"/>
        <color theme="0" tint="-4.9989318521683403E-2"/>
        <color rgb="FFA8C88A"/>
        <color theme="9" tint="-0.249977111117893"/>
      </colorScale>
    </cfRule>
  </conditionalFormatting>
  <conditionalFormatting sqref="BO6:BQ19 BU6:BV20 BO20:BS20 CA6:CB20">
    <cfRule type="colorScale" priority="23">
      <colorScale>
        <cfvo type="num" val="2500"/>
        <cfvo type="num" val="25000"/>
        <cfvo type="num" val="250000"/>
        <color theme="0" tint="-4.9989318521683403E-2"/>
        <color theme="5" tint="0.39997558519241921"/>
        <color theme="5" tint="-0.249977111117893"/>
      </colorScale>
    </cfRule>
  </conditionalFormatting>
  <conditionalFormatting sqref="BO30:BO42">
    <cfRule type="colorScale" priority="22">
      <colorScale>
        <cfvo type="num" val="2500"/>
        <cfvo type="num" val="25000"/>
        <cfvo type="num" val="250000"/>
        <color theme="0" tint="-4.9989318521683403E-2"/>
        <color rgb="FFA8C88A"/>
        <color theme="9" tint="-0.249977111117893"/>
      </colorScale>
    </cfRule>
  </conditionalFormatting>
  <conditionalFormatting sqref="CA30:CB43">
    <cfRule type="colorScale" priority="21">
      <colorScale>
        <cfvo type="num" val="2500"/>
        <cfvo type="num" val="25000"/>
        <cfvo type="num" val="250000"/>
        <color theme="0" tint="-4.9989318521683403E-2"/>
        <color rgb="FFA8C88A"/>
        <color theme="9" tint="-0.249977111117893"/>
      </colorScale>
    </cfRule>
  </conditionalFormatting>
  <conditionalFormatting sqref="BO43:BS43">
    <cfRule type="colorScale" priority="20">
      <colorScale>
        <cfvo type="num" val="2500"/>
        <cfvo type="num" val="25000"/>
        <cfvo type="num" val="250000"/>
        <color theme="0" tint="-4.9989318521683403E-2"/>
        <color rgb="FFA8C88A"/>
        <color theme="9" tint="-0.249977111117893"/>
      </colorScale>
    </cfRule>
  </conditionalFormatting>
  <conditionalFormatting sqref="BU43:BV43">
    <cfRule type="colorScale" priority="19">
      <colorScale>
        <cfvo type="num" val="2500"/>
        <cfvo type="num" val="25000"/>
        <cfvo type="num" val="250000"/>
        <color theme="0" tint="-4.9989318521683403E-2"/>
        <color rgb="FFA8C88A"/>
        <color theme="9" tint="-0.249977111117893"/>
      </colorScale>
    </cfRule>
  </conditionalFormatting>
  <conditionalFormatting sqref="BR6:BS19">
    <cfRule type="colorScale" priority="15">
      <colorScale>
        <cfvo type="num" val="2500"/>
        <cfvo type="num" val="25000"/>
        <cfvo type="num" val="250000"/>
        <color theme="0" tint="-4.9989318521683403E-2"/>
        <color theme="5" tint="0.39997558519241921"/>
        <color theme="5" tint="-0.249977111117893"/>
      </colorScale>
    </cfRule>
  </conditionalFormatting>
  <conditionalFormatting sqref="BP30:BP42">
    <cfRule type="colorScale" priority="14">
      <colorScale>
        <cfvo type="num" val="2500"/>
        <cfvo type="num" val="25000"/>
        <cfvo type="num" val="250000"/>
        <color theme="0" tint="-4.9989318521683403E-2"/>
        <color rgb="FFA8C88A"/>
        <color theme="9" tint="-0.249977111117893"/>
      </colorScale>
    </cfRule>
  </conditionalFormatting>
  <conditionalFormatting sqref="BQ30:BS42">
    <cfRule type="colorScale" priority="13">
      <colorScale>
        <cfvo type="num" val="2500"/>
        <cfvo type="num" val="25000"/>
        <cfvo type="num" val="250000"/>
        <color theme="0" tint="-4.9989318521683403E-2"/>
        <color rgb="FFA8C88A"/>
        <color theme="9" tint="-0.249977111117893"/>
      </colorScale>
    </cfRule>
  </conditionalFormatting>
  <conditionalFormatting sqref="BU30:BV42">
    <cfRule type="colorScale" priority="12">
      <colorScale>
        <cfvo type="num" val="2500"/>
        <cfvo type="num" val="25000"/>
        <cfvo type="num" val="250000"/>
        <color theme="0" tint="-4.9989318521683403E-2"/>
        <color rgb="FFA8C88A"/>
        <color theme="9" tint="-0.249977111117893"/>
      </colorScale>
    </cfRule>
  </conditionalFormatting>
  <conditionalFormatting sqref="BT6:BT20">
    <cfRule type="colorScale" priority="11">
      <colorScale>
        <cfvo type="num" val="2500"/>
        <cfvo type="num" val="25000"/>
        <cfvo type="num" val="250000"/>
        <color theme="0" tint="-4.9989318521683403E-2"/>
        <color theme="5" tint="0.39997558519241921"/>
        <color theme="5" tint="-0.249977111117893"/>
      </colorScale>
    </cfRule>
  </conditionalFormatting>
  <conditionalFormatting sqref="BT30:BT43">
    <cfRule type="colorScale" priority="10">
      <colorScale>
        <cfvo type="num" val="2500"/>
        <cfvo type="num" val="25000"/>
        <cfvo type="num" val="250000"/>
        <color theme="0" tint="-4.9989318521683403E-2"/>
        <color rgb="FFA8C88A"/>
        <color theme="9" tint="-0.249977111117893"/>
      </colorScale>
    </cfRule>
  </conditionalFormatting>
  <conditionalFormatting sqref="BW6:BW20">
    <cfRule type="colorScale" priority="8">
      <colorScale>
        <cfvo type="num" val="2500"/>
        <cfvo type="num" val="25000"/>
        <cfvo type="num" val="250000"/>
        <color theme="0" tint="-4.9989318521683403E-2"/>
        <color theme="5" tint="0.39997558519241921"/>
        <color theme="5" tint="-0.249977111117893"/>
      </colorScale>
    </cfRule>
  </conditionalFormatting>
  <conditionalFormatting sqref="BW30:BW43">
    <cfRule type="colorScale" priority="7">
      <colorScale>
        <cfvo type="num" val="2500"/>
        <cfvo type="num" val="25000"/>
        <cfvo type="num" val="250000"/>
        <color theme="0" tint="-4.9989318521683403E-2"/>
        <color rgb="FFA8C88A"/>
        <color theme="9" tint="-0.249977111117893"/>
      </colorScale>
    </cfRule>
  </conditionalFormatting>
  <conditionalFormatting sqref="BX6:BY20">
    <cfRule type="colorScale" priority="4">
      <colorScale>
        <cfvo type="num" val="2500"/>
        <cfvo type="num" val="25000"/>
        <cfvo type="num" val="250000"/>
        <color theme="0" tint="-4.9989318521683403E-2"/>
        <color theme="5" tint="0.39997558519241921"/>
        <color theme="5" tint="-0.249977111117893"/>
      </colorScale>
    </cfRule>
  </conditionalFormatting>
  <conditionalFormatting sqref="BX30:BY43">
    <cfRule type="colorScale" priority="3">
      <colorScale>
        <cfvo type="num" val="2500"/>
        <cfvo type="num" val="25000"/>
        <cfvo type="num" val="250000"/>
        <color theme="0" tint="-4.9989318521683403E-2"/>
        <color rgb="FFA8C88A"/>
        <color theme="9" tint="-0.249977111117893"/>
      </colorScale>
    </cfRule>
  </conditionalFormatting>
  <conditionalFormatting sqref="BZ6:BZ20">
    <cfRule type="colorScale" priority="2">
      <colorScale>
        <cfvo type="num" val="2500"/>
        <cfvo type="num" val="25000"/>
        <cfvo type="num" val="250000"/>
        <color theme="0" tint="-4.9989318521683403E-2"/>
        <color theme="5" tint="0.39997558519241921"/>
        <color theme="5" tint="-0.249977111117893"/>
      </colorScale>
    </cfRule>
  </conditionalFormatting>
  <conditionalFormatting sqref="BZ30:BZ43">
    <cfRule type="colorScale" priority="1">
      <colorScale>
        <cfvo type="num" val="2500"/>
        <cfvo type="num" val="25000"/>
        <cfvo type="num" val="250000"/>
        <color theme="0" tint="-4.9989318521683403E-2"/>
        <color rgb="FFA8C88A"/>
        <color theme="9" tint="-0.249977111117893"/>
      </colorScale>
    </cfRule>
  </conditionalFormatting>
  <pageMargins left="0.7" right="0.7" top="0.75" bottom="0.75" header="0.3" footer="0.3"/>
  <pageSetup orientation="landscape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minAxisType="group" maxAxisType="group">
          <x14:colorSeries theme="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Summarysince2016!BW45:BW45</xm:f>
              <xm:sqref>BW45</xm:sqref>
            </x14:sparkline>
          </x14:sparklines>
        </x14:sparklineGroup>
        <x14:sparklineGroup manualMax="0" manualMin="0" type="column" displayEmptyCellsAs="gap" minAxisType="group" maxAxisType="group">
          <x14:colorSeries theme="5"/>
          <x14:colorNegative theme="0" tint="-0.499984740745262"/>
          <x14:colorAxis rgb="FF000000"/>
          <x14:colorMarkers theme="5" tint="0.79998168889431442"/>
          <x14:colorFirst theme="5" tint="-0.249977111117893"/>
          <x14:colorLast theme="5" tint="-0.249977111117893"/>
          <x14:colorHigh theme="5" tint="-0.499984740745262"/>
          <x14:colorLow theme="5" tint="-0.499984740745262"/>
          <x14:sparklines>
            <x14:sparkline>
              <xm:f>Summarysince2016!BW22:BW22</xm:f>
              <xm:sqref>BW22</xm:sqref>
            </x14:sparkline>
          </x14:sparklines>
        </x14:sparklineGroup>
        <x14:sparklineGroup manualMax="0" manualMin="0" type="column" displayEmptyCellsAs="gap" minAxisType="group" maxAxisType="group">
          <x14:colorSeries theme="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Summarysince2016!BT45:BT45</xm:f>
              <xm:sqref>BT45</xm:sqref>
            </x14:sparkline>
          </x14:sparklines>
        </x14:sparklineGroup>
        <x14:sparklineGroup manualMax="0" manualMin="0" type="column" displayEmptyCellsAs="gap" minAxisType="group" maxAxisType="group">
          <x14:colorSeries theme="5"/>
          <x14:colorNegative theme="0" tint="-0.499984740745262"/>
          <x14:colorAxis rgb="FF000000"/>
          <x14:colorMarkers theme="5" tint="0.79998168889431442"/>
          <x14:colorFirst theme="5" tint="-0.249977111117893"/>
          <x14:colorLast theme="5" tint="-0.249977111117893"/>
          <x14:colorHigh theme="5" tint="-0.499984740745262"/>
          <x14:colorLow theme="5" tint="-0.499984740745262"/>
          <x14:sparklines>
            <x14:sparkline>
              <xm:f>Summarysince2016!BT22:BT22</xm:f>
              <xm:sqref>BT22</xm:sqref>
            </x14:sparkline>
          </x14:sparklines>
        </x14:sparklineGroup>
        <x14:sparklineGroup type="column" displayEmptyCellsAs="gap" minAxisType="group" maxAxisType="group">
          <x14:colorSeries theme="5"/>
          <x14:colorNegative theme="0" tint="-0.499984740745262"/>
          <x14:colorAxis rgb="FF000000"/>
          <x14:colorMarkers theme="5" tint="0.79998168889431442"/>
          <x14:colorFirst theme="5" tint="-0.249977111117893"/>
          <x14:colorLast theme="5" tint="-0.249977111117893"/>
          <x14:colorHigh theme="5" tint="-0.499984740745262"/>
          <x14:colorLow theme="5" tint="-0.499984740745262"/>
          <x14:sparklines>
            <x14:sparkline>
              <xm:f>Summarysince2016!A22:A22</xm:f>
              <xm:sqref>A22</xm:sqref>
            </x14:sparkline>
            <x14:sparkline>
              <xm:f>Summarysince2016!B22:B22</xm:f>
              <xm:sqref>B22</xm:sqref>
            </x14:sparkline>
            <x14:sparkline>
              <xm:f>Summarysince2016!C22:C22</xm:f>
              <xm:sqref>C22</xm:sqref>
            </x14:sparkline>
            <x14:sparkline>
              <xm:f>Summarysince2016!D22:D22</xm:f>
              <xm:sqref>D22</xm:sqref>
            </x14:sparkline>
            <x14:sparkline>
              <xm:f>Summarysince2016!E22:E22</xm:f>
              <xm:sqref>E22</xm:sqref>
            </x14:sparkline>
            <x14:sparkline>
              <xm:f>Summarysince2016!F22:F22</xm:f>
              <xm:sqref>F22</xm:sqref>
            </x14:sparkline>
            <x14:sparkline>
              <xm:f>Summarysince2016!G22:G22</xm:f>
              <xm:sqref>G22</xm:sqref>
            </x14:sparkline>
            <x14:sparkline>
              <xm:f>Summarysince2016!H22:H22</xm:f>
              <xm:sqref>H22</xm:sqref>
            </x14:sparkline>
            <x14:sparkline>
              <xm:f>Summarysince2016!I22:I22</xm:f>
              <xm:sqref>I22</xm:sqref>
            </x14:sparkline>
            <x14:sparkline>
              <xm:f>Summarysince2016!J22:J22</xm:f>
              <xm:sqref>J22</xm:sqref>
            </x14:sparkline>
            <x14:sparkline>
              <xm:f>Summarysince2016!K22:K22</xm:f>
              <xm:sqref>K22</xm:sqref>
            </x14:sparkline>
            <x14:sparkline>
              <xm:f>Summarysince2016!L22:L22</xm:f>
              <xm:sqref>L22</xm:sqref>
            </x14:sparkline>
            <x14:sparkline>
              <xm:f>Summarysince2016!M22:M22</xm:f>
              <xm:sqref>M22</xm:sqref>
            </x14:sparkline>
            <x14:sparkline>
              <xm:f>Summarysince2016!N22:N22</xm:f>
              <xm:sqref>N22</xm:sqref>
            </x14:sparkline>
            <x14:sparkline>
              <xm:f>Summarysince2016!O22:O22</xm:f>
              <xm:sqref>O22</xm:sqref>
            </x14:sparkline>
            <x14:sparkline>
              <xm:f>Summarysince2016!P22:P22</xm:f>
              <xm:sqref>P22</xm:sqref>
            </x14:sparkline>
            <x14:sparkline>
              <xm:f>Summarysince2016!Q22:Q22</xm:f>
              <xm:sqref>Q22</xm:sqref>
            </x14:sparkline>
            <x14:sparkline>
              <xm:f>Summarysince2016!R22:R22</xm:f>
              <xm:sqref>R22</xm:sqref>
            </x14:sparkline>
            <x14:sparkline>
              <xm:f>Summarysince2016!S22:S22</xm:f>
              <xm:sqref>S22</xm:sqref>
            </x14:sparkline>
            <x14:sparkline>
              <xm:f>Summarysince2016!T22:T22</xm:f>
              <xm:sqref>T22</xm:sqref>
            </x14:sparkline>
            <x14:sparkline>
              <xm:f>Summarysince2016!U22:U22</xm:f>
              <xm:sqref>U22</xm:sqref>
            </x14:sparkline>
            <x14:sparkline>
              <xm:f>Summarysince2016!V22:V22</xm:f>
              <xm:sqref>V22</xm:sqref>
            </x14:sparkline>
            <x14:sparkline>
              <xm:f>Summarysince2016!W22:W22</xm:f>
              <xm:sqref>W22</xm:sqref>
            </x14:sparkline>
            <x14:sparkline>
              <xm:f>Summarysince2016!X22:X22</xm:f>
              <xm:sqref>X22</xm:sqref>
            </x14:sparkline>
            <x14:sparkline>
              <xm:f>Summarysince2016!Y22:Y22</xm:f>
              <xm:sqref>Y22</xm:sqref>
            </x14:sparkline>
            <x14:sparkline>
              <xm:f>Summarysince2016!Z22:Z22</xm:f>
              <xm:sqref>Z22</xm:sqref>
            </x14:sparkline>
            <x14:sparkline>
              <xm:f>Summarysince2016!AA22:AA22</xm:f>
              <xm:sqref>AA22</xm:sqref>
            </x14:sparkline>
            <x14:sparkline>
              <xm:f>Summarysince2016!AB22:AB22</xm:f>
              <xm:sqref>AB22</xm:sqref>
            </x14:sparkline>
            <x14:sparkline>
              <xm:f>Summarysince2016!AC22:AC22</xm:f>
              <xm:sqref>AC22</xm:sqref>
            </x14:sparkline>
            <x14:sparkline>
              <xm:f>Summarysince2016!AD22:AD22</xm:f>
              <xm:sqref>AD22</xm:sqref>
            </x14:sparkline>
            <x14:sparkline>
              <xm:f>Summarysince2016!AE22:AE22</xm:f>
              <xm:sqref>AE22</xm:sqref>
            </x14:sparkline>
            <x14:sparkline>
              <xm:f>Summarysince2016!AF22:AF22</xm:f>
              <xm:sqref>AF22</xm:sqref>
            </x14:sparkline>
            <x14:sparkline>
              <xm:f>Summarysince2016!AG22:AG22</xm:f>
              <xm:sqref>AG22</xm:sqref>
            </x14:sparkline>
            <x14:sparkline>
              <xm:f>Summarysince2016!AH22:AH22</xm:f>
              <xm:sqref>AH22</xm:sqref>
            </x14:sparkline>
            <x14:sparkline>
              <xm:f>Summarysince2016!AI22:AI22</xm:f>
              <xm:sqref>AI22</xm:sqref>
            </x14:sparkline>
            <x14:sparkline>
              <xm:f>Summarysince2016!AJ22:AJ22</xm:f>
              <xm:sqref>AJ22</xm:sqref>
            </x14:sparkline>
            <x14:sparkline>
              <xm:f>Summarysince2016!AK22:AK22</xm:f>
              <xm:sqref>AK22</xm:sqref>
            </x14:sparkline>
            <x14:sparkline>
              <xm:f>Summarysince2016!AL22:AL22</xm:f>
              <xm:sqref>AL22</xm:sqref>
            </x14:sparkline>
            <x14:sparkline>
              <xm:f>Summarysince2016!AM22:AM22</xm:f>
              <xm:sqref>AM22</xm:sqref>
            </x14:sparkline>
            <x14:sparkline>
              <xm:f>Summarysince2016!AN22:AN22</xm:f>
              <xm:sqref>AN22</xm:sqref>
            </x14:sparkline>
            <x14:sparkline>
              <xm:f>Summarysince2016!AO22:AO22</xm:f>
              <xm:sqref>AO22</xm:sqref>
            </x14:sparkline>
            <x14:sparkline>
              <xm:f>Summarysince2016!AP22:AP22</xm:f>
              <xm:sqref>AP22</xm:sqref>
            </x14:sparkline>
            <x14:sparkline>
              <xm:f>Summarysince2016!AQ22:AQ22</xm:f>
              <xm:sqref>AQ22</xm:sqref>
            </x14:sparkline>
            <x14:sparkline>
              <xm:f>Summarysince2016!AR22:AR22</xm:f>
              <xm:sqref>AR22</xm:sqref>
            </x14:sparkline>
            <x14:sparkline>
              <xm:f>Summarysince2016!AS22:AS22</xm:f>
              <xm:sqref>AS22</xm:sqref>
            </x14:sparkline>
            <x14:sparkline>
              <xm:f>Summarysince2016!AT22:AT22</xm:f>
              <xm:sqref>AT22</xm:sqref>
            </x14:sparkline>
            <x14:sparkline>
              <xm:f>Summarysince2016!AU22:AU22</xm:f>
              <xm:sqref>AU22</xm:sqref>
            </x14:sparkline>
            <x14:sparkline>
              <xm:f>Summarysince2016!AV22:AV22</xm:f>
              <xm:sqref>AV22</xm:sqref>
            </x14:sparkline>
            <x14:sparkline>
              <xm:f>Summarysince2016!AW22:AW22</xm:f>
              <xm:sqref>AW22</xm:sqref>
            </x14:sparkline>
            <x14:sparkline>
              <xm:f>Summarysince2016!AX22:AX22</xm:f>
              <xm:sqref>AX22</xm:sqref>
            </x14:sparkline>
            <x14:sparkline>
              <xm:f>Summarysince2016!AY22:AY22</xm:f>
              <xm:sqref>AY22</xm:sqref>
            </x14:sparkline>
            <x14:sparkline>
              <xm:f>Summarysince2016!AZ22:AZ22</xm:f>
              <xm:sqref>AZ22</xm:sqref>
            </x14:sparkline>
            <x14:sparkline>
              <xm:f>Summarysince2016!BA22:BA22</xm:f>
              <xm:sqref>BA22</xm:sqref>
            </x14:sparkline>
            <x14:sparkline>
              <xm:f>Summarysince2016!BB22:BB22</xm:f>
              <xm:sqref>BB22</xm:sqref>
            </x14:sparkline>
            <x14:sparkline>
              <xm:f>Summarysince2016!BC22:BC22</xm:f>
              <xm:sqref>BC22</xm:sqref>
            </x14:sparkline>
            <x14:sparkline>
              <xm:f>Summarysince2016!BD22:BD22</xm:f>
              <xm:sqref>BD22</xm:sqref>
            </x14:sparkline>
            <x14:sparkline>
              <xm:f>Summarysince2016!BE22:BE22</xm:f>
              <xm:sqref>BE22</xm:sqref>
            </x14:sparkline>
            <x14:sparkline>
              <xm:f>Summarysince2016!BF22:BF22</xm:f>
              <xm:sqref>BF22</xm:sqref>
            </x14:sparkline>
            <x14:sparkline>
              <xm:f>Summarysince2016!BG22:BG22</xm:f>
              <xm:sqref>BG22</xm:sqref>
            </x14:sparkline>
            <x14:sparkline>
              <xm:f>Summarysince2016!BH22:BH22</xm:f>
              <xm:sqref>BH22</xm:sqref>
            </x14:sparkline>
            <x14:sparkline>
              <xm:f>Summarysince2016!BI22:BI22</xm:f>
              <xm:sqref>BI22</xm:sqref>
            </x14:sparkline>
            <x14:sparkline>
              <xm:f>Summarysince2016!BJ22:BJ22</xm:f>
              <xm:sqref>BJ22</xm:sqref>
            </x14:sparkline>
            <x14:sparkline>
              <xm:f>Summarysince2016!BK22:BK22</xm:f>
              <xm:sqref>BK22</xm:sqref>
            </x14:sparkline>
            <x14:sparkline>
              <xm:f>Summarysince2016!BL22:BL22</xm:f>
              <xm:sqref>BL22</xm:sqref>
            </x14:sparkline>
            <x14:sparkline>
              <xm:f>Summarysince2016!BM22:BM22</xm:f>
              <xm:sqref>BM22</xm:sqref>
            </x14:sparkline>
            <x14:sparkline>
              <xm:f>Summarysince2016!BN22:BN22</xm:f>
              <xm:sqref>BN22</xm:sqref>
            </x14:sparkline>
            <x14:sparkline>
              <xm:f>Summarysince2016!BO22:BO22</xm:f>
              <xm:sqref>BO22</xm:sqref>
            </x14:sparkline>
            <x14:sparkline>
              <xm:f>Summarysince2016!BP22:BP22</xm:f>
              <xm:sqref>BP22</xm:sqref>
            </x14:sparkline>
            <x14:sparkline>
              <xm:f>Summarysince2016!BQ22:BQ22</xm:f>
              <xm:sqref>BQ22</xm:sqref>
            </x14:sparkline>
            <x14:sparkline>
              <xm:f>Summarysince2016!BU22:BU22</xm:f>
              <xm:sqref>BU22</xm:sqref>
            </x14:sparkline>
            <x14:sparkline>
              <xm:f>Summarysince2016!BV22:BV22</xm:f>
              <xm:sqref>BV22</xm:sqref>
            </x14:sparkline>
            <x14:sparkline>
              <xm:f>Summarysince2016!CA22:CA22</xm:f>
              <xm:sqref>CA22</xm:sqref>
            </x14:sparkline>
            <x14:sparkline>
              <xm:f>Summarysince2016!CB22:CB22</xm:f>
              <xm:sqref>CB22</xm:sqref>
            </x14:sparkline>
          </x14:sparklines>
        </x14:sparklineGroup>
        <x14:sparklineGroup type="column" displayEmptyCellsAs="gap" minAxisType="group" maxAxisType="group">
          <x14:colorSeries theme="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Summarysince2016!B45:B45</xm:f>
              <xm:sqref>B45</xm:sqref>
            </x14:sparkline>
            <x14:sparkline>
              <xm:f>Summarysince2016!C45:C45</xm:f>
              <xm:sqref>C45</xm:sqref>
            </x14:sparkline>
            <x14:sparkline>
              <xm:f>Summarysince2016!D45:D45</xm:f>
              <xm:sqref>D45</xm:sqref>
            </x14:sparkline>
            <x14:sparkline>
              <xm:f>Summarysince2016!E45:E45</xm:f>
              <xm:sqref>E45</xm:sqref>
            </x14:sparkline>
            <x14:sparkline>
              <xm:f>Summarysince2016!F45:F45</xm:f>
              <xm:sqref>F45</xm:sqref>
            </x14:sparkline>
            <x14:sparkline>
              <xm:f>Summarysince2016!G45:G45</xm:f>
              <xm:sqref>G45</xm:sqref>
            </x14:sparkline>
            <x14:sparkline>
              <xm:f>Summarysince2016!H45:H45</xm:f>
              <xm:sqref>H45</xm:sqref>
            </x14:sparkline>
            <x14:sparkline>
              <xm:f>Summarysince2016!I45:I45</xm:f>
              <xm:sqref>I45</xm:sqref>
            </x14:sparkline>
            <x14:sparkline>
              <xm:f>Summarysince2016!J45:J45</xm:f>
              <xm:sqref>J45</xm:sqref>
            </x14:sparkline>
            <x14:sparkline>
              <xm:f>Summarysince2016!K45:K45</xm:f>
              <xm:sqref>K45</xm:sqref>
            </x14:sparkline>
            <x14:sparkline>
              <xm:f>Summarysince2016!L45:L45</xm:f>
              <xm:sqref>L45</xm:sqref>
            </x14:sparkline>
            <x14:sparkline>
              <xm:f>Summarysince2016!M45:M45</xm:f>
              <xm:sqref>M45</xm:sqref>
            </x14:sparkline>
            <x14:sparkline>
              <xm:f>Summarysince2016!N45:N45</xm:f>
              <xm:sqref>N45</xm:sqref>
            </x14:sparkline>
            <x14:sparkline>
              <xm:f>Summarysince2016!O45:O45</xm:f>
              <xm:sqref>O45</xm:sqref>
            </x14:sparkline>
            <x14:sparkline>
              <xm:f>Summarysince2016!P45:P45</xm:f>
              <xm:sqref>P45</xm:sqref>
            </x14:sparkline>
            <x14:sparkline>
              <xm:f>Summarysince2016!Q45:Q45</xm:f>
              <xm:sqref>Q45</xm:sqref>
            </x14:sparkline>
            <x14:sparkline>
              <xm:f>Summarysince2016!R45:R45</xm:f>
              <xm:sqref>R45</xm:sqref>
            </x14:sparkline>
            <x14:sparkline>
              <xm:f>Summarysince2016!S45:S45</xm:f>
              <xm:sqref>S45</xm:sqref>
            </x14:sparkline>
            <x14:sparkline>
              <xm:f>Summarysince2016!T45:T45</xm:f>
              <xm:sqref>T45</xm:sqref>
            </x14:sparkline>
            <x14:sparkline>
              <xm:f>Summarysince2016!U45:U45</xm:f>
              <xm:sqref>U45</xm:sqref>
            </x14:sparkline>
            <x14:sparkline>
              <xm:f>Summarysince2016!V45:V45</xm:f>
              <xm:sqref>V45</xm:sqref>
            </x14:sparkline>
            <x14:sparkline>
              <xm:f>Summarysince2016!W45:W45</xm:f>
              <xm:sqref>W45</xm:sqref>
            </x14:sparkline>
            <x14:sparkline>
              <xm:f>Summarysince2016!X45:X45</xm:f>
              <xm:sqref>X45</xm:sqref>
            </x14:sparkline>
            <x14:sparkline>
              <xm:f>Summarysince2016!Y45:Y45</xm:f>
              <xm:sqref>Y45</xm:sqref>
            </x14:sparkline>
            <x14:sparkline>
              <xm:f>Summarysince2016!Z45:Z45</xm:f>
              <xm:sqref>Z45</xm:sqref>
            </x14:sparkline>
            <x14:sparkline>
              <xm:f>Summarysince2016!AA45:AA45</xm:f>
              <xm:sqref>AA45</xm:sqref>
            </x14:sparkline>
            <x14:sparkline>
              <xm:f>Summarysince2016!AB45:AB45</xm:f>
              <xm:sqref>AB45</xm:sqref>
            </x14:sparkline>
            <x14:sparkline>
              <xm:f>Summarysince2016!AC45:AC45</xm:f>
              <xm:sqref>AC45</xm:sqref>
            </x14:sparkline>
            <x14:sparkline>
              <xm:f>Summarysince2016!AD45:AD45</xm:f>
              <xm:sqref>AD45</xm:sqref>
            </x14:sparkline>
            <x14:sparkline>
              <xm:f>Summarysince2016!AE45:AE45</xm:f>
              <xm:sqref>AE45</xm:sqref>
            </x14:sparkline>
            <x14:sparkline>
              <xm:f>Summarysince2016!AF45:AF45</xm:f>
              <xm:sqref>AF45</xm:sqref>
            </x14:sparkline>
            <x14:sparkline>
              <xm:f>Summarysince2016!AG45:AG45</xm:f>
              <xm:sqref>AG45</xm:sqref>
            </x14:sparkline>
            <x14:sparkline>
              <xm:f>Summarysince2016!AH45:AH45</xm:f>
              <xm:sqref>AH45</xm:sqref>
            </x14:sparkline>
            <x14:sparkline>
              <xm:f>Summarysince2016!AI45:AI45</xm:f>
              <xm:sqref>AI45</xm:sqref>
            </x14:sparkline>
            <x14:sparkline>
              <xm:f>Summarysince2016!AJ45:AJ45</xm:f>
              <xm:sqref>AJ45</xm:sqref>
            </x14:sparkline>
            <x14:sparkline>
              <xm:f>Summarysince2016!AK45:AK45</xm:f>
              <xm:sqref>AK45</xm:sqref>
            </x14:sparkline>
            <x14:sparkline>
              <xm:f>Summarysince2016!AL45:AL45</xm:f>
              <xm:sqref>AL45</xm:sqref>
            </x14:sparkline>
            <x14:sparkline>
              <xm:f>Summarysince2016!AM45:AM45</xm:f>
              <xm:sqref>AM45</xm:sqref>
            </x14:sparkline>
            <x14:sparkline>
              <xm:f>Summarysince2016!AN45:AN45</xm:f>
              <xm:sqref>AN45</xm:sqref>
            </x14:sparkline>
            <x14:sparkline>
              <xm:f>Summarysince2016!AO45:AO45</xm:f>
              <xm:sqref>AO45</xm:sqref>
            </x14:sparkline>
            <x14:sparkline>
              <xm:f>Summarysince2016!AP45:AP45</xm:f>
              <xm:sqref>AP45</xm:sqref>
            </x14:sparkline>
            <x14:sparkline>
              <xm:f>Summarysince2016!AQ45:AQ45</xm:f>
              <xm:sqref>AQ45</xm:sqref>
            </x14:sparkline>
            <x14:sparkline>
              <xm:f>Summarysince2016!AR45:AR45</xm:f>
              <xm:sqref>AR45</xm:sqref>
            </x14:sparkline>
            <x14:sparkline>
              <xm:f>Summarysince2016!AS45:AS45</xm:f>
              <xm:sqref>AS45</xm:sqref>
            </x14:sparkline>
            <x14:sparkline>
              <xm:f>Summarysince2016!AT45:AT45</xm:f>
              <xm:sqref>AT45</xm:sqref>
            </x14:sparkline>
            <x14:sparkline>
              <xm:f>Summarysince2016!AU45:AU45</xm:f>
              <xm:sqref>AU45</xm:sqref>
            </x14:sparkline>
            <x14:sparkline>
              <xm:f>Summarysince2016!AV45:AV45</xm:f>
              <xm:sqref>AV45</xm:sqref>
            </x14:sparkline>
            <x14:sparkline>
              <xm:f>Summarysince2016!AW45:AW45</xm:f>
              <xm:sqref>AW45</xm:sqref>
            </x14:sparkline>
            <x14:sparkline>
              <xm:f>Summarysince2016!AX45:AX45</xm:f>
              <xm:sqref>AX45</xm:sqref>
            </x14:sparkline>
            <x14:sparkline>
              <xm:f>Summarysince2016!AY45:AY45</xm:f>
              <xm:sqref>AY45</xm:sqref>
            </x14:sparkline>
            <x14:sparkline>
              <xm:f>Summarysince2016!AZ45:AZ45</xm:f>
              <xm:sqref>AZ45</xm:sqref>
            </x14:sparkline>
            <x14:sparkline>
              <xm:f>Summarysince2016!BA45:BA45</xm:f>
              <xm:sqref>BA45</xm:sqref>
            </x14:sparkline>
            <x14:sparkline>
              <xm:f>Summarysince2016!BB45:BB45</xm:f>
              <xm:sqref>BB45</xm:sqref>
            </x14:sparkline>
            <x14:sparkline>
              <xm:f>Summarysince2016!BC45:BC45</xm:f>
              <xm:sqref>BC45</xm:sqref>
            </x14:sparkline>
            <x14:sparkline>
              <xm:f>Summarysince2016!BD45:BD45</xm:f>
              <xm:sqref>BD45</xm:sqref>
            </x14:sparkline>
            <x14:sparkline>
              <xm:f>Summarysince2016!BE45:BE45</xm:f>
              <xm:sqref>BE45</xm:sqref>
            </x14:sparkline>
            <x14:sparkline>
              <xm:f>Summarysince2016!BF45:BF45</xm:f>
              <xm:sqref>BF45</xm:sqref>
            </x14:sparkline>
            <x14:sparkline>
              <xm:f>Summarysince2016!BG45:BG45</xm:f>
              <xm:sqref>BG45</xm:sqref>
            </x14:sparkline>
            <x14:sparkline>
              <xm:f>Summarysince2016!BH45:BH45</xm:f>
              <xm:sqref>BH45</xm:sqref>
            </x14:sparkline>
            <x14:sparkline>
              <xm:f>Summarysince2016!BI45:BI45</xm:f>
              <xm:sqref>BI45</xm:sqref>
            </x14:sparkline>
            <x14:sparkline>
              <xm:f>Summarysince2016!BJ45:BJ45</xm:f>
              <xm:sqref>BJ45</xm:sqref>
            </x14:sparkline>
            <x14:sparkline>
              <xm:f>Summarysince2016!BK45:BK45</xm:f>
              <xm:sqref>BK45</xm:sqref>
            </x14:sparkline>
            <x14:sparkline>
              <xm:f>Summarysince2016!BL45:BL45</xm:f>
              <xm:sqref>BL45</xm:sqref>
            </x14:sparkline>
            <x14:sparkline>
              <xm:f>Summarysince2016!BM45:BM45</xm:f>
              <xm:sqref>BM45</xm:sqref>
            </x14:sparkline>
            <x14:sparkline>
              <xm:f>Summarysince2016!BN45:BN45</xm:f>
              <xm:sqref>BN45</xm:sqref>
            </x14:sparkline>
            <x14:sparkline>
              <xm:f>Summarysince2016!BO45:BO45</xm:f>
              <xm:sqref>BO45</xm:sqref>
            </x14:sparkline>
            <x14:sparkline>
              <xm:f>Summarysince2016!BP45:BP45</xm:f>
              <xm:sqref>BP45</xm:sqref>
            </x14:sparkline>
            <x14:sparkline>
              <xm:f>Summarysince2016!BQ45:BQ45</xm:f>
              <xm:sqref>BQ45</xm:sqref>
            </x14:sparkline>
            <x14:sparkline>
              <xm:f>Summarysince2016!BU45:BU45</xm:f>
              <xm:sqref>BU45</xm:sqref>
            </x14:sparkline>
            <x14:sparkline>
              <xm:f>Summarysince2016!BV45:BV45</xm:f>
              <xm:sqref>BV45</xm:sqref>
            </x14:sparkline>
            <x14:sparkline>
              <xm:f>Summarysince2016!CA45:CA45</xm:f>
              <xm:sqref>CA45</xm:sqref>
            </x14:sparkline>
            <x14:sparkline>
              <xm:f>Summarysince2016!CB45:CB45</xm:f>
              <xm:sqref>CB45</xm:sqref>
            </x14:sparkline>
          </x14:sparklines>
        </x14:sparklineGroup>
        <x14:sparklineGroup manualMax="0" manualMin="0" type="column" displayEmptyCellsAs="gap" minAxisType="group" maxAxisType="group">
          <x14:colorSeries theme="5"/>
          <x14:colorNegative theme="0" tint="-0.499984740745262"/>
          <x14:colorAxis rgb="FF000000"/>
          <x14:colorMarkers theme="5" tint="0.79998168889431442"/>
          <x14:colorFirst theme="5" tint="-0.249977111117893"/>
          <x14:colorLast theme="5" tint="-0.249977111117893"/>
          <x14:colorHigh theme="5" tint="-0.499984740745262"/>
          <x14:colorLow theme="5" tint="-0.499984740745262"/>
          <x14:sparklines>
            <x14:sparkline>
              <xm:f>Summarysince2016!BR22:BR22</xm:f>
              <xm:sqref>BR22</xm:sqref>
            </x14:sparkline>
            <x14:sparkline>
              <xm:f>Summarysince2016!BS22:BS22</xm:f>
              <xm:sqref>BS22</xm:sqref>
            </x14:sparkline>
          </x14:sparklines>
        </x14:sparklineGroup>
        <x14:sparklineGroup manualMax="0" manualMin="0" type="column" displayEmptyCellsAs="gap" minAxisType="group" maxAxisType="group">
          <x14:colorSeries theme="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Summarysince2016!BR45:BR45</xm:f>
              <xm:sqref>BR45</xm:sqref>
            </x14:sparkline>
            <x14:sparkline>
              <xm:f>Summarysince2016!BS45:BS45</xm:f>
              <xm:sqref>BS45</xm:sqref>
            </x14:sparkline>
          </x14:sparklines>
        </x14:sparklineGroup>
        <x14:sparklineGroup manualMax="0" manualMin="0" type="column" displayEmptyCellsAs="gap" minAxisType="group" maxAxisType="group">
          <x14:colorSeries theme="5"/>
          <x14:colorNegative theme="0" tint="-0.499984740745262"/>
          <x14:colorAxis rgb="FF000000"/>
          <x14:colorMarkers theme="5" tint="0.79998168889431442"/>
          <x14:colorFirst theme="5" tint="-0.249977111117893"/>
          <x14:colorLast theme="5" tint="-0.249977111117893"/>
          <x14:colorHigh theme="5" tint="-0.499984740745262"/>
          <x14:colorLow theme="5" tint="-0.499984740745262"/>
          <x14:sparklines>
            <x14:sparkline>
              <xm:f>Summarysince2016!BX22:BX22</xm:f>
              <xm:sqref>BX22</xm:sqref>
            </x14:sparkline>
            <x14:sparkline>
              <xm:f>Summarysince2016!BY22:BY22</xm:f>
              <xm:sqref>BY22</xm:sqref>
            </x14:sparkline>
            <x14:sparkline>
              <xm:f>Summarysince2016!BZ22:BZ22</xm:f>
              <xm:sqref>BZ22</xm:sqref>
            </x14:sparkline>
          </x14:sparklines>
        </x14:sparklineGroup>
        <x14:sparklineGroup manualMax="0" manualMin="0" type="column" displayEmptyCellsAs="gap" minAxisType="group" maxAxisType="group">
          <x14:colorSeries theme="9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Summarysince2016!BX45:BX45</xm:f>
              <xm:sqref>BX45</xm:sqref>
            </x14:sparkline>
            <x14:sparkline>
              <xm:f>Summarysince2016!BY45:BY45</xm:f>
              <xm:sqref>BY45</xm:sqref>
            </x14:sparkline>
            <x14:sparkline>
              <xm:f>Summarysince2016!BZ45:BZ45</xm:f>
              <xm:sqref>BZ45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sqref="A1:L1"/>
    </sheetView>
  </sheetViews>
  <sheetFormatPr baseColWidth="10" defaultColWidth="9.140625" defaultRowHeight="15" x14ac:dyDescent="0.25"/>
  <cols>
    <col min="1" max="1" width="17.28515625" customWidth="1"/>
    <col min="2" max="11" width="12.5703125" customWidth="1"/>
    <col min="12" max="12" width="12.42578125" customWidth="1"/>
  </cols>
  <sheetData>
    <row r="1" spans="1:12" ht="21.75" customHeight="1" thickBot="1" x14ac:dyDescent="0.3">
      <c r="A1" s="180" t="s">
        <v>47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</row>
    <row r="2" spans="1:12" ht="27" customHeight="1" thickBot="1" x14ac:dyDescent="0.3">
      <c r="A2" s="99" t="s">
        <v>46</v>
      </c>
      <c r="B2" s="100" t="s">
        <v>2</v>
      </c>
      <c r="C2" s="100" t="s">
        <v>7</v>
      </c>
      <c r="D2" s="100" t="s">
        <v>12</v>
      </c>
      <c r="E2" s="100" t="s">
        <v>8</v>
      </c>
      <c r="F2" s="100" t="s">
        <v>4</v>
      </c>
      <c r="G2" s="100" t="s">
        <v>6</v>
      </c>
      <c r="H2" s="100" t="s">
        <v>3</v>
      </c>
      <c r="I2" s="100" t="s">
        <v>16</v>
      </c>
      <c r="J2" s="100" t="s">
        <v>11</v>
      </c>
      <c r="K2" s="100" t="s">
        <v>14</v>
      </c>
      <c r="L2" s="100" t="s">
        <v>41</v>
      </c>
    </row>
    <row r="3" spans="1:12" ht="15.75" customHeight="1" x14ac:dyDescent="0.25">
      <c r="A3" s="108" t="s">
        <v>2</v>
      </c>
      <c r="B3" s="101">
        <v>4036</v>
      </c>
      <c r="C3" s="101"/>
      <c r="D3" s="101"/>
      <c r="E3" s="101"/>
      <c r="F3" s="101"/>
      <c r="G3" s="101"/>
      <c r="H3" s="101">
        <v>851</v>
      </c>
      <c r="I3" s="101">
        <v>115</v>
      </c>
      <c r="J3" s="101"/>
      <c r="K3" s="101">
        <v>80</v>
      </c>
      <c r="L3" s="101">
        <v>5082</v>
      </c>
    </row>
    <row r="4" spans="1:12" ht="15.75" customHeight="1" x14ac:dyDescent="0.25">
      <c r="A4" s="109" t="s">
        <v>7</v>
      </c>
      <c r="B4" s="102">
        <v>295</v>
      </c>
      <c r="C4" s="102">
        <v>367</v>
      </c>
      <c r="D4" s="102"/>
      <c r="E4" s="102">
        <v>85</v>
      </c>
      <c r="F4" s="102"/>
      <c r="G4" s="102"/>
      <c r="H4" s="102"/>
      <c r="I4" s="102"/>
      <c r="J4" s="102"/>
      <c r="K4" s="102"/>
      <c r="L4" s="102">
        <v>747</v>
      </c>
    </row>
    <row r="5" spans="1:12" ht="15.75" customHeight="1" x14ac:dyDescent="0.25">
      <c r="A5" s="109" t="s">
        <v>15</v>
      </c>
      <c r="B5" s="102"/>
      <c r="C5" s="102">
        <v>2</v>
      </c>
      <c r="D5" s="102"/>
      <c r="E5" s="102"/>
      <c r="F5" s="102"/>
      <c r="G5" s="102"/>
      <c r="H5" s="102"/>
      <c r="I5" s="102"/>
      <c r="J5" s="102"/>
      <c r="K5" s="102"/>
      <c r="L5" s="102">
        <v>2</v>
      </c>
    </row>
    <row r="6" spans="1:12" ht="15.75" customHeight="1" x14ac:dyDescent="0.25">
      <c r="A6" s="109" t="s">
        <v>12</v>
      </c>
      <c r="B6" s="102"/>
      <c r="C6" s="102">
        <v>33</v>
      </c>
      <c r="D6" s="102"/>
      <c r="E6" s="102">
        <v>44</v>
      </c>
      <c r="F6" s="102"/>
      <c r="G6" s="102"/>
      <c r="H6" s="102"/>
      <c r="I6" s="102">
        <v>30</v>
      </c>
      <c r="J6" s="102">
        <v>29</v>
      </c>
      <c r="K6" s="102">
        <v>35</v>
      </c>
      <c r="L6" s="102">
        <v>171</v>
      </c>
    </row>
    <row r="7" spans="1:12" ht="15.75" customHeight="1" x14ac:dyDescent="0.25">
      <c r="A7" s="109" t="s">
        <v>10</v>
      </c>
      <c r="B7" s="102"/>
      <c r="C7" s="102"/>
      <c r="D7" s="102"/>
      <c r="E7" s="102"/>
      <c r="F7" s="102"/>
      <c r="G7" s="102"/>
      <c r="H7" s="102"/>
      <c r="I7" s="102">
        <v>20</v>
      </c>
      <c r="J7" s="102"/>
      <c r="K7" s="102"/>
      <c r="L7" s="102">
        <v>20</v>
      </c>
    </row>
    <row r="8" spans="1:12" ht="15.75" customHeight="1" x14ac:dyDescent="0.25">
      <c r="A8" s="109" t="s">
        <v>8</v>
      </c>
      <c r="B8" s="102"/>
      <c r="C8" s="102"/>
      <c r="D8" s="102"/>
      <c r="E8" s="102">
        <v>850</v>
      </c>
      <c r="F8" s="102"/>
      <c r="G8" s="102"/>
      <c r="H8" s="102"/>
      <c r="I8" s="102"/>
      <c r="J8" s="102">
        <v>35</v>
      </c>
      <c r="K8" s="102"/>
      <c r="L8" s="102">
        <v>885</v>
      </c>
    </row>
    <row r="9" spans="1:12" ht="15.75" customHeight="1" x14ac:dyDescent="0.25">
      <c r="A9" s="109" t="s">
        <v>4</v>
      </c>
      <c r="B9" s="102"/>
      <c r="C9" s="102"/>
      <c r="D9" s="102"/>
      <c r="E9" s="102"/>
      <c r="F9" s="102">
        <v>109</v>
      </c>
      <c r="G9" s="102"/>
      <c r="H9" s="102">
        <v>105</v>
      </c>
      <c r="I9" s="102">
        <v>60</v>
      </c>
      <c r="J9" s="102"/>
      <c r="K9" s="102">
        <v>42</v>
      </c>
      <c r="L9" s="102">
        <v>316</v>
      </c>
    </row>
    <row r="10" spans="1:12" ht="15.75" customHeight="1" x14ac:dyDescent="0.25">
      <c r="A10" s="109" t="s">
        <v>6</v>
      </c>
      <c r="B10" s="102"/>
      <c r="C10" s="102"/>
      <c r="D10" s="102"/>
      <c r="E10" s="102"/>
      <c r="F10" s="102"/>
      <c r="G10" s="102">
        <v>15</v>
      </c>
      <c r="H10" s="102"/>
      <c r="I10" s="102">
        <v>90</v>
      </c>
      <c r="J10" s="102"/>
      <c r="K10" s="102">
        <v>50</v>
      </c>
      <c r="L10" s="102">
        <v>155</v>
      </c>
    </row>
    <row r="11" spans="1:12" ht="15.75" customHeight="1" x14ac:dyDescent="0.25">
      <c r="A11" s="109" t="s">
        <v>3</v>
      </c>
      <c r="B11" s="102">
        <v>1509</v>
      </c>
      <c r="C11" s="102"/>
      <c r="D11" s="102"/>
      <c r="E11" s="102"/>
      <c r="F11" s="102">
        <v>58</v>
      </c>
      <c r="G11" s="102"/>
      <c r="H11" s="102">
        <v>9576</v>
      </c>
      <c r="I11" s="102"/>
      <c r="J11" s="102"/>
      <c r="K11" s="102"/>
      <c r="L11" s="102">
        <v>11143</v>
      </c>
    </row>
    <row r="12" spans="1:12" ht="15.75" customHeight="1" x14ac:dyDescent="0.25">
      <c r="A12" s="109" t="s">
        <v>16</v>
      </c>
      <c r="B12" s="102"/>
      <c r="C12" s="102"/>
      <c r="D12" s="102"/>
      <c r="E12" s="102"/>
      <c r="F12" s="102"/>
      <c r="G12" s="102"/>
      <c r="H12" s="102"/>
      <c r="I12" s="102">
        <v>315</v>
      </c>
      <c r="J12" s="102"/>
      <c r="K12" s="102">
        <v>65</v>
      </c>
      <c r="L12" s="102">
        <v>380</v>
      </c>
    </row>
    <row r="13" spans="1:12" ht="15.75" customHeight="1" x14ac:dyDescent="0.25">
      <c r="A13" s="109" t="s">
        <v>11</v>
      </c>
      <c r="B13" s="102"/>
      <c r="C13" s="102">
        <v>50</v>
      </c>
      <c r="D13" s="102">
        <v>100</v>
      </c>
      <c r="E13" s="102"/>
      <c r="F13" s="102"/>
      <c r="G13" s="102">
        <v>10</v>
      </c>
      <c r="H13" s="102">
        <v>56</v>
      </c>
      <c r="I13" s="102">
        <v>35</v>
      </c>
      <c r="J13" s="102"/>
      <c r="K13" s="102">
        <v>27</v>
      </c>
      <c r="L13" s="102">
        <v>278</v>
      </c>
    </row>
    <row r="14" spans="1:12" ht="19.5" customHeight="1" thickBot="1" x14ac:dyDescent="0.3">
      <c r="A14" s="132" t="s">
        <v>14</v>
      </c>
      <c r="B14" s="130"/>
      <c r="C14" s="130"/>
      <c r="D14" s="130"/>
      <c r="E14" s="130"/>
      <c r="F14" s="130"/>
      <c r="G14" s="130"/>
      <c r="H14" s="130"/>
      <c r="I14" s="130">
        <v>45</v>
      </c>
      <c r="J14" s="130"/>
      <c r="K14" s="130">
        <v>337</v>
      </c>
      <c r="L14" s="130">
        <v>382</v>
      </c>
    </row>
    <row r="15" spans="1:12" ht="15.75" thickBot="1" x14ac:dyDescent="0.3">
      <c r="A15" s="133" t="s">
        <v>41</v>
      </c>
      <c r="B15" s="131">
        <v>5840</v>
      </c>
      <c r="C15" s="131">
        <v>452</v>
      </c>
      <c r="D15" s="131">
        <v>100</v>
      </c>
      <c r="E15" s="131">
        <v>979</v>
      </c>
      <c r="F15" s="131">
        <v>167</v>
      </c>
      <c r="G15" s="131">
        <v>25</v>
      </c>
      <c r="H15" s="131">
        <v>10588</v>
      </c>
      <c r="I15" s="131">
        <v>710</v>
      </c>
      <c r="J15" s="131">
        <v>64</v>
      </c>
      <c r="K15" s="131">
        <v>636</v>
      </c>
      <c r="L15" s="131">
        <v>19561</v>
      </c>
    </row>
    <row r="17" spans="1:13" x14ac:dyDescent="0.25">
      <c r="A17" s="119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</row>
    <row r="18" spans="1:13" ht="21.75" customHeight="1" thickBot="1" x14ac:dyDescent="0.3">
      <c r="A18" s="181" t="s">
        <v>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</row>
    <row r="19" spans="1:13" ht="33.75" customHeight="1" thickBot="1" x14ac:dyDescent="0.3">
      <c r="A19" s="103" t="s">
        <v>46</v>
      </c>
      <c r="B19" s="104" t="s">
        <v>2</v>
      </c>
      <c r="C19" s="104" t="s">
        <v>7</v>
      </c>
      <c r="D19" s="104" t="s">
        <v>15</v>
      </c>
      <c r="E19" s="104" t="s">
        <v>12</v>
      </c>
      <c r="F19" s="104" t="s">
        <v>10</v>
      </c>
      <c r="G19" s="104" t="s">
        <v>8</v>
      </c>
      <c r="H19" s="104" t="s">
        <v>4</v>
      </c>
      <c r="I19" s="104" t="s">
        <v>6</v>
      </c>
      <c r="J19" s="104" t="s">
        <v>3</v>
      </c>
      <c r="K19" s="104" t="s">
        <v>13</v>
      </c>
      <c r="L19" s="104" t="s">
        <v>11</v>
      </c>
      <c r="M19" s="104" t="s">
        <v>41</v>
      </c>
    </row>
    <row r="20" spans="1:13" x14ac:dyDescent="0.25">
      <c r="A20" s="110" t="s">
        <v>2</v>
      </c>
      <c r="B20" s="105">
        <v>265</v>
      </c>
      <c r="C20" s="105"/>
      <c r="D20" s="105"/>
      <c r="E20" s="105"/>
      <c r="F20" s="105"/>
      <c r="G20" s="105">
        <v>65</v>
      </c>
      <c r="H20" s="105"/>
      <c r="I20" s="105"/>
      <c r="J20" s="105">
        <v>71</v>
      </c>
      <c r="K20" s="105"/>
      <c r="L20" s="105"/>
      <c r="M20" s="105">
        <v>401</v>
      </c>
    </row>
    <row r="21" spans="1:13" x14ac:dyDescent="0.25">
      <c r="A21" s="111" t="s">
        <v>7</v>
      </c>
      <c r="B21" s="106"/>
      <c r="C21" s="106">
        <v>91</v>
      </c>
      <c r="D21" s="106"/>
      <c r="E21" s="106"/>
      <c r="F21" s="106"/>
      <c r="G21" s="106"/>
      <c r="H21" s="106"/>
      <c r="I21" s="106"/>
      <c r="J21" s="106"/>
      <c r="K21" s="106"/>
      <c r="L21" s="106"/>
      <c r="M21" s="106">
        <v>91</v>
      </c>
    </row>
    <row r="22" spans="1:13" x14ac:dyDescent="0.25">
      <c r="A22" s="111" t="s">
        <v>15</v>
      </c>
      <c r="B22" s="106"/>
      <c r="C22" s="106"/>
      <c r="D22" s="106">
        <v>40</v>
      </c>
      <c r="E22" s="106"/>
      <c r="F22" s="106"/>
      <c r="G22" s="106">
        <v>262</v>
      </c>
      <c r="H22" s="106"/>
      <c r="I22" s="106"/>
      <c r="J22" s="106"/>
      <c r="K22" s="106"/>
      <c r="L22" s="106"/>
      <c r="M22" s="106">
        <v>302</v>
      </c>
    </row>
    <row r="23" spans="1:13" x14ac:dyDescent="0.25">
      <c r="A23" s="111" t="s">
        <v>9</v>
      </c>
      <c r="B23" s="106"/>
      <c r="C23" s="106">
        <v>3</v>
      </c>
      <c r="D23" s="106"/>
      <c r="E23" s="106">
        <v>1</v>
      </c>
      <c r="F23" s="106">
        <v>6</v>
      </c>
      <c r="G23" s="106">
        <v>12</v>
      </c>
      <c r="H23" s="106"/>
      <c r="I23" s="106"/>
      <c r="J23" s="106"/>
      <c r="K23" s="106"/>
      <c r="L23" s="106">
        <v>11</v>
      </c>
      <c r="M23" s="106">
        <v>33</v>
      </c>
    </row>
    <row r="24" spans="1:13" x14ac:dyDescent="0.25">
      <c r="A24" s="111" t="s">
        <v>12</v>
      </c>
      <c r="B24" s="106"/>
      <c r="C24" s="106">
        <v>4</v>
      </c>
      <c r="D24" s="106"/>
      <c r="E24" s="106"/>
      <c r="F24" s="106"/>
      <c r="G24" s="106">
        <v>210</v>
      </c>
      <c r="H24" s="106"/>
      <c r="I24" s="106"/>
      <c r="J24" s="106"/>
      <c r="K24" s="106"/>
      <c r="L24" s="106">
        <v>173</v>
      </c>
      <c r="M24" s="106">
        <v>387</v>
      </c>
    </row>
    <row r="25" spans="1:13" x14ac:dyDescent="0.25">
      <c r="A25" s="111" t="s">
        <v>10</v>
      </c>
      <c r="B25" s="106"/>
      <c r="C25" s="106"/>
      <c r="D25" s="106"/>
      <c r="E25" s="106"/>
      <c r="F25" s="106">
        <v>68</v>
      </c>
      <c r="G25" s="106"/>
      <c r="H25" s="106"/>
      <c r="I25" s="106"/>
      <c r="J25" s="106"/>
      <c r="K25" s="106"/>
      <c r="L25" s="106"/>
      <c r="M25" s="106">
        <v>68</v>
      </c>
    </row>
    <row r="26" spans="1:13" x14ac:dyDescent="0.25">
      <c r="A26" s="111" t="s">
        <v>8</v>
      </c>
      <c r="B26" s="106"/>
      <c r="C26" s="106"/>
      <c r="D26" s="106"/>
      <c r="E26" s="106"/>
      <c r="F26" s="106"/>
      <c r="G26" s="106">
        <v>2140</v>
      </c>
      <c r="H26" s="106"/>
      <c r="I26" s="106"/>
      <c r="J26" s="106"/>
      <c r="K26" s="106"/>
      <c r="L26" s="106"/>
      <c r="M26" s="106">
        <v>2140</v>
      </c>
    </row>
    <row r="27" spans="1:13" x14ac:dyDescent="0.25">
      <c r="A27" s="111" t="s">
        <v>4</v>
      </c>
      <c r="B27" s="106"/>
      <c r="C27" s="106"/>
      <c r="D27" s="106">
        <v>10</v>
      </c>
      <c r="E27" s="106"/>
      <c r="F27" s="106"/>
      <c r="G27" s="106"/>
      <c r="H27" s="106">
        <v>1201</v>
      </c>
      <c r="I27" s="106"/>
      <c r="J27" s="106"/>
      <c r="K27" s="106"/>
      <c r="L27" s="106"/>
      <c r="M27" s="106">
        <v>1211</v>
      </c>
    </row>
    <row r="28" spans="1:13" x14ac:dyDescent="0.25">
      <c r="A28" s="111" t="s">
        <v>6</v>
      </c>
      <c r="B28" s="106"/>
      <c r="C28" s="106"/>
      <c r="D28" s="106"/>
      <c r="E28" s="106"/>
      <c r="F28" s="106"/>
      <c r="G28" s="106"/>
      <c r="H28" s="106"/>
      <c r="I28" s="106">
        <v>399</v>
      </c>
      <c r="J28" s="106"/>
      <c r="K28" s="106"/>
      <c r="L28" s="106"/>
      <c r="M28" s="106">
        <v>399</v>
      </c>
    </row>
    <row r="29" spans="1:13" x14ac:dyDescent="0.25">
      <c r="A29" s="111" t="s">
        <v>3</v>
      </c>
      <c r="B29" s="106">
        <v>967</v>
      </c>
      <c r="C29" s="106"/>
      <c r="D29" s="106"/>
      <c r="E29" s="106"/>
      <c r="F29" s="106"/>
      <c r="G29" s="106"/>
      <c r="H29" s="106">
        <v>30</v>
      </c>
      <c r="I29" s="106"/>
      <c r="J29" s="106">
        <v>2086</v>
      </c>
      <c r="K29" s="106"/>
      <c r="L29" s="106"/>
      <c r="M29" s="106">
        <v>3083</v>
      </c>
    </row>
    <row r="30" spans="1:13" x14ac:dyDescent="0.25">
      <c r="A30" s="111" t="s">
        <v>16</v>
      </c>
      <c r="B30" s="106"/>
      <c r="C30" s="106"/>
      <c r="D30" s="106"/>
      <c r="E30" s="106"/>
      <c r="F30" s="106"/>
      <c r="G30" s="106"/>
      <c r="H30" s="106"/>
      <c r="I30" s="106">
        <v>150</v>
      </c>
      <c r="J30" s="106"/>
      <c r="K30" s="106"/>
      <c r="L30" s="106"/>
      <c r="M30" s="106">
        <v>150</v>
      </c>
    </row>
    <row r="31" spans="1:13" x14ac:dyDescent="0.25">
      <c r="A31" s="111" t="s">
        <v>13</v>
      </c>
      <c r="B31" s="106"/>
      <c r="C31" s="106"/>
      <c r="D31" s="106"/>
      <c r="E31" s="106"/>
      <c r="F31" s="106"/>
      <c r="G31" s="106"/>
      <c r="H31" s="106"/>
      <c r="I31" s="106"/>
      <c r="J31" s="106"/>
      <c r="K31" s="106">
        <v>6</v>
      </c>
      <c r="L31" s="106"/>
      <c r="M31" s="106">
        <v>6</v>
      </c>
    </row>
    <row r="32" spans="1:13" x14ac:dyDescent="0.25">
      <c r="A32" s="111" t="s">
        <v>11</v>
      </c>
      <c r="B32" s="106"/>
      <c r="C32" s="106"/>
      <c r="D32" s="106"/>
      <c r="E32" s="106">
        <v>1196</v>
      </c>
      <c r="F32" s="106"/>
      <c r="G32" s="106"/>
      <c r="H32" s="106"/>
      <c r="I32" s="106">
        <v>60</v>
      </c>
      <c r="J32" s="106"/>
      <c r="K32" s="106">
        <v>47</v>
      </c>
      <c r="L32" s="106">
        <v>4569</v>
      </c>
      <c r="M32" s="106">
        <v>5872</v>
      </c>
    </row>
    <row r="33" spans="1:13" ht="15.75" thickBot="1" x14ac:dyDescent="0.3">
      <c r="A33" s="135" t="s">
        <v>14</v>
      </c>
      <c r="B33" s="134"/>
      <c r="C33" s="134"/>
      <c r="D33" s="134"/>
      <c r="E33" s="134"/>
      <c r="F33" s="134"/>
      <c r="G33" s="134"/>
      <c r="H33" s="134"/>
      <c r="I33" s="134">
        <v>95</v>
      </c>
      <c r="J33" s="134"/>
      <c r="K33" s="134"/>
      <c r="L33" s="134"/>
      <c r="M33" s="134">
        <v>95</v>
      </c>
    </row>
    <row r="34" spans="1:13" ht="15.75" thickBot="1" x14ac:dyDescent="0.3">
      <c r="A34" s="136" t="s">
        <v>41</v>
      </c>
      <c r="B34" s="131">
        <v>1232</v>
      </c>
      <c r="C34" s="131">
        <v>98</v>
      </c>
      <c r="D34" s="131">
        <v>50</v>
      </c>
      <c r="E34" s="131">
        <v>1197</v>
      </c>
      <c r="F34" s="131">
        <v>74</v>
      </c>
      <c r="G34" s="131">
        <v>2689</v>
      </c>
      <c r="H34" s="131">
        <v>1231</v>
      </c>
      <c r="I34" s="131">
        <v>704</v>
      </c>
      <c r="J34" s="131">
        <v>2157</v>
      </c>
      <c r="K34" s="131">
        <v>53</v>
      </c>
      <c r="L34" s="131">
        <v>4753</v>
      </c>
      <c r="M34" s="131">
        <v>14238</v>
      </c>
    </row>
  </sheetData>
  <mergeCells count="2">
    <mergeCell ref="A1:L1"/>
    <mergeCell ref="A18:M18"/>
  </mergeCells>
  <conditionalFormatting sqref="B17:L17">
    <cfRule type="colorScale" priority="9">
      <colorScale>
        <cfvo type="num" val="500"/>
        <cfvo type="percentile" val="50"/>
        <cfvo type="num" val="50000"/>
        <color theme="0" tint="-4.9989318521683403E-2"/>
        <color theme="5" tint="0.39997558519241921"/>
        <color theme="5"/>
      </colorScale>
    </cfRule>
  </conditionalFormatting>
  <conditionalFormatting sqref="B3:L15">
    <cfRule type="colorScale" priority="2">
      <colorScale>
        <cfvo type="num" val="500"/>
        <cfvo type="percentile" val="50"/>
        <cfvo type="num" val="50000"/>
        <color theme="0" tint="-4.9989318521683403E-2"/>
        <color theme="5" tint="0.39997558519241921"/>
        <color theme="5"/>
      </colorScale>
    </cfRule>
  </conditionalFormatting>
  <conditionalFormatting sqref="B20:M34">
    <cfRule type="colorScale" priority="1">
      <colorScale>
        <cfvo type="num" val="500"/>
        <cfvo type="percentile" val="50"/>
        <cfvo type="num" val="50000"/>
        <color theme="0" tint="-4.9989318521683403E-2"/>
        <color rgb="FF8AB563"/>
        <color theme="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A2" sqref="A2"/>
    </sheetView>
  </sheetViews>
  <sheetFormatPr baseColWidth="10" defaultRowHeight="15" x14ac:dyDescent="0.25"/>
  <cols>
    <col min="1" max="1" width="17.85546875" customWidth="1"/>
    <col min="2" max="2" width="16.5703125" customWidth="1"/>
    <col min="3" max="3" width="11.42578125" style="137"/>
  </cols>
  <sheetData>
    <row r="1" spans="1:7" x14ac:dyDescent="0.25">
      <c r="A1" t="s">
        <v>990</v>
      </c>
      <c r="B1">
        <v>2016</v>
      </c>
      <c r="C1" s="137">
        <v>2017</v>
      </c>
      <c r="D1">
        <v>2018</v>
      </c>
      <c r="E1">
        <v>2019</v>
      </c>
      <c r="F1">
        <v>2020</v>
      </c>
      <c r="G1">
        <v>2021</v>
      </c>
    </row>
    <row r="2" spans="1:7" x14ac:dyDescent="0.25">
      <c r="A2" t="s">
        <v>2</v>
      </c>
      <c r="B2" s="137">
        <v>821865</v>
      </c>
      <c r="C2" s="137">
        <v>642694</v>
      </c>
      <c r="D2" s="137">
        <v>494190</v>
      </c>
      <c r="E2" s="137">
        <v>437874</v>
      </c>
      <c r="F2" s="137">
        <v>726072</v>
      </c>
      <c r="G2" s="137">
        <v>195433</v>
      </c>
    </row>
    <row r="3" spans="1:7" x14ac:dyDescent="0.25">
      <c r="A3" t="s">
        <v>7</v>
      </c>
      <c r="B3" s="137">
        <v>59506</v>
      </c>
      <c r="C3" s="137">
        <v>297408</v>
      </c>
      <c r="D3" s="137">
        <v>32016</v>
      </c>
      <c r="E3" s="137">
        <v>136773</v>
      </c>
      <c r="F3" s="137">
        <v>15087</v>
      </c>
      <c r="G3" s="137">
        <v>13654</v>
      </c>
    </row>
    <row r="4" spans="1:7" x14ac:dyDescent="0.25">
      <c r="A4" t="s">
        <v>15</v>
      </c>
      <c r="B4" s="137">
        <v>65314</v>
      </c>
      <c r="C4" s="137">
        <v>491081</v>
      </c>
      <c r="D4" s="137">
        <v>22490</v>
      </c>
      <c r="E4" s="137">
        <v>58101</v>
      </c>
      <c r="F4" s="137">
        <v>6178</v>
      </c>
      <c r="G4" s="137">
        <v>817</v>
      </c>
    </row>
    <row r="5" spans="1:7" x14ac:dyDescent="0.25">
      <c r="A5" t="s">
        <v>9</v>
      </c>
      <c r="B5" s="137">
        <v>12833</v>
      </c>
      <c r="C5" s="137">
        <v>3809</v>
      </c>
      <c r="D5" s="137">
        <v>12661</v>
      </c>
      <c r="E5" s="137">
        <v>362</v>
      </c>
      <c r="F5" s="137">
        <v>998</v>
      </c>
      <c r="G5" s="137"/>
    </row>
    <row r="6" spans="1:7" x14ac:dyDescent="0.25">
      <c r="A6" t="s">
        <v>12</v>
      </c>
      <c r="B6" s="137">
        <v>24579</v>
      </c>
      <c r="C6" s="137">
        <v>47053</v>
      </c>
      <c r="D6" s="137">
        <v>7479</v>
      </c>
      <c r="E6" s="137">
        <v>2409</v>
      </c>
      <c r="F6" s="137">
        <v>1311</v>
      </c>
      <c r="G6" s="137">
        <v>398</v>
      </c>
    </row>
    <row r="7" spans="1:7" x14ac:dyDescent="0.25">
      <c r="A7" t="s">
        <v>10</v>
      </c>
      <c r="B7" s="137">
        <v>226843</v>
      </c>
      <c r="C7" s="137">
        <v>125605</v>
      </c>
      <c r="D7" s="137">
        <v>130256</v>
      </c>
      <c r="E7" s="137"/>
      <c r="F7" s="137">
        <v>1161</v>
      </c>
      <c r="G7" s="137">
        <v>43055</v>
      </c>
    </row>
    <row r="8" spans="1:7" x14ac:dyDescent="0.25">
      <c r="A8" t="s">
        <v>8</v>
      </c>
      <c r="B8" s="137">
        <v>42814</v>
      </c>
      <c r="C8" s="137">
        <v>253366</v>
      </c>
      <c r="D8" s="137">
        <v>26304</v>
      </c>
      <c r="E8" s="137">
        <v>51558</v>
      </c>
      <c r="F8" s="137">
        <v>14576</v>
      </c>
      <c r="G8" s="137">
        <v>3127</v>
      </c>
    </row>
    <row r="9" spans="1:7" x14ac:dyDescent="0.25">
      <c r="A9" t="s">
        <v>4</v>
      </c>
      <c r="B9" s="137">
        <v>146246</v>
      </c>
      <c r="C9" s="137">
        <v>105067</v>
      </c>
      <c r="D9" s="137">
        <v>15029</v>
      </c>
      <c r="E9" s="137">
        <v>2412</v>
      </c>
      <c r="F9" s="137">
        <v>4506</v>
      </c>
      <c r="G9" s="137">
        <v>2470</v>
      </c>
    </row>
    <row r="10" spans="1:7" x14ac:dyDescent="0.25">
      <c r="A10" t="s">
        <v>6</v>
      </c>
      <c r="B10" s="137">
        <v>63188</v>
      </c>
      <c r="C10" s="137">
        <v>25241</v>
      </c>
      <c r="D10" s="137">
        <v>4511</v>
      </c>
      <c r="E10" s="137">
        <v>13385</v>
      </c>
      <c r="F10" s="137">
        <v>2426</v>
      </c>
      <c r="G10" s="137">
        <v>1348</v>
      </c>
    </row>
    <row r="11" spans="1:7" x14ac:dyDescent="0.25">
      <c r="A11" t="s">
        <v>3</v>
      </c>
      <c r="B11" s="137">
        <v>529168</v>
      </c>
      <c r="C11" s="137">
        <v>639321</v>
      </c>
      <c r="D11" s="137">
        <v>685891</v>
      </c>
      <c r="E11" s="137">
        <v>1095958</v>
      </c>
      <c r="F11" s="137">
        <v>1029661</v>
      </c>
      <c r="G11" s="137">
        <v>176305</v>
      </c>
    </row>
    <row r="12" spans="1:7" x14ac:dyDescent="0.25">
      <c r="A12" t="s">
        <v>16</v>
      </c>
      <c r="B12" s="137">
        <v>15702</v>
      </c>
      <c r="C12" s="137">
        <v>16528</v>
      </c>
      <c r="D12" s="137">
        <v>18365</v>
      </c>
      <c r="E12" s="137">
        <v>16703</v>
      </c>
      <c r="F12" s="137">
        <v>11386</v>
      </c>
      <c r="G12" s="137">
        <v>11020</v>
      </c>
    </row>
    <row r="13" spans="1:7" x14ac:dyDescent="0.25">
      <c r="A13" t="s">
        <v>13</v>
      </c>
      <c r="B13" s="137">
        <v>7232</v>
      </c>
      <c r="C13" s="137">
        <v>21801</v>
      </c>
      <c r="D13" s="137">
        <v>24787</v>
      </c>
      <c r="E13" s="137">
        <v>39</v>
      </c>
      <c r="F13" s="137"/>
      <c r="G13" s="137"/>
    </row>
    <row r="14" spans="1:7" x14ac:dyDescent="0.25">
      <c r="A14" t="s">
        <v>11</v>
      </c>
      <c r="B14" s="137">
        <v>118854</v>
      </c>
      <c r="C14" s="137">
        <v>113783</v>
      </c>
      <c r="D14" s="137">
        <v>148844</v>
      </c>
      <c r="E14" s="137">
        <v>2602</v>
      </c>
      <c r="F14" s="137">
        <v>323</v>
      </c>
      <c r="G14" s="137">
        <v>1367</v>
      </c>
    </row>
    <row r="15" spans="1:7" x14ac:dyDescent="0.25">
      <c r="A15" t="s">
        <v>14</v>
      </c>
      <c r="B15" s="137">
        <v>14354</v>
      </c>
      <c r="C15" s="137">
        <v>14310</v>
      </c>
      <c r="D15" s="137">
        <v>11161</v>
      </c>
      <c r="E15" s="137">
        <v>9754</v>
      </c>
      <c r="F15" s="137">
        <v>8288</v>
      </c>
      <c r="G15" s="137">
        <v>6870</v>
      </c>
    </row>
    <row r="17" spans="2:7" x14ac:dyDescent="0.25">
      <c r="B17" s="137"/>
      <c r="D17" s="137"/>
      <c r="E17" s="137"/>
      <c r="F17" s="137"/>
      <c r="G17" s="13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K A A B Q S w M E F A A C A A g A Y l L 6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B i U v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l L 6 U m 3 u O 6 H z B w A A 5 S Q A A B M A H A B G b 3 J t d W x h c y 9 T Z W N 0 a W 9 u M S 5 t I K I Y A C i g F A A A A A A A A A A A A A A A A A A A A A A A A A A A A L V a / 2 / a O B T / v V L / B y v T T e Q u M O j a 7 o f r K i F o b 9 0 K 5 S j b b k I o S s F A V O J U T t K V q / j f 7 9 n O V 8 c O 0 O v Q V I j f t 4 + f 3 3 t + d h b g a e j 6 B N 2 K 7 9 a f h w e H B 8 H S o X i G L l f + T / s i C F 3 P Y T T 7 7 w j T N f q I V j g 8 Q P C 5 9 S M 6 x T B w 8 T T F q 0 Y n o h S T 8 L t P 7 + 9 8 / 7 5 m P o / 7 j o c / G h 2 f B P 7 K n T k h n t n w 1 7 F H z t 0 K G 5 P N G E g h y E w s r v C N 0 V k 6 Z A G m R + s H b I B m z t g Y U Y c E c 5 9 6 H X 8 V e Y Q R g 5 q w b j 0 / G 0 P 8 4 N P Q J Q u 7 B + q W h o V C 4 E D M 3 s Z C z 4 b g T I Z D / B T y 4 a v u w B 7 i M K I E 4 6 B E b V P q P g L e O f U 9 u + N H J K T r h M k h a y 2 P 3 b n p X l Q y 9 v y l M 3 f + d a p N J l z 2 I K 9 Q w + u Q 0 L 3 f p l A w 7 a K v 7 y z X W 7 R x l l 1 0 d X z P i 4 g b r n d k 0 + j U O m 2 L n 3 S u q f a G 2 g F V c 9 Z P c 9 v M E j d c 9 b t A u y L h 6 X G D R T g n d i G G W 3 I 0 d Z Z 4 e o 9 p f n h j W o d x C l 2 6 q x D z 9 I 0 I z + k A D f 2 f W T L d 4 h X k O g w F N S n f L I S d 6 R L V x o X M m K C z c 8 S T B Z J 1 7 l I P z + q Q i 3 W P 5 R o y T L A / A 5 n e p X 1 F Z v h J s K e 2 D V O B j B l H f / m P 9 i U s v Q a Z Z h o x x n F F r n A E J F q t d J b Z i t g j f 5 v h I s r E s L S c q T H k U z S W K h E Q 0 R t W h m p H z d Y H C 7 X g X 8 4 f Q + z 5 M A c k q l q Q 4 R G E e L g E K Y F v a Y t U Z W H S F q M t 9 U d X c q q r j L q w V N U S f f n Y V j H S b M l l i J H E p Z F L k Y H 7 6 I e p 4 z O / 8 / F a e W E s d O 0 G Y a M L f 1 w I R g X H W O w x E x M s p t u N l N p c x 2 3 k m c l m 1 5 7 N Q E U / 8 u 4 w t Q c O D Q l A T s E A V W i v l Q C D a i K k / L l N 0 5 h 7 o P 6 C O t 6 D 0 B Q k I c v t 9 n 3 S h y j l s V B 7 H n c 6 n d 7 E G n / q t w f w d d P 5 1 L a 7 j u c E 0 y h I n j / 7 d O a Q 5 G k U 0 X u 8 h q d B 7 2 q y M U 3 V h q 2 d i n L / 1 s y f b e i 7 T Y 4 X P 8 H K 6 l / B q b 3 2 P 2 p P V u F l 0 Q J y e b f 1 n C f 0 y 9 x V A F n p I w 4 L H C P g V U 7 8 q r / D x I U e g z E X Z u u S X z L b A q j q i T J E b K I c 2 Z Y V r m + d r F A D m / 1 T H e a W 1 n C Q n d T H Q J x k N U H 2 T 3 0 P 0 D E 3 B 5 6 a k s A f F t C 3 v w 1 3 W 6 Z 6 P A U m E M M X U d s Y Q i r P a n z d 2 o + Y O g v 8 K m u n 8 U g B c K U 3 O F L w h E B c 6 Q U o q F P I c I d M 1 z t 4 Q y g 0 8 k K x R 9 w 5 a 0 B g U c / O + V b M O h L + f N 4 0 U b j E p O i z V r 3 G F / 8 d 5 z G t 9 y b C q w C j p m b u S p i V P i h g B F 8 U M Q 8 w 7 A 8 k h B U T j V 6 V X + x r / I h X 9 p D B 2 c F H R U O G T l H m t 3 G O Z Y L O P 6 J m 4 0 S 4 z D C M k 2 a 9 1 W z + h i g X M g z h J r V U K x N r n a I 6 O t l N L h U C U y e y B P y 4 o N S n 8 J 2 5 q I c p m y 4 7 j L o 4 A E t s 1 8 9 c 0 8 c B 7 J S f f Z e o V q P o h f L R c W M x b e K k a 4 n 2 G 8 a M b N C w m O o v L p k 1 r v E 8 v I m g M c u w X T y B F W 4 y E 0 i R C S L / n S 6 e e j J x K 5 N Y h J b / C 1 7 b 3 2 D b g z 6 Y U Y d 4 w Q 7 k y c h m B 5 Y K B w K r D X 2 u x o e q O V m l c 9 f G a n s u a a W e A 3 2 Y E p 8 y m c H U n 3 E 3 x p j 2 c W R B Z D 9 X J t P K n J H 5 U w w I x y W / 8 4 0 5 c T x 1 Y 8 4 I W W O u h i n u J B b F h W B I y p n e i Y L Q 9 1 r q z J Z h l F a V 9 8 D p r l a k T d 4 a 7 4 y 3 p e O K L g w q E y h B a T 0 r A W y s e L Q 9 g x g 4 T m M g H o X A z C 1 + n m e / G C h I 7 h E K O b 8 V j e 8 b B 6 3 d A 6 F o S B U P w n P l g H A C T Z 0 v g W H n H M Y d r / 8 I P 4 U N 0 H r n E l x 7 P u B 7 I u 8 G x K Y Y b 4 S 1 b D z d H A 3 2 W E 9 r r p n 8 s I S S f N O g 0 J U n Z y r Z K P p 8 M + y 2 + 1 s 0 p + 2 J T n f K I G n v t n v t 2 8 7 X 2 y 3 6 4 w Z H p z 0 m S 7 p H X 4 d f L n 7 o N b N m S a G R D W e a 4 E m v g X d o C h V 8 P N P B H h V K D g 4 2 p h w 6 L M + U k Z O L L I g Z x q Y M m X F u B 5 l Y U D 2 s M Z M R P w E b q / + N H 9 i h t d I 9 h 3 l 2 1 D x q C c j j r O B N B N x x L u Q n e d z F P G 1 V 1 i A O m + 9 y k K 3 f s b t Y c v t J r Y m L j E T Y s c D I U n s U F 5 6 G J a v s k g 5 y i t H Y A r L v Q s i m A y L O 0 k e R M O w R Y k d U J U l 3 I 9 E r j y d 2 5 P G S X S V D h k N J z n D J Z I 5 T j k R 2 W S i 9 P F B H p n Y F L H H j K C l B u c a V d f w O i Z w V h B W l 4 u 2 F / c 1 Z R T j N K o 4 J P i K 7 t O w Z I 4 / W W v K U f l h e 1 o q t 6 5 l o e Z P L z x 0 u L C b n L d M s q c 7 j g / N N D k v x o 0 G W / 4 j y o Q o L q c y I E v O 7 m j U 9 C q E / X m B N s d + I v a Z s j Q 8 n 1 t D L z J W r M K / A Z W N s 9 P / N r J B G s t H i N l U 2 X x R O g b w Y h 8 h W J Y p 4 O 9 N g i A V f w R W i I i g h x L 2 A B k I s m E G o Q l B K G M 3 1 x I c d z + W q w s S 6 M 0 2 t 0 V x e 5 C 2 f b r V c x L m / N X 5 n A f I 3 8 7 n W l m z n t M p O + R L J t t j d R / V d j T g D a F r T H E T R Y c Q H L 1 W X U X y 5 x M / b j Z H P m M p 9 B S h b w 6 f e 6 / U M 0 x p L 7 3 k 2 r D M x z c M D l y i x 5 t 9 l Z 4 d X 8 Q L 7 c K 8 3 2 F y 6 / N J a F R A 7 v 7 X m O s W r C e V r v 8 J r 7 E 1 h l g V 7 + V n m z u A v m a Y Q f + V 5 5 m 4 C S u 8 + 8 7 c E 7 W E l e V R N F n c M M s c 1 B H 0 Y Z Y Q 4 u D n J J w s d L T 2 s Z d p 2 X A D F 8 e 8 l C 1 F U 8 8 o L I t 0 M y T 5 z m N E W w 2 F j H V X t b U 4 7 q p Q 8 q p B 8 X y n 5 v k L y u F L y W C 2 p W O R s 2 B a n p L 3 X X 9 r y X r L 2 m Y p X X n d 5 S h X / N U b j m / j s I a d L f P S Q h + W T h 5 K e H j y U 1 P T c I V P Z s U P e s P Q L 9 B 9 Q S w E C L Q A U A A I A C A B i U v p S c y X l 0 K M A A A D 1 A A A A E g A A A A A A A A A A A A A A A A A A A A A A Q 2 9 u Z m l n L 1 B h Y 2 t h Z 2 U u e G 1 s U E s B A i 0 A F A A C A A g A Y l L 6 U g / K 6 a u k A A A A 6 Q A A A B M A A A A A A A A A A A A A A A A A 7 w A A A F t D b 2 5 0 Z W 5 0 X 1 R 5 c G V z X S 5 4 b W x Q S w E C L Q A U A A I A C A B i U v p S b e 4 7 o f M H A A D l J A A A E w A A A A A A A A A A A A A A A A D g A Q A A R m 9 y b X V s Y X M v U 2 V j d G l v b j E u b V B L B Q Y A A A A A A w A D A M I A A A A g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Z Q A A A A A A A L 5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d 1 9 F c 3 R p b W F 0 a W 9 u X 1 F 1 Z X J 5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E 5 Z m Q 3 N m Y w L T Z j O G U t N D A 2 M y 0 4 M T I 2 L T k 2 M 2 E 2 Y W F m M m Y 4 Z i I g L z 4 8 R W 5 0 c n k g V H l w Z T 0 i R m l s b E x h c 3 R V c G R h d G V k I i B W Y W x 1 Z T 0 i Z D I w M j E t M D c t M T R U M T A 6 N D I 6 M D k u O D U 1 M T g x M F o i I C 8 + P E V u d H J 5 I F R 5 c G U 9 I k Z p b G x F c n J v c k N v d W 5 0 I i B W Y W x 1 Z T 0 i b D A i I C 8 + P E V u d H J 5 I F R 5 c G U 9 I k Z p b G x D b 2 x 1 b W 5 U e X B l c y I g V m F s d W U 9 I n N D U V l H Q m d Z R 0 J n W U d C Z 0 1 E Q X d N R E F 3 T U Z C U V V G Q l F R Q U F B Q U d B Q V l B Q U F V R k J R V U Z C U V V B I i A v P j x F b n R y e S B U e X B l P S J G a W x s R X J y b 3 J D b 2 R l I i B W Y W x 1 Z T 0 i c 1 V u a 2 5 v d 2 4 i I C 8 + P E V u d H J 5 I F R 5 c G U 9 I k Z p b G x D b 2 x 1 b W 5 O Y W 1 l c y I g V m F s d W U 9 I n N b J n F 1 b 3 Q 7 U m V w b 3 J 0 a W 5 n X 0 1 v b n R o J n F 1 b 3 Q 7 L C Z x d W 9 0 O 0 l E U F 9 S Z X R 1 c m 5 l Z X M m c X V v d D s s J n F 1 b 3 Q 7 T W 9 o Y W Z h e m E m c X V v d D s s J n F 1 b 3 Q 7 T W 9 o Y W Z h e m F f U E N P R E U m c X V v d D s s J n F 1 b 3 Q 7 T W F u d G l r Y S Z x d W 9 0 O y w m c X V v d D t N Y W 5 0 a W t h X 1 B D T 0 R F J n F 1 b 3 Q 7 L C Z x d W 9 0 O 0 5 h a H l h J n F 1 b 3 Q 7 L C Z x d W 9 0 O 0 5 h a H l h X 1 B D T 0 R F J n F 1 b 3 Q 7 L C Z x d W 9 0 O 0 N v b W 1 1 b m l 0 e S Z x d W 9 0 O y w m c X V v d D t D b 2 1 t d W 5 p d H l f U E N P R E U m c X V v d D s s J n F 1 b 3 Q 7 T W F u d W F s X 0 N v c n J l Y 3 R p b 2 5 f V m F s d W U m c X V v d D s s J n F 1 b 3 Q 7 Q 0 N D T S Z x d W 9 0 O y w m c X V v d D t I T k F Q J n F 1 b 3 Q 7 L C Z x d W 9 0 O 0 9 D S E F f R G F t Y X N j d X M m c X V v d D s s J n F 1 b 3 Q 7 T 0 N I Q V 9 K b 3 J k Y W 4 m c X V v d D s s J n F 1 b 3 Q 7 T 0 N I Q V 9 U d X J r Z X k m c X V v d D s s J n F 1 b 3 Q 7 U E 1 J J n F 1 b 3 Q 7 L C Z x d W 9 0 O 2 5 1 b W J l c l 9 v Z l 9 y Z X B v c n R p b m d f c H J v Z 3 J h b X B h c n R u Z X J z J n F 1 b 3 Q 7 L C Z x d W 9 0 O 0 1 B W C Z x d W 9 0 O y w m c X V v d D t N S U 4 m c X V v d D s s J n F 1 b 3 Q 7 T W F 4 L U 1 p b i Z x d W 9 0 O y w m c X V v d D t B V l I m c X V v d D s s J n F 1 b 3 Q 7 R G l z Y 3 J l c G F u Y 3 k m c X V v d D s s J n F 1 b 3 Q 7 R G l z Y 3 J l c G F u Y 3 l f T G V 2 Z W x f U m F u Z 2 U m c X V v d D s s J n F 1 b 3 Q 7 S 2 V 5 X 1 Z l c n N p b 2 4 m c X V v d D s s J n F 1 b 3 Q 7 U m V n a W 9 u X 1 Z l c n N p b 2 4 m c X V v d D s s J n F 1 b 3 Q 7 U m V n a W 9 u X 0 d v d i Z x d W 9 0 O y w m c X V v d D t S Z W d p b 2 5 f V m V y c 2 l v b l 9 D b 2 1 t J n F 1 b 3 Q 7 L C Z x d W 9 0 O 1 J l Z 2 l v b l 9 D b 2 1 t J n F 1 b 3 Q 7 L C Z x d W 9 0 O 0 N h c 2 U m c X V v d D s s J n F 1 b 3 Q 7 S 2 V 5 J n F 1 b 3 Q 7 L C Z x d W 9 0 O 1 d l a W d o d G l u Z 1 9 R d W V y e S 5 D Q 0 N N J n F 1 b 3 Q 7 L C Z x d W 9 0 O 1 d l a W d o d G l u Z 1 9 R d W V y e S 5 I T k F Q J n F 1 b 3 Q 7 L C Z x d W 9 0 O 1 d l a W d o d G l u Z 1 9 R d W V y e S 5 P Q 0 h B I E R B T U F T Q 1 V T J n F 1 b 3 Q 7 L C Z x d W 9 0 O 1 d l a W d o d G l u Z 1 9 R d W V y e S 5 P Q 0 h B I F R V U k t F W S Z x d W 9 0 O y w m c X V v d D t X Z W l n a H R p b m d f U X V l c n k u T 0 N I Q S B K T 1 J E Q U 4 m c X V v d D s s J n F 1 b 3 Q 7 V 2 V p Z 2 h 0 a W 5 n X 1 F 1 Z X J 5 L l B N S S Z x d W 9 0 O y w m c X V v d D t J R F B f R m x v d 1 9 F c 3 R p b W F 0 a W 9 u I C Z x d W 9 0 O y w m c X V v d D t L Z X l f R 2 9 2 J n F 1 b 3 Q 7 X S I g L z 4 8 R W 5 0 c n k g V H l w Z T 0 i R m l s b E N v d W 5 0 I i B W Y W x 1 Z T 0 i b D U w O T k 3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Y X R l X 1 F 1 Z X J 5 L 0 N o Y W 5 n Z W Q g V H l w Z S 5 7 R G F 0 Z S w x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Y 3 R p b 2 4 x L 0 F t a W 4 x X 1 F 1 Z X J 5 L 0 N o Y W 5 n Z W Q g V H l w Z S 5 7 R 2 9 2 Z X J u b 3 J h d G V f U G N v Z G U s M 3 0 m c X V v d D s s J n F 1 b 3 Q 7 S 2 V 5 Q 2 9 s d W 1 u Q 2 9 1 b n Q m c X V v d D s 6 M X 0 s e y Z x d W 9 0 O 2 t l e U N v b H V t b k N v d W 5 0 J n F 1 b 3 Q 7 O j E s J n F 1 b 3 Q 7 a 2 V 5 Q 2 9 s d W 1 u J n F 1 b 3 Q 7 O j I 3 L C Z x d W 9 0 O 2 9 0 a G V y S 2 V 5 Q 2 9 s d W 1 u S W R l b n R p d H k m c X V v d D s 6 J n F 1 b 3 Q 7 U 2 V j d G l v b j E v U m V n a W 9 u X 0 F k b W l u N F 9 R d W V y e S 9 D a G F u Z 2 V k I F R 5 c G U u e 1 J l Z 2 l v b l 9 L Z X k s M T B 9 J n F 1 b 3 Q 7 L C Z x d W 9 0 O 0 t l e U N v b H V t b k N v d W 5 0 J n F 1 b 3 Q 7 O j F 9 L H s m c X V v d D t r Z X l D b 2 x 1 b W 5 D b 3 V u d C Z x d W 9 0 O z o x L C Z x d W 9 0 O 2 t l e U N v b H V t b i Z x d W 9 0 O z o z M C w m c X V v d D t v d G h l c k t l e U N v b H V t b k l k Z W 5 0 a X R 5 J n F 1 b 3 Q 7 O i Z x d W 9 0 O 1 N l Y 3 R p b 2 4 x L 1 d l a W d o d G l u Z 1 9 R d W V y e S 9 D a G F u Z 2 V k I F R 5 c G U u e 0 t l e S w 0 f S Z x d W 9 0 O y w m c X V v d D t L Z X l D b 2 x 1 b W 5 D b 3 V u d C Z x d W 9 0 O z o x f V 0 s J n F 1 b 3 Q 7 Y 2 9 s d W 1 u S W R l b n R p d G l l c y Z x d W 9 0 O z p b J n F 1 b 3 Q 7 U 2 V j d G l v b j E v R m x v d 1 9 F c 3 R p b W F 0 a W 9 u X 1 F 1 Z X J 5 L 1 B p d m 9 0 Z W Q g Q 2 9 s d W 1 u L n t S Z X B v c n R p b m d f T W 9 u d G g s M H 0 m c X V v d D s s J n F 1 b 3 Q 7 U 2 V j d G l v b j E v R m x v d 1 9 F c 3 R p b W F 0 a W 9 u X 1 F 1 Z X J 5 L 1 B p d m 9 0 Z W Q g Q 2 9 s d W 1 u L n t J R F B f U m V 0 d X J u Z W V z L D F 9 J n F 1 b 3 Q 7 L C Z x d W 9 0 O 1 N l Y 3 R p b 2 4 x L 0 Z s b 3 d f R X N 0 a W 1 h d G l v b l 9 R d W V y e S 9 Q a X Z v d G V k I E N v b H V t b i 5 7 T W 9 o Y W Z h e m E s M n 0 m c X V v d D s s J n F 1 b 3 Q 7 U 2 V j d G l v b j E v R m x v d 1 9 F c 3 R p b W F 0 a W 9 u X 1 F 1 Z X J 5 L 1 B p d m 9 0 Z W Q g Q 2 9 s d W 1 u L n t N b 2 h h Z m F 6 Y V 9 Q Q 0 9 E R S w z f S Z x d W 9 0 O y w m c X V v d D t T Z W N 0 a W 9 u M S 9 G b G 9 3 X 0 V z d G l t Y X R p b 2 5 f U X V l c n k v U G l 2 b 3 R l Z C B D b 2 x 1 b W 4 u e 0 1 h b n R p a 2 E s N H 0 m c X V v d D s s J n F 1 b 3 Q 7 U 2 V j d G l v b j E v R m x v d 1 9 F c 3 R p b W F 0 a W 9 u X 1 F 1 Z X J 5 L 1 B p d m 9 0 Z W Q g Q 2 9 s d W 1 u L n t N Y W 5 0 a W t h X 1 B D T 0 R F L D V 9 J n F 1 b 3 Q 7 L C Z x d W 9 0 O 1 N l Y 3 R p b 2 4 x L 0 Z s b 3 d f R X N 0 a W 1 h d G l v b l 9 R d W V y e S 9 Q a X Z v d G V k I E N v b H V t b i 5 7 T m F o e W E s N n 0 m c X V v d D s s J n F 1 b 3 Q 7 U 2 V j d G l v b j E v R m x v d 1 9 F c 3 R p b W F 0 a W 9 u X 1 F 1 Z X J 5 L 1 B p d m 9 0 Z W Q g Q 2 9 s d W 1 u L n t O Y W h 5 Y V 9 Q Q 0 9 E R S w 3 f S Z x d W 9 0 O y w m c X V v d D t T Z W N 0 a W 9 u M S 9 G b G 9 3 X 0 V z d G l t Y X R p b 2 5 f U X V l c n k v U G l 2 b 3 R l Z C B D b 2 x 1 b W 4 u e 0 N v b W 1 1 b m l 0 e S w 4 f S Z x d W 9 0 O y w m c X V v d D t T Z W N 0 a W 9 u M S 9 G b G 9 3 X 0 V z d G l t Y X R p b 2 5 f U X V l c n k v U G l 2 b 3 R l Z C B D b 2 x 1 b W 4 u e 0 N v b W 1 1 b m l 0 e V 9 Q Q 0 9 E R S w 5 f S Z x d W 9 0 O y w m c X V v d D t T Z W N 0 a W 9 u M S 9 G b G 9 3 X 0 V z d G l t Y X R p b 2 5 f U X V l c n k v U G l 2 b 3 R l Z C B D b 2 x 1 b W 4 u e 0 1 h b n V h b F 9 D b 3 J y Z W N 0 a W 9 u X 1 Z h b H V l L D E w f S Z x d W 9 0 O y w m c X V v d D t T Z W N 0 a W 9 u M S 9 G b G 9 3 X 0 V z d G l t Y X R p b 2 5 f U X V l c n k v U G l 2 b 3 R l Z C B D b 2 x 1 b W 4 u e 0 N D Q 0 0 s M T F 9 J n F 1 b 3 Q 7 L C Z x d W 9 0 O 1 N l Y 3 R p b 2 4 x L 0 Z s b 3 d f R X N 0 a W 1 h d G l v b l 9 R d W V y e S 9 Q a X Z v d G V k I E N v b H V t b i 5 7 S E 5 B U C w x M n 0 m c X V v d D s s J n F 1 b 3 Q 7 U 2 V j d G l v b j E v R m x v d 1 9 F c 3 R p b W F 0 a W 9 u X 1 F 1 Z X J 5 L 1 B p d m 9 0 Z W Q g Q 2 9 s d W 1 u L n t P Q 0 h B X 0 R h b W F z Y 3 V z L D E z f S Z x d W 9 0 O y w m c X V v d D t T Z W N 0 a W 9 u M S 9 G b G 9 3 X 0 V z d G l t Y X R p b 2 5 f U X V l c n k v U G l 2 b 3 R l Z C B D b 2 x 1 b W 4 u e 0 9 D S E F f S m 9 y Z G F u L D E 0 f S Z x d W 9 0 O y w m c X V v d D t T Z W N 0 a W 9 u M S 9 G b G 9 3 X 0 V z d G l t Y X R p b 2 5 f U X V l c n k v U G l 2 b 3 R l Z C B D b 2 x 1 b W 4 u e 0 9 D S E F f V H V y a 2 V 5 L D E 1 f S Z x d W 9 0 O y w m c X V v d D t T Z W N 0 a W 9 u M S 9 G b G 9 3 X 0 V z d G l t Y X R p b 2 5 f U X V l c n k v U G l 2 b 3 R l Z C B D b 2 x 1 b W 4 u e 1 B N S S w x N n 0 m c X V v d D s s J n F 1 b 3 Q 7 U 2 V j d G l v b j E v R m x v d 1 9 F c 3 R p b W F 0 a W 9 u X 1 F 1 Z X J 5 L 0 N o Y W 5 n Z W Q g V H l w Z S B O d W 1 i Z X J f U G F y d G 5 l c i 5 7 b n V t Y m V y X 2 9 m X 3 J l c G 9 y d G l u Z 1 9 w c m 9 n c m F t c G F y d G 5 l c n M s M T d 9 J n F 1 b 3 Q 7 L C Z x d W 9 0 O 1 N l Y 3 R p b 2 4 x L 0 Z s b 3 d f R X N 0 a W 1 h d G l v b l 9 R d W V y e S 9 D a G F u Z 2 V k I F R 5 c G U g T U F Y L n t N Q V g s M T h 9 J n F 1 b 3 Q 7 L C Z x d W 9 0 O 1 N l Y 3 R p b 2 4 x L 0 Z s b 3 d f R X N 0 a W 1 h d G l v b l 9 R d W V y e S 9 D a G F u Z 2 V k I E 1 J T i 5 7 T U l O L D E 5 f S Z x d W 9 0 O y w m c X V v d D t T Z W N 0 a W 9 u M S 9 G b G 9 3 X 0 V z d G l t Y X R p b 2 5 f U X V l c n k v Q 2 h h b m d l Z C B U e X B l I E 1 B W C 1 N S U 4 u e 0 1 h e C 1 N a W 4 s M j B 9 J n F 1 b 3 Q 7 L C Z x d W 9 0 O 1 N l Y 3 R p b 2 4 x L 0 Z s b 3 d f R X N 0 a W 1 h d G l v b l 9 R d W V y e S 9 D a G F u Z 2 V k I F R 5 c G U g Q V Z S L n t B V l I s M j F 9 J n F 1 b 3 Q 7 L C Z x d W 9 0 O 1 N l Y 3 R p b 2 4 x L 0 Z s b 3 d f R X N 0 a W 1 h d G l v b l 9 R d W V y e S 9 D a G F u Z 2 V k I F R 5 c G U g R G l z Y 3 J l c G F u Y 3 k u e 0 R p c 2 N y Z X B h b m N 5 L D I y f S Z x d W 9 0 O y w m c X V v d D t T Z W N 0 a W 9 u M S 9 G b G 9 3 X 0 V z d G l t Y X R p b 2 5 f U X V l c n k v Q W R k Z W Q g R G l z Y 3 J l c G F u Y 3 l f T G V 2 Z W x f U m F u Z 2 U u e 0 R p c 2 N y Z X B h b m N 5 X 0 x l d m V s X 1 J h b m d l L D I z f S Z x d W 9 0 O y w m c X V v d D t T Z W N 0 a W 9 u M S 9 E Y X R l X 1 F 1 Z X J 5 L 1 N v d X J j Z S 5 7 S 2 V 5 X 1 Z l c n N p b 2 4 s M n 0 m c X V v d D s s J n F 1 b 3 Q 7 U 2 V j d G l v b j E v R G F 0 Z V 9 R d W V y e S 9 T b 3 V y Y 2 U u e 1 J l Z 2 l v b l 9 W Z X J z a W 9 u L D N 9 J n F 1 b 3 Q 7 L C Z x d W 9 0 O 1 N l Y 3 R p b 2 4 x L 0 F t a W 4 x X 1 F 1 Z X J 5 L 0 N o Y W 5 n Z W Q g V H l w Z S 5 7 U m V n a W 9 u L D Z 9 J n F 1 b 3 Q 7 L C Z x d W 9 0 O 1 N l Y 3 R p b 2 4 x L 0 Z s b 3 d f R X N 0 a W 1 h d G l v b l 9 R d W V y e S 9 B Z G R l Z C B D d X N 0 b 2 0 x L n t S Z W d p b 2 5 f V m V y c 2 l v b l 9 D b 2 1 t L D I 3 f S Z x d W 9 0 O y w m c X V v d D t T Z W N 0 a W 9 u M S 9 S Z W d p b 2 5 f Q W R t a W 4 0 X 1 F 1 Z X J 5 L 0 N o Y W 5 n Z W Q g V H l w Z S 5 7 U m V n a W 9 u L D l 9 J n F 1 b 3 Q 7 L C Z x d W 9 0 O 1 N l Y 3 R p b 2 4 x L 0 Z s b 3 d f R X N 0 a W 1 h d G l v b l 9 R d W V y e S 9 B Z G R l Z C B D Y X N l L n t D Y X N l L D I 5 f S Z x d W 9 0 O y w m c X V v d D t T Z W N 0 a W 9 u M S 9 G b G 9 3 X 0 V z d G l t Y X R p b 2 5 f U X V l c n k v Q W R k Z W Q g S 2 V 5 L n t L Z X k s M z B 9 J n F 1 b 3 Q 7 L C Z x d W 9 0 O 1 N l Y 3 R p b 2 4 x L 1 d l a W d o d G l u Z 1 9 R d W V y e S 9 D a G F u Z 2 V k I F R 5 c G U u e 0 N D Q 0 0 s N X 0 m c X V v d D s s J n F 1 b 3 Q 7 U 2 V j d G l v b j E v V 2 V p Z 2 h 0 a W 5 n X 1 F 1 Z X J 5 L 0 N o Y W 5 n Z W Q g V H l w Z S 5 7 S E 5 B U C w 2 f S Z x d W 9 0 O y w m c X V v d D t T Z W N 0 a W 9 u M S 9 X Z W l n a H R p b m d f U X V l c n k v Q 2 h h b m d l Z C B U e X B l L n t P Q 0 h B I E R B T U F T Q 1 V T L D d 9 J n F 1 b 3 Q 7 L C Z x d W 9 0 O 1 N l Y 3 R p b 2 4 x L 1 d l a W d o d G l u Z 1 9 R d W V y e S 9 D a G F u Z 2 V k I F R 5 c G U u e 0 9 D S E E g V F V S S 0 V Z L D h 9 J n F 1 b 3 Q 7 L C Z x d W 9 0 O 1 N l Y 3 R p b 2 4 x L 1 d l a W d o d G l u Z 1 9 R d W V y e S 9 D a G F u Z 2 V k I F R 5 c G U u e 0 9 D S E E g S k 9 S R E F O L D l 9 J n F 1 b 3 Q 7 L C Z x d W 9 0 O 1 N l Y 3 R p b 2 4 x L 1 d l a W d o d G l u Z 1 9 R d W V y e S 9 D a G F u Z 2 V k I F R 5 c G U u e 1 B N S S w x M H 0 m c X V v d D s s J n F 1 b 3 Q 7 U 2 V j d G l v b j E v R m x v d 1 9 F c 3 R p b W F 0 a W 9 u X 1 F 1 Z X J 5 L 1 J v d W 5 k Z W Q g T 2 Z m L n t J R F B f R m x v d 1 9 F c 3 R p b W F 0 a W 9 u I C w z N 3 0 m c X V v d D s s J n F 1 b 3 Q 7 U 2 V j d G l v b j E v R m x v d 1 9 F c 3 R p b W F 0 a W 9 u X 1 F 1 Z X J 5 L 0 F k Z G V k I E N 1 c 3 R v b S 5 7 S 2 V 5 X 0 d v d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Z s b 3 d f R X N 0 a W 1 h d G l v b l 9 R d W V y e S 9 Q a X Z v d G V k I E N v b H V t b i 5 7 U m V w b 3 J 0 a W 5 n X 0 1 v b n R o L D B 9 J n F 1 b 3 Q 7 L C Z x d W 9 0 O 1 N l Y 3 R p b 2 4 x L 0 Z s b 3 d f R X N 0 a W 1 h d G l v b l 9 R d W V y e S 9 Q a X Z v d G V k I E N v b H V t b i 5 7 S U R Q X 1 J l d H V y b m V l c y w x f S Z x d W 9 0 O y w m c X V v d D t T Z W N 0 a W 9 u M S 9 G b G 9 3 X 0 V z d G l t Y X R p b 2 5 f U X V l c n k v U G l 2 b 3 R l Z C B D b 2 x 1 b W 4 u e 0 1 v a G F m Y X p h L D J 9 J n F 1 b 3 Q 7 L C Z x d W 9 0 O 1 N l Y 3 R p b 2 4 x L 0 Z s b 3 d f R X N 0 a W 1 h d G l v b l 9 R d W V y e S 9 Q a X Z v d G V k I E N v b H V t b i 5 7 T W 9 o Y W Z h e m F f U E N P R E U s M 3 0 m c X V v d D s s J n F 1 b 3 Q 7 U 2 V j d G l v b j E v R m x v d 1 9 F c 3 R p b W F 0 a W 9 u X 1 F 1 Z X J 5 L 1 B p d m 9 0 Z W Q g Q 2 9 s d W 1 u L n t N Y W 5 0 a W t h L D R 9 J n F 1 b 3 Q 7 L C Z x d W 9 0 O 1 N l Y 3 R p b 2 4 x L 0 Z s b 3 d f R X N 0 a W 1 h d G l v b l 9 R d W V y e S 9 Q a X Z v d G V k I E N v b H V t b i 5 7 T W F u d G l r Y V 9 Q Q 0 9 E R S w 1 f S Z x d W 9 0 O y w m c X V v d D t T Z W N 0 a W 9 u M S 9 G b G 9 3 X 0 V z d G l t Y X R p b 2 5 f U X V l c n k v U G l 2 b 3 R l Z C B D b 2 x 1 b W 4 u e 0 5 h a H l h L D Z 9 J n F 1 b 3 Q 7 L C Z x d W 9 0 O 1 N l Y 3 R p b 2 4 x L 0 Z s b 3 d f R X N 0 a W 1 h d G l v b l 9 R d W V y e S 9 Q a X Z v d G V k I E N v b H V t b i 5 7 T m F o e W F f U E N P R E U s N 3 0 m c X V v d D s s J n F 1 b 3 Q 7 U 2 V j d G l v b j E v R m x v d 1 9 F c 3 R p b W F 0 a W 9 u X 1 F 1 Z X J 5 L 1 B p d m 9 0 Z W Q g Q 2 9 s d W 1 u L n t D b 2 1 t d W 5 p d H k s O H 0 m c X V v d D s s J n F 1 b 3 Q 7 U 2 V j d G l v b j E v R m x v d 1 9 F c 3 R p b W F 0 a W 9 u X 1 F 1 Z X J 5 L 1 B p d m 9 0 Z W Q g Q 2 9 s d W 1 u L n t D b 2 1 t d W 5 p d H l f U E N P R E U s O X 0 m c X V v d D s s J n F 1 b 3 Q 7 U 2 V j d G l v b j E v R m x v d 1 9 F c 3 R p b W F 0 a W 9 u X 1 F 1 Z X J 5 L 1 B p d m 9 0 Z W Q g Q 2 9 s d W 1 u L n t N Y W 5 1 Y W x f Q 2 9 y c m V j d G l v b l 9 W Y W x 1 Z S w x M H 0 m c X V v d D s s J n F 1 b 3 Q 7 U 2 V j d G l v b j E v R m x v d 1 9 F c 3 R p b W F 0 a W 9 u X 1 F 1 Z X J 5 L 1 B p d m 9 0 Z W Q g Q 2 9 s d W 1 u L n t D Q 0 N N L D E x f S Z x d W 9 0 O y w m c X V v d D t T Z W N 0 a W 9 u M S 9 G b G 9 3 X 0 V z d G l t Y X R p b 2 5 f U X V l c n k v U G l 2 b 3 R l Z C B D b 2 x 1 b W 4 u e 0 h O Q V A s M T J 9 J n F 1 b 3 Q 7 L C Z x d W 9 0 O 1 N l Y 3 R p b 2 4 x L 0 Z s b 3 d f R X N 0 a W 1 h d G l v b l 9 R d W V y e S 9 Q a X Z v d G V k I E N v b H V t b i 5 7 T 0 N I Q V 9 E Y W 1 h c 2 N 1 c y w x M 3 0 m c X V v d D s s J n F 1 b 3 Q 7 U 2 V j d G l v b j E v R m x v d 1 9 F c 3 R p b W F 0 a W 9 u X 1 F 1 Z X J 5 L 1 B p d m 9 0 Z W Q g Q 2 9 s d W 1 u L n t P Q 0 h B X 0 p v c m R h b i w x N H 0 m c X V v d D s s J n F 1 b 3 Q 7 U 2 V j d G l v b j E v R m x v d 1 9 F c 3 R p b W F 0 a W 9 u X 1 F 1 Z X J 5 L 1 B p d m 9 0 Z W Q g Q 2 9 s d W 1 u L n t P Q 0 h B X 1 R 1 c m t l e S w x N X 0 m c X V v d D s s J n F 1 b 3 Q 7 U 2 V j d G l v b j E v R m x v d 1 9 F c 3 R p b W F 0 a W 9 u X 1 F 1 Z X J 5 L 1 B p d m 9 0 Z W Q g Q 2 9 s d W 1 u L n t Q T U k s M T Z 9 J n F 1 b 3 Q 7 L C Z x d W 9 0 O 1 N l Y 3 R p b 2 4 x L 0 Z s b 3 d f R X N 0 a W 1 h d G l v b l 9 R d W V y e S 9 D a G F u Z 2 V k I F R 5 c G U g T n V t Y m V y X 1 B h c n R u Z X I u e 2 5 1 b W J l c l 9 v Z l 9 y Z X B v c n R p b m d f c H J v Z 3 J h b X B h c n R u Z X J z L D E 3 f S Z x d W 9 0 O y w m c X V v d D t T Z W N 0 a W 9 u M S 9 G b G 9 3 X 0 V z d G l t Y X R p b 2 5 f U X V l c n k v Q 2 h h b m d l Z C B U e X B l I E 1 B W C 5 7 T U F Y L D E 4 f S Z x d W 9 0 O y w m c X V v d D t T Z W N 0 a W 9 u M S 9 G b G 9 3 X 0 V z d G l t Y X R p b 2 5 f U X V l c n k v Q 2 h h b m d l Z C B N S U 4 u e 0 1 J T i w x O X 0 m c X V v d D s s J n F 1 b 3 Q 7 U 2 V j d G l v b j E v R m x v d 1 9 F c 3 R p b W F 0 a W 9 u X 1 F 1 Z X J 5 L 0 N o Y W 5 n Z W Q g V H l w Z S B N Q V g t T U l O L n t N Y X g t T W l u L D I w f S Z x d W 9 0 O y w m c X V v d D t T Z W N 0 a W 9 u M S 9 G b G 9 3 X 0 V z d G l t Y X R p b 2 5 f U X V l c n k v Q 2 h h b m d l Z C B U e X B l I E F W U i 5 7 Q V Z S L D I x f S Z x d W 9 0 O y w m c X V v d D t T Z W N 0 a W 9 u M S 9 G b G 9 3 X 0 V z d G l t Y X R p b 2 5 f U X V l c n k v Q 2 h h b m d l Z C B U e X B l I E R p c 2 N y Z X B h b m N 5 L n t E a X N j c m V w Y W 5 j e S w y M n 0 m c X V v d D s s J n F 1 b 3 Q 7 U 2 V j d G l v b j E v R m x v d 1 9 F c 3 R p b W F 0 a W 9 u X 1 F 1 Z X J 5 L 0 F k Z G V k I E R p c 2 N y Z X B h b m N 5 X 0 x l d m V s X 1 J h b m d l L n t E a X N j c m V w Y W 5 j e V 9 M Z X Z l b F 9 S Y W 5 n Z S w y M 3 0 m c X V v d D s s J n F 1 b 3 Q 7 U 2 V j d G l v b j E v R G F 0 Z V 9 R d W V y e S 9 T b 3 V y Y 2 U u e 0 t l e V 9 W Z X J z a W 9 u L D J 9 J n F 1 b 3 Q 7 L C Z x d W 9 0 O 1 N l Y 3 R p b 2 4 x L 0 R h d G V f U X V l c n k v U 2 9 1 c m N l L n t S Z W d p b 2 5 f V m V y c 2 l v b i w z f S Z x d W 9 0 O y w m c X V v d D t T Z W N 0 a W 9 u M S 9 B b W l u M V 9 R d W V y e S 9 D a G F u Z 2 V k I F R 5 c G U u e 1 J l Z 2 l v b i w 2 f S Z x d W 9 0 O y w m c X V v d D t T Z W N 0 a W 9 u M S 9 G b G 9 3 X 0 V z d G l t Y X R p b 2 5 f U X V l c n k v Q W R k Z W Q g Q 3 V z d G 9 t M S 5 7 U m V n a W 9 u X 1 Z l c n N p b 2 5 f Q 2 9 t b S w y N 3 0 m c X V v d D s s J n F 1 b 3 Q 7 U 2 V j d G l v b j E v U m V n a W 9 u X 0 F k b W l u N F 9 R d W V y e S 9 D a G F u Z 2 V k I F R 5 c G U u e 1 J l Z 2 l v b i w 5 f S Z x d W 9 0 O y w m c X V v d D t T Z W N 0 a W 9 u M S 9 G b G 9 3 X 0 V z d G l t Y X R p b 2 5 f U X V l c n k v Q W R k Z W Q g Q 2 F z Z S 5 7 Q 2 F z Z S w y O X 0 m c X V v d D s s J n F 1 b 3 Q 7 U 2 V j d G l v b j E v R m x v d 1 9 F c 3 R p b W F 0 a W 9 u X 1 F 1 Z X J 5 L 0 F k Z G V k I E t l e S 5 7 S 2 V 5 L D M w f S Z x d W 9 0 O y w m c X V v d D t T Z W N 0 a W 9 u M S 9 X Z W l n a H R p b m d f U X V l c n k v Q 2 h h b m d l Z C B U e X B l L n t D Q 0 N N L D V 9 J n F 1 b 3 Q 7 L C Z x d W 9 0 O 1 N l Y 3 R p b 2 4 x L 1 d l a W d o d G l u Z 1 9 R d W V y e S 9 D a G F u Z 2 V k I F R 5 c G U u e 0 h O Q V A s N n 0 m c X V v d D s s J n F 1 b 3 Q 7 U 2 V j d G l v b j E v V 2 V p Z 2 h 0 a W 5 n X 1 F 1 Z X J 5 L 0 N o Y W 5 n Z W Q g V H l w Z S 5 7 T 0 N I Q S B E Q U 1 B U 0 N V U y w 3 f S Z x d W 9 0 O y w m c X V v d D t T Z W N 0 a W 9 u M S 9 X Z W l n a H R p b m d f U X V l c n k v Q 2 h h b m d l Z C B U e X B l L n t P Q 0 h B I F R V U k t F W S w 4 f S Z x d W 9 0 O y w m c X V v d D t T Z W N 0 a W 9 u M S 9 X Z W l n a H R p b m d f U X V l c n k v Q 2 h h b m d l Z C B U e X B l L n t P Q 0 h B I E p P U k R B T i w 5 f S Z x d W 9 0 O y w m c X V v d D t T Z W N 0 a W 9 u M S 9 X Z W l n a H R p b m d f U X V l c n k v Q 2 h h b m d l Z C B U e X B l L n t Q T U k s M T B 9 J n F 1 b 3 Q 7 L C Z x d W 9 0 O 1 N l Y 3 R p b 2 4 x L 0 Z s b 3 d f R X N 0 a W 1 h d G l v b l 9 R d W V y e S 9 S b 3 V u Z G V k I E 9 m Z i 5 7 S U R Q X 0 Z s b 3 d f R X N 0 a W 1 h d G l v b i A s M z d 9 J n F 1 b 3 Q 7 L C Z x d W 9 0 O 1 N l Y 3 R p b 2 4 x L 0 Z s b 3 d f R X N 0 a W 1 h d G l v b l 9 R d W V y e S 9 B Z G R l Z C B D d X N 0 b 2 0 u e 0 t l e V 9 H b 3 Y s M z h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h d G V f U X V l c n k v Q 2 h h b m d l Z C B U e X B l L n t E Y X R l L D F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j d G l v b j E v Q W 1 p b j F f U X V l c n k v Q 2 h h b m d l Z C B U e X B l L n t H b 3 Z l c m 5 v c m F 0 Z V 9 Q Y 2 9 k Z S w z f S Z x d W 9 0 O y w m c X V v d D t L Z X l D b 2 x 1 b W 5 D b 3 V u d C Z x d W 9 0 O z o x f S x 7 J n F 1 b 3 Q 7 a 2 V 5 Q 2 9 s d W 1 u Q 2 9 1 b n Q m c X V v d D s 6 M S w m c X V v d D t r Z X l D b 2 x 1 b W 4 m c X V v d D s 6 M j c s J n F 1 b 3 Q 7 b 3 R o Z X J L Z X l D b 2 x 1 b W 5 J Z G V u d G l 0 e S Z x d W 9 0 O z o m c X V v d D t T Z W N 0 a W 9 u M S 9 S Z W d p b 2 5 f Q W R t a W 4 0 X 1 F 1 Z X J 5 L 0 N o Y W 5 n Z W Q g V H l w Z S 5 7 U m V n a W 9 u X 0 t l e S w x M H 0 m c X V v d D s s J n F 1 b 3 Q 7 S 2 V 5 Q 2 9 s d W 1 u Q 2 9 1 b n Q m c X V v d D s 6 M X 0 s e y Z x d W 9 0 O 2 t l e U N v b H V t b k N v d W 5 0 J n F 1 b 3 Q 7 O j E s J n F 1 b 3 Q 7 a 2 V 5 Q 2 9 s d W 1 u J n F 1 b 3 Q 7 O j M w L C Z x d W 9 0 O 2 9 0 a G V y S 2 V 5 Q 2 9 s d W 1 u S W R l b n R p d H k m c X V v d D s 6 J n F 1 b 3 Q 7 U 2 V j d G l v b j E v V 2 V p Z 2 h 0 a W 5 n X 1 F 1 Z X J 5 L 0 N o Y W 5 n Z W Q g V H l w Z S 5 7 S 2 V 5 L D R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m x v d 1 9 F c 3 R p b W F 0 a W 9 u X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d f R X N 0 a W 1 h d G l v b l 9 R d W V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d f R X N 0 a W 1 h d G l v b l 9 R d W V y e S 9 G a W x 0 Z X J l Z C U y M E Z 1 b m N 0 a W 9 u c y U y M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d f R X N 0 a W 1 h d G l v b l 9 R d W V y e S 9 G a W x 0 Z X J l Z C U y M F J v d 3 M l M j B H b 3 Z f R n J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d f R X N 0 a W 1 h d G l v b l 9 R d W V y e S 9 G a W x 0 Z X J l Z C U y M F J v d 3 M l M j B D b 2 1 t X 1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d 1 9 F c 3 R p b W F 0 a W 9 u X 1 F 1 Z X J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d 1 9 F c 3 R p b W F 0 a W 9 u X 1 F 1 Z X J 5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3 X 0 V z d G l t Y X R p b 2 5 f U X V l c n k v Q W R k Z W Q l M j B O d W 1 i Z X J f U G F y d G 5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d f R X N 0 a W 1 h d G l v b l 9 R d W V y e S 9 D a G F u Z 2 V k J T I w V H l w Z S U y M E 5 1 b W J l c l 9 Q Y X J 0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d 1 9 F c 3 R p b W F 0 a W 9 u X 1 F 1 Z X J 5 L 0 F k Z G V k J T I w T U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d 1 9 F c 3 R p b W F 0 a W 9 u X 1 F 1 Z X J 5 L 0 N o Y W 5 n Z W Q l M j B U e X B l J T I w T U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d 1 9 F c 3 R p b W F 0 a W 9 u X 1 F 1 Z X J 5 L 0 F k Z G V k J T I w T U l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d 1 9 F c 3 R p b W F 0 a W 9 u X 1 F 1 Z X J 5 L 0 N o Y W 5 n Z W Q l M j B N S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3 X 0 V z d G l t Y X R p b 2 5 f U X V l c n k v Q W R k Z W Q l M j B N Q V g t T U l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d 1 9 F c 3 R p b W F 0 a W 9 u X 1 F 1 Z X J 5 L 0 N o Y W 5 n Z W Q l M j B U e X B l J T I w T U F Y L U 1 J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d f R X N 0 a W 1 h d G l v b l 9 R d W V y e S 9 B Z G R l Z C U y M E F W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d f R X N 0 a W 1 h d G l v b l 9 R d W V y e S 9 D a G F u Z 2 V k J T I w V H l w Z S U y M E F W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d f R X N 0 a W 1 h d G l v b l 9 R d W V y e S 9 B Z G R l Z C U y M E R p c 2 N y Z X B h b m N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d 1 9 F c 3 R p b W F 0 a W 9 u X 1 F 1 Z X J 5 L 0 N o Y W 5 n Z W Q l M j B U e X B l J T I w R G l z Y 3 J l c G F u Y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3 X 0 V z d G l t Y X R p b 2 5 f U X V l c n k v Q W R k Z W Q l M j B E a X N j c m V w Y W 5 j e V 9 M Z X Z l b F 9 S Y W 5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d f R X N 0 a W 1 h d G l v b l 9 R d W V y e S 9 N Z X J n Z W Q l M j B R d W V y a W V z J T I w L S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3 X 0 V z d G l t Y X R p b 2 5 f U X V l c n k v R X h w Y W 5 k Z W Q l M j B E Y X R l X 1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d 1 9 F c 3 R p b W F 0 a W 9 u X 1 F 1 Z X J 5 L 0 1 l c m d l Z C U y M F F 1 Z X J p Z X M l M j A t J T I w U m V n X 0 d v d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d f R X N 0 a W 1 h d G l v b l 9 R d W V y e S 9 F e H B h b m R l Z C U y M F J l Z 2 l v b l 9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d f R X N 0 a W 1 h d G l v b l 9 R d W V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d f R X N 0 a W 1 h d G l v b l 9 R d W V y e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3 X 0 V z d G l t Y X R p b 2 5 f U X V l c n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d f R X N 0 a W 1 h d G l v b l 9 R d W V y e S 9 F e H B h b m R l Z C U y M F J l Z 2 l v b l 9 B Z G 1 p b j R f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3 X 0 V z d G l t Y X R p b 2 5 f U X V l c n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d 1 9 F c 3 R p b W F 0 a W 9 u X 1 F 1 Z X J 5 L 0 F k Z G V k J T I w Q 2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d f R X N 0 a W 1 h d G l v b l 9 R d W V y e S 9 B Z G R l Z C U y M E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d f R X N 0 a W 1 h d G l v b l 9 R d W V y e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d f R X N 0 a W 1 h d G l v b l 9 R d W V y e S 9 F e H B h b m R l Z C U y M F d l a W d o d G l u Z 1 9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d f R X N 0 a W 1 h d G l v b l 9 R d W V y e S 9 B Z G R l Z C U y M E l E U F 9 G b G 9 3 X 0 V z d G l t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3 X 0 V z d G l t Y X R p b 2 5 f U X V l c n k v Q 2 h h b m d l Z C U y M F R 5 c G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d 1 9 F c 3 R p b W F 0 a W 9 u X 1 F 1 Z X J 5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d f R X N 0 a W 1 h d G l v b l 9 R d W V y e S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d 1 9 F c 3 R p b W F 0 a W 9 u X 1 F 1 Z X J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V 9 R d W V y e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U X V l c n l J R C I g V m F s d W U 9 I n N l O D g 4 M W Z j Y i 1 m N z I 2 L T Q y O D Y t Y j Q 2 M S 0 1 Y z E z Y z B k N D c w N G Q i I C 8 + P E V u d H J 5 I F R 5 c G U 9 I l B p d m 9 0 T 2 J q Z W N 0 T m F t Z S I g V m F s d W U 9 I n N T a G V l d D I h U G l 2 b 3 R U Y W J s Z T Y i I C 8 + P E V u d H J 5 I F R 5 c G U 9 I k Z p b G x F c n J v c k N v Z G U i I F Z h b H V l P S J z V W 5 r b m 9 3 b i I g L z 4 8 R W 5 0 c n k g V H l w Z T 0 i R m l s b E x h c 3 R V c G R h d G V k I i B W Y W x 1 Z T 0 i Z D I w M j E t M D c t M j Z U M D c 6 M T Q 6 N T U u O D k 5 O D k 2 M l o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Z V 9 R d W V y e S 9 D a G F u Z 2 V k I F R 5 c G U u e 0 R h d G V f S W 5 k Z X g s M H 0 m c X V v d D s s J n F 1 b 3 Q 7 U 2 V j d G l v b j E v R G F 0 Z V 9 R d W V y e S 9 D a G F u Z 2 V k I F R 5 c G U u e 0 R h d G U s M X 0 m c X V v d D s s J n F 1 b 3 Q 7 U 2 V j d G l v b j E v R G F 0 Z V 9 R d W V y e S 9 T b 3 V y Y 2 U u e 0 t l e V 9 W Z X J z a W 9 u L D J 9 J n F 1 b 3 Q 7 L C Z x d W 9 0 O 1 N l Y 3 R p b 2 4 x L 0 R h d G V f U X V l c n k v U 2 9 1 c m N l L n t S Z W d p b 2 5 f V m V y c 2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Y X R l X 1 F 1 Z X J 5 L 0 N o Y W 5 n Z W Q g V H l w Z S 5 7 R G F 0 Z V 9 J b m R l e C w w f S Z x d W 9 0 O y w m c X V v d D t T Z W N 0 a W 9 u M S 9 E Y X R l X 1 F 1 Z X J 5 L 0 N o Y W 5 n Z W Q g V H l w Z S 5 7 R G F 0 Z S w x f S Z x d W 9 0 O y w m c X V v d D t T Z W N 0 a W 9 u M S 9 E Y X R l X 1 F 1 Z X J 5 L 1 N v d X J j Z S 5 7 S 2 V 5 X 1 Z l c n N p b 2 4 s M n 0 m c X V v d D s s J n F 1 b 3 Q 7 U 2 V j d G l v b j E v R G F 0 Z V 9 R d W V y e S 9 T b 3 V y Y 2 U u e 1 J l Z 2 l v b l 9 W Z X J z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l X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f U X V l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W l u M V 9 R d W V y e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U X V l c n l J R C I g V m F s d W U 9 I n M 0 M j U 2 Y z E y Y y 0 4 N D M x L T R j Z D A t O D d h N y 1 k Y j A 5 M T g 4 Y z R l Y T I i I C 8 + P E V u d H J 5 I F R 5 c G U 9 I k Z p b G x F c n J v c k N v Z G U i I F Z h b H V l P S J z V W 5 r b m 9 3 b i I g L z 4 8 R W 5 0 c n k g V H l w Z T 0 i R m l s b E x h c 3 R V c G R h d G V k I i B W Y W x 1 Z T 0 i Z D I w M j E t M D c t M j Z U M D c 6 M T Q 6 N T U u O T E 2 O D U x O F o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1 p b j F f U X V l c n k v Q 2 h h b m d l Z C B U e X B l L n t H b 3 Z l c m 5 v c m F 0 Z S w w f S Z x d W 9 0 O y w m c X V v d D t T Z W N 0 a W 9 u M S 9 B b W l u M V 9 R d W V y e S 9 D a G F u Z 2 V k I F R 5 c G U u e 0 d v d m V y b m 9 y Y X R l X 0 F S L D F 9 J n F 1 b 3 Q 7 L C Z x d W 9 0 O 1 N l Y 3 R p b 2 4 x L 0 F t a W 4 x X 1 F 1 Z X J 5 L 0 N o Y W 5 n Z W Q g V H l w Z S 5 7 R 2 9 2 Z X J u b 3 J h d G V f V F I s M n 0 m c X V v d D s s J n F 1 b 3 Q 7 U 2 V j d G l v b j E v Q W 1 p b j F f U X V l c n k v Q 2 h h b m d l Z C B U e X B l L n t H b 3 Z l c m 5 v c m F 0 Z V 9 Q Y 2 9 k Z S w z f S Z x d W 9 0 O y w m c X V v d D t T Z W N 0 a W 9 u M S 9 B b W l u M V 9 R d W V y e S 9 D a G F u Z 2 V k I F R 5 c G U u e 0 x h d G l 0 d W R l L D R 9 J n F 1 b 3 Q 7 L C Z x d W 9 0 O 1 N l Y 3 R p b 2 4 x L 0 F t a W 4 x X 1 F 1 Z X J 5 L 0 N o Y W 5 n Z W Q g V H l w Z S 5 7 T G 9 u Z 2 l 0 d W R l L D V 9 J n F 1 b 3 Q 7 L C Z x d W 9 0 O 1 N l Y 3 R p b 2 4 x L 0 F t a W 4 x X 1 F 1 Z X J 5 L 0 N o Y W 5 n Z W Q g V H l w Z S 5 7 U m V n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t a W 4 x X 1 F 1 Z X J 5 L 0 N o Y W 5 n Z W Q g V H l w Z S 5 7 R 2 9 2 Z X J u b 3 J h d G U s M H 0 m c X V v d D s s J n F 1 b 3 Q 7 U 2 V j d G l v b j E v Q W 1 p b j F f U X V l c n k v Q 2 h h b m d l Z C B U e X B l L n t H b 3 Z l c m 5 v c m F 0 Z V 9 B U i w x f S Z x d W 9 0 O y w m c X V v d D t T Z W N 0 a W 9 u M S 9 B b W l u M V 9 R d W V y e S 9 D a G F u Z 2 V k I F R 5 c G U u e 0 d v d m V y b m 9 y Y X R l X 1 R S L D J 9 J n F 1 b 3 Q 7 L C Z x d W 9 0 O 1 N l Y 3 R p b 2 4 x L 0 F t a W 4 x X 1 F 1 Z X J 5 L 0 N o Y W 5 n Z W Q g V H l w Z S 5 7 R 2 9 2 Z X J u b 3 J h d G V f U G N v Z G U s M 3 0 m c X V v d D s s J n F 1 b 3 Q 7 U 2 V j d G l v b j E v Q W 1 p b j F f U X V l c n k v Q 2 h h b m d l Z C B U e X B l L n t M Y X R p d H V k Z S w 0 f S Z x d W 9 0 O y w m c X V v d D t T Z W N 0 a W 9 u M S 9 B b W l u M V 9 R d W V y e S 9 D a G F u Z 2 V k I F R 5 c G U u e 0 x v b m d p d H V k Z S w 1 f S Z x d W 9 0 O y w m c X V v d D t T Z W N 0 a W 9 u M S 9 B b W l u M V 9 R d W V y e S 9 D a G F u Z 2 V k I F R 5 c G U u e 1 J l Z 2 l v b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1 p b j F f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1 p b j F f U X V l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f Q W R t a W 4 0 X 1 F 1 Z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R d W V y e U l E I i B W Y W x 1 Z T 0 i c 2 N h Y z g y Z D N i L W J j M D Y t N G U z Y y 1 i M W E 4 L T A 0 Y T c 0 N T V m M G E 0 Y S I g L z 4 8 R W 5 0 c n k g V H l w Z T 0 i R m l s b E V y c m 9 y Q 2 9 k Z S I g V m F s d W U 9 I n N V b m t u b 3 d u I i A v P j x F b n R y e S B U e X B l P S J G a W x s T G F z d F V w Z G F 0 Z W Q i I F Z h b H V l P S J k M j A y M S 0 w N y 0 y N l Q w N z o x N D o 1 N S 4 5 M j A 5 M z M 0 W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X 0 F k b W l u N F 9 R d W V y e S 9 D a G F u Z 2 V k I F R 5 c G U u e 1 J l Z 2 l v b l 9 W Z X J z a W 9 u L D B 9 J n F 1 b 3 Q 7 L C Z x d W 9 0 O 1 N l Y 3 R p b 2 4 x L 1 J l Z 2 l v b l 9 B Z G 1 p b j R f U X V l c n k v Q 2 h h b m d l Z C B U e X B l L n t h Z G 1 p b j F O Y W 1 l X 2 V u L D F 9 J n F 1 b 3 Q 7 L C Z x d W 9 0 O 1 N l Y 3 R p b 2 4 x L 1 J l Z 2 l v b l 9 B Z G 1 p b j R f U X V l c n k v Q 2 h h b m d l Z C B U e X B l L n t h Z G 1 p b j F Q Y 2 9 k Z S w y f S Z x d W 9 0 O y w m c X V v d D t T Z W N 0 a W 9 u M S 9 S Z W d p b 2 5 f Q W R t a W 4 0 X 1 F 1 Z X J 5 L 0 N o Y W 5 n Z W Q g V H l w Z S 5 7 Y W R t a W 4 y T m F t Z V 9 l b i w z f S Z x d W 9 0 O y w m c X V v d D t T Z W N 0 a W 9 u M S 9 S Z W d p b 2 5 f Q W R t a W 4 0 X 1 F 1 Z X J 5 L 0 N o Y W 5 n Z W Q g V H l w Z S 5 7 Y W R t a W 4 y U G N v Z G U s N H 0 m c X V v d D s s J n F 1 b 3 Q 7 U 2 V j d G l v b j E v U m V n a W 9 u X 0 F k b W l u N F 9 R d W V y e S 9 D a G F u Z 2 V k I F R 5 c G U u e 2 F k b W l u M 0 5 h b W V f Z W 4 s N X 0 m c X V v d D s s J n F 1 b 3 Q 7 U 2 V j d G l v b j E v U m V n a W 9 u X 0 F k b W l u N F 9 R d W V y e S 9 D a G F u Z 2 V k I F R 5 c G U u e 2 F k b W l u M 1 B j b 2 R l L D Z 9 J n F 1 b 3 Q 7 L C Z x d W 9 0 O 1 N l Y 3 R p b 2 4 x L 1 J l Z 2 l v b l 9 B Z G 1 p b j R f U X V l c n k v Q 2 h h b m d l Z C B U e X B l L n t h Z G 1 p b j R O Y W 1 l X 2 V u L D d 9 J n F 1 b 3 Q 7 L C Z x d W 9 0 O 1 N l Y 3 R p b 2 4 x L 1 J l Z 2 l v b l 9 B Z G 1 p b j R f U X V l c n k v Q 2 h h b m d l Z C B U e X B l L n t h Z G 1 p b j R Q Y 2 9 k Z S w 4 f S Z x d W 9 0 O y w m c X V v d D t T Z W N 0 a W 9 u M S 9 S Z W d p b 2 5 f Q W R t a W 4 0 X 1 F 1 Z X J 5 L 0 N o Y W 5 n Z W Q g V H l w Z S 5 7 U m V n a W 9 u L D l 9 J n F 1 b 3 Q 7 L C Z x d W 9 0 O 1 N l Y 3 R p b 2 4 x L 1 J l Z 2 l v b l 9 B Z G 1 p b j R f U X V l c n k v Q 2 h h b m d l Z C B U e X B l L n t S Z W d p b 2 5 f S 2 V 5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m V n a W 9 u X 0 F k b W l u N F 9 R d W V y e S 9 D a G F u Z 2 V k I F R 5 c G U u e 1 J l Z 2 l v b l 9 W Z X J z a W 9 u L D B 9 J n F 1 b 3 Q 7 L C Z x d W 9 0 O 1 N l Y 3 R p b 2 4 x L 1 J l Z 2 l v b l 9 B Z G 1 p b j R f U X V l c n k v Q 2 h h b m d l Z C B U e X B l L n t h Z G 1 p b j F O Y W 1 l X 2 V u L D F 9 J n F 1 b 3 Q 7 L C Z x d W 9 0 O 1 N l Y 3 R p b 2 4 x L 1 J l Z 2 l v b l 9 B Z G 1 p b j R f U X V l c n k v Q 2 h h b m d l Z C B U e X B l L n t h Z G 1 p b j F Q Y 2 9 k Z S w y f S Z x d W 9 0 O y w m c X V v d D t T Z W N 0 a W 9 u M S 9 S Z W d p b 2 5 f Q W R t a W 4 0 X 1 F 1 Z X J 5 L 0 N o Y W 5 n Z W Q g V H l w Z S 5 7 Y W R t a W 4 y T m F t Z V 9 l b i w z f S Z x d W 9 0 O y w m c X V v d D t T Z W N 0 a W 9 u M S 9 S Z W d p b 2 5 f Q W R t a W 4 0 X 1 F 1 Z X J 5 L 0 N o Y W 5 n Z W Q g V H l w Z S 5 7 Y W R t a W 4 y U G N v Z G U s N H 0 m c X V v d D s s J n F 1 b 3 Q 7 U 2 V j d G l v b j E v U m V n a W 9 u X 0 F k b W l u N F 9 R d W V y e S 9 D a G F u Z 2 V k I F R 5 c G U u e 2 F k b W l u M 0 5 h b W V f Z W 4 s N X 0 m c X V v d D s s J n F 1 b 3 Q 7 U 2 V j d G l v b j E v U m V n a W 9 u X 0 F k b W l u N F 9 R d W V y e S 9 D a G F u Z 2 V k I F R 5 c G U u e 2 F k b W l u M 1 B j b 2 R l L D Z 9 J n F 1 b 3 Q 7 L C Z x d W 9 0 O 1 N l Y 3 R p b 2 4 x L 1 J l Z 2 l v b l 9 B Z G 1 p b j R f U X V l c n k v Q 2 h h b m d l Z C B U e X B l L n t h Z G 1 p b j R O Y W 1 l X 2 V u L D d 9 J n F 1 b 3 Q 7 L C Z x d W 9 0 O 1 N l Y 3 R p b 2 4 x L 1 J l Z 2 l v b l 9 B Z G 1 p b j R f U X V l c n k v Q 2 h h b m d l Z C B U e X B l L n t h Z G 1 p b j R Q Y 2 9 k Z S w 4 f S Z x d W 9 0 O y w m c X V v d D t T Z W N 0 a W 9 u M S 9 S Z W d p b 2 5 f Q W R t a W 4 0 X 1 F 1 Z X J 5 L 0 N o Y W 5 n Z W Q g V H l w Z S 5 7 U m V n a W 9 u L D l 9 J n F 1 b 3 Q 7 L C Z x d W 9 0 O 1 N l Y 3 R p b 2 4 x L 1 J l Z 2 l v b l 9 B Z G 1 p b j R f U X V l c n k v Q 2 h h b m d l Z C B U e X B l L n t S Z W d p b 2 5 f S 2 V 5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X 0 F k b W l u N F 9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f Q W R t a W 4 0 X 1 F 1 Z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p Z 2 h 0 a W 5 n X 1 F 1 Z X J 5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R m l s b G V k Q 2 9 t c G x l d G V S Z X N 1 b H R U b 1 d v c m t z a G V l d C I g V m F s d W U 9 I m w w I i A v P j x F b n R y e S B U e X B l P S J R d W V y e U l E I i B W Y W x 1 Z T 0 i c z U w N z Q 5 N j J h L W M 0 Y j I t N D M y Y i 1 h O T l l L T c 5 N z V k N W Q w Z D F j M C I g L z 4 8 R W 5 0 c n k g V H l w Z T 0 i R m l s b E V y c m 9 y Q 2 9 k Z S I g V m F s d W U 9 I n N V b m t u b 3 d u I i A v P j x F b n R y e S B U e X B l P S J G a W x s T G F z d F V w Z G F 0 Z W Q i I F Z h b H V l P S J k M j A y M S 0 w N y 0 y N l Q w N z o x N D o 1 N S 4 5 M j M 4 M z I x W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p Z 2 h 0 a W 5 n X 1 F 1 Z X J 5 L 1 N v d X J j Z S 5 7 d m V y c 2 l v b i w w f S Z x d W 9 0 O y w m c X V v d D t T Z W N 0 a W 9 u M S 9 X Z W l n a H R p b m d f U X V l c n k v Q 2 h h b m d l Z C B U e X B l L n t T b 3 V y Y 2 U s M X 0 m c X V v d D s s J n F 1 b 3 Q 7 U 2 V j d G l v b j E v V 2 V p Z 2 h 0 a W 5 n X 1 F 1 Z X J 5 L 0 N o Y W 5 n Z W Q g V H l w Z S 5 7 U m V n a W 9 u L D J 9 J n F 1 b 3 Q 7 L C Z x d W 9 0 O 1 N l Y 3 R p b 2 4 x L 1 d l a W d o d G l u Z 1 9 R d W V y e S 9 T b 3 V y Y 2 U u e 0 R p c 2 N y Z X B h b m N 5 L D N 9 J n F 1 b 3 Q 7 L C Z x d W 9 0 O 1 N l Y 3 R p b 2 4 x L 1 d l a W d o d G l u Z 1 9 R d W V y e S 9 D a G F u Z 2 V k I F R 5 c G U u e 0 t l e S w 0 f S Z x d W 9 0 O y w m c X V v d D t T Z W N 0 a W 9 u M S 9 X Z W l n a H R p b m d f U X V l c n k v Q 2 h h b m d l Z C B U e X B l L n t D Q 0 N N L D V 9 J n F 1 b 3 Q 7 L C Z x d W 9 0 O 1 N l Y 3 R p b 2 4 x L 1 d l a W d o d G l u Z 1 9 R d W V y e S 9 D a G F u Z 2 V k I F R 5 c G U u e 0 h O Q V A s N n 0 m c X V v d D s s J n F 1 b 3 Q 7 U 2 V j d G l v b j E v V 2 V p Z 2 h 0 a W 5 n X 1 F 1 Z X J 5 L 0 N o Y W 5 n Z W Q g V H l w Z S 5 7 T 0 N I Q S B E Q U 1 B U 0 N V U y w 3 f S Z x d W 9 0 O y w m c X V v d D t T Z W N 0 a W 9 u M S 9 X Z W l n a H R p b m d f U X V l c n k v Q 2 h h b m d l Z C B U e X B l L n t P Q 0 h B I F R V U k t F W S w 4 f S Z x d W 9 0 O y w m c X V v d D t T Z W N 0 a W 9 u M S 9 X Z W l n a H R p b m d f U X V l c n k v Q 2 h h b m d l Z C B U e X B l L n t P Q 0 h B I E p P U k R B T i w 5 f S Z x d W 9 0 O y w m c X V v d D t T Z W N 0 a W 9 u M S 9 X Z W l n a H R p b m d f U X V l c n k v Q 2 h h b m d l Z C B U e X B l L n t Q T U k s M T B 9 J n F 1 b 3 Q 7 L C Z x d W 9 0 O 1 N l Y 3 R p b 2 4 x L 1 d l a W d o d G l u Z 1 9 R d W V y e S 9 T b 3 V y Y 2 U u e y M g c m V w b 3 J 0 a W 5 n I H B h c n R u Z X I s M T F 9 J n F 1 b 3 Q 7 L C Z x d W 9 0 O 1 N l Y 3 R p b 2 4 x L 1 d l a W d o d G l u Z 1 9 R d W V y e S 9 T b 3 V y Y 2 U u e 0 N v b W 1 l b n R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2 V p Z 2 h 0 a W 5 n X 1 F 1 Z X J 5 L 1 N v d X J j Z S 5 7 d m V y c 2 l v b i w w f S Z x d W 9 0 O y w m c X V v d D t T Z W N 0 a W 9 u M S 9 X Z W l n a H R p b m d f U X V l c n k v Q 2 h h b m d l Z C B U e X B l L n t T b 3 V y Y 2 U s M X 0 m c X V v d D s s J n F 1 b 3 Q 7 U 2 V j d G l v b j E v V 2 V p Z 2 h 0 a W 5 n X 1 F 1 Z X J 5 L 0 N o Y W 5 n Z W Q g V H l w Z S 5 7 U m V n a W 9 u L D J 9 J n F 1 b 3 Q 7 L C Z x d W 9 0 O 1 N l Y 3 R p b 2 4 x L 1 d l a W d o d G l u Z 1 9 R d W V y e S 9 T b 3 V y Y 2 U u e 0 R p c 2 N y Z X B h b m N 5 L D N 9 J n F 1 b 3 Q 7 L C Z x d W 9 0 O 1 N l Y 3 R p b 2 4 x L 1 d l a W d o d G l u Z 1 9 R d W V y e S 9 D a G F u Z 2 V k I F R 5 c G U u e 0 t l e S w 0 f S Z x d W 9 0 O y w m c X V v d D t T Z W N 0 a W 9 u M S 9 X Z W l n a H R p b m d f U X V l c n k v Q 2 h h b m d l Z C B U e X B l L n t D Q 0 N N L D V 9 J n F 1 b 3 Q 7 L C Z x d W 9 0 O 1 N l Y 3 R p b 2 4 x L 1 d l a W d o d G l u Z 1 9 R d W V y e S 9 D a G F u Z 2 V k I F R 5 c G U u e 0 h O Q V A s N n 0 m c X V v d D s s J n F 1 b 3 Q 7 U 2 V j d G l v b j E v V 2 V p Z 2 h 0 a W 5 n X 1 F 1 Z X J 5 L 0 N o Y W 5 n Z W Q g V H l w Z S 5 7 T 0 N I Q S B E Q U 1 B U 0 N V U y w 3 f S Z x d W 9 0 O y w m c X V v d D t T Z W N 0 a W 9 u M S 9 X Z W l n a H R p b m d f U X V l c n k v Q 2 h h b m d l Z C B U e X B l L n t P Q 0 h B I F R V U k t F W S w 4 f S Z x d W 9 0 O y w m c X V v d D t T Z W N 0 a W 9 u M S 9 X Z W l n a H R p b m d f U X V l c n k v Q 2 h h b m d l Z C B U e X B l L n t P Q 0 h B I E p P U k R B T i w 5 f S Z x d W 9 0 O y w m c X V v d D t T Z W N 0 a W 9 u M S 9 X Z W l n a H R p b m d f U X V l c n k v Q 2 h h b m d l Z C B U e X B l L n t Q T U k s M T B 9 J n F 1 b 3 Q 7 L C Z x d W 9 0 O 1 N l Y 3 R p b 2 4 x L 1 d l a W d o d G l u Z 1 9 R d W V y e S 9 T b 3 V y Y 2 U u e y M g c m V w b 3 J 0 a W 5 n I H B h c n R u Z X I s M T F 9 J n F 1 b 3 Q 7 L C Z x d W 9 0 O 1 N l Y 3 R p b 2 4 x L 1 d l a W d o d G l u Z 1 9 R d W V y e S 9 T b 3 V y Y 2 U u e 0 N v b W 1 l b n R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V p Z 2 h 0 a W 5 n X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a W d o d G l u Z 1 9 R d W V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N n Y W i Y R L K S o x v Q K 3 H W p d h A A A A A A I A A A A A A A N m A A D A A A A A E A A A A J b s v d O 3 0 F I 3 A P 0 D z U n B j I U A A A A A B I A A A K A A A A A Q A A A A N P D T t t U / Y m y d 1 Y R V u 8 O y O 1 A A A A C 2 v K u A T p w v q y G X 9 q h g W w q R P c S D M N K n h Q V w P p c s I R g N z 8 m y T u U J 3 Z O C H 8 4 f g 7 + O E p J 1 B O Z Q 3 + 0 Z I S A y w 8 P 3 x + J g Z S h T x 1 p s 6 x b l C T r y a 2 X W P R Q A A A C c n z t 4 d b D M q D e C 2 X s P J J u 0 1 4 U + I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068A191A700141B22C8D1D6A6A8648" ma:contentTypeVersion="12" ma:contentTypeDescription="Create a new document." ma:contentTypeScope="" ma:versionID="4a72f95a6997734963f9f5a627fb9d2b">
  <xsd:schema xmlns:xsd="http://www.w3.org/2001/XMLSchema" xmlns:xs="http://www.w3.org/2001/XMLSchema" xmlns:p="http://schemas.microsoft.com/office/2006/metadata/properties" xmlns:ns2="fc1776a2-0d11-41a7-a98c-4fbb243b2687" xmlns:ns3="b389d514-e2cc-4481-ba3e-61a794127bff" targetNamespace="http://schemas.microsoft.com/office/2006/metadata/properties" ma:root="true" ma:fieldsID="e74290ee506c8f6ca69cd383ed9dac2f" ns2:_="" ns3:_="">
    <xsd:import namespace="fc1776a2-0d11-41a7-a98c-4fbb243b2687"/>
    <xsd:import namespace="b389d514-e2cc-4481-ba3e-61a794127b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776a2-0d11-41a7-a98c-4fbb243b26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89d514-e2cc-4481-ba3e-61a794127bf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C83B49-2172-49AC-9BEC-73EBDA82EF7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F9EFCF0-4F08-4A0C-A49A-DDA33C4A4B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1776a2-0d11-41a7-a98c-4fbb243b2687"/>
    <ds:schemaRef ds:uri="b389d514-e2cc-4481-ba3e-61a794127b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A0DB78-9899-4C23-B544-8D558A18D9F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0E5DC3D-15C3-4107-8C6A-C2C0D197DDB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Flow_Estimation</vt:lpstr>
      <vt:lpstr>Summarysince2016</vt:lpstr>
      <vt:lpstr>Table_Origin_vs_Departure</vt:lpstr>
      <vt:lpstr>IDP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Abdulkader</dc:creator>
  <cp:lastModifiedBy>Lluis Badia Planes</cp:lastModifiedBy>
  <dcterms:created xsi:type="dcterms:W3CDTF">2021-07-26T05:07:45Z</dcterms:created>
  <dcterms:modified xsi:type="dcterms:W3CDTF">2022-03-14T15:31:16Z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0x0101003C068A191A700141B22C8D1D6A6A8648</vt:lpwstr>
  </property>
</Properties>
</file>