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ucas\PycharmProjects\Alquimia\case study propionate\"/>
    </mc:Choice>
  </mc:AlternateContent>
  <xr:revisionPtr revIDLastSave="0" documentId="13_ncr:1_{A431461C-E4F2-4393-9E98-931CFBC734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20" i="1"/>
  <c r="G15" i="1"/>
  <c r="G14" i="1"/>
  <c r="G13" i="1"/>
  <c r="G10" i="1"/>
  <c r="G8" i="1"/>
  <c r="G9" i="1"/>
  <c r="G4" i="1"/>
</calcChain>
</file>

<file path=xl/sharedStrings.xml><?xml version="1.0" encoding="utf-8"?>
<sst xmlns="http://schemas.openxmlformats.org/spreadsheetml/2006/main" count="73" uniqueCount="62">
  <si>
    <t>Name</t>
  </si>
  <si>
    <t>results</t>
  </si>
  <si>
    <t>var[L-Lactate]</t>
  </si>
  <si>
    <t>var[ace_P_acn]</t>
  </si>
  <si>
    <t>var[prop_P_acn]</t>
  </si>
  <si>
    <t>var[water_P_acn]</t>
  </si>
  <si>
    <t>var[bm_P_acn]</t>
  </si>
  <si>
    <t>var[ace_P_acn_sep1]</t>
  </si>
  <si>
    <t>var[prop_P_acn_sep1]</t>
  </si>
  <si>
    <t>var[water_P_acn_sep1]</t>
  </si>
  <si>
    <t>var[bm_P_acn_sep2]</t>
  </si>
  <si>
    <t>var[P_acn_mass_entering]</t>
  </si>
  <si>
    <t>var[energy_consumption_P_acn]</t>
  </si>
  <si>
    <t>var[cost_utility_energy_P_acn]</t>
  </si>
  <si>
    <t>var[pH_open_fermentation]</t>
  </si>
  <si>
    <t>var[ace_liq_liq_ext_sep1]</t>
  </si>
  <si>
    <t>var[prop_liq_liq_ext_sep1]</t>
  </si>
  <si>
    <t>var[Hoc_liq_liq_ext_sep1]</t>
  </si>
  <si>
    <t>var[ace_liq_liq_ext_sep2]</t>
  </si>
  <si>
    <t>var[prop_liq_liq_ext_sep2]</t>
  </si>
  <si>
    <t>var[Hoc_liq_liq_ext_sep2]</t>
  </si>
  <si>
    <t>var[water_liq_liq_ext_sep2]</t>
  </si>
  <si>
    <t>var[ace_liq_liq_ext_mix]</t>
  </si>
  <si>
    <t>var[prop_liq_liq_ext_mix]</t>
  </si>
  <si>
    <t>var[water_liq_liq_ext_mix]</t>
  </si>
  <si>
    <t>var[Hoc_liq_liq_ext]</t>
  </si>
  <si>
    <t>var[liq_liq_ext_mass_entering]</t>
  </si>
  <si>
    <t>var[cost_utility_chemicals_liq_liq_ext]</t>
  </si>
  <si>
    <t>var[energy_consumption_liq_liq_ext]</t>
  </si>
  <si>
    <t>var[cost_utility_energy_liq_liq_ext]</t>
  </si>
  <si>
    <t>var[ace_Distilation_3_sep1]</t>
  </si>
  <si>
    <t>var[prop_Distilation_3_sep1]</t>
  </si>
  <si>
    <t>var[ace_Distilation_3_sep2]</t>
  </si>
  <si>
    <t>var[prop_Distilation_3_sep2]</t>
  </si>
  <si>
    <t>var[ace_Distilation_3_mix]</t>
  </si>
  <si>
    <t>var[prop_Distilation_3_mix]</t>
  </si>
  <si>
    <t>var[Distilation_3_mass_entering]</t>
  </si>
  <si>
    <t>var[energy_consumption_Distilation_3]</t>
  </si>
  <si>
    <t>var[cost_utility_energy_Distilation_3]</t>
  </si>
  <si>
    <t>var[ACETATE]</t>
  </si>
  <si>
    <t>var[PROPIONATE]</t>
  </si>
  <si>
    <t>var[waste_P_acn]</t>
  </si>
  <si>
    <t>var[waste_liq_liq_ext]</t>
  </si>
  <si>
    <t>var[cost_waste]</t>
  </si>
  <si>
    <t>var[GREV]</t>
  </si>
  <si>
    <t>var[Raw_material_cost]</t>
  </si>
  <si>
    <t>var[Utility_cost]</t>
  </si>
  <si>
    <t>var[OPEX]</t>
  </si>
  <si>
    <t>boolVar[y_acn]</t>
  </si>
  <si>
    <t>boolVar[y_liq_liq]</t>
  </si>
  <si>
    <t>boolVar[y_L-Lactate_carbon_source]</t>
  </si>
  <si>
    <t>objectiveValue</t>
  </si>
  <si>
    <t>composting</t>
  </si>
  <si>
    <t>€/kg</t>
  </si>
  <si>
    <t>WWTP</t>
  </si>
  <si>
    <t>Reactor satge</t>
  </si>
  <si>
    <t>waste</t>
  </si>
  <si>
    <t>energy</t>
  </si>
  <si>
    <t>LIQ LIQ</t>
  </si>
  <si>
    <t>OPEX</t>
  </si>
  <si>
    <t>€</t>
  </si>
  <si>
    <t>Dist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</si>
</sst>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90" zoomScaleNormal="90" workbookViewId="0">
      <selection activeCell="J15" sqref="J15"/>
    </sheetView>
  </sheetViews>
  <sheetFormatPr defaultRowHeight="14.4" x14ac:dyDescent="0.3"/>
  <cols>
    <col min="1" max="1" width="34.88671875" bestFit="1" customWidth="1"/>
    <col min="2" max="2" width="12" bestFit="1" customWidth="1"/>
    <col min="6" max="6" width="12.21875" bestFit="1" customWidth="1"/>
    <col min="7" max="7" width="12" bestFit="1" customWidth="1"/>
    <col min="8" max="8" width="4.5546875" bestFit="1" customWidth="1"/>
  </cols>
  <sheetData>
    <row r="1" spans="1:10" x14ac:dyDescent="0.3">
      <c r="A1" s="1" t="s">
        <v>0</v>
      </c>
      <c r="B1" s="1" t="s">
        <v>1</v>
      </c>
    </row>
    <row r="2" spans="1:10" x14ac:dyDescent="0.3">
      <c r="A2" t="s">
        <v>2</v>
      </c>
      <c r="B2">
        <v>24000</v>
      </c>
    </row>
    <row r="3" spans="1:10" x14ac:dyDescent="0.3">
      <c r="A3" t="s">
        <v>3</v>
      </c>
      <c r="B3">
        <v>453.98550604253012</v>
      </c>
      <c r="F3" t="s">
        <v>52</v>
      </c>
      <c r="G3">
        <v>0.129</v>
      </c>
      <c r="H3" t="s">
        <v>53</v>
      </c>
    </row>
    <row r="4" spans="1:10" x14ac:dyDescent="0.3">
      <c r="A4" t="s">
        <v>4</v>
      </c>
      <c r="B4">
        <v>12221.50015501784</v>
      </c>
      <c r="F4" t="s">
        <v>54</v>
      </c>
      <c r="G4">
        <f>0.127*10^(-3)</f>
        <v>1.27E-4</v>
      </c>
      <c r="H4" t="s">
        <v>53</v>
      </c>
    </row>
    <row r="5" spans="1:10" x14ac:dyDescent="0.3">
      <c r="A5" t="s">
        <v>5</v>
      </c>
      <c r="B5">
        <v>288787.8108463572</v>
      </c>
    </row>
    <row r="6" spans="1:10" x14ac:dyDescent="0.3">
      <c r="A6" t="s">
        <v>6</v>
      </c>
      <c r="B6">
        <v>6080.5595351716247</v>
      </c>
    </row>
    <row r="7" spans="1:10" x14ac:dyDescent="0.3">
      <c r="A7" t="s">
        <v>7</v>
      </c>
      <c r="B7">
        <v>453.98550604253012</v>
      </c>
      <c r="F7" s="2" t="s">
        <v>55</v>
      </c>
    </row>
    <row r="8" spans="1:10" x14ac:dyDescent="0.3">
      <c r="A8" t="s">
        <v>8</v>
      </c>
      <c r="B8">
        <v>12221.50015501784</v>
      </c>
      <c r="F8" t="s">
        <v>56</v>
      </c>
      <c r="G8">
        <f>B6*G3</f>
        <v>784.39218003713961</v>
      </c>
      <c r="H8" t="s">
        <v>60</v>
      </c>
    </row>
    <row r="9" spans="1:10" x14ac:dyDescent="0.3">
      <c r="A9" t="s">
        <v>9</v>
      </c>
      <c r="B9">
        <v>288787.8108463572</v>
      </c>
      <c r="F9" t="s">
        <v>57</v>
      </c>
      <c r="G9">
        <f>B13</f>
        <v>2.4</v>
      </c>
      <c r="H9" t="s">
        <v>60</v>
      </c>
    </row>
    <row r="10" spans="1:10" x14ac:dyDescent="0.3">
      <c r="A10" t="s">
        <v>10</v>
      </c>
      <c r="B10">
        <v>6080.5595351716247</v>
      </c>
      <c r="F10" t="s">
        <v>59</v>
      </c>
      <c r="G10">
        <f>SUM(G8:G9)</f>
        <v>786.79218003713959</v>
      </c>
      <c r="H10" t="s">
        <v>60</v>
      </c>
    </row>
    <row r="11" spans="1:10" x14ac:dyDescent="0.3">
      <c r="A11" t="s">
        <v>11</v>
      </c>
      <c r="B11">
        <v>24000</v>
      </c>
    </row>
    <row r="12" spans="1:10" x14ac:dyDescent="0.3">
      <c r="A12" t="s">
        <v>12</v>
      </c>
      <c r="B12">
        <v>12</v>
      </c>
      <c r="F12" s="2" t="s">
        <v>58</v>
      </c>
    </row>
    <row r="13" spans="1:10" x14ac:dyDescent="0.3">
      <c r="A13" t="s">
        <v>13</v>
      </c>
      <c r="B13">
        <v>2.4</v>
      </c>
      <c r="F13" t="s">
        <v>56</v>
      </c>
      <c r="G13">
        <f>B42*G4</f>
        <v>36.693240254871</v>
      </c>
      <c r="H13" t="s">
        <v>60</v>
      </c>
    </row>
    <row r="14" spans="1:10" x14ac:dyDescent="0.3">
      <c r="A14" t="s">
        <v>14</v>
      </c>
      <c r="B14">
        <v>120</v>
      </c>
      <c r="F14" t="s">
        <v>57</v>
      </c>
      <c r="G14">
        <f>B29</f>
        <v>6813.0705010676402</v>
      </c>
      <c r="H14" t="s">
        <v>60</v>
      </c>
    </row>
    <row r="15" spans="1:10" x14ac:dyDescent="0.3">
      <c r="A15" t="s">
        <v>15</v>
      </c>
      <c r="B15">
        <v>444.90579592167961</v>
      </c>
      <c r="F15" t="s">
        <v>59</v>
      </c>
      <c r="G15" s="3">
        <f>G13+G14</f>
        <v>6849.7637413225111</v>
      </c>
      <c r="J15">
        <f>G15/(G15+G10+G20)</f>
        <v>0.74113896893697062</v>
      </c>
    </row>
    <row r="16" spans="1:10" x14ac:dyDescent="0.3">
      <c r="A16" t="s">
        <v>16</v>
      </c>
      <c r="B16">
        <v>12099.285153467659</v>
      </c>
    </row>
    <row r="17" spans="1:7" x14ac:dyDescent="0.3">
      <c r="A17" t="s">
        <v>17</v>
      </c>
      <c r="B17">
        <v>130.822449178733</v>
      </c>
      <c r="F17" s="2" t="s">
        <v>61</v>
      </c>
      <c r="G17">
        <v>1605</v>
      </c>
    </row>
    <row r="18" spans="1:7" x14ac:dyDescent="0.3">
      <c r="A18" t="s">
        <v>18</v>
      </c>
      <c r="B18">
        <v>9.0797101208506081</v>
      </c>
      <c r="F18" t="s">
        <v>56</v>
      </c>
      <c r="G18">
        <v>0</v>
      </c>
    </row>
    <row r="19" spans="1:7" x14ac:dyDescent="0.3">
      <c r="A19" t="s">
        <v>19</v>
      </c>
      <c r="B19">
        <v>122.2150015501784</v>
      </c>
      <c r="F19" t="s">
        <v>57</v>
      </c>
      <c r="G19">
        <v>1605.65644152184</v>
      </c>
    </row>
    <row r="20" spans="1:7" x14ac:dyDescent="0.3">
      <c r="A20" t="s">
        <v>20</v>
      </c>
      <c r="B20">
        <v>4.0460551292391598</v>
      </c>
      <c r="F20" t="s">
        <v>59</v>
      </c>
      <c r="G20" s="3">
        <f>G18+G19</f>
        <v>1605.65644152184</v>
      </c>
    </row>
    <row r="21" spans="1:7" x14ac:dyDescent="0.3">
      <c r="A21" t="s">
        <v>21</v>
      </c>
      <c r="B21">
        <v>288787.8108463572</v>
      </c>
    </row>
    <row r="22" spans="1:7" x14ac:dyDescent="0.3">
      <c r="A22" t="s">
        <v>22</v>
      </c>
      <c r="B22">
        <v>453.98550604253012</v>
      </c>
    </row>
    <row r="23" spans="1:7" x14ac:dyDescent="0.3">
      <c r="A23" t="s">
        <v>23</v>
      </c>
      <c r="B23">
        <v>12221.50015501784</v>
      </c>
    </row>
    <row r="24" spans="1:7" x14ac:dyDescent="0.3">
      <c r="A24" t="s">
        <v>24</v>
      </c>
      <c r="B24">
        <v>288787.8108463572</v>
      </c>
    </row>
    <row r="25" spans="1:7" x14ac:dyDescent="0.3">
      <c r="A25" t="s">
        <v>25</v>
      </c>
      <c r="B25">
        <v>134.86850430797219</v>
      </c>
    </row>
    <row r="26" spans="1:7" x14ac:dyDescent="0.3">
      <c r="A26" t="s">
        <v>26</v>
      </c>
      <c r="B26">
        <v>301463.29650741769</v>
      </c>
    </row>
    <row r="27" spans="1:7" x14ac:dyDescent="0.3">
      <c r="A27" t="s">
        <v>27</v>
      </c>
      <c r="B27">
        <v>6069.082693858747</v>
      </c>
    </row>
    <row r="28" spans="1:7" x14ac:dyDescent="0.3">
      <c r="A28" t="s">
        <v>28</v>
      </c>
      <c r="B28">
        <v>34065.352505338204</v>
      </c>
    </row>
    <row r="29" spans="1:7" x14ac:dyDescent="0.3">
      <c r="A29" t="s">
        <v>29</v>
      </c>
      <c r="B29">
        <v>6813.0705010676402</v>
      </c>
    </row>
    <row r="30" spans="1:7" x14ac:dyDescent="0.3">
      <c r="A30" t="s">
        <v>30</v>
      </c>
      <c r="B30">
        <v>440.45673796246268</v>
      </c>
    </row>
    <row r="31" spans="1:7" x14ac:dyDescent="0.3">
      <c r="A31" t="s">
        <v>31</v>
      </c>
      <c r="B31">
        <v>120.9928515346767</v>
      </c>
    </row>
    <row r="32" spans="1:7" x14ac:dyDescent="0.3">
      <c r="A32" t="s">
        <v>32</v>
      </c>
      <c r="B32">
        <v>4.449057959216808</v>
      </c>
    </row>
    <row r="33" spans="1:2" x14ac:dyDescent="0.3">
      <c r="A33" t="s">
        <v>33</v>
      </c>
      <c r="B33">
        <v>11978.292301932999</v>
      </c>
    </row>
    <row r="34" spans="1:2" x14ac:dyDescent="0.3">
      <c r="A34" t="s">
        <v>34</v>
      </c>
      <c r="B34">
        <v>444.90579592167961</v>
      </c>
    </row>
    <row r="35" spans="1:2" x14ac:dyDescent="0.3">
      <c r="A35" t="s">
        <v>35</v>
      </c>
      <c r="B35">
        <v>12099.285153467659</v>
      </c>
    </row>
    <row r="36" spans="1:2" x14ac:dyDescent="0.3">
      <c r="A36" t="s">
        <v>36</v>
      </c>
      <c r="B36">
        <v>12544.19094938934</v>
      </c>
    </row>
    <row r="37" spans="1:2" x14ac:dyDescent="0.3">
      <c r="A37" t="s">
        <v>37</v>
      </c>
      <c r="B37">
        <v>8028.2822076091797</v>
      </c>
    </row>
    <row r="38" spans="1:2" x14ac:dyDescent="0.3">
      <c r="A38" t="s">
        <v>38</v>
      </c>
      <c r="B38">
        <v>1605.65644152184</v>
      </c>
    </row>
    <row r="39" spans="1:2" x14ac:dyDescent="0.3">
      <c r="A39" t="s">
        <v>39</v>
      </c>
      <c r="B39">
        <v>440.45673796246268</v>
      </c>
    </row>
    <row r="40" spans="1:2" x14ac:dyDescent="0.3">
      <c r="A40" t="s">
        <v>40</v>
      </c>
      <c r="B40">
        <v>11978.29230193299</v>
      </c>
    </row>
    <row r="41" spans="1:2" x14ac:dyDescent="0.3">
      <c r="A41" t="s">
        <v>41</v>
      </c>
      <c r="B41">
        <v>6080.5595351716247</v>
      </c>
    </row>
    <row r="42" spans="1:2" x14ac:dyDescent="0.3">
      <c r="A42" t="s">
        <v>42</v>
      </c>
      <c r="B42">
        <v>288923.15161315748</v>
      </c>
    </row>
    <row r="43" spans="1:2" x14ac:dyDescent="0.3">
      <c r="A43" t="s">
        <v>43</v>
      </c>
      <c r="B43">
        <v>821.08542029201067</v>
      </c>
    </row>
    <row r="44" spans="1:2" x14ac:dyDescent="0.3">
      <c r="A44" t="s">
        <v>44</v>
      </c>
      <c r="B44" s="4">
        <v>27418.041821589399</v>
      </c>
    </row>
    <row r="45" spans="1:2" x14ac:dyDescent="0.3">
      <c r="A45" t="s">
        <v>45</v>
      </c>
      <c r="B45">
        <v>8640</v>
      </c>
    </row>
    <row r="46" spans="1:2" x14ac:dyDescent="0.3">
      <c r="A46" t="s">
        <v>46</v>
      </c>
      <c r="B46">
        <v>14490.20963644823</v>
      </c>
    </row>
    <row r="47" spans="1:2" x14ac:dyDescent="0.3">
      <c r="A47" t="s">
        <v>47</v>
      </c>
      <c r="B47">
        <v>23951.295056740229</v>
      </c>
    </row>
    <row r="48" spans="1:2" x14ac:dyDescent="0.3">
      <c r="A48" t="s">
        <v>48</v>
      </c>
      <c r="B48">
        <v>1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3466.7467648492002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Van der hauwaert</cp:lastModifiedBy>
  <dcterms:created xsi:type="dcterms:W3CDTF">2023-05-12T12:24:53Z</dcterms:created>
  <dcterms:modified xsi:type="dcterms:W3CDTF">2023-05-12T15:31:11Z</dcterms:modified>
</cp:coreProperties>
</file>