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PycharmProjects\Alquimia\case study propionate\"/>
    </mc:Choice>
  </mc:AlternateContent>
  <xr:revisionPtr revIDLastSave="0" documentId="13_ncr:1_{C1E23A9F-7FA8-4846-8F24-94EB452E97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F22" i="1"/>
  <c r="F21" i="1"/>
  <c r="F16" i="1"/>
  <c r="F17" i="1"/>
  <c r="F15" i="1"/>
  <c r="F9" i="1"/>
  <c r="F10" i="1"/>
  <c r="F11" i="1"/>
  <c r="F5" i="1"/>
</calcChain>
</file>

<file path=xl/sharedStrings.xml><?xml version="1.0" encoding="utf-8"?>
<sst xmlns="http://schemas.openxmlformats.org/spreadsheetml/2006/main" count="74" uniqueCount="64">
  <si>
    <t>Name</t>
  </si>
  <si>
    <t>results</t>
  </si>
  <si>
    <t>var[D-Fructose]</t>
  </si>
  <si>
    <t>var[ace_P_freu]</t>
  </si>
  <si>
    <t>var[prop_P_freu]</t>
  </si>
  <si>
    <t>var[water_P_freu]</t>
  </si>
  <si>
    <t>var[bm_P_freu]</t>
  </si>
  <si>
    <t>var[ace_P_freu_sep1]</t>
  </si>
  <si>
    <t>var[prop_P_freu_sep1]</t>
  </si>
  <si>
    <t>var[water_P_freu_sep1]</t>
  </si>
  <si>
    <t>var[bm_P_freu_sep2]</t>
  </si>
  <si>
    <t>var[P_freu_mass_entering]</t>
  </si>
  <si>
    <t>var[energy_consumption_P_freu]</t>
  </si>
  <si>
    <t>var[cost_utility_energy_P_freu]</t>
  </si>
  <si>
    <t>var[pH_open_fermentation]</t>
  </si>
  <si>
    <t>var[ace_liq_liq_ext_sep1]</t>
  </si>
  <si>
    <t>var[prop_liq_liq_ext_sep1]</t>
  </si>
  <si>
    <t>var[Hoc_liq_liq_ext_sep1]</t>
  </si>
  <si>
    <t>var[ace_liq_liq_ext_sep2]</t>
  </si>
  <si>
    <t>var[prop_liq_liq_ext_sep2]</t>
  </si>
  <si>
    <t>var[Hoc_liq_liq_ext_sep2]</t>
  </si>
  <si>
    <t>var[water_liq_liq_ext_sep2]</t>
  </si>
  <si>
    <t>var[ace_liq_liq_ext_mix]</t>
  </si>
  <si>
    <t>var[prop_liq_liq_ext_mix]</t>
  </si>
  <si>
    <t>var[water_liq_liq_ext_mix]</t>
  </si>
  <si>
    <t>var[Hoc_liq_liq_ext]</t>
  </si>
  <si>
    <t>var[liq_liq_ext_mass_entering]</t>
  </si>
  <si>
    <t>var[cost_utility_chemicals_liq_liq_ext]</t>
  </si>
  <si>
    <t>var[energy_consumption_liq_liq_ext]</t>
  </si>
  <si>
    <t>var[cost_utility_energy_liq_liq_ext]</t>
  </si>
  <si>
    <t>var[ace_Distilation_3_sep1]</t>
  </si>
  <si>
    <t>var[prop_Distilation_3_sep1]</t>
  </si>
  <si>
    <t>var[ace_Distilation_3_sep2]</t>
  </si>
  <si>
    <t>var[prop_Distilation_3_sep2]</t>
  </si>
  <si>
    <t>var[ace_Distilation_3_mix]</t>
  </si>
  <si>
    <t>var[prop_Distilation_3_mix]</t>
  </si>
  <si>
    <t>var[Distilation_3_mass_entering]</t>
  </si>
  <si>
    <t>var[energy_consumption_Distilation_3]</t>
  </si>
  <si>
    <t>var[cost_utility_energy_Distilation_3]</t>
  </si>
  <si>
    <t>var[ACETATE]</t>
  </si>
  <si>
    <t>var[PROPIONATE]</t>
  </si>
  <si>
    <t>var[waste_P_freu]</t>
  </si>
  <si>
    <t>var[waste_liq_liq_ext]</t>
  </si>
  <si>
    <t>var[cost_waste]</t>
  </si>
  <si>
    <t>var[GREV]</t>
  </si>
  <si>
    <t>var[Raw_material_cost]</t>
  </si>
  <si>
    <t>var[Utility_cost]</t>
  </si>
  <si>
    <t>var[OPEX]</t>
  </si>
  <si>
    <t>boolVar[y_freu]</t>
  </si>
  <si>
    <t>boolVar[y_liq_liq]</t>
  </si>
  <si>
    <t>boolVar[y_D-Fructose_carbon_source]</t>
  </si>
  <si>
    <t>objectiveValue</t>
  </si>
  <si>
    <t>composting</t>
  </si>
  <si>
    <t>€/kg</t>
  </si>
  <si>
    <t>WWTP</t>
  </si>
  <si>
    <t>Reactor satge</t>
  </si>
  <si>
    <t>waste</t>
  </si>
  <si>
    <t>€</t>
  </si>
  <si>
    <t>energy</t>
  </si>
  <si>
    <t>OPEX</t>
  </si>
  <si>
    <t>liq-liq</t>
  </si>
  <si>
    <t>Dist 3</t>
  </si>
  <si>
    <t xml:space="preserve">waste 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</si>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</sst>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7" workbookViewId="0">
      <selection activeCell="H21" sqref="H21"/>
    </sheetView>
  </sheetViews>
  <sheetFormatPr defaultRowHeight="14.4" x14ac:dyDescent="0.3"/>
  <cols>
    <col min="1" max="1" width="34.88671875" bestFit="1" customWidth="1"/>
    <col min="2" max="2" width="14.33203125" bestFit="1" customWidth="1"/>
    <col min="5" max="5" width="12.21875" bestFit="1" customWidth="1"/>
    <col min="6" max="6" width="12.109375" bestFit="1" customWidth="1"/>
    <col min="8" max="8" width="10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t="s">
        <v>2</v>
      </c>
      <c r="B2">
        <v>24000</v>
      </c>
    </row>
    <row r="3" spans="1:7" x14ac:dyDescent="0.3">
      <c r="A3" t="s">
        <v>3</v>
      </c>
      <c r="B3">
        <v>3671.7737424125798</v>
      </c>
    </row>
    <row r="4" spans="1:7" x14ac:dyDescent="0.3">
      <c r="A4" t="s">
        <v>4</v>
      </c>
      <c r="B4">
        <v>8266.2510741243605</v>
      </c>
      <c r="E4" t="s">
        <v>52</v>
      </c>
      <c r="F4">
        <v>0.129</v>
      </c>
      <c r="G4" t="s">
        <v>53</v>
      </c>
    </row>
    <row r="5" spans="1:7" x14ac:dyDescent="0.3">
      <c r="A5" t="s">
        <v>5</v>
      </c>
      <c r="B5">
        <v>195096.7919311861</v>
      </c>
      <c r="E5" t="s">
        <v>54</v>
      </c>
      <c r="F5">
        <f>0.127*10^(-3)</f>
        <v>1.27E-4</v>
      </c>
      <c r="G5" t="s">
        <v>53</v>
      </c>
    </row>
    <row r="6" spans="1:7" x14ac:dyDescent="0.3">
      <c r="A6" t="s">
        <v>6</v>
      </c>
      <c r="B6">
        <v>6879.5220105635999</v>
      </c>
    </row>
    <row r="7" spans="1:7" x14ac:dyDescent="0.3">
      <c r="A7" t="s">
        <v>7</v>
      </c>
      <c r="B7">
        <v>3671.7737424125762</v>
      </c>
    </row>
    <row r="8" spans="1:7" x14ac:dyDescent="0.3">
      <c r="A8" t="s">
        <v>8</v>
      </c>
      <c r="B8">
        <v>8266.2510741243605</v>
      </c>
      <c r="E8" s="2" t="s">
        <v>55</v>
      </c>
    </row>
    <row r="9" spans="1:7" x14ac:dyDescent="0.3">
      <c r="A9" t="s">
        <v>9</v>
      </c>
      <c r="B9">
        <v>195096.7919311861</v>
      </c>
      <c r="E9" t="s">
        <v>56</v>
      </c>
      <c r="F9">
        <f>B10*F4</f>
        <v>887.45833936270446</v>
      </c>
      <c r="G9" t="s">
        <v>57</v>
      </c>
    </row>
    <row r="10" spans="1:7" x14ac:dyDescent="0.3">
      <c r="A10" t="s">
        <v>10</v>
      </c>
      <c r="B10">
        <v>6879.5220105635999</v>
      </c>
      <c r="E10" t="s">
        <v>58</v>
      </c>
      <c r="F10">
        <f>B13</f>
        <v>2.4</v>
      </c>
      <c r="G10" t="s">
        <v>57</v>
      </c>
    </row>
    <row r="11" spans="1:7" x14ac:dyDescent="0.3">
      <c r="A11" t="s">
        <v>11</v>
      </c>
      <c r="B11">
        <v>24000</v>
      </c>
      <c r="E11" t="s">
        <v>59</v>
      </c>
      <c r="F11">
        <f>SUM(F9:F10)</f>
        <v>889.85833936270444</v>
      </c>
      <c r="G11" t="s">
        <v>57</v>
      </c>
    </row>
    <row r="12" spans="1:7" x14ac:dyDescent="0.3">
      <c r="A12" t="s">
        <v>12</v>
      </c>
      <c r="B12">
        <v>12</v>
      </c>
    </row>
    <row r="13" spans="1:7" x14ac:dyDescent="0.3">
      <c r="A13" t="s">
        <v>13</v>
      </c>
      <c r="B13">
        <v>2.4</v>
      </c>
    </row>
    <row r="14" spans="1:7" x14ac:dyDescent="0.3">
      <c r="A14" t="s">
        <v>14</v>
      </c>
      <c r="B14">
        <v>204</v>
      </c>
      <c r="E14" s="3" t="s">
        <v>60</v>
      </c>
    </row>
    <row r="15" spans="1:7" x14ac:dyDescent="0.3">
      <c r="A15" t="s">
        <v>15</v>
      </c>
      <c r="B15">
        <v>3598.3382675643202</v>
      </c>
      <c r="E15" t="s">
        <v>56</v>
      </c>
      <c r="F15">
        <f>B21*F5</f>
        <v>24.777292575260621</v>
      </c>
      <c r="G15" t="s">
        <v>57</v>
      </c>
    </row>
    <row r="16" spans="1:7" x14ac:dyDescent="0.3">
      <c r="A16" t="s">
        <v>16</v>
      </c>
      <c r="B16">
        <v>8183.5885633831203</v>
      </c>
      <c r="E16" t="s">
        <v>58</v>
      </c>
      <c r="F16">
        <f>B29</f>
        <v>4678.9868584985397</v>
      </c>
      <c r="G16" t="s">
        <v>57</v>
      </c>
    </row>
    <row r="17" spans="1:8" x14ac:dyDescent="0.3">
      <c r="A17" t="s">
        <v>17</v>
      </c>
      <c r="B17">
        <v>89.844442444557586</v>
      </c>
      <c r="E17" t="s">
        <v>59</v>
      </c>
      <c r="F17" s="4">
        <f>SUM(F15:F16)</f>
        <v>4703.7641510738003</v>
      </c>
      <c r="G17" t="s">
        <v>57</v>
      </c>
      <c r="H17">
        <f>F17/(F11+F17+F22)</f>
        <v>0.66234255281579746</v>
      </c>
    </row>
    <row r="18" spans="1:8" x14ac:dyDescent="0.3">
      <c r="A18" t="s">
        <v>18</v>
      </c>
      <c r="B18">
        <v>73.435474848251545</v>
      </c>
    </row>
    <row r="19" spans="1:8" x14ac:dyDescent="0.3">
      <c r="A19" t="s">
        <v>19</v>
      </c>
      <c r="B19">
        <v>82.662510741243636</v>
      </c>
      <c r="E19" s="5" t="s">
        <v>61</v>
      </c>
    </row>
    <row r="20" spans="1:8" x14ac:dyDescent="0.3">
      <c r="A20" t="s">
        <v>20</v>
      </c>
      <c r="B20">
        <v>2.7786940962234241</v>
      </c>
      <c r="E20" t="s">
        <v>62</v>
      </c>
      <c r="F20">
        <v>0</v>
      </c>
    </row>
    <row r="21" spans="1:8" x14ac:dyDescent="0.3">
      <c r="A21" t="s">
        <v>21</v>
      </c>
      <c r="B21">
        <v>195096.79193118599</v>
      </c>
      <c r="E21" t="s">
        <v>58</v>
      </c>
      <c r="F21">
        <f>B38</f>
        <v>1508.0866343612699</v>
      </c>
    </row>
    <row r="22" spans="1:8" x14ac:dyDescent="0.3">
      <c r="A22" t="s">
        <v>22</v>
      </c>
      <c r="B22">
        <v>3671.7737424125762</v>
      </c>
      <c r="E22" t="s">
        <v>63</v>
      </c>
      <c r="F22">
        <f>F21</f>
        <v>1508.0866343612699</v>
      </c>
    </row>
    <row r="23" spans="1:8" x14ac:dyDescent="0.3">
      <c r="A23" t="s">
        <v>23</v>
      </c>
      <c r="B23">
        <v>8266.2510741243605</v>
      </c>
    </row>
    <row r="24" spans="1:8" x14ac:dyDescent="0.3">
      <c r="A24" t="s">
        <v>24</v>
      </c>
      <c r="B24">
        <v>195096.79193118599</v>
      </c>
    </row>
    <row r="25" spans="1:8" x14ac:dyDescent="0.3">
      <c r="A25" t="s">
        <v>25</v>
      </c>
      <c r="B25">
        <v>92.623136540781019</v>
      </c>
    </row>
    <row r="26" spans="1:8" x14ac:dyDescent="0.3">
      <c r="A26" t="s">
        <v>26</v>
      </c>
      <c r="B26">
        <v>207034.816747723</v>
      </c>
    </row>
    <row r="27" spans="1:8" x14ac:dyDescent="0.3">
      <c r="A27" t="s">
        <v>27</v>
      </c>
      <c r="B27">
        <v>4168.0411443351459</v>
      </c>
    </row>
    <row r="28" spans="1:8" x14ac:dyDescent="0.3">
      <c r="A28" t="s">
        <v>28</v>
      </c>
      <c r="B28">
        <v>23394.93429249269</v>
      </c>
    </row>
    <row r="29" spans="1:8" x14ac:dyDescent="0.3">
      <c r="A29" t="s">
        <v>29</v>
      </c>
      <c r="B29">
        <v>4678.9868584985397</v>
      </c>
    </row>
    <row r="30" spans="1:8" x14ac:dyDescent="0.3">
      <c r="A30" t="s">
        <v>30</v>
      </c>
      <c r="B30">
        <v>3562.3548848886821</v>
      </c>
    </row>
    <row r="31" spans="1:8" x14ac:dyDescent="0.3">
      <c r="A31" t="s">
        <v>31</v>
      </c>
      <c r="B31">
        <v>81.835885633831168</v>
      </c>
    </row>
    <row r="32" spans="1:8" x14ac:dyDescent="0.3">
      <c r="A32" t="s">
        <v>32</v>
      </c>
      <c r="B32">
        <v>35.983382675643242</v>
      </c>
    </row>
    <row r="33" spans="1:2" x14ac:dyDescent="0.3">
      <c r="A33" t="s">
        <v>33</v>
      </c>
      <c r="B33">
        <v>8101.7526777492803</v>
      </c>
    </row>
    <row r="34" spans="1:2" x14ac:dyDescent="0.3">
      <c r="A34" t="s">
        <v>34</v>
      </c>
      <c r="B34">
        <v>3598.3382675643202</v>
      </c>
    </row>
    <row r="35" spans="1:2" x14ac:dyDescent="0.3">
      <c r="A35" t="s">
        <v>35</v>
      </c>
      <c r="B35">
        <v>8183.5885633831176</v>
      </c>
    </row>
    <row r="36" spans="1:2" x14ac:dyDescent="0.3">
      <c r="A36" t="s">
        <v>36</v>
      </c>
      <c r="B36">
        <v>11781.926830947439</v>
      </c>
    </row>
    <row r="37" spans="1:2" x14ac:dyDescent="0.3">
      <c r="A37" t="s">
        <v>37</v>
      </c>
      <c r="B37">
        <v>7540.4331718063631</v>
      </c>
    </row>
    <row r="38" spans="1:2" x14ac:dyDescent="0.3">
      <c r="A38" t="s">
        <v>38</v>
      </c>
      <c r="B38">
        <v>1508.0866343612699</v>
      </c>
    </row>
    <row r="39" spans="1:2" x14ac:dyDescent="0.3">
      <c r="A39" t="s">
        <v>39</v>
      </c>
      <c r="B39">
        <v>3562.3548848886821</v>
      </c>
    </row>
    <row r="40" spans="1:2" x14ac:dyDescent="0.3">
      <c r="A40" t="s">
        <v>40</v>
      </c>
      <c r="B40">
        <v>8101.752677749284</v>
      </c>
    </row>
    <row r="41" spans="1:2" x14ac:dyDescent="0.3">
      <c r="A41" t="s">
        <v>41</v>
      </c>
      <c r="B41">
        <v>6879.5220105635999</v>
      </c>
    </row>
    <row r="42" spans="1:2" x14ac:dyDescent="0.3">
      <c r="A42" t="s">
        <v>42</v>
      </c>
      <c r="B42">
        <v>195255.6686108718</v>
      </c>
    </row>
    <row r="43" spans="1:2" x14ac:dyDescent="0.3">
      <c r="A43" t="s">
        <v>43</v>
      </c>
      <c r="B43">
        <v>912.25580927628505</v>
      </c>
    </row>
    <row r="44" spans="1:2" x14ac:dyDescent="0.3">
      <c r="A44" t="s">
        <v>44</v>
      </c>
      <c r="B44">
        <v>22005.039702917889</v>
      </c>
    </row>
    <row r="45" spans="1:2" x14ac:dyDescent="0.3">
      <c r="A45" t="s">
        <v>45</v>
      </c>
      <c r="B45">
        <v>11040</v>
      </c>
    </row>
    <row r="46" spans="1:2" x14ac:dyDescent="0.3">
      <c r="A46" t="s">
        <v>46</v>
      </c>
      <c r="B46">
        <v>10357.51463719496</v>
      </c>
    </row>
    <row r="47" spans="1:2" x14ac:dyDescent="0.3">
      <c r="A47" t="s">
        <v>47</v>
      </c>
      <c r="B47">
        <v>22309.770446471201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 s="4">
        <v>-304.73074355334302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Van der hauwaert</cp:lastModifiedBy>
  <dcterms:created xsi:type="dcterms:W3CDTF">2023-05-12T12:53:49Z</dcterms:created>
  <dcterms:modified xsi:type="dcterms:W3CDTF">2023-05-12T15:31:14Z</dcterms:modified>
</cp:coreProperties>
</file>