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863F301A-AE00-45DD-B257-A7CEF6613CC5}" xr6:coauthVersionLast="47" xr6:coauthVersionMax="47" xr10:uidLastSave="{00000000-0000-0000-0000-000000000000}"/>
  <bookViews>
    <workbookView xWindow="-110" yWindow="-110" windowWidth="19420" windowHeight="10420" tabRatio="683" activeTab="1" xr2:uid="{6BCA81A1-C24E-4458-B51D-F7D92A8A2CBE}"/>
  </bookViews>
  <sheets>
    <sheet name="input_output_intervals" sheetId="1" r:id="rId1"/>
    <sheet name="process_intervals" sheetId="18" r:id="rId2"/>
    <sheet name="economic_parameters" sheetId="17" r:id="rId3"/>
    <sheet name="connection_matrix" sheetId="11" r:id="rId4"/>
    <sheet name="models" sheetId="14" r:id="rId5"/>
    <sheet name="abbr" sheetId="15" r:id="rId6"/>
    <sheet name="references" sheetId="19" r:id="rId7"/>
    <sheet name="calculations" sheetId="2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0" l="1"/>
  <c r="D15" i="20" s="1"/>
  <c r="F15" i="20" s="1"/>
  <c r="J9" i="18"/>
  <c r="E8" i="20" l="1"/>
  <c r="G8" i="20" s="1"/>
  <c r="D10" i="20"/>
  <c r="F10" i="20" s="1"/>
  <c r="D12" i="20"/>
  <c r="F12" i="20" s="1"/>
  <c r="D14" i="20"/>
  <c r="F14" i="20" s="1"/>
  <c r="E9" i="20"/>
  <c r="G9" i="20" s="1"/>
  <c r="D11" i="20"/>
  <c r="F11" i="20" s="1"/>
  <c r="D13" i="20"/>
  <c r="F13" i="20" s="1"/>
</calcChain>
</file>

<file path=xl/sharedStrings.xml><?xml version="1.0" encoding="utf-8"?>
<sst xmlns="http://schemas.openxmlformats.org/spreadsheetml/2006/main" count="543" uniqueCount="163">
  <si>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</si>
  <si>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</si>
  <si>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</si>
  <si>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</si>
  <si>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</si>
  <si>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</si>
  <si>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</si>
  <si>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</si>
  <si>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</si>
  <si>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</si>
  <si>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</si>
  <si>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</si>
  <si>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</si>
  <si>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</si>
  <si>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</si>
  <si>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</si>
  <si>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</si>
  <si>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</si>
  <si>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</si>
  <si>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</si>
  <si>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</si>
  <si>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</si>
  <si>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bool</t>
  </si>
  <si>
    <t>seperation_coef</t>
  </si>
  <si>
    <t>sep1</t>
  </si>
  <si>
    <t>sep2</t>
  </si>
  <si>
    <t>P_pro_batch</t>
  </si>
  <si>
    <t>casine</t>
  </si>
  <si>
    <t>None</t>
  </si>
  <si>
    <t>reaction_model</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</si>
  <si>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</si>
  <si>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</si>
  <si>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</si>
  <si>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</si>
  <si>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</si>
  <si>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</si>
  <si>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</si>
  <si>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</si>
  <si>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</si>
  <si>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</si>
  <si>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</si>
  <si>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</si>
  <si>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</si>
  <si>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</si>
  <si>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</si>
  <si>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</si>
  <si>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</si>
  <si>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prop, ace</t>
  </si>
  <si>
    <t>Propionate, Acetate</t>
  </si>
  <si>
    <t>open_fermentation</t>
  </si>
  <si>
    <t>Glucose, pH</t>
  </si>
  <si>
    <t>glu,pH</t>
  </si>
  <si>
    <t>yield_of</t>
  </si>
  <si>
    <t>fru</t>
  </si>
  <si>
    <t>open_fermentation_polynomial_ESCAPE33.json</t>
  </si>
  <si>
    <t>fructose</t>
  </si>
  <si>
    <t>carbon_input1</t>
  </si>
  <si>
    <t>carbon_input2</t>
  </si>
  <si>
    <t>Ex_S_cpd00027_ext, Ex_S_cpd00082_ext</t>
  </si>
  <si>
    <t>D-Glucose, D-Fructose</t>
  </si>
  <si>
    <t>glu,fru</t>
  </si>
  <si>
    <t>y1</t>
  </si>
  <si>
    <t>y2</t>
  </si>
  <si>
    <t>glu OR fru</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</si>
  <si>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</si>
  <si>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</si>
  <si>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</si>
  <si>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</si>
  <si>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</si>
  <si>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</si>
  <si>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</si>
  <si>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</si>
  <si>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</si>
  <si>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</si>
  <si>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</si>
  <si>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</si>
  <si>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</si>
  <si>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</si>
  <si>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</si>
  <si>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</si>
  <si>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</si>
  <si>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</si>
  <si>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</si>
  <si>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</si>
  <si>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</si>
  <si>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kg/L</t>
  </si>
  <si>
    <t>Feed added</t>
  </si>
  <si>
    <t xml:space="preserve">water added </t>
  </si>
  <si>
    <t>Hoc</t>
  </si>
  <si>
    <t>n.a</t>
  </si>
  <si>
    <t>split_fraction</t>
  </si>
  <si>
    <t>model_apen_dist1</t>
  </si>
  <si>
    <t>model_apen_dist2</t>
  </si>
  <si>
    <t>model_apen_dist3</t>
  </si>
  <si>
    <t>mu_ut_energy</t>
  </si>
  <si>
    <t>W/kg</t>
  </si>
  <si>
    <t>kg/h</t>
  </si>
  <si>
    <t>ace,prop,water</t>
  </si>
  <si>
    <t>ace,prop,Hoc, water</t>
  </si>
  <si>
    <t xml:space="preserve">waste_fraction </t>
  </si>
  <si>
    <t>[0.01,  0.01, 0.98]</t>
  </si>
  <si>
    <t>[0.01,  0.01, 0.01, 0.98]</t>
  </si>
  <si>
    <t>[0,  0]</t>
  </si>
  <si>
    <t>stream_reuse</t>
  </si>
  <si>
    <t>ace,prop, Hoc, water</t>
  </si>
  <si>
    <t>{'Hoc' : 'liq_liq_ext' }</t>
  </si>
  <si>
    <t xml:space="preserve">None </t>
  </si>
  <si>
    <t>[0.01,  0.01, 0.5, 1]</t>
  </si>
  <si>
    <t>model_aspen_liq</t>
  </si>
  <si>
    <t>cost_waste</t>
  </si>
  <si>
    <t>€/kg</t>
  </si>
  <si>
    <t>lala et al (2022)</t>
  </si>
  <si>
    <t>REFERENCES process parameters</t>
  </si>
  <si>
    <t>REFERENCES economic parameters</t>
  </si>
  <si>
    <t>smthing et al (2023)</t>
  </si>
  <si>
    <t>carbon_input3</t>
  </si>
  <si>
    <t xml:space="preserve">xylose </t>
  </si>
  <si>
    <t>y3</t>
  </si>
  <si>
    <t xml:space="preserve">how much water to add depends on the initial concentration </t>
  </si>
  <si>
    <t>waste</t>
  </si>
  <si>
    <t>bool, sep1</t>
  </si>
  <si>
    <t>kgH2O/kgFeed</t>
  </si>
  <si>
    <t>PAC.json</t>
  </si>
  <si>
    <t>sherm.json</t>
  </si>
  <si>
    <t>avidum.json</t>
  </si>
  <si>
    <t>acnes.json</t>
  </si>
  <si>
    <t>propionicum.json</t>
  </si>
  <si>
    <t>kgHoc/kgFEED</t>
  </si>
  <si>
    <t>inputs</t>
  </si>
  <si>
    <t>input_bounds</t>
  </si>
  <si>
    <t>glu, fru</t>
  </si>
  <si>
    <t>glu, pH</t>
  </si>
  <si>
    <t>{'pH':[5,8.5]}</t>
  </si>
  <si>
    <t>Hoc, ace, prop, water</t>
  </si>
  <si>
    <t>ace, prop, water</t>
  </si>
  <si>
    <t>ace, prop</t>
  </si>
  <si>
    <t>glycerol</t>
  </si>
  <si>
    <t>xyl</t>
  </si>
  <si>
    <t xml:space="preserve">water </t>
  </si>
  <si>
    <t>water</t>
  </si>
  <si>
    <t>octonoic acid</t>
  </si>
  <si>
    <t>biomass</t>
  </si>
  <si>
    <t xml:space="preserve">layer </t>
  </si>
  <si>
    <t>interval_bounds</t>
  </si>
  <si>
    <t>[0,1000]</t>
  </si>
  <si>
    <t>D-Glucose, D-Fructose, Glycerol</t>
  </si>
  <si>
    <t>glu,fru,glycerol</t>
  </si>
  <si>
    <t>glu OR fru OR glycerol</t>
  </si>
  <si>
    <t>Ex_S_cpd00027_ext, Ex_S_cpd00082_ext, Ex_S_cpd00100_ext</t>
  </si>
  <si>
    <t>Propionate, Acetate, Biomass</t>
  </si>
  <si>
    <t>Ex_S_cpd00141_ext, Ex_S_cpd00029_ext, Ex_S_biomass_ext</t>
  </si>
  <si>
    <t>ace, prop, water, bm</t>
  </si>
  <si>
    <t>bm</t>
  </si>
  <si>
    <t>prop, ace, 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</si>
  <si>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</si>
  <si>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</si>
  <si>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</si>
  <si>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</si>
  <si>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</si>
  <si>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</si>
  <si>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</si>
  <si>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</si>
  <si>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glu, fru, glycerol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</si>
</sst>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s>
  <fills count="10">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3" borderId="0" xfId="0" applyFill="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 xfId="0" applyFill="1" applyBorder="1"/>
    <xf numFmtId="0" fontId="0" fillId="0" borderId="0" xfId="0" applyFill="1" applyAlignment="1">
      <alignment horizontal="center"/>
    </xf>
    <xf numFmtId="0" fontId="0" fillId="0" borderId="0" xfId="0" applyFill="1"/>
    <xf numFmtId="0" fontId="3" fillId="0" borderId="0" xfId="0" applyFont="1" applyAlignment="1">
      <alignment horizontal="center"/>
    </xf>
    <xf numFmtId="0" fontId="0" fillId="0" borderId="13" xfId="0" applyBorder="1"/>
    <xf numFmtId="0" fontId="0" fillId="9" borderId="1" xfId="0"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91440</xdr:colOff>
      <xdr:row>1</xdr:row>
      <xdr:rowOff>96520</xdr:rowOff>
    </xdr:from>
    <xdr:to>
      <xdr:col>18</xdr:col>
      <xdr:colOff>1229360</xdr:colOff>
      <xdr:row>8</xdr:row>
      <xdr:rowOff>180340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14386560" y="279400"/>
          <a:ext cx="113792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11</xdr:col>
      <xdr:colOff>2286000</xdr:colOff>
      <xdr:row>13</xdr:row>
      <xdr:rowOff>6350</xdr:rowOff>
    </xdr:from>
    <xdr:to>
      <xdr:col>13</xdr:col>
      <xdr:colOff>165100</xdr:colOff>
      <xdr:row>25</xdr:row>
      <xdr:rowOff>33020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8663940" y="2383790"/>
          <a:ext cx="2131060" cy="22212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353272</xdr:colOff>
      <xdr:row>17</xdr:row>
      <xdr:rowOff>153880</xdr:rowOff>
    </xdr:from>
    <xdr:to>
      <xdr:col>15</xdr:col>
      <xdr:colOff>233256</xdr:colOff>
      <xdr:row>38</xdr:row>
      <xdr:rowOff>23707</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1387032" y="3262840"/>
          <a:ext cx="2905124" cy="37103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1858644" y="3314064"/>
          <a:ext cx="3789892" cy="1945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548639</xdr:colOff>
      <xdr:row>18</xdr:row>
      <xdr:rowOff>61134</xdr:rowOff>
    </xdr:from>
    <xdr:to>
      <xdr:col>11</xdr:col>
      <xdr:colOff>251060</xdr:colOff>
      <xdr:row>30</xdr:row>
      <xdr:rowOff>152400</xdr:rowOff>
    </xdr:to>
    <xdr:pic>
      <xdr:nvPicPr>
        <xdr:cNvPr id="7" name="Picture 6">
          <a:extLst>
            <a:ext uri="{FF2B5EF4-FFF2-40B4-BE49-F238E27FC236}">
              <a16:creationId xmlns:a16="http://schemas.microsoft.com/office/drawing/2014/main" id="{DD6944D5-CFFA-1D4E-EE17-98B554F8F959}"/>
            </a:ext>
          </a:extLst>
        </xdr:cNvPr>
        <xdr:cNvPicPr>
          <a:picLocks noChangeAspect="1"/>
        </xdr:cNvPicPr>
      </xdr:nvPicPr>
      <xdr:blipFill>
        <a:blip xmlns:r="http://schemas.openxmlformats.org/officeDocument/2006/relationships" r:embed="rId1"/>
        <a:stretch>
          <a:fillRect/>
        </a:stretch>
      </xdr:blipFill>
      <xdr:spPr>
        <a:xfrm>
          <a:off x="5783579" y="3352974"/>
          <a:ext cx="5502511" cy="22858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142240</xdr:colOff>
      <xdr:row>8</xdr:row>
      <xdr:rowOff>62230</xdr:rowOff>
    </xdr:from>
    <xdr:to>
      <xdr:col>4</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4</xdr:col>
      <xdr:colOff>1159510</xdr:colOff>
      <xdr:row>7</xdr:row>
      <xdr:rowOff>172720</xdr:rowOff>
    </xdr:from>
    <xdr:to>
      <xdr:col>6</xdr:col>
      <xdr:colOff>1019810</xdr:colOff>
      <xdr:row>15</xdr:row>
      <xdr:rowOff>39370</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10760710" y="1452880"/>
          <a:ext cx="4798060" cy="1329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261620</xdr:colOff>
      <xdr:row>16</xdr:row>
      <xdr:rowOff>71120</xdr:rowOff>
    </xdr:from>
    <xdr:to>
      <xdr:col>6</xdr:col>
      <xdr:colOff>1399540</xdr:colOff>
      <xdr:row>33</xdr:row>
      <xdr:rowOff>151130</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11188700" y="2997200"/>
          <a:ext cx="4749800" cy="3188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workbookViewId="0">
      <selection activeCell="A7" sqref="A7"/>
    </sheetView>
  </sheetViews>
  <sheetFormatPr defaultColWidth="8.81640625" defaultRowHeight="14.5" x14ac:dyDescent="0.3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x14ac:dyDescent="0.35">
      <c r="A1" s="1" t="s">
        <v>1</v>
      </c>
      <c r="B1" s="1" t="s">
        <v>6</v>
      </c>
      <c r="C1" s="1" t="s">
        <v>3</v>
      </c>
      <c r="D1" s="1" t="s">
        <v>2</v>
      </c>
      <c r="E1" s="1" t="s">
        <v>5</v>
      </c>
      <c r="F1" s="1" t="s">
        <v>4</v>
      </c>
      <c r="G1" s="2" t="s">
        <v>0</v>
      </c>
      <c r="H1" s="2" t="s">
        <v>13</v>
      </c>
    </row>
    <row r="2" spans="1:8" x14ac:dyDescent="0.35">
      <c r="A2" s="8">
        <v>1</v>
      </c>
      <c r="B2" s="8" t="s">
        <v>56</v>
      </c>
      <c r="C2">
        <v>0</v>
      </c>
      <c r="D2">
        <v>100</v>
      </c>
      <c r="E2">
        <v>0.56999999999999995</v>
      </c>
      <c r="F2">
        <v>0</v>
      </c>
      <c r="G2" s="4" t="s">
        <v>14</v>
      </c>
      <c r="H2">
        <v>1</v>
      </c>
    </row>
    <row r="3" spans="1:8" x14ac:dyDescent="0.35">
      <c r="A3" s="8">
        <v>1</v>
      </c>
      <c r="B3" s="8" t="s">
        <v>57</v>
      </c>
      <c r="C3">
        <v>0</v>
      </c>
      <c r="D3">
        <v>100</v>
      </c>
      <c r="E3">
        <v>0.39</v>
      </c>
      <c r="F3">
        <v>0</v>
      </c>
      <c r="G3" s="4" t="s">
        <v>53</v>
      </c>
      <c r="H3">
        <v>1</v>
      </c>
    </row>
    <row r="4" spans="1:8" x14ac:dyDescent="0.35">
      <c r="A4" s="8">
        <v>1</v>
      </c>
      <c r="B4" s="8" t="s">
        <v>115</v>
      </c>
      <c r="C4">
        <v>0</v>
      </c>
      <c r="D4">
        <v>100</v>
      </c>
      <c r="E4" s="23">
        <v>0.4</v>
      </c>
      <c r="F4">
        <v>0</v>
      </c>
      <c r="G4" s="4" t="s">
        <v>136</v>
      </c>
      <c r="H4">
        <v>1</v>
      </c>
    </row>
    <row r="5" spans="1:8" x14ac:dyDescent="0.35">
      <c r="A5" s="9">
        <v>7</v>
      </c>
      <c r="B5" s="9" t="s">
        <v>19</v>
      </c>
      <c r="C5">
        <v>0</v>
      </c>
      <c r="D5" s="4" t="s">
        <v>28</v>
      </c>
      <c r="E5">
        <v>0</v>
      </c>
      <c r="F5">
        <v>1.1499999999999999</v>
      </c>
      <c r="G5" s="4" t="s">
        <v>17</v>
      </c>
      <c r="H5">
        <v>0</v>
      </c>
    </row>
    <row r="6" spans="1:8" x14ac:dyDescent="0.35">
      <c r="A6" s="9">
        <v>7</v>
      </c>
      <c r="B6" s="9" t="s">
        <v>20</v>
      </c>
      <c r="C6">
        <v>0</v>
      </c>
      <c r="D6" s="4" t="s">
        <v>28</v>
      </c>
      <c r="E6">
        <v>0</v>
      </c>
      <c r="F6">
        <v>1.26</v>
      </c>
      <c r="G6" s="4" t="s">
        <v>16</v>
      </c>
      <c r="H6">
        <v>0</v>
      </c>
    </row>
    <row r="7" spans="1:8" x14ac:dyDescent="0.35">
      <c r="D7" s="4"/>
      <c r="G7" s="4"/>
    </row>
  </sheetData>
  <phoneticPr fontId="1" type="noConversion"/>
  <conditionalFormatting sqref="E12:G12 H2:H8 E2:F8">
    <cfRule type="cellIs" dxfId="0" priority="1" operator="greaterThan">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S13"/>
  <sheetViews>
    <sheetView tabSelected="1" zoomScaleNormal="100" workbookViewId="0">
      <pane xSplit="1" topLeftCell="J1" activePane="topRight" state="frozen"/>
      <selection pane="topRight" activeCell="P6" sqref="P6"/>
    </sheetView>
  </sheetViews>
  <sheetFormatPr defaultRowHeight="14.5" x14ac:dyDescent="0.35"/>
  <cols>
    <col min="1" max="1" width="17.26953125" bestFit="1" customWidth="1"/>
    <col min="2" max="3" width="17.26953125" customWidth="1"/>
    <col min="4" max="5" width="17.26953125" style="34" customWidth="1"/>
    <col min="6" max="6" width="10.81640625" bestFit="1" customWidth="1"/>
    <col min="7" max="7" width="7" bestFit="1" customWidth="1"/>
    <col min="8" max="8" width="13" bestFit="1" customWidth="1"/>
    <col min="9" max="9" width="22.36328125" bestFit="1" customWidth="1"/>
    <col min="10" max="10" width="16.36328125" bestFit="1" customWidth="1"/>
    <col min="11" max="11" width="5.26953125" bestFit="1" customWidth="1"/>
    <col min="12" max="12" width="41.1796875" bestFit="1" customWidth="1"/>
    <col min="13" max="13" width="19.6328125" bestFit="1" customWidth="1"/>
    <col min="14" max="14" width="10.08984375" bestFit="1" customWidth="1"/>
    <col min="15" max="15" width="5.26953125" bestFit="1" customWidth="1"/>
    <col min="16" max="16" width="39.26953125" bestFit="1" customWidth="1"/>
    <col min="17" max="17" width="11.7265625" bestFit="1" customWidth="1"/>
    <col min="18" max="19" width="17.7265625" bestFit="1" customWidth="1"/>
    <col min="22" max="22" width="10.54296875" bestFit="1" customWidth="1"/>
    <col min="23" max="23" width="11.81640625" bestFit="1" customWidth="1"/>
  </cols>
  <sheetData>
    <row r="1" spans="1:19" x14ac:dyDescent="0.35">
      <c r="A1" s="1" t="s">
        <v>6</v>
      </c>
      <c r="B1" s="1" t="s">
        <v>142</v>
      </c>
      <c r="C1" s="1" t="s">
        <v>143</v>
      </c>
      <c r="D1" s="32" t="s">
        <v>128</v>
      </c>
      <c r="E1" s="32" t="s">
        <v>129</v>
      </c>
      <c r="F1" s="1" t="s">
        <v>82</v>
      </c>
      <c r="G1" s="1" t="s">
        <v>83</v>
      </c>
      <c r="H1" s="1" t="s">
        <v>74</v>
      </c>
      <c r="I1" s="1" t="s">
        <v>15</v>
      </c>
      <c r="J1" s="1" t="s">
        <v>94</v>
      </c>
      <c r="K1" s="1" t="s">
        <v>74</v>
      </c>
      <c r="L1" s="1" t="s">
        <v>29</v>
      </c>
      <c r="M1" s="1" t="s">
        <v>99</v>
      </c>
      <c r="N1" s="1" t="s">
        <v>109</v>
      </c>
      <c r="O1" s="1" t="s">
        <v>74</v>
      </c>
      <c r="P1" s="1" t="s">
        <v>23</v>
      </c>
      <c r="Q1" s="1" t="s">
        <v>90</v>
      </c>
      <c r="S1" s="20" t="s">
        <v>103</v>
      </c>
    </row>
    <row r="2" spans="1:19" x14ac:dyDescent="0.35">
      <c r="A2" s="22" t="s">
        <v>8</v>
      </c>
      <c r="B2" s="5">
        <v>2</v>
      </c>
      <c r="C2" s="5" t="s">
        <v>144</v>
      </c>
      <c r="D2" s="5" t="s">
        <v>162</v>
      </c>
      <c r="E2" s="5">
        <v>0</v>
      </c>
      <c r="F2" t="s">
        <v>139</v>
      </c>
      <c r="G2">
        <v>100</v>
      </c>
      <c r="H2" t="s">
        <v>121</v>
      </c>
      <c r="I2" s="5" t="s">
        <v>151</v>
      </c>
      <c r="J2">
        <v>15</v>
      </c>
      <c r="K2" t="s">
        <v>95</v>
      </c>
      <c r="L2" s="5" t="s">
        <v>122</v>
      </c>
      <c r="M2" s="5" t="s">
        <v>107</v>
      </c>
      <c r="N2">
        <v>0.5</v>
      </c>
      <c r="O2" t="s">
        <v>110</v>
      </c>
      <c r="P2" s="5" t="s">
        <v>154</v>
      </c>
      <c r="Q2">
        <v>0</v>
      </c>
      <c r="S2">
        <v>0</v>
      </c>
    </row>
    <row r="3" spans="1:19" x14ac:dyDescent="0.35">
      <c r="A3" s="22" t="s">
        <v>7</v>
      </c>
      <c r="B3" s="5">
        <v>2</v>
      </c>
      <c r="C3" s="5" t="s">
        <v>144</v>
      </c>
      <c r="D3" s="5" t="s">
        <v>130</v>
      </c>
      <c r="E3" s="5">
        <v>0</v>
      </c>
      <c r="F3" t="s">
        <v>139</v>
      </c>
      <c r="G3">
        <v>100</v>
      </c>
      <c r="H3" t="s">
        <v>121</v>
      </c>
      <c r="I3" s="5" t="s">
        <v>151</v>
      </c>
      <c r="J3">
        <v>15</v>
      </c>
      <c r="K3" t="s">
        <v>95</v>
      </c>
      <c r="L3" s="5" t="s">
        <v>123</v>
      </c>
      <c r="M3" s="5" t="s">
        <v>107</v>
      </c>
      <c r="N3">
        <v>0.5</v>
      </c>
      <c r="O3" t="s">
        <v>110</v>
      </c>
      <c r="P3" s="5" t="s">
        <v>154</v>
      </c>
      <c r="Q3">
        <v>0</v>
      </c>
      <c r="S3">
        <v>0</v>
      </c>
    </row>
    <row r="4" spans="1:19" x14ac:dyDescent="0.35">
      <c r="A4" s="22" t="s">
        <v>9</v>
      </c>
      <c r="B4" s="5">
        <v>2</v>
      </c>
      <c r="C4" s="5" t="s">
        <v>144</v>
      </c>
      <c r="D4" s="5" t="s">
        <v>162</v>
      </c>
      <c r="E4" s="5">
        <v>0</v>
      </c>
      <c r="F4" t="s">
        <v>139</v>
      </c>
      <c r="G4">
        <v>100</v>
      </c>
      <c r="H4" t="s">
        <v>121</v>
      </c>
      <c r="I4" s="5" t="s">
        <v>151</v>
      </c>
      <c r="J4">
        <v>15</v>
      </c>
      <c r="K4" t="s">
        <v>95</v>
      </c>
      <c r="L4" s="5" t="s">
        <v>124</v>
      </c>
      <c r="M4" s="5" t="s">
        <v>107</v>
      </c>
      <c r="N4">
        <v>0.5</v>
      </c>
      <c r="O4" t="s">
        <v>110</v>
      </c>
      <c r="P4" s="5" t="s">
        <v>154</v>
      </c>
      <c r="Q4">
        <v>0</v>
      </c>
      <c r="S4">
        <v>0</v>
      </c>
    </row>
    <row r="5" spans="1:19" x14ac:dyDescent="0.35">
      <c r="A5" s="22" t="s">
        <v>10</v>
      </c>
      <c r="B5" s="5">
        <v>2</v>
      </c>
      <c r="C5" s="5" t="s">
        <v>144</v>
      </c>
      <c r="D5" s="5" t="s">
        <v>162</v>
      </c>
      <c r="E5" s="5">
        <v>0</v>
      </c>
      <c r="F5" t="s">
        <v>139</v>
      </c>
      <c r="G5">
        <v>100</v>
      </c>
      <c r="H5" t="s">
        <v>121</v>
      </c>
      <c r="I5" s="5" t="s">
        <v>151</v>
      </c>
      <c r="J5">
        <v>15</v>
      </c>
      <c r="K5" t="s">
        <v>95</v>
      </c>
      <c r="L5" s="5" t="s">
        <v>125</v>
      </c>
      <c r="M5" s="5" t="s">
        <v>107</v>
      </c>
      <c r="N5">
        <v>0.5</v>
      </c>
      <c r="O5" t="s">
        <v>110</v>
      </c>
      <c r="P5" s="5" t="s">
        <v>154</v>
      </c>
      <c r="Q5">
        <v>0</v>
      </c>
      <c r="S5">
        <v>0</v>
      </c>
    </row>
    <row r="6" spans="1:19" x14ac:dyDescent="0.35">
      <c r="A6" s="22" t="s">
        <v>26</v>
      </c>
      <c r="B6" s="5">
        <v>2</v>
      </c>
      <c r="C6" s="5" t="s">
        <v>144</v>
      </c>
      <c r="D6" s="5" t="s">
        <v>162</v>
      </c>
      <c r="E6" s="5">
        <v>0</v>
      </c>
      <c r="F6" t="s">
        <v>139</v>
      </c>
      <c r="G6">
        <v>100</v>
      </c>
      <c r="H6" t="s">
        <v>121</v>
      </c>
      <c r="I6" s="5" t="s">
        <v>151</v>
      </c>
      <c r="J6">
        <v>15</v>
      </c>
      <c r="K6" t="s">
        <v>95</v>
      </c>
      <c r="L6" s="5" t="s">
        <v>126</v>
      </c>
      <c r="M6" s="5" t="s">
        <v>107</v>
      </c>
      <c r="N6">
        <v>0.5</v>
      </c>
      <c r="O6" t="s">
        <v>110</v>
      </c>
      <c r="P6" s="5" t="s">
        <v>154</v>
      </c>
      <c r="Q6">
        <v>0</v>
      </c>
      <c r="S6">
        <v>0</v>
      </c>
    </row>
    <row r="7" spans="1:19" x14ac:dyDescent="0.35">
      <c r="A7" s="22" t="s">
        <v>49</v>
      </c>
      <c r="B7" s="5">
        <v>2</v>
      </c>
      <c r="C7" s="5" t="s">
        <v>144</v>
      </c>
      <c r="D7" s="5" t="s">
        <v>131</v>
      </c>
      <c r="E7" s="35" t="s">
        <v>132</v>
      </c>
      <c r="F7" t="s">
        <v>139</v>
      </c>
      <c r="G7">
        <v>100</v>
      </c>
      <c r="H7" t="s">
        <v>121</v>
      </c>
      <c r="I7" s="5" t="s">
        <v>151</v>
      </c>
      <c r="J7">
        <v>15</v>
      </c>
      <c r="K7" t="s">
        <v>95</v>
      </c>
      <c r="L7" s="5" t="s">
        <v>54</v>
      </c>
      <c r="M7" s="5" t="s">
        <v>107</v>
      </c>
      <c r="N7">
        <v>0.5</v>
      </c>
      <c r="O7" t="s">
        <v>110</v>
      </c>
      <c r="P7" s="5" t="s">
        <v>154</v>
      </c>
      <c r="Q7">
        <v>0</v>
      </c>
      <c r="S7">
        <v>0</v>
      </c>
    </row>
    <row r="8" spans="1:19" x14ac:dyDescent="0.35">
      <c r="A8" s="21" t="s">
        <v>67</v>
      </c>
      <c r="B8" s="33">
        <v>3</v>
      </c>
      <c r="C8" s="5" t="s">
        <v>144</v>
      </c>
      <c r="D8" s="33" t="s">
        <v>133</v>
      </c>
      <c r="E8" s="33">
        <v>0</v>
      </c>
      <c r="F8" t="s">
        <v>88</v>
      </c>
      <c r="G8">
        <v>2</v>
      </c>
      <c r="H8" t="s">
        <v>127</v>
      </c>
      <c r="I8" s="5" t="s">
        <v>98</v>
      </c>
      <c r="J8" t="s">
        <v>108</v>
      </c>
      <c r="K8" t="s">
        <v>95</v>
      </c>
      <c r="L8" s="5" t="s">
        <v>106</v>
      </c>
      <c r="M8" s="5">
        <v>0</v>
      </c>
      <c r="N8">
        <v>0.5</v>
      </c>
      <c r="O8" t="s">
        <v>110</v>
      </c>
      <c r="P8" s="5" t="s">
        <v>154</v>
      </c>
      <c r="Q8">
        <v>0</v>
      </c>
      <c r="S8">
        <v>0</v>
      </c>
    </row>
    <row r="9" spans="1:19" x14ac:dyDescent="0.35">
      <c r="A9" s="21" t="s">
        <v>68</v>
      </c>
      <c r="B9" s="33">
        <v>3</v>
      </c>
      <c r="C9" s="5" t="s">
        <v>144</v>
      </c>
      <c r="D9" s="33" t="s">
        <v>97</v>
      </c>
      <c r="E9" s="33">
        <v>0</v>
      </c>
      <c r="F9">
        <v>0</v>
      </c>
      <c r="G9">
        <v>0</v>
      </c>
      <c r="H9" t="s">
        <v>89</v>
      </c>
      <c r="I9" s="5" t="s">
        <v>97</v>
      </c>
      <c r="J9">
        <f>40*5</f>
        <v>200</v>
      </c>
      <c r="K9" t="s">
        <v>95</v>
      </c>
      <c r="L9" s="5" t="s">
        <v>106</v>
      </c>
      <c r="M9" s="5">
        <v>0</v>
      </c>
      <c r="N9">
        <v>0.5</v>
      </c>
      <c r="O9" t="s">
        <v>110</v>
      </c>
      <c r="P9" s="5" t="s">
        <v>155</v>
      </c>
      <c r="Q9">
        <v>0</v>
      </c>
      <c r="S9">
        <v>0</v>
      </c>
    </row>
    <row r="10" spans="1:19" x14ac:dyDescent="0.35">
      <c r="A10" s="21" t="s">
        <v>159</v>
      </c>
      <c r="B10" s="33">
        <v>4</v>
      </c>
      <c r="C10" s="5" t="s">
        <v>144</v>
      </c>
      <c r="D10" s="33" t="s">
        <v>133</v>
      </c>
      <c r="E10" s="33">
        <v>0</v>
      </c>
      <c r="F10">
        <v>0</v>
      </c>
      <c r="G10">
        <v>0</v>
      </c>
      <c r="H10" t="s">
        <v>89</v>
      </c>
      <c r="I10" s="5" t="s">
        <v>104</v>
      </c>
      <c r="J10" t="s">
        <v>91</v>
      </c>
      <c r="K10" t="s">
        <v>95</v>
      </c>
      <c r="L10" s="5" t="s">
        <v>106</v>
      </c>
      <c r="M10" s="5" t="s">
        <v>101</v>
      </c>
      <c r="N10">
        <v>0.5</v>
      </c>
      <c r="O10" t="s">
        <v>110</v>
      </c>
      <c r="P10" s="5" t="s">
        <v>156</v>
      </c>
      <c r="Q10">
        <v>0</v>
      </c>
      <c r="S10">
        <v>0</v>
      </c>
    </row>
    <row r="11" spans="1:19" x14ac:dyDescent="0.35">
      <c r="A11" s="21" t="s">
        <v>160</v>
      </c>
      <c r="B11" s="33">
        <v>5</v>
      </c>
      <c r="C11" s="5" t="s">
        <v>144</v>
      </c>
      <c r="D11" s="33" t="s">
        <v>134</v>
      </c>
      <c r="E11" s="33">
        <v>0</v>
      </c>
      <c r="F11">
        <v>0</v>
      </c>
      <c r="G11">
        <v>0</v>
      </c>
      <c r="H11" t="s">
        <v>89</v>
      </c>
      <c r="I11" s="5" t="s">
        <v>97</v>
      </c>
      <c r="J11" t="s">
        <v>92</v>
      </c>
      <c r="K11" t="s">
        <v>95</v>
      </c>
      <c r="L11" s="5" t="s">
        <v>106</v>
      </c>
      <c r="M11" s="5" t="s">
        <v>100</v>
      </c>
      <c r="N11">
        <v>0.5</v>
      </c>
      <c r="O11" t="s">
        <v>110</v>
      </c>
      <c r="P11" s="5" t="s">
        <v>157</v>
      </c>
      <c r="Q11">
        <v>0</v>
      </c>
      <c r="S11" t="s">
        <v>105</v>
      </c>
    </row>
    <row r="12" spans="1:19" x14ac:dyDescent="0.35">
      <c r="A12" s="21" t="s">
        <v>161</v>
      </c>
      <c r="B12" s="33">
        <v>6</v>
      </c>
      <c r="C12" s="5" t="s">
        <v>144</v>
      </c>
      <c r="D12" s="33" t="s">
        <v>135</v>
      </c>
      <c r="E12" s="33">
        <v>0</v>
      </c>
      <c r="F12">
        <v>0</v>
      </c>
      <c r="G12">
        <v>0</v>
      </c>
      <c r="H12" t="s">
        <v>89</v>
      </c>
      <c r="I12" s="5" t="s">
        <v>21</v>
      </c>
      <c r="J12" t="s">
        <v>93</v>
      </c>
      <c r="K12" t="s">
        <v>95</v>
      </c>
      <c r="L12" s="5" t="s">
        <v>106</v>
      </c>
      <c r="M12" s="5" t="s">
        <v>102</v>
      </c>
      <c r="N12">
        <v>0.5</v>
      </c>
      <c r="O12" t="s">
        <v>110</v>
      </c>
      <c r="P12" s="5" t="s">
        <v>158</v>
      </c>
      <c r="Q12">
        <v>0</v>
      </c>
      <c r="S12">
        <v>0</v>
      </c>
    </row>
    <row r="13" spans="1:19" x14ac:dyDescent="0.35">
      <c r="N13" s="5"/>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A14" sqref="A14"/>
    </sheetView>
  </sheetViews>
  <sheetFormatPr defaultRowHeight="14.5" x14ac:dyDescent="0.3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x14ac:dyDescent="0.35">
      <c r="A1" s="1" t="s">
        <v>6</v>
      </c>
      <c r="B1" s="10" t="s">
        <v>69</v>
      </c>
      <c r="C1" s="10" t="s">
        <v>74</v>
      </c>
      <c r="D1" s="10" t="s">
        <v>70</v>
      </c>
      <c r="E1" s="10" t="s">
        <v>74</v>
      </c>
      <c r="F1" s="10" t="s">
        <v>71</v>
      </c>
      <c r="G1" s="10" t="s">
        <v>74</v>
      </c>
      <c r="H1" s="6" t="s">
        <v>73</v>
      </c>
      <c r="I1" s="6" t="s">
        <v>77</v>
      </c>
      <c r="J1" s="19" t="s">
        <v>80</v>
      </c>
      <c r="K1" s="19" t="s">
        <v>74</v>
      </c>
      <c r="L1" s="18" t="s">
        <v>72</v>
      </c>
    </row>
    <row r="2" spans="1:12" x14ac:dyDescent="0.35">
      <c r="A2" s="5" t="s">
        <v>8</v>
      </c>
      <c r="B2">
        <v>1E-3</v>
      </c>
      <c r="C2" s="17" t="s">
        <v>75</v>
      </c>
      <c r="D2">
        <v>2.2000000000000002</v>
      </c>
      <c r="E2" s="17" t="s">
        <v>76</v>
      </c>
      <c r="F2">
        <v>2E-3</v>
      </c>
      <c r="G2" s="17" t="s">
        <v>75</v>
      </c>
      <c r="H2">
        <v>1000</v>
      </c>
      <c r="I2" s="4">
        <v>0.6</v>
      </c>
      <c r="J2">
        <v>10</v>
      </c>
      <c r="K2" t="s">
        <v>81</v>
      </c>
      <c r="L2" t="s">
        <v>79</v>
      </c>
    </row>
    <row r="3" spans="1:12" x14ac:dyDescent="0.35">
      <c r="A3" s="5" t="s">
        <v>7</v>
      </c>
      <c r="B3">
        <v>1E-3</v>
      </c>
      <c r="C3" s="17" t="s">
        <v>75</v>
      </c>
      <c r="D3">
        <v>2.2000000000000002</v>
      </c>
      <c r="E3" s="17" t="s">
        <v>76</v>
      </c>
      <c r="F3">
        <v>2E-3</v>
      </c>
      <c r="G3" s="17" t="s">
        <v>75</v>
      </c>
      <c r="H3">
        <v>1000</v>
      </c>
      <c r="I3" s="4">
        <v>0.6</v>
      </c>
      <c r="J3">
        <v>10</v>
      </c>
      <c r="K3" t="s">
        <v>81</v>
      </c>
      <c r="L3" t="s">
        <v>79</v>
      </c>
    </row>
    <row r="4" spans="1:12" x14ac:dyDescent="0.35">
      <c r="A4" s="5" t="s">
        <v>9</v>
      </c>
      <c r="B4">
        <v>1E-3</v>
      </c>
      <c r="C4" s="17" t="s">
        <v>75</v>
      </c>
      <c r="D4">
        <v>2.2000000000000002</v>
      </c>
      <c r="E4" s="17" t="s">
        <v>76</v>
      </c>
      <c r="F4">
        <v>2E-3</v>
      </c>
      <c r="G4" s="17" t="s">
        <v>75</v>
      </c>
      <c r="H4">
        <v>1000</v>
      </c>
      <c r="I4" s="4">
        <v>0.6</v>
      </c>
      <c r="J4">
        <v>10</v>
      </c>
      <c r="K4" t="s">
        <v>81</v>
      </c>
      <c r="L4" t="s">
        <v>79</v>
      </c>
    </row>
    <row r="5" spans="1:12" x14ac:dyDescent="0.35">
      <c r="A5" s="5" t="s">
        <v>10</v>
      </c>
      <c r="B5">
        <v>1E-3</v>
      </c>
      <c r="C5" s="17" t="s">
        <v>75</v>
      </c>
      <c r="D5">
        <v>2.2000000000000002</v>
      </c>
      <c r="E5" s="17" t="s">
        <v>76</v>
      </c>
      <c r="F5">
        <v>2E-3</v>
      </c>
      <c r="G5" s="17" t="s">
        <v>75</v>
      </c>
      <c r="H5">
        <v>1000</v>
      </c>
      <c r="I5" s="4">
        <v>0.6</v>
      </c>
      <c r="J5">
        <v>10</v>
      </c>
      <c r="K5" t="s">
        <v>81</v>
      </c>
      <c r="L5" t="s">
        <v>79</v>
      </c>
    </row>
    <row r="6" spans="1:12" x14ac:dyDescent="0.35">
      <c r="A6" s="5" t="s">
        <v>26</v>
      </c>
      <c r="B6">
        <v>1E-3</v>
      </c>
      <c r="C6" s="17" t="s">
        <v>75</v>
      </c>
      <c r="D6">
        <v>2.2000000000000002</v>
      </c>
      <c r="E6" s="17" t="s">
        <v>76</v>
      </c>
      <c r="F6">
        <v>2E-3</v>
      </c>
      <c r="G6" s="17" t="s">
        <v>75</v>
      </c>
      <c r="H6">
        <v>1000</v>
      </c>
      <c r="I6" s="4">
        <v>0.6</v>
      </c>
      <c r="J6">
        <v>10</v>
      </c>
      <c r="K6" t="s">
        <v>81</v>
      </c>
      <c r="L6" t="s">
        <v>79</v>
      </c>
    </row>
    <row r="7" spans="1:12" x14ac:dyDescent="0.35">
      <c r="A7" s="5" t="s">
        <v>49</v>
      </c>
      <c r="B7">
        <v>1E-3</v>
      </c>
      <c r="C7" s="17" t="s">
        <v>75</v>
      </c>
      <c r="D7">
        <v>2.2000000000000002</v>
      </c>
      <c r="E7" s="17" t="s">
        <v>76</v>
      </c>
      <c r="F7">
        <v>2E-3</v>
      </c>
      <c r="G7" s="17" t="s">
        <v>75</v>
      </c>
      <c r="H7">
        <v>1000</v>
      </c>
      <c r="I7" s="4">
        <v>0.6</v>
      </c>
      <c r="J7">
        <v>10</v>
      </c>
      <c r="K7" t="s">
        <v>81</v>
      </c>
      <c r="L7" t="s">
        <v>79</v>
      </c>
    </row>
    <row r="8" spans="1:12" x14ac:dyDescent="0.35">
      <c r="A8" s="5" t="s">
        <v>67</v>
      </c>
      <c r="B8">
        <v>0.05</v>
      </c>
      <c r="C8" s="17" t="s">
        <v>75</v>
      </c>
      <c r="D8">
        <v>2.2000000000000002</v>
      </c>
      <c r="E8" s="17" t="s">
        <v>76</v>
      </c>
      <c r="F8">
        <v>0</v>
      </c>
      <c r="G8" s="17" t="s">
        <v>75</v>
      </c>
      <c r="H8">
        <v>1000</v>
      </c>
      <c r="I8" s="4">
        <v>0.6</v>
      </c>
      <c r="J8">
        <v>10</v>
      </c>
      <c r="K8" t="s">
        <v>81</v>
      </c>
      <c r="L8" t="s">
        <v>78</v>
      </c>
    </row>
    <row r="9" spans="1:12" x14ac:dyDescent="0.35">
      <c r="A9" s="5" t="s">
        <v>68</v>
      </c>
      <c r="B9">
        <v>0</v>
      </c>
      <c r="C9" s="17" t="s">
        <v>75</v>
      </c>
      <c r="D9">
        <v>2.2000000000000002</v>
      </c>
      <c r="E9" s="17" t="s">
        <v>76</v>
      </c>
      <c r="F9">
        <v>0</v>
      </c>
      <c r="G9" s="17" t="s">
        <v>75</v>
      </c>
      <c r="H9">
        <v>1000</v>
      </c>
      <c r="I9" s="4">
        <v>0.6</v>
      </c>
      <c r="J9">
        <v>10</v>
      </c>
      <c r="K9" t="s">
        <v>81</v>
      </c>
      <c r="L9" t="s">
        <v>78</v>
      </c>
    </row>
    <row r="10" spans="1:12" x14ac:dyDescent="0.35">
      <c r="A10" s="5" t="s">
        <v>159</v>
      </c>
      <c r="B10">
        <v>0</v>
      </c>
      <c r="C10" s="17" t="s">
        <v>75</v>
      </c>
      <c r="D10">
        <v>2.2000000000000002</v>
      </c>
      <c r="E10" s="17" t="s">
        <v>76</v>
      </c>
      <c r="F10">
        <v>5.0000000000000001E-3</v>
      </c>
      <c r="G10" s="17" t="s">
        <v>75</v>
      </c>
      <c r="H10">
        <v>1000</v>
      </c>
      <c r="I10" s="4">
        <v>0.6</v>
      </c>
      <c r="J10">
        <v>10</v>
      </c>
      <c r="K10" t="s">
        <v>81</v>
      </c>
      <c r="L10" t="s">
        <v>78</v>
      </c>
    </row>
    <row r="11" spans="1:12" x14ac:dyDescent="0.35">
      <c r="A11" s="5" t="s">
        <v>160</v>
      </c>
      <c r="B11">
        <v>0</v>
      </c>
      <c r="C11" s="17" t="s">
        <v>75</v>
      </c>
      <c r="D11">
        <v>2.2000000000000002</v>
      </c>
      <c r="E11" s="17" t="s">
        <v>76</v>
      </c>
      <c r="F11">
        <v>5.0000000000000001E-3</v>
      </c>
      <c r="G11" s="17" t="s">
        <v>75</v>
      </c>
      <c r="H11">
        <v>1000</v>
      </c>
      <c r="I11" s="4">
        <v>0.6</v>
      </c>
      <c r="J11">
        <v>10</v>
      </c>
      <c r="K11" t="s">
        <v>81</v>
      </c>
      <c r="L11" t="s">
        <v>78</v>
      </c>
    </row>
    <row r="12" spans="1:12" x14ac:dyDescent="0.35">
      <c r="A12" s="5" t="s">
        <v>161</v>
      </c>
      <c r="B12">
        <v>0</v>
      </c>
      <c r="C12" s="17" t="s">
        <v>75</v>
      </c>
      <c r="D12">
        <v>2.2000000000000002</v>
      </c>
      <c r="E12" s="17" t="s">
        <v>76</v>
      </c>
      <c r="F12">
        <v>5.0000000000000001E-3</v>
      </c>
      <c r="G12" s="17" t="s">
        <v>75</v>
      </c>
      <c r="H12">
        <v>1000</v>
      </c>
      <c r="I12" s="4">
        <v>0.6</v>
      </c>
      <c r="J12">
        <v>10</v>
      </c>
      <c r="K12" t="s">
        <v>81</v>
      </c>
      <c r="L12" t="s">
        <v>78</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R18"/>
  <sheetViews>
    <sheetView zoomScaleNormal="100" workbookViewId="0">
      <pane xSplit="1" topLeftCell="H1" activePane="topRight" state="frozen"/>
      <selection pane="topRight" activeCell="M15" sqref="M15"/>
    </sheetView>
  </sheetViews>
  <sheetFormatPr defaultColWidth="8.81640625" defaultRowHeight="14.5" x14ac:dyDescent="0.3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x14ac:dyDescent="0.35">
      <c r="A1" s="1" t="s">
        <v>6</v>
      </c>
      <c r="B1" t="s">
        <v>56</v>
      </c>
      <c r="C1" t="s">
        <v>57</v>
      </c>
      <c r="D1" t="s">
        <v>115</v>
      </c>
      <c r="E1" t="s">
        <v>8</v>
      </c>
      <c r="F1" t="s">
        <v>7</v>
      </c>
      <c r="G1" t="s">
        <v>9</v>
      </c>
      <c r="H1" t="s">
        <v>10</v>
      </c>
      <c r="I1" t="s">
        <v>26</v>
      </c>
      <c r="J1" t="s">
        <v>49</v>
      </c>
      <c r="K1" s="5" t="s">
        <v>67</v>
      </c>
      <c r="L1" s="5" t="s">
        <v>68</v>
      </c>
      <c r="M1" s="5" t="s">
        <v>159</v>
      </c>
      <c r="N1" s="5" t="s">
        <v>160</v>
      </c>
      <c r="O1" s="5" t="s">
        <v>161</v>
      </c>
      <c r="P1" s="5" t="s">
        <v>19</v>
      </c>
      <c r="Q1" t="s">
        <v>20</v>
      </c>
      <c r="R1" s="5" t="s">
        <v>119</v>
      </c>
    </row>
    <row r="2" spans="1:18" x14ac:dyDescent="0.35">
      <c r="A2" t="s">
        <v>56</v>
      </c>
      <c r="B2" s="16" t="s">
        <v>61</v>
      </c>
      <c r="C2" s="16">
        <v>0</v>
      </c>
      <c r="D2" s="16">
        <v>0</v>
      </c>
      <c r="E2" s="6" t="s">
        <v>22</v>
      </c>
      <c r="F2" s="6" t="s">
        <v>22</v>
      </c>
      <c r="G2" s="6" t="s">
        <v>22</v>
      </c>
      <c r="H2" s="6" t="s">
        <v>22</v>
      </c>
      <c r="I2" s="6" t="s">
        <v>22</v>
      </c>
      <c r="J2" s="6" t="s">
        <v>30</v>
      </c>
      <c r="K2" s="1">
        <v>0</v>
      </c>
      <c r="L2" s="1">
        <v>0</v>
      </c>
      <c r="M2" s="1">
        <v>0</v>
      </c>
      <c r="N2" s="1">
        <v>0</v>
      </c>
      <c r="O2" s="1">
        <v>0</v>
      </c>
      <c r="P2" s="1">
        <v>0</v>
      </c>
      <c r="Q2" s="1">
        <v>0</v>
      </c>
      <c r="R2" s="1">
        <v>0</v>
      </c>
    </row>
    <row r="3" spans="1:18" x14ac:dyDescent="0.35">
      <c r="A3" t="s">
        <v>57</v>
      </c>
      <c r="B3" s="16">
        <v>0</v>
      </c>
      <c r="C3" s="16" t="s">
        <v>62</v>
      </c>
      <c r="D3" s="16">
        <v>0</v>
      </c>
      <c r="E3" s="6" t="s">
        <v>22</v>
      </c>
      <c r="F3" s="6" t="s">
        <v>22</v>
      </c>
      <c r="G3" s="6" t="s">
        <v>22</v>
      </c>
      <c r="H3" s="6" t="s">
        <v>22</v>
      </c>
      <c r="I3" s="6" t="s">
        <v>22</v>
      </c>
      <c r="J3" s="15">
        <v>0</v>
      </c>
      <c r="K3" s="1">
        <v>0</v>
      </c>
      <c r="L3" s="1">
        <v>0</v>
      </c>
      <c r="M3" s="1">
        <v>0</v>
      </c>
      <c r="N3" s="1">
        <v>0</v>
      </c>
      <c r="O3" s="1">
        <v>0</v>
      </c>
      <c r="P3" s="1">
        <v>0</v>
      </c>
      <c r="Q3" s="1">
        <v>0</v>
      </c>
      <c r="R3" s="1">
        <v>0</v>
      </c>
    </row>
    <row r="4" spans="1:18" x14ac:dyDescent="0.35">
      <c r="A4" t="s">
        <v>115</v>
      </c>
      <c r="B4" s="16">
        <v>0</v>
      </c>
      <c r="C4" s="16">
        <v>0</v>
      </c>
      <c r="D4" s="16" t="s">
        <v>117</v>
      </c>
      <c r="E4" s="6" t="s">
        <v>22</v>
      </c>
      <c r="F4" s="1">
        <v>0</v>
      </c>
      <c r="G4" s="6" t="s">
        <v>22</v>
      </c>
      <c r="H4" s="6" t="s">
        <v>22</v>
      </c>
      <c r="I4" s="6" t="s">
        <v>22</v>
      </c>
      <c r="J4" s="15">
        <v>0</v>
      </c>
      <c r="K4" s="1">
        <v>0</v>
      </c>
      <c r="L4" s="1">
        <v>0</v>
      </c>
      <c r="M4" s="1">
        <v>0</v>
      </c>
      <c r="N4" s="1">
        <v>0</v>
      </c>
      <c r="O4" s="1">
        <v>0</v>
      </c>
      <c r="P4" s="1">
        <v>0</v>
      </c>
      <c r="Q4" s="1">
        <v>0</v>
      </c>
      <c r="R4" s="1">
        <v>0</v>
      </c>
    </row>
    <row r="5" spans="1:18" x14ac:dyDescent="0.35">
      <c r="A5" t="s">
        <v>8</v>
      </c>
      <c r="B5" s="1">
        <v>0</v>
      </c>
      <c r="C5" s="1">
        <v>0</v>
      </c>
      <c r="D5" s="1">
        <v>0</v>
      </c>
      <c r="E5" s="1">
        <v>0</v>
      </c>
      <c r="F5" s="1">
        <v>0</v>
      </c>
      <c r="G5" s="1">
        <v>0</v>
      </c>
      <c r="H5" s="1">
        <v>0</v>
      </c>
      <c r="I5" s="1">
        <v>0</v>
      </c>
      <c r="J5" s="1">
        <v>0</v>
      </c>
      <c r="K5" s="20" t="s">
        <v>120</v>
      </c>
      <c r="L5" s="20" t="s">
        <v>120</v>
      </c>
      <c r="M5" s="1">
        <v>0</v>
      </c>
      <c r="N5" s="1">
        <v>0</v>
      </c>
      <c r="O5" s="1">
        <v>0</v>
      </c>
      <c r="P5" s="1">
        <v>0</v>
      </c>
      <c r="Q5" s="1">
        <v>0</v>
      </c>
      <c r="R5" s="7" t="s">
        <v>25</v>
      </c>
    </row>
    <row r="6" spans="1:18" x14ac:dyDescent="0.35">
      <c r="A6" t="s">
        <v>7</v>
      </c>
      <c r="B6" s="1">
        <v>0</v>
      </c>
      <c r="C6" s="1">
        <v>0</v>
      </c>
      <c r="D6" s="1">
        <v>0</v>
      </c>
      <c r="E6" s="1">
        <v>0</v>
      </c>
      <c r="F6" s="1">
        <v>0</v>
      </c>
      <c r="G6" s="1">
        <v>0</v>
      </c>
      <c r="H6" s="1">
        <v>0</v>
      </c>
      <c r="I6" s="1">
        <v>0</v>
      </c>
      <c r="J6" s="1">
        <v>0</v>
      </c>
      <c r="K6" s="20" t="s">
        <v>120</v>
      </c>
      <c r="L6" s="20" t="s">
        <v>120</v>
      </c>
      <c r="M6" s="1">
        <v>0</v>
      </c>
      <c r="N6" s="1">
        <v>0</v>
      </c>
      <c r="O6" s="1">
        <v>0</v>
      </c>
      <c r="P6" s="1">
        <v>0</v>
      </c>
      <c r="Q6" s="1">
        <v>0</v>
      </c>
      <c r="R6" s="7" t="s">
        <v>25</v>
      </c>
    </row>
    <row r="7" spans="1:18" x14ac:dyDescent="0.35">
      <c r="A7" t="s">
        <v>9</v>
      </c>
      <c r="B7" s="1">
        <v>0</v>
      </c>
      <c r="C7" s="1">
        <v>0</v>
      </c>
      <c r="D7" s="1">
        <v>0</v>
      </c>
      <c r="E7" s="1">
        <v>0</v>
      </c>
      <c r="F7" s="1">
        <v>0</v>
      </c>
      <c r="G7" s="1">
        <v>0</v>
      </c>
      <c r="H7" s="3">
        <v>0</v>
      </c>
      <c r="I7" s="3">
        <v>0</v>
      </c>
      <c r="J7" s="3">
        <v>0</v>
      </c>
      <c r="K7" s="20" t="s">
        <v>120</v>
      </c>
      <c r="L7" s="20" t="s">
        <v>120</v>
      </c>
      <c r="M7" s="3">
        <v>0</v>
      </c>
      <c r="N7" s="3">
        <v>0</v>
      </c>
      <c r="O7" s="3">
        <v>0</v>
      </c>
      <c r="P7" s="1">
        <v>0</v>
      </c>
      <c r="Q7" s="1">
        <v>0</v>
      </c>
      <c r="R7" s="7" t="s">
        <v>25</v>
      </c>
    </row>
    <row r="8" spans="1:18" x14ac:dyDescent="0.35">
      <c r="A8" t="s">
        <v>10</v>
      </c>
      <c r="B8" s="1">
        <v>0</v>
      </c>
      <c r="C8" s="1">
        <v>0</v>
      </c>
      <c r="D8" s="1">
        <v>0</v>
      </c>
      <c r="E8" s="1">
        <v>0</v>
      </c>
      <c r="F8" s="1">
        <v>0</v>
      </c>
      <c r="G8" s="1">
        <v>0</v>
      </c>
      <c r="H8" s="1">
        <v>0</v>
      </c>
      <c r="I8" s="1">
        <v>0</v>
      </c>
      <c r="J8" s="1">
        <v>0</v>
      </c>
      <c r="K8" s="20" t="s">
        <v>120</v>
      </c>
      <c r="L8" s="20" t="s">
        <v>120</v>
      </c>
      <c r="M8" s="1">
        <v>0</v>
      </c>
      <c r="N8" s="1">
        <v>0</v>
      </c>
      <c r="O8" s="1">
        <v>0</v>
      </c>
      <c r="P8" s="1">
        <v>0</v>
      </c>
      <c r="Q8" s="1">
        <v>0</v>
      </c>
      <c r="R8" s="7" t="s">
        <v>25</v>
      </c>
    </row>
    <row r="9" spans="1:18" x14ac:dyDescent="0.35">
      <c r="A9" t="s">
        <v>26</v>
      </c>
      <c r="B9" s="1">
        <v>0</v>
      </c>
      <c r="C9" s="1">
        <v>0</v>
      </c>
      <c r="D9" s="1">
        <v>0</v>
      </c>
      <c r="E9" s="1">
        <v>0</v>
      </c>
      <c r="F9" s="1">
        <v>0</v>
      </c>
      <c r="G9" s="1">
        <v>0</v>
      </c>
      <c r="H9" s="1">
        <v>0</v>
      </c>
      <c r="I9" s="1">
        <v>0</v>
      </c>
      <c r="J9" s="1">
        <v>0</v>
      </c>
      <c r="K9" s="20" t="s">
        <v>120</v>
      </c>
      <c r="L9" s="20" t="s">
        <v>120</v>
      </c>
      <c r="M9" s="1">
        <v>0</v>
      </c>
      <c r="N9" s="1">
        <v>0</v>
      </c>
      <c r="O9" s="1">
        <v>0</v>
      </c>
      <c r="P9" s="1">
        <v>0</v>
      </c>
      <c r="Q9" s="1">
        <v>0</v>
      </c>
      <c r="R9" s="7" t="s">
        <v>25</v>
      </c>
    </row>
    <row r="10" spans="1:18" x14ac:dyDescent="0.35">
      <c r="A10" t="s">
        <v>49</v>
      </c>
      <c r="B10" s="1">
        <v>0</v>
      </c>
      <c r="C10" s="1">
        <v>0</v>
      </c>
      <c r="D10" s="1">
        <v>0</v>
      </c>
      <c r="E10" s="1">
        <v>0</v>
      </c>
      <c r="F10" s="1">
        <v>0</v>
      </c>
      <c r="G10" s="1">
        <v>0</v>
      </c>
      <c r="H10" s="1">
        <v>0</v>
      </c>
      <c r="I10" s="1">
        <v>0</v>
      </c>
      <c r="J10" s="1">
        <v>0</v>
      </c>
      <c r="K10" s="20" t="s">
        <v>120</v>
      </c>
      <c r="L10" s="20" t="s">
        <v>120</v>
      </c>
      <c r="M10" s="1">
        <v>0</v>
      </c>
      <c r="N10" s="1">
        <v>0</v>
      </c>
      <c r="O10" s="1">
        <v>0</v>
      </c>
      <c r="P10" s="1">
        <v>0</v>
      </c>
      <c r="Q10" s="1">
        <v>0</v>
      </c>
      <c r="R10" s="7" t="s">
        <v>25</v>
      </c>
    </row>
    <row r="11" spans="1:18" x14ac:dyDescent="0.35">
      <c r="A11" s="5" t="s">
        <v>67</v>
      </c>
      <c r="B11" s="1">
        <v>0</v>
      </c>
      <c r="C11" s="1">
        <v>0</v>
      </c>
      <c r="D11" s="1">
        <v>0</v>
      </c>
      <c r="E11" s="1">
        <v>0</v>
      </c>
      <c r="F11" s="1">
        <v>0</v>
      </c>
      <c r="G11" s="1">
        <v>0</v>
      </c>
      <c r="H11" s="1">
        <v>0</v>
      </c>
      <c r="I11" s="1">
        <v>0</v>
      </c>
      <c r="J11" s="1">
        <v>0</v>
      </c>
      <c r="K11" s="37">
        <v>0</v>
      </c>
      <c r="L11" s="1">
        <v>0</v>
      </c>
      <c r="M11" s="7" t="s">
        <v>24</v>
      </c>
      <c r="N11" s="1">
        <v>0</v>
      </c>
      <c r="O11" s="1">
        <v>0</v>
      </c>
      <c r="P11" s="1">
        <v>0</v>
      </c>
      <c r="Q11" s="1">
        <v>0</v>
      </c>
      <c r="R11" s="7" t="s">
        <v>25</v>
      </c>
    </row>
    <row r="12" spans="1:18" x14ac:dyDescent="0.35">
      <c r="A12" s="5" t="s">
        <v>68</v>
      </c>
      <c r="B12" s="1">
        <v>0</v>
      </c>
      <c r="C12" s="1">
        <v>0</v>
      </c>
      <c r="D12" s="1">
        <v>0</v>
      </c>
      <c r="E12" s="1">
        <v>0</v>
      </c>
      <c r="F12" s="1">
        <v>0</v>
      </c>
      <c r="G12" s="1">
        <v>0</v>
      </c>
      <c r="H12" s="1">
        <v>0</v>
      </c>
      <c r="I12" s="1">
        <v>0</v>
      </c>
      <c r="J12" s="1">
        <v>0</v>
      </c>
      <c r="K12" s="1">
        <v>0</v>
      </c>
      <c r="L12" s="1">
        <v>0</v>
      </c>
      <c r="M12" s="1">
        <v>0</v>
      </c>
      <c r="N12" s="7" t="s">
        <v>24</v>
      </c>
      <c r="O12" s="1">
        <v>0</v>
      </c>
      <c r="P12" s="1">
        <v>0</v>
      </c>
      <c r="Q12" s="1">
        <v>0</v>
      </c>
      <c r="R12" s="7" t="s">
        <v>25</v>
      </c>
    </row>
    <row r="13" spans="1:18" x14ac:dyDescent="0.35">
      <c r="A13" s="5" t="s">
        <v>159</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x14ac:dyDescent="0.35">
      <c r="A14" s="5" t="s">
        <v>160</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x14ac:dyDescent="0.35">
      <c r="A15" s="5" t="s">
        <v>161</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x14ac:dyDescent="0.35">
      <c r="A16"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x14ac:dyDescent="0.35">
      <c r="A17"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x14ac:dyDescent="0.35">
      <c r="A18" s="5" t="s">
        <v>119</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6:J17 B5:D15 K2:R10 B18:R18 E2:J15 K12:R17 L11:R11">
    <cfRule type="colorScale" priority="20">
      <colorScale>
        <cfvo type="min"/>
        <cfvo type="max"/>
        <color rgb="FFFCFCFF"/>
        <color rgb="FFF8696B"/>
      </colorScale>
    </cfRule>
  </conditionalFormatting>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7"/>
  <sheetViews>
    <sheetView zoomScale="90" zoomScaleNormal="90" workbookViewId="0">
      <pane xSplit="1" topLeftCell="B1" activePane="topRight" state="frozen"/>
      <selection pane="topRight" activeCell="J6" sqref="J6"/>
    </sheetView>
  </sheetViews>
  <sheetFormatPr defaultColWidth="10.90625" defaultRowHeight="14.5" x14ac:dyDescent="0.35"/>
  <cols>
    <col min="1" max="1" width="41.1796875" bestFit="1" customWidth="1"/>
    <col min="2" max="2" width="52.6328125" bestFit="1" customWidth="1"/>
    <col min="3" max="3" width="30.36328125" customWidth="1"/>
    <col min="4" max="4" width="13.08984375" bestFit="1" customWidth="1"/>
    <col min="5" max="5" width="19" bestFit="1" customWidth="1"/>
    <col min="6" max="6" width="51.54296875" bestFit="1" customWidth="1"/>
    <col min="7" max="7" width="25.90625" bestFit="1" customWidth="1"/>
    <col min="8" max="8" width="12.54296875" bestFit="1" customWidth="1"/>
  </cols>
  <sheetData>
    <row r="1" spans="1:8" x14ac:dyDescent="0.35">
      <c r="A1" s="1" t="s">
        <v>31</v>
      </c>
      <c r="B1" s="1" t="s">
        <v>32</v>
      </c>
      <c r="C1" s="1" t="s">
        <v>33</v>
      </c>
      <c r="D1" s="1" t="s">
        <v>34</v>
      </c>
      <c r="E1" s="1" t="s">
        <v>52</v>
      </c>
      <c r="F1" s="1" t="s">
        <v>35</v>
      </c>
      <c r="G1" s="1" t="s">
        <v>36</v>
      </c>
      <c r="H1" s="1" t="s">
        <v>37</v>
      </c>
    </row>
    <row r="2" spans="1:8" x14ac:dyDescent="0.35">
      <c r="A2" s="10" t="s">
        <v>122</v>
      </c>
      <c r="B2" s="13" t="s">
        <v>148</v>
      </c>
      <c r="C2" s="13" t="s">
        <v>145</v>
      </c>
      <c r="D2" s="13" t="s">
        <v>146</v>
      </c>
      <c r="E2" s="13" t="s">
        <v>147</v>
      </c>
      <c r="F2" s="14" t="s">
        <v>150</v>
      </c>
      <c r="G2" s="14" t="s">
        <v>149</v>
      </c>
      <c r="H2" s="14" t="s">
        <v>153</v>
      </c>
    </row>
    <row r="3" spans="1:8" x14ac:dyDescent="0.35">
      <c r="A3" s="10" t="s">
        <v>123</v>
      </c>
      <c r="B3" s="13" t="s">
        <v>58</v>
      </c>
      <c r="C3" s="13" t="s">
        <v>59</v>
      </c>
      <c r="D3" s="13" t="s">
        <v>60</v>
      </c>
      <c r="E3" s="13" t="s">
        <v>63</v>
      </c>
      <c r="F3" s="14" t="s">
        <v>150</v>
      </c>
      <c r="G3" s="14" t="s">
        <v>149</v>
      </c>
      <c r="H3" s="14" t="s">
        <v>153</v>
      </c>
    </row>
    <row r="4" spans="1:8" x14ac:dyDescent="0.35">
      <c r="A4" s="10" t="s">
        <v>124</v>
      </c>
      <c r="B4" s="13" t="s">
        <v>148</v>
      </c>
      <c r="C4" s="13" t="s">
        <v>145</v>
      </c>
      <c r="D4" s="13" t="s">
        <v>146</v>
      </c>
      <c r="E4" s="13" t="s">
        <v>147</v>
      </c>
      <c r="F4" s="14" t="s">
        <v>150</v>
      </c>
      <c r="G4" s="14" t="s">
        <v>149</v>
      </c>
      <c r="H4" s="14" t="s">
        <v>153</v>
      </c>
    </row>
    <row r="5" spans="1:8" x14ac:dyDescent="0.35">
      <c r="A5" s="10" t="s">
        <v>125</v>
      </c>
      <c r="B5" s="13" t="s">
        <v>148</v>
      </c>
      <c r="C5" s="13" t="s">
        <v>145</v>
      </c>
      <c r="D5" s="13" t="s">
        <v>146</v>
      </c>
      <c r="E5" s="13" t="s">
        <v>147</v>
      </c>
      <c r="F5" s="14" t="s">
        <v>150</v>
      </c>
      <c r="G5" s="14" t="s">
        <v>149</v>
      </c>
      <c r="H5" s="14" t="s">
        <v>153</v>
      </c>
    </row>
    <row r="6" spans="1:8" x14ac:dyDescent="0.35">
      <c r="A6" s="10" t="s">
        <v>126</v>
      </c>
      <c r="B6" s="13" t="s">
        <v>148</v>
      </c>
      <c r="C6" s="13" t="s">
        <v>145</v>
      </c>
      <c r="D6" s="13" t="s">
        <v>146</v>
      </c>
      <c r="E6" s="13" t="s">
        <v>147</v>
      </c>
      <c r="F6" s="14" t="s">
        <v>150</v>
      </c>
      <c r="G6" s="14" t="s">
        <v>149</v>
      </c>
      <c r="H6" s="14" t="s">
        <v>153</v>
      </c>
    </row>
    <row r="7" spans="1:8" x14ac:dyDescent="0.35">
      <c r="A7" s="36" t="s">
        <v>54</v>
      </c>
      <c r="B7" s="13">
        <v>0</v>
      </c>
      <c r="C7" s="13" t="s">
        <v>50</v>
      </c>
      <c r="D7" s="13" t="s">
        <v>51</v>
      </c>
      <c r="E7" s="13" t="s">
        <v>14</v>
      </c>
      <c r="F7" s="14">
        <v>0</v>
      </c>
      <c r="G7" s="14" t="s">
        <v>48</v>
      </c>
      <c r="H7" s="14" t="s">
        <v>47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4"/>
  <sheetViews>
    <sheetView workbookViewId="0">
      <selection activeCell="M12" sqref="M12"/>
    </sheetView>
  </sheetViews>
  <sheetFormatPr defaultColWidth="10.90625" defaultRowHeight="14.5" x14ac:dyDescent="0.35"/>
  <sheetData>
    <row r="1" spans="1:2" x14ac:dyDescent="0.35">
      <c r="A1" s="11" t="s">
        <v>38</v>
      </c>
      <c r="B1" s="12" t="s">
        <v>39</v>
      </c>
    </row>
    <row r="2" spans="1:2" x14ac:dyDescent="0.35">
      <c r="A2" t="s">
        <v>14</v>
      </c>
      <c r="B2" t="s">
        <v>40</v>
      </c>
    </row>
    <row r="3" spans="1:2" x14ac:dyDescent="0.35">
      <c r="A3" t="s">
        <v>41</v>
      </c>
      <c r="B3" t="s">
        <v>44</v>
      </c>
    </row>
    <row r="4" spans="1:2" x14ac:dyDescent="0.35">
      <c r="A4" t="s">
        <v>17</v>
      </c>
      <c r="B4" t="s">
        <v>12</v>
      </c>
    </row>
    <row r="5" spans="1:2" x14ac:dyDescent="0.35">
      <c r="A5" t="s">
        <v>42</v>
      </c>
      <c r="B5" t="s">
        <v>11</v>
      </c>
    </row>
    <row r="6" spans="1:2" x14ac:dyDescent="0.35">
      <c r="A6" t="s">
        <v>18</v>
      </c>
      <c r="B6" t="s">
        <v>45</v>
      </c>
    </row>
    <row r="7" spans="1:2" x14ac:dyDescent="0.35">
      <c r="A7" t="s">
        <v>27</v>
      </c>
      <c r="B7" t="s">
        <v>43</v>
      </c>
    </row>
    <row r="8" spans="1:2" x14ac:dyDescent="0.35">
      <c r="A8" t="s">
        <v>46</v>
      </c>
      <c r="B8" t="s">
        <v>46</v>
      </c>
    </row>
    <row r="9" spans="1:2" x14ac:dyDescent="0.35">
      <c r="A9" t="s">
        <v>53</v>
      </c>
      <c r="B9" t="s">
        <v>55</v>
      </c>
    </row>
    <row r="10" spans="1:2" x14ac:dyDescent="0.35">
      <c r="A10" t="s">
        <v>137</v>
      </c>
      <c r="B10" t="s">
        <v>116</v>
      </c>
    </row>
    <row r="11" spans="1:2" x14ac:dyDescent="0.35">
      <c r="A11" t="s">
        <v>136</v>
      </c>
      <c r="B11" t="s">
        <v>136</v>
      </c>
    </row>
    <row r="12" spans="1:2" x14ac:dyDescent="0.35">
      <c r="A12" t="s">
        <v>138</v>
      </c>
      <c r="B12" t="s">
        <v>139</v>
      </c>
    </row>
    <row r="13" spans="1:2" x14ac:dyDescent="0.35">
      <c r="A13" t="s">
        <v>88</v>
      </c>
      <c r="B13" t="s">
        <v>140</v>
      </c>
    </row>
    <row r="14" spans="1:2" x14ac:dyDescent="0.35">
      <c r="A14" t="s">
        <v>152</v>
      </c>
      <c r="B14"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K14"/>
  <sheetViews>
    <sheetView workbookViewId="0">
      <selection activeCell="C25" sqref="C25"/>
    </sheetView>
  </sheetViews>
  <sheetFormatPr defaultRowHeight="14.5" x14ac:dyDescent="0.35"/>
  <cols>
    <col min="1" max="1" width="28.453125" bestFit="1" customWidth="1"/>
    <col min="2" max="3" width="13.54296875" bestFit="1" customWidth="1"/>
    <col min="4" max="4" width="14" bestFit="1" customWidth="1"/>
    <col min="5" max="5" width="13.54296875" bestFit="1" customWidth="1"/>
    <col min="7" max="7" width="18.90625" customWidth="1"/>
    <col min="8" max="8" width="17.26953125" customWidth="1"/>
    <col min="9" max="11" width="17.36328125" bestFit="1" customWidth="1"/>
  </cols>
  <sheetData>
    <row r="1" spans="1:11" x14ac:dyDescent="0.35">
      <c r="A1" t="s">
        <v>112</v>
      </c>
      <c r="G1" t="s">
        <v>113</v>
      </c>
    </row>
    <row r="3" spans="1:11" x14ac:dyDescent="0.35">
      <c r="A3" s="1" t="s">
        <v>6</v>
      </c>
      <c r="B3" s="1" t="s">
        <v>83</v>
      </c>
      <c r="C3" s="1" t="s">
        <v>94</v>
      </c>
      <c r="D3" s="1" t="s">
        <v>29</v>
      </c>
      <c r="E3" s="1" t="s">
        <v>109</v>
      </c>
      <c r="G3" s="10" t="s">
        <v>69</v>
      </c>
      <c r="H3" s="10" t="s">
        <v>70</v>
      </c>
      <c r="I3" s="10" t="s">
        <v>71</v>
      </c>
      <c r="J3" s="6" t="s">
        <v>73</v>
      </c>
      <c r="K3" s="6" t="s">
        <v>77</v>
      </c>
    </row>
    <row r="4" spans="1:11" x14ac:dyDescent="0.35">
      <c r="A4" s="22" t="s">
        <v>8</v>
      </c>
      <c r="B4" t="s">
        <v>111</v>
      </c>
      <c r="C4" t="s">
        <v>111</v>
      </c>
      <c r="D4" t="s">
        <v>111</v>
      </c>
      <c r="E4" t="s">
        <v>111</v>
      </c>
      <c r="G4" t="s">
        <v>114</v>
      </c>
      <c r="H4" t="s">
        <v>114</v>
      </c>
      <c r="I4" t="s">
        <v>114</v>
      </c>
      <c r="J4" t="s">
        <v>114</v>
      </c>
      <c r="K4" t="s">
        <v>114</v>
      </c>
    </row>
    <row r="5" spans="1:11" x14ac:dyDescent="0.35">
      <c r="A5" s="22" t="s">
        <v>7</v>
      </c>
      <c r="B5" t="s">
        <v>111</v>
      </c>
      <c r="C5" t="s">
        <v>111</v>
      </c>
      <c r="D5" t="s">
        <v>111</v>
      </c>
      <c r="E5" t="s">
        <v>111</v>
      </c>
      <c r="G5" t="s">
        <v>114</v>
      </c>
      <c r="H5" t="s">
        <v>114</v>
      </c>
      <c r="I5" t="s">
        <v>114</v>
      </c>
      <c r="J5" t="s">
        <v>114</v>
      </c>
      <c r="K5" t="s">
        <v>114</v>
      </c>
    </row>
    <row r="6" spans="1:11" x14ac:dyDescent="0.35">
      <c r="A6" s="22" t="s">
        <v>9</v>
      </c>
      <c r="B6" t="s">
        <v>111</v>
      </c>
      <c r="C6" t="s">
        <v>111</v>
      </c>
      <c r="D6" t="s">
        <v>111</v>
      </c>
      <c r="E6" t="s">
        <v>111</v>
      </c>
      <c r="G6" t="s">
        <v>114</v>
      </c>
      <c r="H6" t="s">
        <v>114</v>
      </c>
      <c r="I6" t="s">
        <v>114</v>
      </c>
      <c r="J6" t="s">
        <v>114</v>
      </c>
      <c r="K6" t="s">
        <v>114</v>
      </c>
    </row>
    <row r="7" spans="1:11" x14ac:dyDescent="0.35">
      <c r="A7" s="22" t="s">
        <v>10</v>
      </c>
      <c r="B7" t="s">
        <v>111</v>
      </c>
      <c r="C7" t="s">
        <v>111</v>
      </c>
      <c r="D7" t="s">
        <v>111</v>
      </c>
      <c r="E7" t="s">
        <v>111</v>
      </c>
      <c r="G7" t="s">
        <v>114</v>
      </c>
      <c r="H7" t="s">
        <v>114</v>
      </c>
      <c r="I7" t="s">
        <v>114</v>
      </c>
      <c r="J7" t="s">
        <v>114</v>
      </c>
      <c r="K7" t="s">
        <v>114</v>
      </c>
    </row>
    <row r="8" spans="1:11" x14ac:dyDescent="0.35">
      <c r="A8" s="22" t="s">
        <v>26</v>
      </c>
      <c r="B8" t="s">
        <v>111</v>
      </c>
      <c r="C8" t="s">
        <v>111</v>
      </c>
      <c r="D8" t="s">
        <v>111</v>
      </c>
      <c r="E8" t="s">
        <v>111</v>
      </c>
      <c r="G8" t="s">
        <v>114</v>
      </c>
      <c r="H8" t="s">
        <v>114</v>
      </c>
      <c r="I8" t="s">
        <v>114</v>
      </c>
      <c r="J8" t="s">
        <v>114</v>
      </c>
      <c r="K8" t="s">
        <v>114</v>
      </c>
    </row>
    <row r="9" spans="1:11" x14ac:dyDescent="0.35">
      <c r="A9" s="22" t="s">
        <v>49</v>
      </c>
      <c r="B9" t="s">
        <v>111</v>
      </c>
      <c r="C9" t="s">
        <v>111</v>
      </c>
      <c r="D9" t="s">
        <v>111</v>
      </c>
      <c r="E9" t="s">
        <v>111</v>
      </c>
      <c r="G9" t="s">
        <v>114</v>
      </c>
      <c r="H9" t="s">
        <v>114</v>
      </c>
      <c r="I9" t="s">
        <v>114</v>
      </c>
      <c r="J9" t="s">
        <v>114</v>
      </c>
      <c r="K9" t="s">
        <v>114</v>
      </c>
    </row>
    <row r="10" spans="1:11" x14ac:dyDescent="0.35">
      <c r="A10" s="21" t="s">
        <v>67</v>
      </c>
      <c r="B10" t="s">
        <v>111</v>
      </c>
      <c r="C10" t="s">
        <v>111</v>
      </c>
      <c r="D10" t="s">
        <v>111</v>
      </c>
      <c r="E10" t="s">
        <v>111</v>
      </c>
      <c r="G10" t="s">
        <v>114</v>
      </c>
      <c r="H10" t="s">
        <v>114</v>
      </c>
      <c r="I10" t="s">
        <v>114</v>
      </c>
      <c r="J10" t="s">
        <v>114</v>
      </c>
      <c r="K10" t="s">
        <v>114</v>
      </c>
    </row>
    <row r="11" spans="1:11" x14ac:dyDescent="0.35">
      <c r="A11" s="21" t="s">
        <v>68</v>
      </c>
      <c r="B11" t="s">
        <v>111</v>
      </c>
      <c r="C11" t="s">
        <v>111</v>
      </c>
      <c r="D11" t="s">
        <v>111</v>
      </c>
      <c r="E11" t="s">
        <v>111</v>
      </c>
      <c r="G11" t="s">
        <v>114</v>
      </c>
      <c r="H11" t="s">
        <v>114</v>
      </c>
      <c r="I11" t="s">
        <v>114</v>
      </c>
      <c r="J11" t="s">
        <v>114</v>
      </c>
      <c r="K11" t="s">
        <v>114</v>
      </c>
    </row>
    <row r="12" spans="1:11" x14ac:dyDescent="0.35">
      <c r="A12" s="21" t="s">
        <v>64</v>
      </c>
      <c r="B12" t="s">
        <v>111</v>
      </c>
      <c r="C12" t="s">
        <v>111</v>
      </c>
      <c r="D12" t="s">
        <v>111</v>
      </c>
      <c r="E12" t="s">
        <v>111</v>
      </c>
      <c r="G12" t="s">
        <v>114</v>
      </c>
      <c r="H12" t="s">
        <v>114</v>
      </c>
      <c r="I12" t="s">
        <v>114</v>
      </c>
      <c r="J12" t="s">
        <v>114</v>
      </c>
      <c r="K12" t="s">
        <v>114</v>
      </c>
    </row>
    <row r="13" spans="1:11" x14ac:dyDescent="0.35">
      <c r="A13" s="21" t="s">
        <v>65</v>
      </c>
      <c r="B13" t="s">
        <v>111</v>
      </c>
      <c r="C13" t="s">
        <v>111</v>
      </c>
      <c r="D13" t="s">
        <v>111</v>
      </c>
      <c r="E13" t="s">
        <v>111</v>
      </c>
      <c r="G13" t="s">
        <v>114</v>
      </c>
      <c r="H13" t="s">
        <v>114</v>
      </c>
      <c r="I13" t="s">
        <v>114</v>
      </c>
      <c r="J13" t="s">
        <v>114</v>
      </c>
      <c r="K13" t="s">
        <v>114</v>
      </c>
    </row>
    <row r="14" spans="1:11" x14ac:dyDescent="0.35">
      <c r="A14" s="21" t="s">
        <v>66</v>
      </c>
      <c r="B14" t="s">
        <v>111</v>
      </c>
      <c r="C14" t="s">
        <v>111</v>
      </c>
      <c r="D14" t="s">
        <v>111</v>
      </c>
      <c r="E14" t="s">
        <v>111</v>
      </c>
      <c r="G14" t="s">
        <v>114</v>
      </c>
      <c r="H14" t="s">
        <v>114</v>
      </c>
      <c r="I14" t="s">
        <v>114</v>
      </c>
      <c r="J14" t="s">
        <v>114</v>
      </c>
      <c r="K14" t="s">
        <v>114</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6B06-BC4E-40C6-BE72-7273BEB1C476}">
  <dimension ref="B2:G15"/>
  <sheetViews>
    <sheetView workbookViewId="0">
      <selection activeCell="F25" sqref="F25"/>
    </sheetView>
  </sheetViews>
  <sheetFormatPr defaultRowHeight="14.5" x14ac:dyDescent="0.35"/>
  <sheetData>
    <row r="2" spans="2:7" ht="15" thickBot="1" x14ac:dyDescent="0.4">
      <c r="B2" t="s">
        <v>118</v>
      </c>
    </row>
    <row r="3" spans="2:7" x14ac:dyDescent="0.35">
      <c r="B3" s="24"/>
      <c r="C3" s="25"/>
      <c r="D3" s="25"/>
      <c r="E3" s="25">
        <v>15</v>
      </c>
      <c r="F3" s="25" t="s">
        <v>84</v>
      </c>
      <c r="G3" s="26"/>
    </row>
    <row r="4" spans="2:7" x14ac:dyDescent="0.35">
      <c r="B4" s="27"/>
      <c r="E4">
        <f>E3*10^-3</f>
        <v>1.4999999999999999E-2</v>
      </c>
      <c r="F4" t="s">
        <v>85</v>
      </c>
      <c r="G4" s="28"/>
    </row>
    <row r="5" spans="2:7" x14ac:dyDescent="0.35">
      <c r="B5" s="27"/>
      <c r="G5" s="28"/>
    </row>
    <row r="6" spans="2:7" x14ac:dyDescent="0.35">
      <c r="B6" s="27"/>
      <c r="C6" t="s">
        <v>86</v>
      </c>
      <c r="E6" t="s">
        <v>87</v>
      </c>
      <c r="G6" s="28"/>
    </row>
    <row r="7" spans="2:7" x14ac:dyDescent="0.35">
      <c r="B7" s="27"/>
      <c r="G7" s="28"/>
    </row>
    <row r="8" spans="2:7" x14ac:dyDescent="0.35">
      <c r="B8" s="27"/>
      <c r="C8">
        <v>100</v>
      </c>
      <c r="D8" t="s">
        <v>96</v>
      </c>
      <c r="E8">
        <f>C8/$E$4</f>
        <v>6666.666666666667</v>
      </c>
      <c r="F8" t="s">
        <v>96</v>
      </c>
      <c r="G8" s="28">
        <f>E8/C8</f>
        <v>66.666666666666671</v>
      </c>
    </row>
    <row r="9" spans="2:7" x14ac:dyDescent="0.35">
      <c r="B9" s="27"/>
      <c r="C9">
        <v>150</v>
      </c>
      <c r="D9" t="s">
        <v>96</v>
      </c>
      <c r="E9">
        <f>C9/$E$4</f>
        <v>10000</v>
      </c>
      <c r="F9" t="s">
        <v>96</v>
      </c>
      <c r="G9" s="28">
        <f>E9/C9</f>
        <v>66.666666666666671</v>
      </c>
    </row>
    <row r="10" spans="2:7" x14ac:dyDescent="0.35">
      <c r="B10" s="27">
        <v>200</v>
      </c>
      <c r="C10" t="s">
        <v>96</v>
      </c>
      <c r="D10">
        <f t="shared" ref="D10:D15" si="0">B10/$E$4</f>
        <v>13333.333333333334</v>
      </c>
      <c r="E10" t="s">
        <v>96</v>
      </c>
      <c r="F10">
        <f t="shared" ref="F10:F15" si="1">D10/B10</f>
        <v>66.666666666666671</v>
      </c>
      <c r="G10" s="28"/>
    </row>
    <row r="11" spans="2:7" x14ac:dyDescent="0.35">
      <c r="B11" s="27">
        <v>250</v>
      </c>
      <c r="C11" t="s">
        <v>96</v>
      </c>
      <c r="D11">
        <f t="shared" si="0"/>
        <v>16666.666666666668</v>
      </c>
      <c r="E11" t="s">
        <v>96</v>
      </c>
      <c r="F11">
        <f t="shared" si="1"/>
        <v>66.666666666666671</v>
      </c>
      <c r="G11" s="28"/>
    </row>
    <row r="12" spans="2:7" x14ac:dyDescent="0.35">
      <c r="B12" s="27">
        <v>300</v>
      </c>
      <c r="C12" t="s">
        <v>96</v>
      </c>
      <c r="D12">
        <f t="shared" si="0"/>
        <v>20000</v>
      </c>
      <c r="E12" t="s">
        <v>96</v>
      </c>
      <c r="F12">
        <f t="shared" si="1"/>
        <v>66.666666666666671</v>
      </c>
      <c r="G12" s="28"/>
    </row>
    <row r="13" spans="2:7" x14ac:dyDescent="0.35">
      <c r="B13" s="27">
        <v>350</v>
      </c>
      <c r="C13" t="s">
        <v>96</v>
      </c>
      <c r="D13">
        <f t="shared" si="0"/>
        <v>23333.333333333336</v>
      </c>
      <c r="E13" t="s">
        <v>96</v>
      </c>
      <c r="F13">
        <f t="shared" si="1"/>
        <v>66.666666666666671</v>
      </c>
      <c r="G13" s="28"/>
    </row>
    <row r="14" spans="2:7" x14ac:dyDescent="0.35">
      <c r="B14" s="27">
        <v>400</v>
      </c>
      <c r="C14" t="s">
        <v>96</v>
      </c>
      <c r="D14">
        <f t="shared" si="0"/>
        <v>26666.666666666668</v>
      </c>
      <c r="E14" t="s">
        <v>96</v>
      </c>
      <c r="F14">
        <f t="shared" si="1"/>
        <v>66.666666666666671</v>
      </c>
      <c r="G14" s="28"/>
    </row>
    <row r="15" spans="2:7" ht="15" thickBot="1" x14ac:dyDescent="0.4">
      <c r="B15" s="29">
        <v>450</v>
      </c>
      <c r="C15" s="30" t="s">
        <v>96</v>
      </c>
      <c r="D15" s="30">
        <f t="shared" si="0"/>
        <v>30000</v>
      </c>
      <c r="E15" s="30" t="s">
        <v>96</v>
      </c>
      <c r="F15" s="30">
        <f t="shared" si="1"/>
        <v>66.666666666666671</v>
      </c>
      <c r="G15"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input_output_intervals</vt:lpstr>
      <vt:lpstr>process_intervals</vt:lpstr>
      <vt:lpstr>economic_parameters</vt:lpstr>
      <vt:lpstr>connection_matrix</vt:lpstr>
      <vt:lpstr>models</vt:lpstr>
      <vt:lpstr>abbr</vt:lpstr>
      <vt:lpstr>references</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2023-02-06T15:13:09Z</dcterms:modified>
</cp:coreProperties>
</file>