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499CDA28-032B-41BA-A86F-E2147C8013A5}"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<sst xmlns="http://schemas.openxmlformats.org/spreadsheetml/2006/main" count="714" uniqueCount="234">
  <si>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</si>
  <si>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</si>
  <si>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</si>
  <si>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</si>
  <si>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</si>
  <si>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</si>
  <si>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</si>
  <si>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</si>
  <si>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</si>
  <si>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</si>
  <si>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</si>
  <si>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</si>
  <si>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</si>
  <si>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</si>
  <si>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</si>
  <si>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</si>
  <si>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</si>
  <si>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</si>
  <si>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</si>
  <si>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</si>
  <si>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</si>
  <si>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</si>
  <si>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</si>
  <si>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</si>
  <si>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</si>
  <si>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</si>
  <si>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</si>
  <si>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</si>
  <si>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</si>
  <si>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</si>
  <si>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</si>
  <si>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</si>
  <si>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</si>
  <si>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</si>
  <si>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</si>
  <si>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</si>
  <si>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</si>
  <si>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</si>
  <si>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</si>
  <si>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</si>
  <si>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</si>
  <si>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</si>
  <si>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</si>
  <si>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</si>
  <si>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</si>
  <si>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</si>
  <si>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</si>
  <si>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</si>
  <si>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</si>
  <si>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</si>
  <si>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</si>
  <si>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</si>
  <si>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</si>
  <si>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</si>
  <si>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</si>
  <si>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</si>
  <si>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</si>
  <si>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</si>
  <si>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</si>
  <si>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</si>
  <si>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</si>
  <si>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</si>
  <si>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</si>
  <si>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</si>
  <si>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</si>
  <si>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</si>
  <si>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</si>
  <si>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</si>
  <si>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</si>
  <si>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</si>
  <si>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</si>
  <si>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</si>
  <si>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</si>
  <si>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</si>
  <si>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</si>
  <si>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</si>
  <si>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</si>
  <si>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</si>
  <si>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</si>
  <si>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</si>
  <si>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</si>
  <si>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</si>
  <si>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</si>
  <si>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</si>
  <si>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</si>
  <si>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</si>
  <si>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</si>
  <si>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</si>
  <si>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</si>
  <si>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</si>
  <si>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</si>
  <si>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</si>
  <si>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</si>
  <si>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</si>
  <si>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</si>
  <si>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</si>
  <si>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</si>
  <si>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</si>
  <si>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</si>
  <si>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</si>
  <si>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</si>
  <si>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</si>
  <si>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</si>
  <si>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</si>
  <si>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</si>
  <si>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</si>
  <si>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</si>
  <si>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</si>
  <si>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</si>
  <si>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</si>
  <si>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</si>
  <si>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</si>
  <si>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</si>
  <si>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</si>
  <si>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</si>
  <si>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</si>
  <si>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</si>
  <si>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</si>
  <si>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</si>
  <si>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</si>
  <si>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</si>
  <si>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</si>
  <si>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</si>
  <si>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</si>
  <si>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</si>
  <si>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</si>
  <si>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</si>
  <si>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</si>
  <si>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</si>
  <si>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</si>
  <si>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</si>
  <si>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</si>
  <si>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</si>
  <si>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</si>
  <si>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</si>
  <si>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</si>
  <si>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</si>
  <si>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</si>
  <si>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</si>
  <si>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</si>
  <si>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</si>
  <si>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</si>
  <si>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</si>
  <si>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</si>
  <si>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</si>
  <si>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</si>
  <si>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</si>
  <si>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</si>
  <si>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</si>
  <si>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</si>
  <si>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</si>
  <si>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</si>
  <si>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</si>
  <si>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</si>
  <si>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</si>
  <si>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</si>
  <si>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</si>
  <si>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</si>
  <si>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</si>
  <si>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</si>
  <si>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</si>
  <si>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</si>
  <si>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</si>
  <si>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</si>
  <si>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</si>
  <si>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</si>
  <si>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</si>
  <si>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</si>
  <si>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</si>
  <si>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</si>
  <si>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</si>
  <si>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</si>
  <si>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</si>
  <si>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</si>
  <si>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</si>
  <si>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</si>
  <si>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</si>
  <si>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</si>
  <si>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</si>
  <si>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</si>
  <si>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</si>
  <si>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</si>
  <si>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</si>
  <si>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</si>
  <si>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</si>
  <si>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</si>
  <si>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</si>
  <si>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</si>
  <si>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</si>
  <si>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</si>
  <si>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</si>
  <si>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</si>
  <si>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</si>
  <si>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</si>
  <si>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</si>
  <si>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</si>
  <si>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</si>
  <si>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</si>
  <si>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</si>
  <si>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</si>
  <si>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</si>
  <si>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</si>
  <si>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</si>
  <si>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</si>
  <si>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</si>
  <si>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</si>
  <si>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</si>
  <si>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</si>
  <si>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</si>
  <si>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</si>
  <si>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</si>
  <si>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</si>
  <si>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</si>
  <si>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</si>
  <si>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</si>
  <si>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</si>
  <si>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</si>
  <si>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</si>
  <si>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</si>
  <si>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</si>
  <si>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</si>
  <si>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</si>
  <si>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</si>
  <si>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</si>
  <si>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</si>
  <si>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</si>
  <si>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</si>
  <si>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</si>
  <si>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</si>
  <si>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Patent mateo</t>
  </si>
  <si>
    <t>TOFIND</t>
  </si>
  <si>
    <t>Koyuncu et al (2000)</t>
  </si>
  <si>
    <t>processing principles book</t>
  </si>
  <si>
    <t>Reguiera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</si>
</sst>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7">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17</xdr:col>
      <xdr:colOff>57150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537180" y="2622550"/>
          <a:ext cx="176657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486953</xdr:colOff>
      <xdr:row>18</xdr:row>
      <xdr:rowOff>98326</xdr:rowOff>
    </xdr:from>
    <xdr:to>
      <xdr:col>11</xdr:col>
      <xdr:colOff>189374</xdr:colOff>
      <xdr:row>31</xdr:row>
      <xdr:rowOff>3628</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712096" y="3445683"/>
          <a:ext cx="5489992" cy="2322838"/>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F12" sqref="F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10000</v>
      </c>
      <c r="D2">
        <v>10000</v>
      </c>
      <c r="E2">
        <v>0.56999999999999995</v>
      </c>
      <c r="F2">
        <v>0</v>
      </c>
      <c r="G2" s="4" t="s">
        <v>14</v>
      </c>
      <c r="H2">
        <v>1</v>
      </c>
    </row>
    <row r="3" spans="1:8" x14ac:dyDescent="0.35">
      <c r="A3" s="8">
        <v>1</v>
      </c>
      <c r="B3" s="8" t="s">
        <v>57</v>
      </c>
      <c r="C3">
        <v>10000</v>
      </c>
      <c r="D3">
        <v>10000</v>
      </c>
      <c r="E3">
        <v>0.39</v>
      </c>
      <c r="F3">
        <v>0</v>
      </c>
      <c r="G3" s="4" t="s">
        <v>53</v>
      </c>
      <c r="H3">
        <v>1</v>
      </c>
    </row>
    <row r="4" spans="1:8" x14ac:dyDescent="0.35">
      <c r="A4" s="8">
        <v>1</v>
      </c>
      <c r="B4" s="8" t="s">
        <v>108</v>
      </c>
      <c r="C4">
        <v>10000</v>
      </c>
      <c r="D4">
        <v>10000</v>
      </c>
      <c r="E4">
        <v>0.35</v>
      </c>
      <c r="F4">
        <v>0</v>
      </c>
      <c r="G4" s="4" t="s">
        <v>128</v>
      </c>
      <c r="H4">
        <v>1</v>
      </c>
    </row>
    <row r="5" spans="1:8" x14ac:dyDescent="0.35">
      <c r="A5" s="9">
        <v>7</v>
      </c>
      <c r="B5" s="9" t="s">
        <v>19</v>
      </c>
      <c r="C5">
        <v>0</v>
      </c>
      <c r="D5" s="4" t="s">
        <v>28</v>
      </c>
      <c r="E5">
        <v>0</v>
      </c>
      <c r="F5">
        <v>2.5</v>
      </c>
      <c r="G5" s="4" t="s">
        <v>17</v>
      </c>
      <c r="H5">
        <v>0</v>
      </c>
    </row>
    <row r="6" spans="1:8" x14ac:dyDescent="0.35">
      <c r="A6" s="9">
        <v>7</v>
      </c>
      <c r="B6" s="9" t="s">
        <v>20</v>
      </c>
      <c r="C6">
        <v>0</v>
      </c>
      <c r="D6" s="4" t="s">
        <v>28</v>
      </c>
      <c r="E6">
        <v>0</v>
      </c>
      <c r="F6">
        <v>5</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x14ac:dyDescent="0.35"/>
  <cols>
    <col min="10" max="10" width="15.36328125" bestFit="1" customWidth="1"/>
  </cols>
  <sheetData>
    <row r="2" spans="2:17" ht="15" thickBot="1" x14ac:dyDescent="0.4">
      <c r="B2" t="s">
        <v>111</v>
      </c>
    </row>
    <row r="3" spans="2:17" x14ac:dyDescent="0.35">
      <c r="B3" s="23"/>
      <c r="C3" s="24"/>
      <c r="D3" s="24"/>
      <c r="E3" s="24">
        <v>15</v>
      </c>
      <c r="F3" s="24" t="s">
        <v>84</v>
      </c>
      <c r="G3" s="25"/>
    </row>
    <row r="4" spans="2:17" x14ac:dyDescent="0.35">
      <c r="B4" s="26"/>
      <c r="E4">
        <f>E3*10^-3</f>
        <v>1.4999999999999999E-2</v>
      </c>
      <c r="F4" t="s">
        <v>85</v>
      </c>
      <c r="G4" s="27"/>
      <c r="J4" s="1" t="s">
        <v>6</v>
      </c>
      <c r="K4" s="33" t="s">
        <v>56</v>
      </c>
      <c r="L4" s="33" t="s">
        <v>57</v>
      </c>
      <c r="M4" s="33" t="s">
        <v>108</v>
      </c>
      <c r="N4" s="34" t="s">
        <v>154</v>
      </c>
      <c r="O4" s="34" t="s">
        <v>155</v>
      </c>
      <c r="P4" s="40" t="s">
        <v>161</v>
      </c>
      <c r="Q4" s="40" t="s">
        <v>17</v>
      </c>
    </row>
    <row r="5" spans="2:17" x14ac:dyDescent="0.35">
      <c r="B5" s="26"/>
      <c r="G5" s="27"/>
      <c r="J5" s="33" t="s">
        <v>56</v>
      </c>
      <c r="K5" s="16" t="s">
        <v>61</v>
      </c>
      <c r="L5" s="16">
        <v>0</v>
      </c>
      <c r="M5" s="16">
        <v>0</v>
      </c>
      <c r="N5" s="6">
        <v>1</v>
      </c>
      <c r="O5" s="6">
        <v>1</v>
      </c>
      <c r="P5" s="5">
        <v>0</v>
      </c>
      <c r="Q5" s="5">
        <v>0</v>
      </c>
    </row>
    <row r="6" spans="2:17" x14ac:dyDescent="0.35">
      <c r="B6" s="26"/>
      <c r="C6" t="s">
        <v>86</v>
      </c>
      <c r="E6" t="s">
        <v>87</v>
      </c>
      <c r="G6" s="27"/>
      <c r="J6" s="33" t="s">
        <v>57</v>
      </c>
      <c r="K6" s="16">
        <v>0</v>
      </c>
      <c r="L6" s="16" t="s">
        <v>62</v>
      </c>
      <c r="M6" s="16">
        <v>0</v>
      </c>
      <c r="N6" s="6">
        <v>1</v>
      </c>
      <c r="O6" s="6">
        <v>1</v>
      </c>
      <c r="P6" s="5">
        <v>0</v>
      </c>
      <c r="Q6" s="5">
        <v>0</v>
      </c>
    </row>
    <row r="7" spans="2:17" x14ac:dyDescent="0.35">
      <c r="B7" s="26"/>
      <c r="G7" s="27"/>
      <c r="J7" s="33" t="s">
        <v>108</v>
      </c>
      <c r="K7" s="16">
        <v>0</v>
      </c>
      <c r="L7" s="16">
        <v>0</v>
      </c>
      <c r="M7" s="16" t="s">
        <v>110</v>
      </c>
      <c r="N7" s="10">
        <v>1</v>
      </c>
      <c r="O7" s="10">
        <v>0</v>
      </c>
      <c r="P7" s="5">
        <v>0</v>
      </c>
      <c r="Q7" s="5">
        <v>0</v>
      </c>
    </row>
    <row r="8" spans="2:17" x14ac:dyDescent="0.35">
      <c r="B8" s="26"/>
      <c r="C8">
        <v>100</v>
      </c>
      <c r="D8" t="s">
        <v>92</v>
      </c>
      <c r="E8">
        <f>C8/$E$4</f>
        <v>6666.666666666667</v>
      </c>
      <c r="F8" t="s">
        <v>92</v>
      </c>
      <c r="G8" s="27">
        <f>E8/C8</f>
        <v>66.666666666666671</v>
      </c>
      <c r="J8" s="34" t="s">
        <v>154</v>
      </c>
      <c r="K8" s="5">
        <v>0</v>
      </c>
      <c r="L8" s="5">
        <v>0</v>
      </c>
      <c r="M8" s="5">
        <v>0</v>
      </c>
      <c r="N8" s="6" t="s">
        <v>164</v>
      </c>
      <c r="O8" s="5">
        <v>0</v>
      </c>
      <c r="P8" s="41" t="s">
        <v>162</v>
      </c>
      <c r="Q8" s="41" t="s">
        <v>163</v>
      </c>
    </row>
    <row r="9" spans="2:17" x14ac:dyDescent="0.35">
      <c r="B9" s="26"/>
      <c r="C9">
        <v>150</v>
      </c>
      <c r="D9" t="s">
        <v>92</v>
      </c>
      <c r="E9">
        <f>C9/$E$4</f>
        <v>10000</v>
      </c>
      <c r="F9" t="s">
        <v>92</v>
      </c>
      <c r="G9" s="27">
        <f>E9/C9</f>
        <v>66.666666666666671</v>
      </c>
      <c r="J9" s="34" t="s">
        <v>155</v>
      </c>
      <c r="K9" s="5">
        <v>0</v>
      </c>
      <c r="L9" s="5">
        <v>0</v>
      </c>
      <c r="M9" s="5">
        <v>0</v>
      </c>
      <c r="N9" s="5">
        <v>0</v>
      </c>
      <c r="O9" s="6" t="s">
        <v>165</v>
      </c>
      <c r="P9" s="41" t="s">
        <v>162</v>
      </c>
      <c r="Q9" s="41" t="s">
        <v>163</v>
      </c>
    </row>
    <row r="10" spans="2:17" x14ac:dyDescent="0.35">
      <c r="B10" s="26">
        <v>200</v>
      </c>
      <c r="C10" t="s">
        <v>92</v>
      </c>
      <c r="D10">
        <f t="shared" ref="D10:D15" si="0">B10/$E$4</f>
        <v>13333.333333333334</v>
      </c>
      <c r="E10" t="s">
        <v>92</v>
      </c>
      <c r="F10">
        <f t="shared" ref="F10:F15" si="1">D10/B10</f>
        <v>66.666666666666671</v>
      </c>
      <c r="G10" s="27"/>
      <c r="J10" s="40" t="s">
        <v>161</v>
      </c>
      <c r="K10" s="5">
        <v>0</v>
      </c>
      <c r="L10" s="5">
        <v>0</v>
      </c>
      <c r="M10" s="5">
        <v>0</v>
      </c>
      <c r="N10" s="5">
        <v>0</v>
      </c>
      <c r="O10" s="5">
        <v>0</v>
      </c>
      <c r="P10" s="5">
        <v>0</v>
      </c>
      <c r="Q10" s="5">
        <v>0</v>
      </c>
    </row>
    <row r="11" spans="2:17" x14ac:dyDescent="0.35">
      <c r="B11" s="26">
        <v>250</v>
      </c>
      <c r="C11" t="s">
        <v>92</v>
      </c>
      <c r="D11">
        <f t="shared" si="0"/>
        <v>16666.666666666668</v>
      </c>
      <c r="E11" t="s">
        <v>92</v>
      </c>
      <c r="F11">
        <f t="shared" si="1"/>
        <v>66.666666666666671</v>
      </c>
      <c r="G11" s="27"/>
      <c r="J11" s="40" t="s">
        <v>17</v>
      </c>
      <c r="K11" s="5">
        <v>0</v>
      </c>
      <c r="L11" s="5">
        <v>0</v>
      </c>
      <c r="M11" s="5">
        <v>0</v>
      </c>
      <c r="N11" s="5">
        <v>0</v>
      </c>
      <c r="O11" s="5">
        <v>0</v>
      </c>
      <c r="P11" s="5">
        <v>0</v>
      </c>
      <c r="Q11" s="5">
        <v>0</v>
      </c>
    </row>
    <row r="12" spans="2:17" x14ac:dyDescent="0.35">
      <c r="B12" s="26">
        <v>300</v>
      </c>
      <c r="C12" t="s">
        <v>92</v>
      </c>
      <c r="D12">
        <f t="shared" si="0"/>
        <v>20000</v>
      </c>
      <c r="E12" t="s">
        <v>92</v>
      </c>
      <c r="F12">
        <f t="shared" si="1"/>
        <v>66.666666666666671</v>
      </c>
      <c r="G12" s="27"/>
    </row>
    <row r="13" spans="2:17" x14ac:dyDescent="0.35">
      <c r="B13" s="26">
        <v>350</v>
      </c>
      <c r="C13" t="s">
        <v>92</v>
      </c>
      <c r="D13">
        <f t="shared" si="0"/>
        <v>23333.333333333336</v>
      </c>
      <c r="E13" t="s">
        <v>92</v>
      </c>
      <c r="F13">
        <f t="shared" si="1"/>
        <v>66.666666666666671</v>
      </c>
      <c r="G13" s="27"/>
    </row>
    <row r="14" spans="2:17" x14ac:dyDescent="0.35">
      <c r="B14" s="26">
        <v>400</v>
      </c>
      <c r="C14" t="s">
        <v>92</v>
      </c>
      <c r="D14">
        <f t="shared" si="0"/>
        <v>26666.666666666668</v>
      </c>
      <c r="E14" t="s">
        <v>92</v>
      </c>
      <c r="F14">
        <f t="shared" si="1"/>
        <v>66.666666666666671</v>
      </c>
      <c r="G14" s="27"/>
    </row>
    <row r="15" spans="2:17" ht="15" thickBot="1" x14ac:dyDescent="0.4">
      <c r="B15" s="28">
        <v>450</v>
      </c>
      <c r="C15" s="29" t="s">
        <v>92</v>
      </c>
      <c r="D15" s="29">
        <f t="shared" si="0"/>
        <v>30000</v>
      </c>
      <c r="E15" s="29" t="s">
        <v>92</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4" t="s">
        <v>154</v>
      </c>
      <c r="F1" s="34" t="s">
        <v>155</v>
      </c>
      <c r="G1" s="34" t="s">
        <v>156</v>
      </c>
      <c r="H1" s="34" t="s">
        <v>157</v>
      </c>
      <c r="I1" s="34" t="s">
        <v>158</v>
      </c>
      <c r="J1" s="34" t="s">
        <v>49</v>
      </c>
      <c r="K1" s="5" t="s">
        <v>67</v>
      </c>
      <c r="L1" s="5" t="s">
        <v>68</v>
      </c>
      <c r="M1" s="5" t="s">
        <v>150</v>
      </c>
      <c r="N1" s="5" t="s">
        <v>151</v>
      </c>
      <c r="O1" s="5" t="s">
        <v>152</v>
      </c>
      <c r="P1" s="5" t="s">
        <v>19</v>
      </c>
      <c r="Q1" t="s">
        <v>20</v>
      </c>
      <c r="R1" s="5" t="s">
        <v>112</v>
      </c>
    </row>
    <row r="2" spans="1:18" x14ac:dyDescent="0.35">
      <c r="A2" s="33"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3"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3" t="s">
        <v>108</v>
      </c>
      <c r="B4" s="16">
        <v>0</v>
      </c>
      <c r="C4" s="16">
        <v>0</v>
      </c>
      <c r="D4" s="16" t="s">
        <v>110</v>
      </c>
      <c r="E4" s="6" t="s">
        <v>22</v>
      </c>
      <c r="F4" s="1">
        <v>0</v>
      </c>
      <c r="G4" s="6" t="s">
        <v>22</v>
      </c>
      <c r="H4" s="6" t="s">
        <v>22</v>
      </c>
      <c r="I4" s="6" t="s">
        <v>22</v>
      </c>
      <c r="J4" s="15">
        <v>0</v>
      </c>
      <c r="K4" s="1">
        <v>0</v>
      </c>
      <c r="L4" s="1">
        <v>0</v>
      </c>
      <c r="M4" s="1">
        <v>0</v>
      </c>
      <c r="N4" s="1">
        <v>0</v>
      </c>
      <c r="O4" s="1">
        <v>0</v>
      </c>
      <c r="P4" s="1">
        <v>0</v>
      </c>
      <c r="Q4" s="1">
        <v>0</v>
      </c>
      <c r="R4" s="1">
        <v>0</v>
      </c>
    </row>
    <row r="5" spans="1:18" x14ac:dyDescent="0.35">
      <c r="A5" s="34" t="s">
        <v>154</v>
      </c>
      <c r="B5" s="1">
        <v>0</v>
      </c>
      <c r="C5" s="1">
        <v>0</v>
      </c>
      <c r="D5" s="1">
        <v>0</v>
      </c>
      <c r="E5" s="1">
        <v>0</v>
      </c>
      <c r="F5" s="1">
        <v>0</v>
      </c>
      <c r="G5" s="1">
        <v>0</v>
      </c>
      <c r="H5" s="1">
        <v>0</v>
      </c>
      <c r="I5" s="1">
        <v>0</v>
      </c>
      <c r="J5" s="1">
        <v>0</v>
      </c>
      <c r="K5" s="20" t="s">
        <v>113</v>
      </c>
      <c r="L5" s="20" t="s">
        <v>113</v>
      </c>
      <c r="M5" s="1">
        <v>0</v>
      </c>
      <c r="N5" s="1">
        <v>0</v>
      </c>
      <c r="O5" s="1">
        <v>0</v>
      </c>
      <c r="P5" s="1">
        <v>0</v>
      </c>
      <c r="Q5" s="1">
        <v>0</v>
      </c>
      <c r="R5" s="7" t="s">
        <v>25</v>
      </c>
    </row>
    <row r="6" spans="1:18" x14ac:dyDescent="0.35">
      <c r="A6" s="34" t="s">
        <v>155</v>
      </c>
      <c r="B6" s="1">
        <v>0</v>
      </c>
      <c r="C6" s="1">
        <v>0</v>
      </c>
      <c r="D6" s="1">
        <v>0</v>
      </c>
      <c r="E6" s="1">
        <v>0</v>
      </c>
      <c r="F6" s="1">
        <v>0</v>
      </c>
      <c r="G6" s="1">
        <v>0</v>
      </c>
      <c r="H6" s="1">
        <v>0</v>
      </c>
      <c r="I6" s="1">
        <v>0</v>
      </c>
      <c r="J6" s="1">
        <v>0</v>
      </c>
      <c r="K6" s="20" t="s">
        <v>113</v>
      </c>
      <c r="L6" s="20" t="s">
        <v>113</v>
      </c>
      <c r="M6" s="1">
        <v>0</v>
      </c>
      <c r="N6" s="1">
        <v>0</v>
      </c>
      <c r="O6" s="1">
        <v>0</v>
      </c>
      <c r="P6" s="1">
        <v>0</v>
      </c>
      <c r="Q6" s="1">
        <v>0</v>
      </c>
      <c r="R6" s="7" t="s">
        <v>25</v>
      </c>
    </row>
    <row r="7" spans="1:18" x14ac:dyDescent="0.35">
      <c r="A7" s="34" t="s">
        <v>156</v>
      </c>
      <c r="B7" s="1">
        <v>0</v>
      </c>
      <c r="C7" s="1">
        <v>0</v>
      </c>
      <c r="D7" s="1">
        <v>0</v>
      </c>
      <c r="E7" s="1">
        <v>0</v>
      </c>
      <c r="F7" s="1">
        <v>0</v>
      </c>
      <c r="G7" s="1">
        <v>0</v>
      </c>
      <c r="H7" s="3">
        <v>0</v>
      </c>
      <c r="I7" s="3">
        <v>0</v>
      </c>
      <c r="J7" s="3">
        <v>0</v>
      </c>
      <c r="K7" s="20" t="s">
        <v>113</v>
      </c>
      <c r="L7" s="20" t="s">
        <v>113</v>
      </c>
      <c r="M7" s="3">
        <v>0</v>
      </c>
      <c r="N7" s="3">
        <v>0</v>
      </c>
      <c r="O7" s="3">
        <v>0</v>
      </c>
      <c r="P7" s="1">
        <v>0</v>
      </c>
      <c r="Q7" s="1">
        <v>0</v>
      </c>
      <c r="R7" s="7" t="s">
        <v>25</v>
      </c>
    </row>
    <row r="8" spans="1:18" x14ac:dyDescent="0.35">
      <c r="A8" s="34" t="s">
        <v>157</v>
      </c>
      <c r="B8" s="1">
        <v>0</v>
      </c>
      <c r="C8" s="1">
        <v>0</v>
      </c>
      <c r="D8" s="1">
        <v>0</v>
      </c>
      <c r="E8" s="1">
        <v>0</v>
      </c>
      <c r="F8" s="1">
        <v>0</v>
      </c>
      <c r="G8" s="1">
        <v>0</v>
      </c>
      <c r="H8" s="1">
        <v>0</v>
      </c>
      <c r="I8" s="1">
        <v>0</v>
      </c>
      <c r="J8" s="1">
        <v>0</v>
      </c>
      <c r="K8" s="20" t="s">
        <v>113</v>
      </c>
      <c r="L8" s="20" t="s">
        <v>113</v>
      </c>
      <c r="M8" s="1">
        <v>0</v>
      </c>
      <c r="N8" s="1">
        <v>0</v>
      </c>
      <c r="O8" s="1">
        <v>0</v>
      </c>
      <c r="P8" s="1">
        <v>0</v>
      </c>
      <c r="Q8" s="1">
        <v>0</v>
      </c>
      <c r="R8" s="7" t="s">
        <v>25</v>
      </c>
    </row>
    <row r="9" spans="1:18" x14ac:dyDescent="0.35">
      <c r="A9" s="34" t="s">
        <v>158</v>
      </c>
      <c r="B9" s="1">
        <v>0</v>
      </c>
      <c r="C9" s="1">
        <v>0</v>
      </c>
      <c r="D9" s="1">
        <v>0</v>
      </c>
      <c r="E9" s="1">
        <v>0</v>
      </c>
      <c r="F9" s="1">
        <v>0</v>
      </c>
      <c r="G9" s="1">
        <v>0</v>
      </c>
      <c r="H9" s="1">
        <v>0</v>
      </c>
      <c r="I9" s="1">
        <v>0</v>
      </c>
      <c r="J9" s="1">
        <v>0</v>
      </c>
      <c r="K9" s="20" t="s">
        <v>113</v>
      </c>
      <c r="L9" s="20" t="s">
        <v>113</v>
      </c>
      <c r="M9" s="1">
        <v>0</v>
      </c>
      <c r="N9" s="1">
        <v>0</v>
      </c>
      <c r="O9" s="1">
        <v>0</v>
      </c>
      <c r="P9" s="1">
        <v>0</v>
      </c>
      <c r="Q9" s="1">
        <v>0</v>
      </c>
      <c r="R9" s="7" t="s">
        <v>25</v>
      </c>
    </row>
    <row r="10" spans="1:18" x14ac:dyDescent="0.35">
      <c r="A10" s="34" t="s">
        <v>49</v>
      </c>
      <c r="B10" s="1">
        <v>0</v>
      </c>
      <c r="C10" s="1">
        <v>0</v>
      </c>
      <c r="D10" s="1">
        <v>0</v>
      </c>
      <c r="E10" s="1">
        <v>0</v>
      </c>
      <c r="F10" s="1">
        <v>0</v>
      </c>
      <c r="G10" s="1">
        <v>0</v>
      </c>
      <c r="H10" s="1">
        <v>0</v>
      </c>
      <c r="I10" s="1">
        <v>0</v>
      </c>
      <c r="J10" s="1">
        <v>0</v>
      </c>
      <c r="K10" s="20" t="s">
        <v>113</v>
      </c>
      <c r="L10" s="20" t="s">
        <v>113</v>
      </c>
      <c r="M10" s="1">
        <v>0</v>
      </c>
      <c r="N10" s="1">
        <v>0</v>
      </c>
      <c r="O10" s="1">
        <v>0</v>
      </c>
      <c r="P10" s="1">
        <v>0</v>
      </c>
      <c r="Q10" s="1">
        <v>0</v>
      </c>
      <c r="R10" s="7" t="s">
        <v>25</v>
      </c>
    </row>
    <row r="11" spans="1:18" x14ac:dyDescent="0.35">
      <c r="A11" s="35"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5"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5"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5"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5"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7"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B1" activePane="topRight" state="frozen"/>
      <selection pane="topRight" activeCell="I18" sqref="I18"/>
    </sheetView>
  </sheetViews>
  <sheetFormatPr defaultRowHeight="14.5" x14ac:dyDescent="0.3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x14ac:dyDescent="0.35">
      <c r="A1" s="1" t="s">
        <v>6</v>
      </c>
      <c r="B1" s="1" t="s">
        <v>134</v>
      </c>
      <c r="C1" s="1" t="s">
        <v>135</v>
      </c>
      <c r="D1" s="1" t="s">
        <v>121</v>
      </c>
      <c r="E1" s="1" t="s">
        <v>180</v>
      </c>
      <c r="F1" s="1" t="s">
        <v>122</v>
      </c>
      <c r="G1" s="1" t="s">
        <v>82</v>
      </c>
      <c r="H1" s="1" t="s">
        <v>83</v>
      </c>
      <c r="I1" s="1" t="s">
        <v>74</v>
      </c>
      <c r="J1" s="1" t="s">
        <v>15</v>
      </c>
      <c r="K1" s="1" t="s">
        <v>180</v>
      </c>
      <c r="L1" s="1" t="s">
        <v>159</v>
      </c>
      <c r="M1" s="1" t="s">
        <v>160</v>
      </c>
      <c r="N1" s="1" t="s">
        <v>181</v>
      </c>
      <c r="O1" s="1" t="s">
        <v>177</v>
      </c>
      <c r="P1" s="1" t="s">
        <v>225</v>
      </c>
      <c r="Q1" s="1" t="s">
        <v>74</v>
      </c>
      <c r="R1" s="1" t="s">
        <v>29</v>
      </c>
      <c r="S1" s="1" t="s">
        <v>23</v>
      </c>
      <c r="T1" s="1" t="s">
        <v>90</v>
      </c>
      <c r="V1" s="20" t="s">
        <v>99</v>
      </c>
      <c r="W1" s="1" t="s">
        <v>95</v>
      </c>
    </row>
    <row r="2" spans="1:23" x14ac:dyDescent="0.35">
      <c r="A2" s="22" t="s">
        <v>154</v>
      </c>
      <c r="B2" s="5">
        <v>2</v>
      </c>
      <c r="C2" s="5" t="s">
        <v>176</v>
      </c>
      <c r="D2" s="5" t="s">
        <v>153</v>
      </c>
      <c r="E2" s="5" t="s">
        <v>92</v>
      </c>
      <c r="F2" s="5">
        <v>0</v>
      </c>
      <c r="G2" s="5" t="s">
        <v>131</v>
      </c>
      <c r="H2">
        <v>100</v>
      </c>
      <c r="I2" t="s">
        <v>114</v>
      </c>
      <c r="J2" s="5" t="s">
        <v>142</v>
      </c>
      <c r="K2" s="5" t="s">
        <v>92</v>
      </c>
      <c r="L2" s="5">
        <v>0</v>
      </c>
      <c r="M2" s="31">
        <v>0</v>
      </c>
      <c r="N2" s="31">
        <v>0</v>
      </c>
      <c r="O2" s="5">
        <v>0</v>
      </c>
      <c r="P2">
        <f xml:space="preserve"> 0.5*0.001</f>
        <v>5.0000000000000001E-4</v>
      </c>
      <c r="Q2" t="s">
        <v>226</v>
      </c>
      <c r="R2" s="5" t="s">
        <v>115</v>
      </c>
      <c r="S2" s="5" t="s">
        <v>182</v>
      </c>
      <c r="T2">
        <v>0</v>
      </c>
      <c r="V2">
        <v>0</v>
      </c>
      <c r="W2" s="5" t="s">
        <v>102</v>
      </c>
    </row>
    <row r="3" spans="1:23" x14ac:dyDescent="0.35">
      <c r="A3" s="22" t="s">
        <v>155</v>
      </c>
      <c r="B3" s="5">
        <v>2</v>
      </c>
      <c r="C3" s="5" t="s">
        <v>176</v>
      </c>
      <c r="D3" s="5" t="s">
        <v>123</v>
      </c>
      <c r="E3" s="5" t="s">
        <v>92</v>
      </c>
      <c r="F3" s="5">
        <v>0</v>
      </c>
      <c r="G3" s="5" t="s">
        <v>131</v>
      </c>
      <c r="H3">
        <v>100</v>
      </c>
      <c r="I3" t="s">
        <v>114</v>
      </c>
      <c r="J3" s="5" t="s">
        <v>142</v>
      </c>
      <c r="K3" s="5" t="s">
        <v>92</v>
      </c>
      <c r="L3" s="5">
        <v>0</v>
      </c>
      <c r="M3" s="5">
        <v>0</v>
      </c>
      <c r="N3" s="5">
        <v>0</v>
      </c>
      <c r="O3" s="5">
        <v>0</v>
      </c>
      <c r="P3">
        <f t="shared" ref="P3:P7" si="0" xml:space="preserve"> 0.5*0.001</f>
        <v>5.0000000000000001E-4</v>
      </c>
      <c r="Q3" t="s">
        <v>226</v>
      </c>
      <c r="R3" s="5" t="s">
        <v>116</v>
      </c>
      <c r="S3" s="5" t="s">
        <v>182</v>
      </c>
      <c r="T3">
        <v>0</v>
      </c>
      <c r="V3">
        <v>0</v>
      </c>
      <c r="W3" s="5" t="s">
        <v>102</v>
      </c>
    </row>
    <row r="4" spans="1:23" x14ac:dyDescent="0.35">
      <c r="A4" s="22" t="s">
        <v>156</v>
      </c>
      <c r="B4" s="5">
        <v>2</v>
      </c>
      <c r="C4" s="5" t="s">
        <v>176</v>
      </c>
      <c r="D4" s="5" t="s">
        <v>153</v>
      </c>
      <c r="E4" s="5" t="s">
        <v>92</v>
      </c>
      <c r="F4" s="5">
        <v>0</v>
      </c>
      <c r="G4" s="5" t="s">
        <v>131</v>
      </c>
      <c r="H4">
        <v>100</v>
      </c>
      <c r="I4" t="s">
        <v>114</v>
      </c>
      <c r="J4" s="5" t="s">
        <v>142</v>
      </c>
      <c r="K4" s="5" t="s">
        <v>92</v>
      </c>
      <c r="L4" s="5">
        <v>0</v>
      </c>
      <c r="M4" s="5">
        <v>0</v>
      </c>
      <c r="N4" s="5">
        <v>0</v>
      </c>
      <c r="O4" s="5">
        <v>0</v>
      </c>
      <c r="P4">
        <f t="shared" si="0"/>
        <v>5.0000000000000001E-4</v>
      </c>
      <c r="Q4" t="s">
        <v>226</v>
      </c>
      <c r="R4" s="5" t="s">
        <v>117</v>
      </c>
      <c r="S4" s="5" t="s">
        <v>182</v>
      </c>
      <c r="T4">
        <v>0</v>
      </c>
      <c r="V4">
        <v>0</v>
      </c>
      <c r="W4" s="5" t="s">
        <v>102</v>
      </c>
    </row>
    <row r="5" spans="1:23" x14ac:dyDescent="0.35">
      <c r="A5" s="22" t="s">
        <v>157</v>
      </c>
      <c r="B5" s="5">
        <v>2</v>
      </c>
      <c r="C5" s="5" t="s">
        <v>176</v>
      </c>
      <c r="D5" s="5" t="s">
        <v>153</v>
      </c>
      <c r="E5" s="5" t="s">
        <v>92</v>
      </c>
      <c r="F5" s="5">
        <v>0</v>
      </c>
      <c r="G5" s="5" t="s">
        <v>131</v>
      </c>
      <c r="H5">
        <v>100</v>
      </c>
      <c r="I5" t="s">
        <v>114</v>
      </c>
      <c r="J5" s="5" t="s">
        <v>142</v>
      </c>
      <c r="K5" s="5" t="s">
        <v>92</v>
      </c>
      <c r="L5" s="5">
        <v>0</v>
      </c>
      <c r="M5" s="5">
        <v>0</v>
      </c>
      <c r="N5" s="5">
        <v>0</v>
      </c>
      <c r="O5" s="5">
        <v>0</v>
      </c>
      <c r="P5">
        <f t="shared" si="0"/>
        <v>5.0000000000000001E-4</v>
      </c>
      <c r="Q5" t="s">
        <v>226</v>
      </c>
      <c r="R5" s="5" t="s">
        <v>118</v>
      </c>
      <c r="S5" s="5" t="s">
        <v>182</v>
      </c>
      <c r="T5">
        <v>0</v>
      </c>
      <c r="V5">
        <v>0</v>
      </c>
      <c r="W5" s="5" t="s">
        <v>102</v>
      </c>
    </row>
    <row r="6" spans="1:23" x14ac:dyDescent="0.35">
      <c r="A6" s="22" t="s">
        <v>158</v>
      </c>
      <c r="B6" s="5">
        <v>2</v>
      </c>
      <c r="C6" s="5" t="s">
        <v>176</v>
      </c>
      <c r="D6" s="5" t="s">
        <v>153</v>
      </c>
      <c r="E6" s="5" t="s">
        <v>92</v>
      </c>
      <c r="F6" s="5">
        <v>0</v>
      </c>
      <c r="G6" s="5" t="s">
        <v>131</v>
      </c>
      <c r="H6">
        <v>100</v>
      </c>
      <c r="I6" t="s">
        <v>114</v>
      </c>
      <c r="J6" s="5" t="s">
        <v>142</v>
      </c>
      <c r="K6" s="5" t="s">
        <v>92</v>
      </c>
      <c r="L6" s="5">
        <v>0</v>
      </c>
      <c r="M6" s="5">
        <v>0</v>
      </c>
      <c r="N6" s="5">
        <v>0</v>
      </c>
      <c r="O6" s="5">
        <v>0</v>
      </c>
      <c r="P6">
        <f t="shared" si="0"/>
        <v>5.0000000000000001E-4</v>
      </c>
      <c r="Q6" t="s">
        <v>226</v>
      </c>
      <c r="R6" s="5" t="s">
        <v>119</v>
      </c>
      <c r="S6" s="5" t="s">
        <v>182</v>
      </c>
      <c r="T6">
        <v>0</v>
      </c>
      <c r="V6">
        <v>0</v>
      </c>
      <c r="W6" s="5" t="s">
        <v>102</v>
      </c>
    </row>
    <row r="7" spans="1:23" x14ac:dyDescent="0.35">
      <c r="A7" s="22" t="s">
        <v>49</v>
      </c>
      <c r="B7" s="5">
        <v>2</v>
      </c>
      <c r="C7" s="5" t="s">
        <v>176</v>
      </c>
      <c r="D7" s="5" t="s">
        <v>14</v>
      </c>
      <c r="E7" s="5" t="s">
        <v>92</v>
      </c>
      <c r="F7" s="31">
        <v>0</v>
      </c>
      <c r="G7" s="5" t="s">
        <v>131</v>
      </c>
      <c r="H7">
        <v>100</v>
      </c>
      <c r="I7" t="s">
        <v>114</v>
      </c>
      <c r="J7" s="39" t="s">
        <v>142</v>
      </c>
      <c r="K7" s="5" t="s">
        <v>92</v>
      </c>
      <c r="L7" s="31" t="s">
        <v>46</v>
      </c>
      <c r="M7" s="31" t="s">
        <v>124</v>
      </c>
      <c r="N7" s="31" t="s">
        <v>124</v>
      </c>
      <c r="O7" s="31" t="s">
        <v>178</v>
      </c>
      <c r="P7">
        <f t="shared" si="0"/>
        <v>5.0000000000000001E-4</v>
      </c>
      <c r="Q7" t="s">
        <v>226</v>
      </c>
      <c r="R7" s="5" t="s">
        <v>54</v>
      </c>
      <c r="S7" s="5" t="s">
        <v>182</v>
      </c>
      <c r="T7">
        <v>0</v>
      </c>
      <c r="V7">
        <v>0</v>
      </c>
      <c r="W7" s="5" t="s">
        <v>102</v>
      </c>
    </row>
    <row r="8" spans="1:23" x14ac:dyDescent="0.35">
      <c r="A8" s="21" t="s">
        <v>67</v>
      </c>
      <c r="B8" s="5">
        <v>3</v>
      </c>
      <c r="C8" s="5" t="s">
        <v>176</v>
      </c>
      <c r="D8" s="5" t="s">
        <v>126</v>
      </c>
      <c r="E8" s="5" t="s">
        <v>92</v>
      </c>
      <c r="F8" s="5">
        <v>0</v>
      </c>
      <c r="G8" s="5" t="s">
        <v>88</v>
      </c>
      <c r="H8">
        <v>2</v>
      </c>
      <c r="I8" t="s">
        <v>120</v>
      </c>
      <c r="J8" s="5" t="s">
        <v>94</v>
      </c>
      <c r="K8" s="5" t="s">
        <v>92</v>
      </c>
      <c r="L8" s="5">
        <v>0</v>
      </c>
      <c r="M8" s="5">
        <v>0</v>
      </c>
      <c r="N8" s="31">
        <v>0</v>
      </c>
      <c r="O8" s="31" t="s">
        <v>178</v>
      </c>
      <c r="P8">
        <v>0.05</v>
      </c>
      <c r="Q8" t="s">
        <v>226</v>
      </c>
      <c r="R8" s="5">
        <v>0</v>
      </c>
      <c r="S8" s="5" t="s">
        <v>145</v>
      </c>
      <c r="T8">
        <v>0</v>
      </c>
      <c r="V8">
        <v>0</v>
      </c>
      <c r="W8" s="5">
        <v>0</v>
      </c>
    </row>
    <row r="9" spans="1:23" x14ac:dyDescent="0.35">
      <c r="A9" s="21" t="s">
        <v>68</v>
      </c>
      <c r="B9" s="5">
        <v>3</v>
      </c>
      <c r="C9" s="5" t="s">
        <v>176</v>
      </c>
      <c r="D9" s="5" t="s">
        <v>93</v>
      </c>
      <c r="E9" s="5" t="s">
        <v>92</v>
      </c>
      <c r="F9" s="5">
        <v>0</v>
      </c>
      <c r="G9" s="5">
        <v>0</v>
      </c>
      <c r="H9">
        <v>0</v>
      </c>
      <c r="I9" t="s">
        <v>89</v>
      </c>
      <c r="J9" s="5" t="s">
        <v>93</v>
      </c>
      <c r="K9" s="5" t="s">
        <v>92</v>
      </c>
      <c r="L9" s="5">
        <v>0</v>
      </c>
      <c r="M9" s="5">
        <v>0</v>
      </c>
      <c r="N9" s="31">
        <v>0</v>
      </c>
      <c r="O9" s="31">
        <v>0</v>
      </c>
      <c r="P9">
        <f>2.5*10^(-3)</f>
        <v>2.5000000000000001E-3</v>
      </c>
      <c r="Q9" t="s">
        <v>226</v>
      </c>
      <c r="R9" s="5">
        <v>0</v>
      </c>
      <c r="S9" s="5" t="s">
        <v>146</v>
      </c>
      <c r="T9">
        <v>0</v>
      </c>
      <c r="V9">
        <v>0</v>
      </c>
      <c r="W9" s="5">
        <v>0</v>
      </c>
    </row>
    <row r="10" spans="1:23" x14ac:dyDescent="0.35">
      <c r="A10" s="21" t="s">
        <v>150</v>
      </c>
      <c r="B10" s="5">
        <v>4</v>
      </c>
      <c r="C10" s="5" t="s">
        <v>176</v>
      </c>
      <c r="D10" s="5" t="s">
        <v>125</v>
      </c>
      <c r="E10" s="5" t="s">
        <v>92</v>
      </c>
      <c r="F10" s="5">
        <v>0</v>
      </c>
      <c r="G10" s="5">
        <v>0</v>
      </c>
      <c r="H10" s="38">
        <v>0</v>
      </c>
      <c r="I10" t="s">
        <v>89</v>
      </c>
      <c r="J10" s="5" t="s">
        <v>100</v>
      </c>
      <c r="K10" s="5" t="s">
        <v>92</v>
      </c>
      <c r="L10" s="5" t="s">
        <v>220</v>
      </c>
      <c r="M10" s="5">
        <v>0</v>
      </c>
      <c r="N10" s="31" t="s">
        <v>224</v>
      </c>
      <c r="O10" s="5" t="s">
        <v>221</v>
      </c>
      <c r="P10">
        <v>0.1</v>
      </c>
      <c r="Q10" t="s">
        <v>226</v>
      </c>
      <c r="R10" s="5">
        <v>0</v>
      </c>
      <c r="S10" s="5" t="s">
        <v>147</v>
      </c>
      <c r="T10">
        <v>0</v>
      </c>
      <c r="V10">
        <v>0</v>
      </c>
      <c r="W10" s="5" t="s">
        <v>97</v>
      </c>
    </row>
    <row r="11" spans="1:23" x14ac:dyDescent="0.35">
      <c r="A11" s="21" t="s">
        <v>151</v>
      </c>
      <c r="B11" s="5">
        <v>5</v>
      </c>
      <c r="C11" s="5" t="s">
        <v>176</v>
      </c>
      <c r="D11" s="5" t="s">
        <v>126</v>
      </c>
      <c r="E11" s="5" t="s">
        <v>92</v>
      </c>
      <c r="F11" s="5">
        <v>0</v>
      </c>
      <c r="G11" s="5">
        <v>0</v>
      </c>
      <c r="H11">
        <v>0</v>
      </c>
      <c r="I11" t="s">
        <v>89</v>
      </c>
      <c r="J11" s="5" t="s">
        <v>93</v>
      </c>
      <c r="K11" s="5" t="s">
        <v>92</v>
      </c>
      <c r="L11" s="5" t="s">
        <v>220</v>
      </c>
      <c r="M11" s="5">
        <v>0</v>
      </c>
      <c r="N11" s="31" t="s">
        <v>219</v>
      </c>
      <c r="O11" s="31" t="s">
        <v>221</v>
      </c>
      <c r="P11">
        <v>0.1</v>
      </c>
      <c r="Q11" t="s">
        <v>226</v>
      </c>
      <c r="R11" s="5">
        <v>0</v>
      </c>
      <c r="S11" s="5" t="s">
        <v>148</v>
      </c>
      <c r="T11">
        <v>0</v>
      </c>
      <c r="V11" t="s">
        <v>101</v>
      </c>
      <c r="W11" s="5" t="s">
        <v>96</v>
      </c>
    </row>
    <row r="12" spans="1:23" x14ac:dyDescent="0.35">
      <c r="A12" s="21" t="s">
        <v>152</v>
      </c>
      <c r="B12" s="5">
        <v>6</v>
      </c>
      <c r="C12" s="5" t="s">
        <v>176</v>
      </c>
      <c r="D12" s="5" t="s">
        <v>127</v>
      </c>
      <c r="E12" s="5" t="s">
        <v>92</v>
      </c>
      <c r="F12" s="5">
        <v>0</v>
      </c>
      <c r="G12" s="5">
        <v>0</v>
      </c>
      <c r="H12">
        <v>0</v>
      </c>
      <c r="I12" t="s">
        <v>89</v>
      </c>
      <c r="J12" s="5" t="s">
        <v>21</v>
      </c>
      <c r="K12" s="5" t="s">
        <v>92</v>
      </c>
      <c r="L12" s="5" t="s">
        <v>220</v>
      </c>
      <c r="M12" s="5">
        <v>0</v>
      </c>
      <c r="N12" s="31" t="s">
        <v>219</v>
      </c>
      <c r="O12" s="31" t="s">
        <v>221</v>
      </c>
      <c r="P12">
        <v>0.08</v>
      </c>
      <c r="Q12" t="s">
        <v>226</v>
      </c>
      <c r="R12" s="5">
        <v>0</v>
      </c>
      <c r="S12" s="5" t="s">
        <v>149</v>
      </c>
      <c r="T12">
        <v>0</v>
      </c>
      <c r="V12">
        <v>0</v>
      </c>
      <c r="W12" s="5" t="s">
        <v>98</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D2" sqref="D2:D11"/>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22" t="s">
        <v>154</v>
      </c>
      <c r="B2">
        <v>1E-3</v>
      </c>
      <c r="C2" s="17" t="s">
        <v>75</v>
      </c>
      <c r="D2">
        <v>2.2000000000000002</v>
      </c>
      <c r="E2" s="17" t="s">
        <v>76</v>
      </c>
      <c r="F2" s="46">
        <v>2.0000000000000001E-4</v>
      </c>
      <c r="G2" s="17" t="s">
        <v>75</v>
      </c>
      <c r="H2">
        <v>1000</v>
      </c>
      <c r="I2" s="4">
        <v>0.6</v>
      </c>
      <c r="J2">
        <v>10</v>
      </c>
      <c r="K2" t="s">
        <v>81</v>
      </c>
      <c r="L2" t="s">
        <v>79</v>
      </c>
    </row>
    <row r="3" spans="1:12" x14ac:dyDescent="0.35">
      <c r="A3" s="22" t="s">
        <v>155</v>
      </c>
      <c r="B3">
        <v>1E-3</v>
      </c>
      <c r="C3" s="17" t="s">
        <v>75</v>
      </c>
      <c r="D3">
        <v>2.2000000000000002</v>
      </c>
      <c r="E3" s="17" t="s">
        <v>76</v>
      </c>
      <c r="F3" s="46">
        <v>2.0000000000000001E-4</v>
      </c>
      <c r="G3" s="17" t="s">
        <v>75</v>
      </c>
      <c r="H3">
        <v>1000</v>
      </c>
      <c r="I3" s="4">
        <v>0.6</v>
      </c>
      <c r="J3">
        <v>10</v>
      </c>
      <c r="K3" t="s">
        <v>81</v>
      </c>
      <c r="L3" t="s">
        <v>79</v>
      </c>
    </row>
    <row r="4" spans="1:12" x14ac:dyDescent="0.35">
      <c r="A4" s="22" t="s">
        <v>156</v>
      </c>
      <c r="B4">
        <v>1E-3</v>
      </c>
      <c r="C4" s="17" t="s">
        <v>75</v>
      </c>
      <c r="D4">
        <v>2.2000000000000002</v>
      </c>
      <c r="E4" s="17" t="s">
        <v>76</v>
      </c>
      <c r="F4" s="46">
        <v>2.0000000000000001E-4</v>
      </c>
      <c r="G4" s="17" t="s">
        <v>75</v>
      </c>
      <c r="H4">
        <v>1000</v>
      </c>
      <c r="I4" s="4">
        <v>0.6</v>
      </c>
      <c r="J4">
        <v>10</v>
      </c>
      <c r="K4" t="s">
        <v>81</v>
      </c>
      <c r="L4" t="s">
        <v>79</v>
      </c>
    </row>
    <row r="5" spans="1:12" x14ac:dyDescent="0.35">
      <c r="A5" s="22" t="s">
        <v>157</v>
      </c>
      <c r="B5">
        <v>1E-3</v>
      </c>
      <c r="C5" s="17" t="s">
        <v>75</v>
      </c>
      <c r="D5">
        <v>2.2000000000000002</v>
      </c>
      <c r="E5" s="17" t="s">
        <v>76</v>
      </c>
      <c r="F5" s="46">
        <v>2.0000000000000001E-4</v>
      </c>
      <c r="G5" s="17" t="s">
        <v>75</v>
      </c>
      <c r="H5">
        <v>1000</v>
      </c>
      <c r="I5" s="4">
        <v>0.6</v>
      </c>
      <c r="J5">
        <v>10</v>
      </c>
      <c r="K5" t="s">
        <v>81</v>
      </c>
      <c r="L5" t="s">
        <v>79</v>
      </c>
    </row>
    <row r="6" spans="1:12" x14ac:dyDescent="0.35">
      <c r="A6" s="22" t="s">
        <v>158</v>
      </c>
      <c r="B6">
        <v>1E-3</v>
      </c>
      <c r="C6" s="17" t="s">
        <v>75</v>
      </c>
      <c r="D6">
        <v>2.2000000000000002</v>
      </c>
      <c r="E6" s="17" t="s">
        <v>76</v>
      </c>
      <c r="F6" s="46">
        <v>2.0000000000000001E-4</v>
      </c>
      <c r="G6" s="17" t="s">
        <v>75</v>
      </c>
      <c r="H6">
        <v>1000</v>
      </c>
      <c r="I6" s="4">
        <v>0.6</v>
      </c>
      <c r="J6">
        <v>10</v>
      </c>
      <c r="K6" t="s">
        <v>81</v>
      </c>
      <c r="L6" t="s">
        <v>79</v>
      </c>
    </row>
    <row r="7" spans="1:12" x14ac:dyDescent="0.35">
      <c r="A7" s="22" t="s">
        <v>49</v>
      </c>
      <c r="B7">
        <v>1E-3</v>
      </c>
      <c r="C7" s="17" t="s">
        <v>75</v>
      </c>
      <c r="D7">
        <v>2.2000000000000002</v>
      </c>
      <c r="E7" s="17" t="s">
        <v>76</v>
      </c>
      <c r="F7" s="46">
        <v>2.0000000000000001E-4</v>
      </c>
      <c r="G7" s="17" t="s">
        <v>75</v>
      </c>
      <c r="H7">
        <v>1000</v>
      </c>
      <c r="I7" s="4">
        <v>0.6</v>
      </c>
      <c r="J7">
        <v>10</v>
      </c>
      <c r="K7" t="s">
        <v>81</v>
      </c>
      <c r="L7" t="s">
        <v>79</v>
      </c>
    </row>
    <row r="8" spans="1:12" x14ac:dyDescent="0.35">
      <c r="A8" s="21" t="s">
        <v>67</v>
      </c>
      <c r="B8">
        <v>0.05</v>
      </c>
      <c r="C8" s="17" t="s">
        <v>75</v>
      </c>
      <c r="D8">
        <v>2.2000000000000002</v>
      </c>
      <c r="E8" s="17" t="s">
        <v>76</v>
      </c>
      <c r="F8" s="46">
        <v>2.0000000000000001E-4</v>
      </c>
      <c r="G8" s="17" t="s">
        <v>75</v>
      </c>
      <c r="H8">
        <v>1000</v>
      </c>
      <c r="I8" s="4">
        <v>0.6</v>
      </c>
      <c r="J8">
        <v>10</v>
      </c>
      <c r="K8" t="s">
        <v>81</v>
      </c>
      <c r="L8" t="s">
        <v>78</v>
      </c>
    </row>
    <row r="9" spans="1:12" x14ac:dyDescent="0.35">
      <c r="A9" s="21" t="s">
        <v>68</v>
      </c>
      <c r="B9">
        <v>0</v>
      </c>
      <c r="C9" s="17" t="s">
        <v>75</v>
      </c>
      <c r="D9">
        <v>2.2000000000000002</v>
      </c>
      <c r="E9" s="17" t="s">
        <v>76</v>
      </c>
      <c r="F9" s="46">
        <v>2.0000000000000001E-4</v>
      </c>
      <c r="G9" s="17" t="s">
        <v>75</v>
      </c>
      <c r="H9">
        <v>1000</v>
      </c>
      <c r="I9" s="4">
        <v>0.6</v>
      </c>
      <c r="J9">
        <v>10</v>
      </c>
      <c r="K9" t="s">
        <v>81</v>
      </c>
      <c r="L9" t="s">
        <v>78</v>
      </c>
    </row>
    <row r="10" spans="1:12" x14ac:dyDescent="0.35">
      <c r="A10" s="21" t="s">
        <v>150</v>
      </c>
      <c r="B10">
        <v>0</v>
      </c>
      <c r="C10" s="17" t="s">
        <v>75</v>
      </c>
      <c r="D10">
        <v>2.2000000000000002</v>
      </c>
      <c r="E10" s="17" t="s">
        <v>76</v>
      </c>
      <c r="F10" s="46">
        <v>2.0000000000000001E-4</v>
      </c>
      <c r="G10" s="17" t="s">
        <v>75</v>
      </c>
      <c r="H10">
        <v>1000</v>
      </c>
      <c r="I10" s="4">
        <v>0.6</v>
      </c>
      <c r="J10">
        <v>10</v>
      </c>
      <c r="K10" t="s">
        <v>81</v>
      </c>
      <c r="L10" t="s">
        <v>78</v>
      </c>
    </row>
    <row r="11" spans="1:12" x14ac:dyDescent="0.35">
      <c r="A11" s="21" t="s">
        <v>151</v>
      </c>
      <c r="B11">
        <v>0</v>
      </c>
      <c r="C11" s="17" t="s">
        <v>75</v>
      </c>
      <c r="D11">
        <v>2.2000000000000002</v>
      </c>
      <c r="E11" s="17" t="s">
        <v>76</v>
      </c>
      <c r="F11" s="46">
        <v>2.0000000000000001E-4</v>
      </c>
      <c r="G11" s="17" t="s">
        <v>75</v>
      </c>
      <c r="H11">
        <v>1000</v>
      </c>
      <c r="I11" s="4">
        <v>0.6</v>
      </c>
      <c r="J11">
        <v>10</v>
      </c>
      <c r="K11" t="s">
        <v>81</v>
      </c>
      <c r="L11" t="s">
        <v>78</v>
      </c>
    </row>
    <row r="12" spans="1:12" x14ac:dyDescent="0.35">
      <c r="A12" s="21" t="s">
        <v>152</v>
      </c>
      <c r="B12">
        <v>0</v>
      </c>
      <c r="C12" s="17" t="s">
        <v>75</v>
      </c>
      <c r="D12">
        <v>2.2000000000000002</v>
      </c>
      <c r="E12" s="17" t="s">
        <v>76</v>
      </c>
      <c r="F12" s="46">
        <v>2.0000000000000001E-4</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tabSelected="1" zoomScale="90" zoomScaleNormal="90" workbookViewId="0">
      <pane xSplit="1" topLeftCell="B1" activePane="topRight" state="frozen"/>
      <selection pane="topRight" activeCell="I32" sqref="I32"/>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4" t="s">
        <v>154</v>
      </c>
      <c r="F1" s="34" t="s">
        <v>155</v>
      </c>
      <c r="G1" s="34" t="s">
        <v>156</v>
      </c>
      <c r="H1" s="34" t="s">
        <v>157</v>
      </c>
      <c r="I1" s="34" t="s">
        <v>158</v>
      </c>
      <c r="J1" s="34" t="s">
        <v>49</v>
      </c>
      <c r="K1" s="5" t="s">
        <v>67</v>
      </c>
      <c r="L1" s="5" t="s">
        <v>68</v>
      </c>
      <c r="M1" s="5" t="s">
        <v>150</v>
      </c>
      <c r="N1" s="5" t="s">
        <v>151</v>
      </c>
      <c r="O1" s="5" t="s">
        <v>152</v>
      </c>
      <c r="P1" s="5" t="s">
        <v>19</v>
      </c>
      <c r="Q1" t="s">
        <v>20</v>
      </c>
      <c r="R1" s="5" t="s">
        <v>112</v>
      </c>
    </row>
    <row r="2" spans="1:18" x14ac:dyDescent="0.35">
      <c r="A2" s="33" t="s">
        <v>56</v>
      </c>
      <c r="B2" s="16" t="s">
        <v>172</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3" t="s">
        <v>57</v>
      </c>
      <c r="B3" s="16">
        <v>0</v>
      </c>
      <c r="C3" s="16" t="s">
        <v>173</v>
      </c>
      <c r="D3" s="16">
        <v>0</v>
      </c>
      <c r="E3" s="6">
        <v>1</v>
      </c>
      <c r="F3" s="6">
        <v>1</v>
      </c>
      <c r="G3" s="6">
        <v>1</v>
      </c>
      <c r="H3" s="6">
        <v>1</v>
      </c>
      <c r="I3" s="6">
        <v>1</v>
      </c>
      <c r="J3" s="15">
        <v>0</v>
      </c>
      <c r="K3" s="1">
        <v>0</v>
      </c>
      <c r="L3" s="1">
        <v>0</v>
      </c>
      <c r="M3" s="1">
        <v>0</v>
      </c>
      <c r="N3" s="1">
        <v>0</v>
      </c>
      <c r="O3" s="1">
        <v>0</v>
      </c>
      <c r="P3" s="1">
        <v>0</v>
      </c>
      <c r="Q3" s="1">
        <v>0</v>
      </c>
      <c r="R3" s="1">
        <v>0</v>
      </c>
    </row>
    <row r="4" spans="1:18" x14ac:dyDescent="0.35">
      <c r="A4" s="33" t="s">
        <v>108</v>
      </c>
      <c r="B4" s="16">
        <v>0</v>
      </c>
      <c r="C4" s="16">
        <v>0</v>
      </c>
      <c r="D4" s="16" t="s">
        <v>174</v>
      </c>
      <c r="E4" s="6">
        <v>1</v>
      </c>
      <c r="F4" s="1">
        <v>0</v>
      </c>
      <c r="G4" s="6">
        <v>1</v>
      </c>
      <c r="H4" s="6">
        <v>1</v>
      </c>
      <c r="I4" s="6">
        <v>1</v>
      </c>
      <c r="J4" s="15">
        <v>0</v>
      </c>
      <c r="K4" s="1">
        <v>0</v>
      </c>
      <c r="L4" s="1">
        <v>0</v>
      </c>
      <c r="M4" s="1">
        <v>0</v>
      </c>
      <c r="N4" s="1">
        <v>0</v>
      </c>
      <c r="O4" s="1">
        <v>0</v>
      </c>
      <c r="P4" s="1">
        <v>0</v>
      </c>
      <c r="Q4" s="1">
        <v>0</v>
      </c>
      <c r="R4" s="1">
        <v>0</v>
      </c>
    </row>
    <row r="5" spans="1:18" x14ac:dyDescent="0.35">
      <c r="A5" s="34" t="s">
        <v>154</v>
      </c>
      <c r="B5" s="1">
        <v>0</v>
      </c>
      <c r="C5" s="1">
        <v>0</v>
      </c>
      <c r="D5" s="1">
        <v>0</v>
      </c>
      <c r="E5" s="6" t="s">
        <v>164</v>
      </c>
      <c r="F5" s="1">
        <v>0</v>
      </c>
      <c r="G5" s="1">
        <v>0</v>
      </c>
      <c r="H5" s="1">
        <v>0</v>
      </c>
      <c r="I5" s="1">
        <v>0</v>
      </c>
      <c r="J5" s="1">
        <v>0</v>
      </c>
      <c r="K5" s="7" t="s">
        <v>24</v>
      </c>
      <c r="L5" s="7" t="s">
        <v>24</v>
      </c>
      <c r="M5" s="1">
        <v>0</v>
      </c>
      <c r="N5" s="1">
        <v>0</v>
      </c>
      <c r="O5" s="1">
        <v>0</v>
      </c>
      <c r="P5" s="1">
        <v>0</v>
      </c>
      <c r="Q5" s="1">
        <v>0</v>
      </c>
      <c r="R5" s="7" t="s">
        <v>25</v>
      </c>
    </row>
    <row r="6" spans="1:18" x14ac:dyDescent="0.35">
      <c r="A6" s="34" t="s">
        <v>155</v>
      </c>
      <c r="B6" s="1">
        <v>0</v>
      </c>
      <c r="C6" s="1">
        <v>0</v>
      </c>
      <c r="D6" s="1">
        <v>0</v>
      </c>
      <c r="E6" s="1">
        <v>0</v>
      </c>
      <c r="F6" s="6" t="s">
        <v>175</v>
      </c>
      <c r="G6" s="1">
        <v>0</v>
      </c>
      <c r="H6" s="1">
        <v>0</v>
      </c>
      <c r="I6" s="1">
        <v>0</v>
      </c>
      <c r="J6" s="1">
        <v>0</v>
      </c>
      <c r="K6" s="7" t="s">
        <v>24</v>
      </c>
      <c r="L6" s="7" t="s">
        <v>24</v>
      </c>
      <c r="M6" s="1">
        <v>0</v>
      </c>
      <c r="N6" s="1">
        <v>0</v>
      </c>
      <c r="O6" s="1">
        <v>0</v>
      </c>
      <c r="P6" s="1">
        <v>0</v>
      </c>
      <c r="Q6" s="1">
        <v>0</v>
      </c>
      <c r="R6" s="7" t="s">
        <v>25</v>
      </c>
    </row>
    <row r="7" spans="1:18" x14ac:dyDescent="0.35">
      <c r="A7" s="34" t="s">
        <v>156</v>
      </c>
      <c r="B7" s="1">
        <v>0</v>
      </c>
      <c r="C7" s="1">
        <v>0</v>
      </c>
      <c r="D7" s="1">
        <v>0</v>
      </c>
      <c r="E7" s="1">
        <v>0</v>
      </c>
      <c r="F7" s="1">
        <v>0</v>
      </c>
      <c r="G7" s="6" t="s">
        <v>166</v>
      </c>
      <c r="H7" s="3">
        <v>0</v>
      </c>
      <c r="I7" s="3">
        <v>0</v>
      </c>
      <c r="J7" s="3">
        <v>0</v>
      </c>
      <c r="K7" s="7" t="s">
        <v>24</v>
      </c>
      <c r="L7" s="7" t="s">
        <v>24</v>
      </c>
      <c r="M7" s="3">
        <v>0</v>
      </c>
      <c r="N7" s="3">
        <v>0</v>
      </c>
      <c r="O7" s="3">
        <v>0</v>
      </c>
      <c r="P7" s="1">
        <v>0</v>
      </c>
      <c r="Q7" s="1">
        <v>0</v>
      </c>
      <c r="R7" s="7" t="s">
        <v>25</v>
      </c>
    </row>
    <row r="8" spans="1:18" x14ac:dyDescent="0.35">
      <c r="A8" s="34" t="s">
        <v>157</v>
      </c>
      <c r="B8" s="1">
        <v>0</v>
      </c>
      <c r="C8" s="1">
        <v>0</v>
      </c>
      <c r="D8" s="1">
        <v>0</v>
      </c>
      <c r="E8" s="1">
        <v>0</v>
      </c>
      <c r="F8" s="1">
        <v>0</v>
      </c>
      <c r="G8" s="1">
        <v>0</v>
      </c>
      <c r="H8" s="6" t="s">
        <v>167</v>
      </c>
      <c r="I8" s="1">
        <v>0</v>
      </c>
      <c r="J8" s="1">
        <v>0</v>
      </c>
      <c r="K8" s="7" t="s">
        <v>24</v>
      </c>
      <c r="L8" s="7" t="s">
        <v>24</v>
      </c>
      <c r="M8" s="1">
        <v>0</v>
      </c>
      <c r="N8" s="1">
        <v>0</v>
      </c>
      <c r="O8" s="1">
        <v>0</v>
      </c>
      <c r="P8" s="1">
        <v>0</v>
      </c>
      <c r="Q8" s="1">
        <v>0</v>
      </c>
      <c r="R8" s="7" t="s">
        <v>25</v>
      </c>
    </row>
    <row r="9" spans="1:18" x14ac:dyDescent="0.35">
      <c r="A9" s="34" t="s">
        <v>158</v>
      </c>
      <c r="B9" s="1">
        <v>0</v>
      </c>
      <c r="C9" s="1">
        <v>0</v>
      </c>
      <c r="D9" s="1">
        <v>0</v>
      </c>
      <c r="E9" s="1">
        <v>0</v>
      </c>
      <c r="F9" s="1">
        <v>0</v>
      </c>
      <c r="G9" s="1">
        <v>0</v>
      </c>
      <c r="H9" s="1">
        <v>0</v>
      </c>
      <c r="I9" s="6" t="s">
        <v>168</v>
      </c>
      <c r="J9" s="1">
        <v>0</v>
      </c>
      <c r="K9" s="7" t="s">
        <v>24</v>
      </c>
      <c r="L9" s="7" t="s">
        <v>24</v>
      </c>
      <c r="M9" s="1">
        <v>0</v>
      </c>
      <c r="N9" s="1">
        <v>0</v>
      </c>
      <c r="O9" s="1">
        <v>0</v>
      </c>
      <c r="P9" s="1">
        <v>0</v>
      </c>
      <c r="Q9" s="1">
        <v>0</v>
      </c>
      <c r="R9" s="7" t="s">
        <v>25</v>
      </c>
    </row>
    <row r="10" spans="1:18" x14ac:dyDescent="0.35">
      <c r="A10" s="34" t="s">
        <v>49</v>
      </c>
      <c r="B10" s="1">
        <v>0</v>
      </c>
      <c r="C10" s="1">
        <v>0</v>
      </c>
      <c r="D10" s="1">
        <v>0</v>
      </c>
      <c r="E10" s="1">
        <v>0</v>
      </c>
      <c r="F10" s="1">
        <v>0</v>
      </c>
      <c r="G10" s="1">
        <v>0</v>
      </c>
      <c r="H10" s="1">
        <v>0</v>
      </c>
      <c r="I10" s="1">
        <v>0</v>
      </c>
      <c r="J10" s="6" t="s">
        <v>169</v>
      </c>
      <c r="K10" s="7" t="s">
        <v>24</v>
      </c>
      <c r="L10" s="7" t="s">
        <v>24</v>
      </c>
      <c r="M10" s="1">
        <v>0</v>
      </c>
      <c r="N10" s="1">
        <v>0</v>
      </c>
      <c r="O10" s="1">
        <v>0</v>
      </c>
      <c r="P10" s="1">
        <v>0</v>
      </c>
      <c r="Q10" s="1">
        <v>0</v>
      </c>
      <c r="R10" s="7" t="s">
        <v>25</v>
      </c>
    </row>
    <row r="11" spans="1:18" x14ac:dyDescent="0.35">
      <c r="A11" s="35" t="s">
        <v>67</v>
      </c>
      <c r="B11" s="1">
        <v>0</v>
      </c>
      <c r="C11" s="1">
        <v>0</v>
      </c>
      <c r="D11" s="1">
        <v>0</v>
      </c>
      <c r="E11" s="1">
        <v>0</v>
      </c>
      <c r="F11" s="1">
        <v>0</v>
      </c>
      <c r="G11" s="1">
        <v>0</v>
      </c>
      <c r="H11" s="1">
        <v>0</v>
      </c>
      <c r="I11" s="1">
        <v>0</v>
      </c>
      <c r="J11" s="1">
        <v>0</v>
      </c>
      <c r="K11" s="20" t="s">
        <v>170</v>
      </c>
      <c r="L11" s="1">
        <v>0</v>
      </c>
      <c r="M11" s="7" t="s">
        <v>24</v>
      </c>
      <c r="N11" s="1">
        <v>0</v>
      </c>
      <c r="O11" s="1">
        <v>0</v>
      </c>
      <c r="P11" s="1">
        <v>0</v>
      </c>
      <c r="Q11" s="1">
        <v>0</v>
      </c>
      <c r="R11" s="7" t="s">
        <v>25</v>
      </c>
    </row>
    <row r="12" spans="1:18" x14ac:dyDescent="0.35">
      <c r="A12" s="35" t="s">
        <v>68</v>
      </c>
      <c r="B12" s="1">
        <v>0</v>
      </c>
      <c r="C12" s="1">
        <v>0</v>
      </c>
      <c r="D12" s="1">
        <v>0</v>
      </c>
      <c r="E12" s="1">
        <v>0</v>
      </c>
      <c r="F12" s="1">
        <v>0</v>
      </c>
      <c r="G12" s="1">
        <v>0</v>
      </c>
      <c r="H12" s="1">
        <v>0</v>
      </c>
      <c r="I12" s="1">
        <v>0</v>
      </c>
      <c r="J12" s="1">
        <v>0</v>
      </c>
      <c r="K12" s="1">
        <v>0</v>
      </c>
      <c r="L12" s="6" t="s">
        <v>171</v>
      </c>
      <c r="M12" s="1">
        <v>0</v>
      </c>
      <c r="N12" s="7" t="s">
        <v>24</v>
      </c>
      <c r="O12" s="1">
        <v>0</v>
      </c>
      <c r="P12" s="1">
        <v>0</v>
      </c>
      <c r="Q12" s="1">
        <v>0</v>
      </c>
      <c r="R12" s="7" t="s">
        <v>25</v>
      </c>
    </row>
    <row r="13" spans="1:18" x14ac:dyDescent="0.35">
      <c r="A13" s="35"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5"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5"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7"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8"/>
  <sheetViews>
    <sheetView zoomScale="90" zoomScaleNormal="90" workbookViewId="0">
      <pane xSplit="1" topLeftCell="B1" activePane="topRight" state="frozen"/>
      <selection pane="topRight" activeCell="C7" sqref="C7"/>
    </sheetView>
  </sheetViews>
  <sheetFormatPr defaultColWidth="10.90625" defaultRowHeight="14.5" x14ac:dyDescent="0.3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115</v>
      </c>
      <c r="B2" s="13" t="s">
        <v>139</v>
      </c>
      <c r="C2" s="13" t="s">
        <v>136</v>
      </c>
      <c r="D2" s="13" t="s">
        <v>137</v>
      </c>
      <c r="E2" s="13" t="s">
        <v>138</v>
      </c>
      <c r="F2" s="14" t="s">
        <v>141</v>
      </c>
      <c r="G2" s="14" t="s">
        <v>140</v>
      </c>
      <c r="H2" s="14" t="s">
        <v>144</v>
      </c>
    </row>
    <row r="3" spans="1:8" x14ac:dyDescent="0.35">
      <c r="A3" s="10" t="s">
        <v>116</v>
      </c>
      <c r="B3" s="13" t="s">
        <v>58</v>
      </c>
      <c r="C3" s="13" t="s">
        <v>59</v>
      </c>
      <c r="D3" s="13" t="s">
        <v>60</v>
      </c>
      <c r="E3" s="13" t="s">
        <v>63</v>
      </c>
      <c r="F3" s="14" t="s">
        <v>141</v>
      </c>
      <c r="G3" s="14" t="s">
        <v>140</v>
      </c>
      <c r="H3" s="14" t="s">
        <v>144</v>
      </c>
    </row>
    <row r="4" spans="1:8" x14ac:dyDescent="0.35">
      <c r="A4" s="10" t="s">
        <v>117</v>
      </c>
      <c r="B4" s="13" t="s">
        <v>139</v>
      </c>
      <c r="C4" s="13" t="s">
        <v>136</v>
      </c>
      <c r="D4" s="13" t="s">
        <v>137</v>
      </c>
      <c r="E4" s="13" t="s">
        <v>138</v>
      </c>
      <c r="F4" s="14" t="s">
        <v>141</v>
      </c>
      <c r="G4" s="14" t="s">
        <v>140</v>
      </c>
      <c r="H4" s="14" t="s">
        <v>144</v>
      </c>
    </row>
    <row r="5" spans="1:8" x14ac:dyDescent="0.35">
      <c r="A5" s="10" t="s">
        <v>118</v>
      </c>
      <c r="B5" s="13" t="s">
        <v>139</v>
      </c>
      <c r="C5" s="13" t="s">
        <v>136</v>
      </c>
      <c r="D5" s="13" t="s">
        <v>137</v>
      </c>
      <c r="E5" s="13" t="s">
        <v>138</v>
      </c>
      <c r="F5" s="14" t="s">
        <v>141</v>
      </c>
      <c r="G5" s="14" t="s">
        <v>140</v>
      </c>
      <c r="H5" s="14" t="s">
        <v>144</v>
      </c>
    </row>
    <row r="6" spans="1:8" x14ac:dyDescent="0.35">
      <c r="A6" s="10" t="s">
        <v>119</v>
      </c>
      <c r="B6" s="13" t="s">
        <v>139</v>
      </c>
      <c r="C6" s="13" t="s">
        <v>136</v>
      </c>
      <c r="D6" s="13" t="s">
        <v>137</v>
      </c>
      <c r="E6" s="13" t="s">
        <v>138</v>
      </c>
      <c r="F6" s="14" t="s">
        <v>141</v>
      </c>
      <c r="G6" s="14" t="s">
        <v>140</v>
      </c>
      <c r="H6" s="14" t="s">
        <v>144</v>
      </c>
    </row>
    <row r="7" spans="1:8" x14ac:dyDescent="0.35">
      <c r="A7" s="32" t="s">
        <v>54</v>
      </c>
      <c r="B7" s="13">
        <v>0</v>
      </c>
      <c r="C7" s="13" t="s">
        <v>50</v>
      </c>
      <c r="D7" s="13" t="s">
        <v>51</v>
      </c>
      <c r="E7" s="13" t="s">
        <v>14</v>
      </c>
      <c r="F7" s="14">
        <v>0</v>
      </c>
      <c r="G7" s="14" t="s">
        <v>48</v>
      </c>
      <c r="H7" s="14" t="s">
        <v>47</v>
      </c>
    </row>
    <row r="8" spans="1:8" x14ac:dyDescent="0.35">
      <c r="A8" s="42" t="s">
        <v>183</v>
      </c>
      <c r="B8" s="13"/>
      <c r="C8" s="13"/>
      <c r="D8" s="13"/>
      <c r="E8" s="13"/>
      <c r="F8" s="14"/>
      <c r="G8" s="14"/>
      <c r="H8"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x14ac:dyDescent="0.35"/>
  <cols>
    <col min="1" max="1" width="11.81640625" bestFit="1" customWidth="1"/>
    <col min="2" max="2" width="14.81640625" bestFit="1" customWidth="1"/>
    <col min="11" max="11" width="7.90625" bestFit="1" customWidth="1"/>
  </cols>
  <sheetData>
    <row r="1" spans="1:14" x14ac:dyDescent="0.35">
      <c r="A1" s="1" t="s">
        <v>31</v>
      </c>
      <c r="B1" s="1" t="s">
        <v>184</v>
      </c>
      <c r="C1" s="1" t="s">
        <v>185</v>
      </c>
      <c r="D1" s="1" t="s">
        <v>211</v>
      </c>
      <c r="E1" s="1" t="s">
        <v>212</v>
      </c>
      <c r="F1" t="s">
        <v>186</v>
      </c>
      <c r="G1" t="s">
        <v>187</v>
      </c>
      <c r="H1" t="s">
        <v>188</v>
      </c>
      <c r="I1" t="s">
        <v>189</v>
      </c>
      <c r="J1" t="s">
        <v>190</v>
      </c>
      <c r="K1" t="s">
        <v>191</v>
      </c>
      <c r="L1" t="s">
        <v>192</v>
      </c>
      <c r="M1" t="s">
        <v>193</v>
      </c>
      <c r="N1" t="s">
        <v>194</v>
      </c>
    </row>
    <row r="2" spans="1:14" x14ac:dyDescent="0.35">
      <c r="A2" s="42" t="s">
        <v>183</v>
      </c>
      <c r="B2" s="43" t="s">
        <v>215</v>
      </c>
      <c r="C2" s="43" t="s">
        <v>88</v>
      </c>
      <c r="D2" s="44">
        <v>0.95</v>
      </c>
      <c r="E2" s="44">
        <v>0.05</v>
      </c>
      <c r="F2" s="45">
        <f xml:space="preserve"> 25 +273</f>
        <v>298</v>
      </c>
      <c r="G2" s="45">
        <f>90 + 273</f>
        <v>363</v>
      </c>
      <c r="H2" s="45">
        <f>125 + 273</f>
        <v>398</v>
      </c>
      <c r="I2" s="45">
        <v>0.18</v>
      </c>
      <c r="J2" s="45">
        <v>0.5</v>
      </c>
      <c r="K2" s="45" t="s">
        <v>207</v>
      </c>
      <c r="L2" s="45" t="s">
        <v>209</v>
      </c>
      <c r="M2" s="45">
        <v>100</v>
      </c>
      <c r="N2" s="45">
        <v>80</v>
      </c>
    </row>
    <row r="3" spans="1:14" x14ac:dyDescent="0.35">
      <c r="A3" s="42" t="s">
        <v>213</v>
      </c>
      <c r="B3" s="13" t="s">
        <v>216</v>
      </c>
      <c r="C3" s="13" t="s">
        <v>131</v>
      </c>
      <c r="D3" s="14">
        <v>0.95</v>
      </c>
      <c r="E3" s="14">
        <v>0.05</v>
      </c>
      <c r="F3" s="45">
        <f t="shared" ref="F3:F4" si="0" xml:space="preserve"> 25 +273</f>
        <v>298</v>
      </c>
      <c r="G3" s="45">
        <f t="shared" ref="G3:G4" si="1">90 + 273</f>
        <v>363</v>
      </c>
      <c r="H3" s="45">
        <f t="shared" ref="H3:H4" si="2">125 + 273</f>
        <v>398</v>
      </c>
      <c r="I3" s="45">
        <v>0.18</v>
      </c>
      <c r="J3" s="45">
        <v>0.5</v>
      </c>
      <c r="K3" s="45" t="s">
        <v>207</v>
      </c>
      <c r="L3" s="45" t="s">
        <v>209</v>
      </c>
      <c r="M3" s="45">
        <v>100</v>
      </c>
      <c r="N3" s="45">
        <v>80</v>
      </c>
    </row>
    <row r="4" spans="1:14" x14ac:dyDescent="0.35">
      <c r="A4" s="42" t="s">
        <v>214</v>
      </c>
      <c r="B4" s="13" t="s">
        <v>217</v>
      </c>
      <c r="C4" s="13" t="s">
        <v>218</v>
      </c>
      <c r="D4" s="14">
        <v>0.95</v>
      </c>
      <c r="E4" s="14">
        <v>0.05</v>
      </c>
      <c r="F4" s="45">
        <f t="shared" si="0"/>
        <v>298</v>
      </c>
      <c r="G4" s="45">
        <f t="shared" si="1"/>
        <v>363</v>
      </c>
      <c r="H4" s="45">
        <f t="shared" si="2"/>
        <v>398</v>
      </c>
      <c r="I4" s="45">
        <v>0.18</v>
      </c>
      <c r="J4" s="45">
        <v>0.5</v>
      </c>
      <c r="K4" s="45" t="s">
        <v>207</v>
      </c>
      <c r="L4" s="45" t="s">
        <v>209</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x14ac:dyDescent="0.35"/>
  <cols>
    <col min="1" max="1" width="11.453125" bestFit="1" customWidth="1"/>
  </cols>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129</v>
      </c>
      <c r="B10" t="s">
        <v>109</v>
      </c>
    </row>
    <row r="11" spans="1:2" x14ac:dyDescent="0.35">
      <c r="A11" t="s">
        <v>128</v>
      </c>
      <c r="B11" t="s">
        <v>128</v>
      </c>
    </row>
    <row r="12" spans="1:2" x14ac:dyDescent="0.35">
      <c r="A12" t="s">
        <v>130</v>
      </c>
      <c r="B12" t="s">
        <v>131</v>
      </c>
    </row>
    <row r="13" spans="1:2" x14ac:dyDescent="0.35">
      <c r="A13" t="s">
        <v>88</v>
      </c>
      <c r="B13" t="s">
        <v>132</v>
      </c>
    </row>
    <row r="14" spans="1:2" x14ac:dyDescent="0.35">
      <c r="A14" t="s">
        <v>143</v>
      </c>
      <c r="B14"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x14ac:dyDescent="0.35"/>
  <cols>
    <col min="2" max="2" width="25.453125" bestFit="1" customWidth="1"/>
  </cols>
  <sheetData>
    <row r="1" spans="1:3" x14ac:dyDescent="0.35">
      <c r="A1" t="s">
        <v>222</v>
      </c>
      <c r="B1" t="s">
        <v>223</v>
      </c>
      <c r="C1" t="s">
        <v>74</v>
      </c>
    </row>
    <row r="2" spans="1:3" x14ac:dyDescent="0.35">
      <c r="A2" t="s">
        <v>184</v>
      </c>
      <c r="B2" t="s">
        <v>195</v>
      </c>
      <c r="C2" t="s">
        <v>178</v>
      </c>
    </row>
    <row r="3" spans="1:3" x14ac:dyDescent="0.35">
      <c r="A3" t="s">
        <v>185</v>
      </c>
      <c r="B3" t="s">
        <v>196</v>
      </c>
      <c r="C3" t="s">
        <v>178</v>
      </c>
    </row>
    <row r="4" spans="1:3" x14ac:dyDescent="0.35">
      <c r="A4" t="s">
        <v>186</v>
      </c>
      <c r="B4" t="s">
        <v>197</v>
      </c>
      <c r="C4" t="s">
        <v>179</v>
      </c>
    </row>
    <row r="5" spans="1:3" x14ac:dyDescent="0.35">
      <c r="A5" t="s">
        <v>187</v>
      </c>
      <c r="B5" t="s">
        <v>198</v>
      </c>
      <c r="C5" t="s">
        <v>179</v>
      </c>
    </row>
    <row r="6" spans="1:3" x14ac:dyDescent="0.35">
      <c r="A6" t="s">
        <v>188</v>
      </c>
      <c r="B6" t="s">
        <v>201</v>
      </c>
      <c r="C6" t="s">
        <v>179</v>
      </c>
    </row>
    <row r="7" spans="1:3" x14ac:dyDescent="0.35">
      <c r="A7" t="s">
        <v>189</v>
      </c>
      <c r="B7" t="s">
        <v>199</v>
      </c>
      <c r="C7" t="s">
        <v>204</v>
      </c>
    </row>
    <row r="8" spans="1:3" x14ac:dyDescent="0.35">
      <c r="A8" t="s">
        <v>190</v>
      </c>
      <c r="B8" t="s">
        <v>200</v>
      </c>
      <c r="C8" t="s">
        <v>204</v>
      </c>
    </row>
    <row r="9" spans="1:3" x14ac:dyDescent="0.35">
      <c r="A9" t="s">
        <v>191</v>
      </c>
      <c r="B9" t="s">
        <v>202</v>
      </c>
      <c r="C9" t="s">
        <v>208</v>
      </c>
    </row>
    <row r="10" spans="1:3" x14ac:dyDescent="0.35">
      <c r="A10" t="s">
        <v>192</v>
      </c>
      <c r="B10" t="s">
        <v>205</v>
      </c>
      <c r="C10" t="s">
        <v>208</v>
      </c>
    </row>
    <row r="11" spans="1:3" x14ac:dyDescent="0.35">
      <c r="A11" t="s">
        <v>193</v>
      </c>
      <c r="B11" t="s">
        <v>203</v>
      </c>
      <c r="C11" t="s">
        <v>210</v>
      </c>
    </row>
    <row r="12" spans="1:3" x14ac:dyDescent="0.35">
      <c r="A12" t="s">
        <v>194</v>
      </c>
      <c r="B12" t="s">
        <v>206</v>
      </c>
      <c r="C12"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D12" sqref="D12"/>
    </sheetView>
  </sheetViews>
  <sheetFormatPr defaultRowHeight="14.5" x14ac:dyDescent="0.35"/>
  <cols>
    <col min="1" max="1" width="28.453125" bestFit="1" customWidth="1"/>
    <col min="2" max="2" width="13.54296875" bestFit="1" customWidth="1"/>
    <col min="3" max="4" width="23" bestFit="1" customWidth="1"/>
    <col min="5" max="5" width="13.54296875" bestFit="1" customWidth="1"/>
    <col min="7" max="7" width="18.90625" customWidth="1"/>
    <col min="8" max="8" width="17.26953125" customWidth="1"/>
    <col min="9" max="11" width="17.36328125" bestFit="1" customWidth="1"/>
  </cols>
  <sheetData>
    <row r="1" spans="1:11" x14ac:dyDescent="0.35">
      <c r="A1" t="s">
        <v>105</v>
      </c>
      <c r="G1" t="s">
        <v>106</v>
      </c>
    </row>
    <row r="3" spans="1:11" x14ac:dyDescent="0.35">
      <c r="A3" s="1" t="s">
        <v>6</v>
      </c>
      <c r="B3" s="1" t="s">
        <v>83</v>
      </c>
      <c r="C3" s="1" t="s">
        <v>91</v>
      </c>
      <c r="D3" s="1" t="s">
        <v>29</v>
      </c>
      <c r="E3" s="1" t="s">
        <v>103</v>
      </c>
      <c r="G3" s="10" t="s">
        <v>69</v>
      </c>
      <c r="H3" s="10" t="s">
        <v>70</v>
      </c>
      <c r="I3" s="10" t="s">
        <v>71</v>
      </c>
      <c r="J3" s="6" t="s">
        <v>73</v>
      </c>
      <c r="K3" s="6" t="s">
        <v>77</v>
      </c>
    </row>
    <row r="4" spans="1:11" x14ac:dyDescent="0.35">
      <c r="A4" s="22" t="s">
        <v>8</v>
      </c>
      <c r="B4">
        <v>0</v>
      </c>
      <c r="C4" s="5" t="s">
        <v>227</v>
      </c>
      <c r="D4" t="s">
        <v>228</v>
      </c>
      <c r="E4" t="s">
        <v>104</v>
      </c>
      <c r="G4" t="s">
        <v>107</v>
      </c>
      <c r="H4" t="s">
        <v>107</v>
      </c>
      <c r="I4" t="s">
        <v>107</v>
      </c>
      <c r="J4" t="s">
        <v>107</v>
      </c>
      <c r="K4" t="s">
        <v>107</v>
      </c>
    </row>
    <row r="5" spans="1:11" x14ac:dyDescent="0.35">
      <c r="A5" s="22" t="s">
        <v>7</v>
      </c>
      <c r="B5">
        <v>0</v>
      </c>
      <c r="C5" s="5" t="s">
        <v>227</v>
      </c>
      <c r="D5" t="s">
        <v>228</v>
      </c>
      <c r="E5" t="s">
        <v>104</v>
      </c>
      <c r="G5" t="s">
        <v>107</v>
      </c>
      <c r="H5" t="s">
        <v>107</v>
      </c>
      <c r="I5" t="s">
        <v>107</v>
      </c>
      <c r="J5" t="s">
        <v>107</v>
      </c>
      <c r="K5" t="s">
        <v>107</v>
      </c>
    </row>
    <row r="6" spans="1:11" x14ac:dyDescent="0.35">
      <c r="A6" s="22" t="s">
        <v>9</v>
      </c>
      <c r="B6">
        <v>0</v>
      </c>
      <c r="C6" s="5" t="s">
        <v>227</v>
      </c>
      <c r="D6" t="s">
        <v>228</v>
      </c>
      <c r="E6" t="s">
        <v>104</v>
      </c>
      <c r="G6" t="s">
        <v>107</v>
      </c>
      <c r="H6" t="s">
        <v>107</v>
      </c>
      <c r="I6" t="s">
        <v>107</v>
      </c>
      <c r="J6" t="s">
        <v>107</v>
      </c>
      <c r="K6" t="s">
        <v>107</v>
      </c>
    </row>
    <row r="7" spans="1:11" x14ac:dyDescent="0.35">
      <c r="A7" s="22" t="s">
        <v>10</v>
      </c>
      <c r="B7">
        <v>0</v>
      </c>
      <c r="C7" s="5" t="s">
        <v>227</v>
      </c>
      <c r="D7" t="s">
        <v>228</v>
      </c>
      <c r="E7" t="s">
        <v>104</v>
      </c>
      <c r="G7" t="s">
        <v>107</v>
      </c>
      <c r="H7" t="s">
        <v>107</v>
      </c>
      <c r="I7" t="s">
        <v>107</v>
      </c>
      <c r="J7" t="s">
        <v>107</v>
      </c>
      <c r="K7" t="s">
        <v>107</v>
      </c>
    </row>
    <row r="8" spans="1:11" x14ac:dyDescent="0.35">
      <c r="A8" s="22" t="s">
        <v>26</v>
      </c>
      <c r="B8">
        <v>0</v>
      </c>
      <c r="C8" s="5" t="s">
        <v>227</v>
      </c>
      <c r="D8" t="s">
        <v>228</v>
      </c>
      <c r="E8" t="s">
        <v>104</v>
      </c>
      <c r="G8" t="s">
        <v>107</v>
      </c>
      <c r="H8" t="s">
        <v>107</v>
      </c>
      <c r="I8" t="s">
        <v>107</v>
      </c>
      <c r="J8" t="s">
        <v>107</v>
      </c>
      <c r="K8" t="s">
        <v>107</v>
      </c>
    </row>
    <row r="9" spans="1:11" x14ac:dyDescent="0.35">
      <c r="A9" s="22" t="s">
        <v>49</v>
      </c>
      <c r="B9">
        <v>0</v>
      </c>
      <c r="C9" s="5" t="s">
        <v>227</v>
      </c>
      <c r="D9" t="s">
        <v>233</v>
      </c>
      <c r="E9" t="s">
        <v>104</v>
      </c>
      <c r="G9" t="s">
        <v>107</v>
      </c>
      <c r="H9" t="s">
        <v>107</v>
      </c>
      <c r="I9" t="s">
        <v>107</v>
      </c>
      <c r="J9" t="s">
        <v>107</v>
      </c>
      <c r="K9" t="s">
        <v>107</v>
      </c>
    </row>
    <row r="10" spans="1:11" x14ac:dyDescent="0.35">
      <c r="A10" s="21" t="s">
        <v>67</v>
      </c>
      <c r="B10" t="s">
        <v>229</v>
      </c>
      <c r="C10" s="39" t="s">
        <v>230</v>
      </c>
      <c r="E10" t="s">
        <v>104</v>
      </c>
      <c r="G10" t="s">
        <v>107</v>
      </c>
      <c r="H10" t="s">
        <v>107</v>
      </c>
      <c r="I10" t="s">
        <v>107</v>
      </c>
      <c r="J10" t="s">
        <v>107</v>
      </c>
      <c r="K10" t="s">
        <v>107</v>
      </c>
    </row>
    <row r="11" spans="1:11" x14ac:dyDescent="0.35">
      <c r="A11" s="21" t="s">
        <v>68</v>
      </c>
      <c r="B11" s="38">
        <v>0</v>
      </c>
      <c r="C11" s="5" t="s">
        <v>231</v>
      </c>
      <c r="E11" t="s">
        <v>104</v>
      </c>
      <c r="G11" t="s">
        <v>107</v>
      </c>
      <c r="H11" t="s">
        <v>107</v>
      </c>
      <c r="I11" t="s">
        <v>107</v>
      </c>
      <c r="J11" t="s">
        <v>107</v>
      </c>
      <c r="K11" t="s">
        <v>107</v>
      </c>
    </row>
    <row r="12" spans="1:11" x14ac:dyDescent="0.35">
      <c r="A12" s="21" t="s">
        <v>64</v>
      </c>
      <c r="B12" t="s">
        <v>229</v>
      </c>
      <c r="C12" s="5" t="s">
        <v>232</v>
      </c>
      <c r="E12" t="s">
        <v>104</v>
      </c>
      <c r="G12" t="s">
        <v>107</v>
      </c>
      <c r="H12" t="s">
        <v>107</v>
      </c>
      <c r="I12" t="s">
        <v>107</v>
      </c>
      <c r="J12" t="s">
        <v>107</v>
      </c>
      <c r="K12" t="s">
        <v>107</v>
      </c>
    </row>
    <row r="13" spans="1:11" x14ac:dyDescent="0.35">
      <c r="A13" s="21" t="s">
        <v>65</v>
      </c>
      <c r="B13" t="s">
        <v>229</v>
      </c>
      <c r="C13" s="5" t="s">
        <v>232</v>
      </c>
      <c r="E13" t="s">
        <v>104</v>
      </c>
      <c r="G13" t="s">
        <v>107</v>
      </c>
      <c r="H13" t="s">
        <v>107</v>
      </c>
      <c r="I13" t="s">
        <v>107</v>
      </c>
      <c r="J13" t="s">
        <v>107</v>
      </c>
      <c r="K13" t="s">
        <v>107</v>
      </c>
    </row>
    <row r="14" spans="1:11" x14ac:dyDescent="0.35">
      <c r="A14" s="21" t="s">
        <v>66</v>
      </c>
      <c r="B14" t="s">
        <v>229</v>
      </c>
      <c r="C14" s="5" t="s">
        <v>232</v>
      </c>
      <c r="E14" t="s">
        <v>104</v>
      </c>
      <c r="G14" t="s">
        <v>107</v>
      </c>
      <c r="H14" t="s">
        <v>107</v>
      </c>
      <c r="I14" t="s">
        <v>107</v>
      </c>
      <c r="J14" t="s">
        <v>107</v>
      </c>
      <c r="K14" t="s">
        <v>107</v>
      </c>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2023-02-22T17:37:27Z</dcterms:modified>
</cp:coreProperties>
</file>