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lucas\PycharmProjects\Alquimia\excel files\"/>
    </mc:Choice>
  </mc:AlternateContent>
  <xr:revisionPtr revIDLastSave="0" documentId="13_ncr:1_{7FB3B91C-23F8-41F6-BDE7-2E0A145BD43C}" xr6:coauthVersionLast="47" xr6:coauthVersionMax="47" xr10:uidLastSave="{00000000-0000-0000-0000-000000000000}"/>
  <bookViews>
    <workbookView xWindow="22932" yWindow="-108" windowWidth="23256" windowHeight="12576" tabRatio="683" activeTab="2" xr2:uid="{6BCA81A1-C24E-4458-B51D-F7D92A8A2CBE}"/>
  </bookViews>
  <sheets>
    <sheet name="input_output_intervals" sheetId="1" r:id="rId1"/>
    <sheet name="reactor_intervals" sheetId="2" r:id="rId2"/>
    <sheet name="models" sheetId="14" r:id="rId3"/>
    <sheet name="connection_matrix" sheetId="11" r:id="rId4"/>
    <sheet name="abbr" sheetId="15" r:id="rId5"/>
    <sheet name="process_parameters" sheetId="18" r:id="rId6"/>
    <sheet name="economic_parameters" sheetId="17" r:id="rId7"/>
    <sheet name="references" sheetId="1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9" i="18" l="1"/>
  <c r="T7" i="18"/>
  <c r="S14" i="18" s="1"/>
  <c r="U14" i="18" s="1"/>
  <c r="S17" i="18" l="1"/>
  <c r="U17" i="18" s="1"/>
  <c r="S13" i="18"/>
  <c r="U13" i="18" s="1"/>
  <c r="S16" i="18"/>
  <c r="U16" i="18" s="1"/>
  <c r="T12" i="18"/>
  <c r="V12" i="18" s="1"/>
  <c r="T11" i="18"/>
  <c r="V11" i="18" s="1"/>
  <c r="S15" i="18"/>
  <c r="U15" i="18" s="1"/>
  <c r="S18" i="18"/>
  <c r="U18" i="18" s="1"/>
</calcChain>
</file>

<file path=xl/sharedStrings.xml><?xml version="1.0" encoding="utf-8"?>
<sst xmlns="http://schemas.openxmlformats.org/spreadsheetml/2006/main" count="512" uniqueCount="141">
  <si>
    <t>components</t>
  </si>
  <si>
    <t>layer</t>
  </si>
  <si>
    <t>upper_bound</t>
  </si>
  <si>
    <t>lower_bound</t>
  </si>
  <si>
    <t>output_price</t>
  </si>
  <si>
    <t>input_price</t>
  </si>
  <si>
    <t>process_intervals</t>
  </si>
  <si>
    <t>P_freu_batch</t>
  </si>
  <si>
    <t>P_acidi_batch</t>
  </si>
  <si>
    <t>P_avi_batch</t>
  </si>
  <si>
    <t>P_acn_batch</t>
  </si>
  <si>
    <t xml:space="preserve">propionate </t>
  </si>
  <si>
    <t xml:space="preserve">acetate </t>
  </si>
  <si>
    <t>composition</t>
  </si>
  <si>
    <t>glu</t>
  </si>
  <si>
    <t>outputs</t>
  </si>
  <si>
    <t>prop</t>
  </si>
  <si>
    <t>inputs</t>
  </si>
  <si>
    <t>ace</t>
  </si>
  <si>
    <t>but</t>
  </si>
  <si>
    <t>acetate</t>
  </si>
  <si>
    <t>propionate</t>
  </si>
  <si>
    <t>ace,prop</t>
  </si>
  <si>
    <t>bool</t>
  </si>
  <si>
    <t>seperation_coef</t>
  </si>
  <si>
    <t>[1,0];[0,1]</t>
  </si>
  <si>
    <t>sep1</t>
  </si>
  <si>
    <t>sep2</t>
  </si>
  <si>
    <t>P_pro_batch</t>
  </si>
  <si>
    <t>casine</t>
  </si>
  <si>
    <t>None</t>
  </si>
  <si>
    <t>input_bounds</t>
  </si>
  <si>
    <t xml:space="preserve">layer </t>
  </si>
  <si>
    <t>interval_bounds</t>
  </si>
  <si>
    <t>reaction_model</t>
  </si>
  <si>
    <t>[0,1000]</t>
  </si>
  <si>
    <t xml:space="preserve">bool </t>
  </si>
  <si>
    <t>model_name</t>
  </si>
  <si>
    <t>SBML_input_ID</t>
  </si>
  <si>
    <t>input_name</t>
  </si>
  <si>
    <t>input_abrr</t>
  </si>
  <si>
    <t>SBML_output_ID</t>
  </si>
  <si>
    <t>output_name</t>
  </si>
  <si>
    <t>output_abrr</t>
  </si>
  <si>
    <t>abbreviation</t>
  </si>
  <si>
    <t>compound</t>
  </si>
  <si>
    <t>glucose</t>
  </si>
  <si>
    <t>lac</t>
  </si>
  <si>
    <t xml:space="preserve">prop </t>
  </si>
  <si>
    <t xml:space="preserve">casine </t>
  </si>
  <si>
    <t xml:space="preserve">lactate </t>
  </si>
  <si>
    <t xml:space="preserve">butyrate </t>
  </si>
  <si>
    <t>pH</t>
  </si>
  <si>
    <t>prop, ace</t>
  </si>
  <si>
    <t>Ex_S_cpd00141_ext, Ex_S_cpd00029_ext</t>
  </si>
  <si>
    <t>Propionate, Acetate</t>
  </si>
  <si>
    <t>open_fermentation</t>
  </si>
  <si>
    <t>Propionate, Acetate, Butyrate</t>
  </si>
  <si>
    <t>prop, ace, but</t>
  </si>
  <si>
    <t>Glucose, pH</t>
  </si>
  <si>
    <t>glu,pH</t>
  </si>
  <si>
    <t>glu, pH</t>
  </si>
  <si>
    <t>is_SBML (not really used)</t>
  </si>
  <si>
    <t>yield_of</t>
  </si>
  <si>
    <t>fru</t>
  </si>
  <si>
    <t>open_fermentation_polynomial_ESCAPE33.json</t>
  </si>
  <si>
    <t>ace, prop</t>
  </si>
  <si>
    <t>fructose</t>
  </si>
  <si>
    <t>carbon_input1</t>
  </si>
  <si>
    <t>carbon_input2</t>
  </si>
  <si>
    <t>{'pH':[5,8.5]}</t>
  </si>
  <si>
    <t>Ex_S_cpd00027_ext, Ex_S_cpd00082_ext</t>
  </si>
  <si>
    <t>D-Glucose, D-Fructose</t>
  </si>
  <si>
    <t>glu,fru</t>
  </si>
  <si>
    <t>glu, fru</t>
  </si>
  <si>
    <t>PAC_4875_model.json</t>
  </si>
  <si>
    <t>P_sherm_model.json</t>
  </si>
  <si>
    <t>P_avidum_model.json</t>
  </si>
  <si>
    <t>P_acnes_model.json</t>
  </si>
  <si>
    <t>P_propionicum_model.json</t>
  </si>
  <si>
    <t>y1</t>
  </si>
  <si>
    <t>y2</t>
  </si>
  <si>
    <t>glu OR fru</t>
  </si>
  <si>
    <t>Distilation 1</t>
  </si>
  <si>
    <t>Distilation 2</t>
  </si>
  <si>
    <t>Distilation 3</t>
  </si>
  <si>
    <t>liq_liq_ext</t>
  </si>
  <si>
    <t>NF</t>
  </si>
  <si>
    <t>ut_chem_price</t>
  </si>
  <si>
    <t>ut_energy_price</t>
  </si>
  <si>
    <t>waste_price</t>
  </si>
  <si>
    <t>reference</t>
  </si>
  <si>
    <t>inv1_param</t>
  </si>
  <si>
    <t>unit</t>
  </si>
  <si>
    <t>euro/kg</t>
  </si>
  <si>
    <t>euro/kWh</t>
  </si>
  <si>
    <t>inv2_param</t>
  </si>
  <si>
    <t>ApenPlus: flileName</t>
  </si>
  <si>
    <t>lala et al. (2023) blabla et al. (2020)</t>
  </si>
  <si>
    <t>Tau_time_horizon</t>
  </si>
  <si>
    <t xml:space="preserve">years </t>
  </si>
  <si>
    <t>ut_chemical</t>
  </si>
  <si>
    <t>H20</t>
  </si>
  <si>
    <t>mu_ut</t>
  </si>
  <si>
    <t>kgH2O/kgGlu</t>
  </si>
  <si>
    <t>g/L</t>
  </si>
  <si>
    <t>kg/L</t>
  </si>
  <si>
    <t>Feed added</t>
  </si>
  <si>
    <t xml:space="preserve">water added </t>
  </si>
  <si>
    <t>Hoc</t>
  </si>
  <si>
    <t>NONE</t>
  </si>
  <si>
    <t>n.a</t>
  </si>
  <si>
    <t>split_fraction</t>
  </si>
  <si>
    <t>model_apen_dist1</t>
  </si>
  <si>
    <t>model_apen_dist2</t>
  </si>
  <si>
    <t>model_apen_dist3</t>
  </si>
  <si>
    <t>mu_ut_energy</t>
  </si>
  <si>
    <t>W/kg</t>
  </si>
  <si>
    <t>kgHoc/kgtot</t>
  </si>
  <si>
    <t>kg/h</t>
  </si>
  <si>
    <t>ace,prop,water</t>
  </si>
  <si>
    <t>ace,prop,Hoc, water</t>
  </si>
  <si>
    <t xml:space="preserve">waste_fraction </t>
  </si>
  <si>
    <t>[0.01,  0.01, 0.98]</t>
  </si>
  <si>
    <t>[0.01,  0.01, 0.01, 0.98]</t>
  </si>
  <si>
    <t>[0,  0]</t>
  </si>
  <si>
    <t>stream_reuse</t>
  </si>
  <si>
    <t>ace,prop, Hoc, water</t>
  </si>
  <si>
    <t>{'Hoc' : 'liq_liq_ext' }</t>
  </si>
  <si>
    <t xml:space="preserve">None </t>
  </si>
  <si>
    <t>[0.95, 0.95, 0.95, 0.05]</t>
  </si>
  <si>
    <t>ace, prop, water, biomass</t>
  </si>
  <si>
    <t>[0.01,  0.01, 0.5, 1]</t>
  </si>
  <si>
    <t>[0.95, 0.95, 0.05]</t>
  </si>
  <si>
    <t>model_aspen_liq</t>
  </si>
  <si>
    <t>cost_waste</t>
  </si>
  <si>
    <t>€/kg</t>
  </si>
  <si>
    <t>lala et al (2022)</t>
  </si>
  <si>
    <t>REFERENCES process parameters</t>
  </si>
  <si>
    <t>REFERENCES economic parameters</t>
  </si>
  <si>
    <t>smthing et al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</si>
</sst>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000000"/>
      <name val="Calibri"/>
      <family val="2"/>
      <scheme val="minor"/>
    </font>
    <font>
      <b/>
      <sz val="11"/>
      <color theme="1"/>
      <name val="Calibri"/>
      <family val="2"/>
      <scheme val="minor"/>
    </font>
  </fonts>
  <fills count="9">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92D050"/>
        <bgColor indexed="64"/>
      </patternFill>
    </fill>
    <fill>
      <patternFill patternType="solid">
        <fgColor theme="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24">
    <xf numFmtId="0" fontId="0" fillId="0" borderId="0" xfId="0"/>
    <xf numFmtId="0" fontId="0" fillId="0" borderId="1" xfId="0" applyBorder="1"/>
    <xf numFmtId="0" fontId="0" fillId="0" borderId="2" xfId="0" applyBorder="1"/>
    <xf numFmtId="0" fontId="0" fillId="2" borderId="1" xfId="0" applyFill="1" applyBorder="1"/>
    <xf numFmtId="0" fontId="0" fillId="0" borderId="0" xfId="0" applyAlignment="1">
      <alignment horizontal="right"/>
    </xf>
    <xf numFmtId="0" fontId="0" fillId="0" borderId="0" xfId="0" applyAlignment="1">
      <alignment horizontal="center"/>
    </xf>
    <xf numFmtId="0" fontId="0" fillId="3" borderId="1" xfId="0" applyFill="1" applyBorder="1" applyAlignment="1">
      <alignment horizontal="center"/>
    </xf>
    <xf numFmtId="49" fontId="0" fillId="2" borderId="1" xfId="0" applyNumberFormat="1" applyFill="1" applyBorder="1" applyAlignment="1">
      <alignment horizontal="center"/>
    </xf>
    <xf numFmtId="0" fontId="0" fillId="4" borderId="0" xfId="0" applyFill="1"/>
    <xf numFmtId="0" fontId="0" fillId="5" borderId="0" xfId="0" applyFill="1"/>
    <xf numFmtId="0" fontId="2" fillId="0" borderId="0" xfId="0" applyFont="1" applyAlignment="1">
      <alignment horizontal="center"/>
    </xf>
    <xf numFmtId="0" fontId="0" fillId="0" borderId="1" xfId="0" applyBorder="1" applyAlignment="1">
      <alignment horizontal="center"/>
    </xf>
    <xf numFmtId="17" fontId="3" fillId="0" borderId="0" xfId="0" applyNumberFormat="1" applyFont="1"/>
    <xf numFmtId="0" fontId="3" fillId="0" borderId="0" xfId="0" applyFont="1"/>
    <xf numFmtId="0" fontId="0" fillId="4" borderId="1" xfId="0" applyFill="1" applyBorder="1"/>
    <xf numFmtId="0" fontId="0" fillId="5" borderId="1" xfId="0" applyFill="1" applyBorder="1"/>
    <xf numFmtId="0" fontId="0" fillId="3" borderId="1" xfId="0" applyFill="1" applyBorder="1" applyAlignment="1">
      <alignment horizontal="right"/>
    </xf>
    <xf numFmtId="0" fontId="0" fillId="6" borderId="1" xfId="0" applyFill="1" applyBorder="1" applyAlignment="1">
      <alignment horizontal="center"/>
    </xf>
    <xf numFmtId="0" fontId="0" fillId="0" borderId="0" xfId="0" applyAlignment="1">
      <alignment horizontal="left"/>
    </xf>
    <xf numFmtId="0" fontId="0" fillId="0" borderId="3" xfId="0" applyBorder="1" applyAlignment="1">
      <alignment horizontal="center"/>
    </xf>
    <xf numFmtId="0" fontId="0" fillId="0" borderId="4" xfId="0" applyBorder="1" applyAlignment="1">
      <alignment horizontal="center"/>
    </xf>
    <xf numFmtId="0" fontId="0" fillId="3" borderId="1" xfId="0" applyFill="1" applyBorder="1"/>
    <xf numFmtId="0" fontId="0" fillId="7" borderId="0" xfId="0" applyFill="1" applyAlignment="1">
      <alignment horizontal="center"/>
    </xf>
    <xf numFmtId="0" fontId="0" fillId="8" borderId="0" xfId="0" applyFill="1" applyAlignment="1">
      <alignment horizontal="center"/>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11</xdr:col>
      <xdr:colOff>867410</xdr:colOff>
      <xdr:row>1</xdr:row>
      <xdr:rowOff>30480</xdr:rowOff>
    </xdr:from>
    <xdr:to>
      <xdr:col>15</xdr:col>
      <xdr:colOff>58420</xdr:colOff>
      <xdr:row>9</xdr:row>
      <xdr:rowOff>162560</xdr:rowOff>
    </xdr:to>
    <xdr:sp macro="" textlink="">
      <xdr:nvSpPr>
        <xdr:cNvPr id="2" name="CuadroTexto 1">
          <a:extLst>
            <a:ext uri="{FF2B5EF4-FFF2-40B4-BE49-F238E27FC236}">
              <a16:creationId xmlns:a16="http://schemas.microsoft.com/office/drawing/2014/main" id="{E61CD0C8-D2ED-1057-3018-40E59C42A40D}"/>
            </a:ext>
          </a:extLst>
        </xdr:cNvPr>
        <xdr:cNvSpPr txBox="1"/>
      </xdr:nvSpPr>
      <xdr:spPr>
        <a:xfrm>
          <a:off x="9958070" y="213360"/>
          <a:ext cx="2246630" cy="177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so cool ideas</a:t>
          </a:r>
        </a:p>
        <a:p>
          <a:r>
            <a:rPr lang="en-GB" sz="1100"/>
            <a:t>1) error</a:t>
          </a:r>
          <a:r>
            <a:rPr lang="en-GB" sz="1100" baseline="0"/>
            <a:t> mesaging while reading the excel</a:t>
          </a:r>
        </a:p>
        <a:p>
          <a:r>
            <a:rPr lang="en-GB" sz="1100" baseline="0"/>
            <a:t>2° could keep the interval names (in the code) as capital letters -&gt; no replace conflicts no more</a:t>
          </a:r>
        </a:p>
        <a:p>
          <a:r>
            <a:rPr lang="en-GB" sz="1100" baseline="0"/>
            <a:t>3° write ALL eqation to the objects, read the equations there in stead of making it messy which blocks</a:t>
          </a:r>
          <a:endParaRPr lang="en-GB" sz="1100"/>
        </a:p>
      </xdr:txBody>
    </xdr:sp>
    <xdr:clientData/>
  </xdr:twoCellAnchor>
  <xdr:twoCellAnchor>
    <xdr:from>
      <xdr:col>8</xdr:col>
      <xdr:colOff>730250</xdr:colOff>
      <xdr:row>0</xdr:row>
      <xdr:rowOff>165100</xdr:rowOff>
    </xdr:from>
    <xdr:to>
      <xdr:col>11</xdr:col>
      <xdr:colOff>755650</xdr:colOff>
      <xdr:row>8</xdr:row>
      <xdr:rowOff>95250</xdr:rowOff>
    </xdr:to>
    <xdr:sp macro="" textlink="">
      <xdr:nvSpPr>
        <xdr:cNvPr id="3" name="CuadroTexto 2">
          <a:extLst>
            <a:ext uri="{FF2B5EF4-FFF2-40B4-BE49-F238E27FC236}">
              <a16:creationId xmlns:a16="http://schemas.microsoft.com/office/drawing/2014/main" id="{11D50F2C-E93D-46D5-95A9-E24286A73041}"/>
            </a:ext>
          </a:extLst>
        </xdr:cNvPr>
        <xdr:cNvSpPr txBox="1"/>
      </xdr:nvSpPr>
      <xdr:spPr>
        <a:xfrm>
          <a:off x="7721600" y="165100"/>
          <a:ext cx="2298700" cy="1587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compositions of the input should be</a:t>
          </a:r>
          <a:r>
            <a:rPr lang="en-GB" sz="1100" baseline="0"/>
            <a:t> as followed </a:t>
          </a:r>
        </a:p>
        <a:p>
          <a:endParaRPr lang="en-GB" sz="1100" baseline="0"/>
        </a:p>
        <a:p>
          <a:r>
            <a:rPr lang="en-GB" sz="1100" baseline="0"/>
            <a:t>components	compostion</a:t>
          </a:r>
        </a:p>
        <a:p>
          <a:r>
            <a:rPr lang="en-GB" sz="1100" baseline="0"/>
            <a:t>     glu, prot	   0.2, 0.8 </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173182</xdr:colOff>
      <xdr:row>9</xdr:row>
      <xdr:rowOff>34636</xdr:rowOff>
    </xdr:from>
    <xdr:to>
      <xdr:col>4</xdr:col>
      <xdr:colOff>658091</xdr:colOff>
      <xdr:row>20</xdr:row>
      <xdr:rowOff>98136</xdr:rowOff>
    </xdr:to>
    <xdr:sp macro="" textlink="">
      <xdr:nvSpPr>
        <xdr:cNvPr id="5" name="CuadroTexto 4">
          <a:extLst>
            <a:ext uri="{FF2B5EF4-FFF2-40B4-BE49-F238E27FC236}">
              <a16:creationId xmlns:a16="http://schemas.microsoft.com/office/drawing/2014/main" id="{D2B584A1-A8F0-41E4-A9BB-2158F94746EF}"/>
            </a:ext>
          </a:extLst>
        </xdr:cNvPr>
        <xdr:cNvSpPr txBox="1"/>
      </xdr:nvSpPr>
      <xdr:spPr>
        <a:xfrm>
          <a:off x="173182" y="1655618"/>
          <a:ext cx="4419600" cy="2044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HOW SEPARATION</a:t>
          </a:r>
          <a:r>
            <a:rPr lang="en-GB" sz="1100" baseline="0"/>
            <a:t> WORKS </a:t>
          </a:r>
          <a:endParaRPr lang="en-GB" sz="1100"/>
        </a:p>
        <a:p>
          <a:r>
            <a:rPr lang="en-GB" sz="1100"/>
            <a:t>sep1</a:t>
          </a:r>
          <a:r>
            <a:rPr lang="en-GB" sz="1100" baseline="0"/>
            <a:t> is first set of bounds sep2 second ect ect... </a:t>
          </a:r>
        </a:p>
        <a:p>
          <a:endParaRPr lang="en-GB" sz="1100" baseline="0"/>
        </a:p>
        <a:p>
          <a:r>
            <a:rPr lang="en-GB" sz="1100" baseline="0"/>
            <a:t>order of seperated compounds is order found in column OUTPUTS </a:t>
          </a:r>
        </a:p>
        <a:p>
          <a:r>
            <a:rPr lang="en-GB" sz="1100" baseline="0">
              <a:solidFill>
                <a:schemeClr val="dk1"/>
              </a:solidFill>
              <a:effectLst/>
              <a:latin typeface="+mn-lt"/>
              <a:ea typeface="+mn-ea"/>
              <a:cs typeface="+mn-cs"/>
            </a:rPr>
            <a:t>eg: outputs = ace, lac , but </a:t>
          </a:r>
        </a:p>
        <a:p>
          <a:r>
            <a:rPr lang="en-GB" sz="1100" baseline="0">
              <a:solidFill>
                <a:schemeClr val="dk1"/>
              </a:solidFill>
              <a:effectLst/>
              <a:latin typeface="+mn-lt"/>
              <a:ea typeface="+mn-ea"/>
              <a:cs typeface="+mn-cs"/>
            </a:rPr>
            <a:t>      separation_coef = [1 0 0] ; [0 1 1]</a:t>
          </a:r>
        </a:p>
        <a:p>
          <a:endParaRPr lang="en-GB" sz="1100" baseline="0"/>
        </a:p>
        <a:p>
          <a:r>
            <a:rPr lang="en-GB" sz="1100" baseline="0"/>
            <a:t>then get a dictionarly like this:  </a:t>
          </a:r>
        </a:p>
        <a:p>
          <a:r>
            <a:rPr lang="en-GB" sz="1100" baseline="0"/>
            <a:t>{'sep1': {'ace': 1.0, 'lac': 1.0, 'but': 0.0}, </a:t>
          </a:r>
        </a:p>
        <a:p>
          <a:r>
            <a:rPr lang="en-GB" sz="1100" baseline="0"/>
            <a:t>'sep2': {'ace': 0.0, 'lac': 0.0, 'but: 1.0}}</a:t>
          </a:r>
          <a:endParaRPr lang="en-GB" sz="1100"/>
        </a:p>
      </xdr:txBody>
    </xdr:sp>
    <xdr:clientData/>
  </xdr:twoCellAnchor>
  <xdr:twoCellAnchor>
    <xdr:from>
      <xdr:col>4</xdr:col>
      <xdr:colOff>862793</xdr:colOff>
      <xdr:row>9</xdr:row>
      <xdr:rowOff>25169</xdr:rowOff>
    </xdr:from>
    <xdr:to>
      <xdr:col>6</xdr:col>
      <xdr:colOff>1489365</xdr:colOff>
      <xdr:row>20</xdr:row>
      <xdr:rowOff>93749</xdr:rowOff>
    </xdr:to>
    <xdr:sp macro="" textlink="">
      <xdr:nvSpPr>
        <xdr:cNvPr id="6" name="CuadroTexto 5">
          <a:extLst>
            <a:ext uri="{FF2B5EF4-FFF2-40B4-BE49-F238E27FC236}">
              <a16:creationId xmlns:a16="http://schemas.microsoft.com/office/drawing/2014/main" id="{1B769B06-C151-4AA8-806D-B3785068B8C1}"/>
            </a:ext>
          </a:extLst>
        </xdr:cNvPr>
        <xdr:cNvSpPr txBox="1"/>
      </xdr:nvSpPr>
      <xdr:spPr>
        <a:xfrm>
          <a:off x="4374920" y="1646151"/>
          <a:ext cx="3009554" cy="2049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HOW UTILITY</a:t>
          </a:r>
          <a:r>
            <a:rPr lang="en-GB" sz="1100" baseline="0"/>
            <a:t> WORKS </a:t>
          </a:r>
          <a:endParaRPr lang="en-GB" sz="1100"/>
        </a:p>
        <a:p>
          <a:r>
            <a:rPr lang="en-GB" sz="1100"/>
            <a:t>eg:</a:t>
          </a:r>
          <a:r>
            <a:rPr lang="en-GB" sz="1100" baseline="0"/>
            <a:t> </a:t>
          </a:r>
        </a:p>
        <a:p>
          <a:r>
            <a:rPr lang="en-GB" sz="1100" baseline="0"/>
            <a:t>utilty = energy </a:t>
          </a:r>
        </a:p>
        <a:p>
          <a:r>
            <a:rPr lang="en-GB" sz="1100" baseline="0"/>
            <a:t>price = 2 euro per kg produced in the reactor </a:t>
          </a:r>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400050</xdr:colOff>
      <xdr:row>8</xdr:row>
      <xdr:rowOff>120650</xdr:rowOff>
    </xdr:from>
    <xdr:to>
      <xdr:col>5</xdr:col>
      <xdr:colOff>16510</xdr:colOff>
      <xdr:row>27</xdr:row>
      <xdr:rowOff>165100</xdr:rowOff>
    </xdr:to>
    <xdr:sp macro="" textlink="">
      <xdr:nvSpPr>
        <xdr:cNvPr id="2" name="CuadroTexto 1">
          <a:extLst>
            <a:ext uri="{FF2B5EF4-FFF2-40B4-BE49-F238E27FC236}">
              <a16:creationId xmlns:a16="http://schemas.microsoft.com/office/drawing/2014/main" id="{F94100C9-4949-45A7-9336-19BE7682A0D0}"/>
            </a:ext>
          </a:extLst>
        </xdr:cNvPr>
        <xdr:cNvSpPr txBox="1"/>
      </xdr:nvSpPr>
      <xdr:spPr>
        <a:xfrm>
          <a:off x="400050" y="1593850"/>
          <a:ext cx="5204460" cy="354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HOW MODELS</a:t>
          </a:r>
          <a:r>
            <a:rPr lang="en-GB" sz="1100" baseline="0"/>
            <a:t> WORKS </a:t>
          </a:r>
          <a:endParaRPr lang="en-GB" sz="1100"/>
        </a:p>
        <a:p>
          <a:endParaRPr lang="en-GB" sz="1100"/>
        </a:p>
        <a:p>
          <a:r>
            <a:rPr lang="en-GB" sz="1100"/>
            <a:t>based</a:t>
          </a:r>
          <a:r>
            <a:rPr lang="en-GB" sz="1100" baseline="0"/>
            <a:t> on how the models are named (.xml or .json) the equations are made</a:t>
          </a:r>
        </a:p>
        <a:p>
          <a:endParaRPr lang="en-GB" sz="1100" baseline="0"/>
        </a:p>
        <a:p>
          <a:r>
            <a:rPr lang="en-GB" sz="1100" baseline="0"/>
            <a:t>for sbml the exchqnge reations of a component are needed to run the FBA </a:t>
          </a:r>
        </a:p>
        <a:p>
          <a:r>
            <a:rPr lang="en-GB" sz="1100" baseline="0"/>
            <a:t>for other models a json object can be made saved and read in to make a equation </a:t>
          </a:r>
        </a:p>
        <a:p>
          <a:endParaRPr lang="en-GB" sz="1100" baseline="0"/>
        </a:p>
        <a:p>
          <a:r>
            <a:rPr lang="en-GB" sz="1100" baseline="0"/>
            <a:t>to get the right names in the equations the original names (input/output_name) used in the models and their abbreviation </a:t>
          </a:r>
          <a:r>
            <a:rPr lang="en-GB" sz="1100" baseline="0">
              <a:solidFill>
                <a:schemeClr val="dk1"/>
              </a:solidFill>
              <a:effectLst/>
              <a:latin typeface="+mn-lt"/>
              <a:ea typeface="+mn-ea"/>
              <a:cs typeface="+mn-cs"/>
            </a:rPr>
            <a:t>(input/output_abbr).</a:t>
          </a:r>
          <a:r>
            <a:rPr lang="en-GB" sz="1100" baseline="0"/>
            <a:t> that are used iin the new equations needs to be given </a:t>
          </a:r>
        </a:p>
        <a:p>
          <a:endParaRPr lang="en-GB" sz="1100" baseline="0"/>
        </a:p>
        <a:p>
          <a:r>
            <a:rPr lang="en-GB" sz="1100" baseline="0"/>
            <a:t>eg for the json model the following dictionary is made to be able top replace the original variable with the new abbreviation:</a:t>
          </a:r>
        </a:p>
        <a:p>
          <a:endParaRPr lang="en-GB" sz="1100" baseline="0"/>
        </a:p>
        <a:p>
          <a:r>
            <a:rPr lang="en-GB" sz="1100" baseline="0"/>
            <a:t>abbrDict = { glucose: glu</a:t>
          </a:r>
        </a:p>
        <a:p>
          <a:r>
            <a:rPr lang="en-GB" sz="1100" baseline="0"/>
            <a:t>                      Propionate:prop</a:t>
          </a:r>
        </a:p>
        <a:p>
          <a:r>
            <a:rPr lang="en-GB" sz="1100" baseline="0"/>
            <a:t>	pH : pH}</a:t>
          </a:r>
          <a:endParaRPr lang="en-GB" sz="1100"/>
        </a:p>
      </xdr:txBody>
    </xdr:sp>
    <xdr:clientData/>
  </xdr:twoCellAnchor>
  <xdr:twoCellAnchor>
    <xdr:from>
      <xdr:col>5</xdr:col>
      <xdr:colOff>184150</xdr:colOff>
      <xdr:row>8</xdr:row>
      <xdr:rowOff>146050</xdr:rowOff>
    </xdr:from>
    <xdr:to>
      <xdr:col>8</xdr:col>
      <xdr:colOff>226060</xdr:colOff>
      <xdr:row>16</xdr:row>
      <xdr:rowOff>6350</xdr:rowOff>
    </xdr:to>
    <xdr:sp macro="" textlink="">
      <xdr:nvSpPr>
        <xdr:cNvPr id="3" name="CuadroTexto 1">
          <a:extLst>
            <a:ext uri="{FF2B5EF4-FFF2-40B4-BE49-F238E27FC236}">
              <a16:creationId xmlns:a16="http://schemas.microsoft.com/office/drawing/2014/main" id="{D69AA09C-48BE-4E02-8F90-661FCE1F8C2B}"/>
            </a:ext>
          </a:extLst>
        </xdr:cNvPr>
        <xdr:cNvSpPr txBox="1"/>
      </xdr:nvSpPr>
      <xdr:spPr>
        <a:xfrm>
          <a:off x="5772150" y="1619250"/>
          <a:ext cx="5204460" cy="133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YIELD</a:t>
          </a:r>
          <a:r>
            <a:rPr lang="en-GB" sz="1100" baseline="0"/>
            <a:t> OF </a:t>
          </a:r>
        </a:p>
        <a:p>
          <a:endParaRPr lang="en-GB" sz="1100" baseline="0"/>
        </a:p>
        <a:p>
          <a:r>
            <a:rPr lang="en-GB" sz="1100" baseline="0"/>
            <a:t>the sum of what the conversion factor or yield needs to be multiplied by</a:t>
          </a:r>
        </a:p>
        <a:p>
          <a:endParaRPr lang="en-GB" sz="1100" baseline="0"/>
        </a:p>
        <a:p>
          <a:r>
            <a:rPr lang="en-GB" sz="1100" baseline="0"/>
            <a:t>one component:                   glu </a:t>
          </a:r>
        </a:p>
        <a:p>
          <a:r>
            <a:rPr lang="en-GB" sz="1100" baseline="0"/>
            <a:t>multiple components: (glu + prot)  </a:t>
          </a:r>
        </a:p>
        <a:p>
          <a:r>
            <a:rPr lang="en-GB" sz="1100" baseline="0"/>
            <a:t>CAREFULL don't forget brackets whith multiple components </a:t>
          </a:r>
        </a:p>
        <a:p>
          <a:endParaRPr lang="en-GB" sz="1100"/>
        </a:p>
      </xdr:txBody>
    </xdr:sp>
    <xdr:clientData/>
  </xdr:twoCellAnchor>
  <xdr:twoCellAnchor>
    <xdr:from>
      <xdr:col>5</xdr:col>
      <xdr:colOff>200660</xdr:colOff>
      <xdr:row>17</xdr:row>
      <xdr:rowOff>45720</xdr:rowOff>
    </xdr:from>
    <xdr:to>
      <xdr:col>8</xdr:col>
      <xdr:colOff>251460</xdr:colOff>
      <xdr:row>32</xdr:row>
      <xdr:rowOff>158750</xdr:rowOff>
    </xdr:to>
    <xdr:sp macro="" textlink="">
      <xdr:nvSpPr>
        <xdr:cNvPr id="4" name="CuadroTexto 1">
          <a:extLst>
            <a:ext uri="{FF2B5EF4-FFF2-40B4-BE49-F238E27FC236}">
              <a16:creationId xmlns:a16="http://schemas.microsoft.com/office/drawing/2014/main" id="{00CF80F6-F237-4189-9537-99FC61E37453}"/>
            </a:ext>
          </a:extLst>
        </xdr:cNvPr>
        <xdr:cNvSpPr txBox="1"/>
      </xdr:nvSpPr>
      <xdr:spPr>
        <a:xfrm>
          <a:off x="8407400" y="3154680"/>
          <a:ext cx="5217160" cy="28562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IDEA for yield_of</a:t>
          </a:r>
          <a:r>
            <a:rPr lang="en-GB" sz="1100" baseline="0"/>
            <a:t> </a:t>
          </a:r>
        </a:p>
        <a:p>
          <a:endParaRPr lang="en-GB" sz="1100" baseline="0"/>
        </a:p>
        <a:p>
          <a:r>
            <a:rPr lang="en-GB" sz="1100" baseline="0"/>
            <a:t>point of yield_of is to know what to multiply the yield of.</a:t>
          </a:r>
        </a:p>
        <a:p>
          <a:r>
            <a:rPr lang="en-GB" sz="1100" baseline="0"/>
            <a:t>e.g. in the case of the bio-energetic model of Alberte </a:t>
          </a:r>
        </a:p>
        <a:p>
          <a:endParaRPr lang="en-GB" sz="1100" baseline="0"/>
        </a:p>
        <a:p>
          <a:r>
            <a:rPr lang="en-GB" sz="1100" baseline="0"/>
            <a:t>propionate = cv * (glucose + protein)</a:t>
          </a:r>
        </a:p>
        <a:p>
          <a:endParaRPr lang="en-GB" sz="1100" baseline="0"/>
        </a:p>
        <a:p>
          <a:r>
            <a:rPr lang="en-GB" sz="1100" baseline="0"/>
            <a:t>but for SBML models we want to still be able to seperate the substrates so we can add boolean variables if necesary e.g.,</a:t>
          </a:r>
        </a:p>
        <a:p>
          <a:endParaRPr lang="en-GB" sz="1100" baseline="0"/>
        </a:p>
        <a:p>
          <a:r>
            <a:rPr lang="en-GB" sz="1100" baseline="0"/>
            <a:t>propionate = cv1 * glucose *y1(bool) + cv2 * fructose* y2(bool)  </a:t>
          </a:r>
        </a:p>
        <a:p>
          <a:endParaRPr lang="en-GB" sz="1100" baseline="0"/>
        </a:p>
        <a:p>
          <a:r>
            <a:rPr lang="en-GB" sz="1100" baseline="0"/>
            <a:t>so to distinguish between these cases in the colums in the column yield_of wrtite:</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t>glucose AND Protein : </a:t>
          </a:r>
          <a:r>
            <a:rPr lang="en-GB" sz="1100" baseline="0">
              <a:solidFill>
                <a:schemeClr val="dk1"/>
              </a:solidFill>
              <a:effectLst/>
              <a:latin typeface="+mn-lt"/>
              <a:ea typeface="+mn-ea"/>
              <a:cs typeface="+mn-cs"/>
            </a:rPr>
            <a:t>propionate = cv * (glucose + protein)</a:t>
          </a:r>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t>glucose OR frucose : </a:t>
          </a:r>
          <a:r>
            <a:rPr lang="en-GB" sz="1100" baseline="0">
              <a:solidFill>
                <a:schemeClr val="dk1"/>
              </a:solidFill>
              <a:effectLst/>
              <a:latin typeface="+mn-lt"/>
              <a:ea typeface="+mn-ea"/>
              <a:cs typeface="+mn-cs"/>
            </a:rPr>
            <a:t>propionate = cv1 * glucose + cv2 * fructose</a:t>
          </a:r>
          <a:endParaRPr lang="en-GB" sz="1100" baseline="0"/>
        </a:p>
        <a:p>
          <a:endParaRPr lang="en-GB" sz="1100" baseline="0"/>
        </a:p>
        <a:p>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414655</xdr:colOff>
      <xdr:row>1</xdr:row>
      <xdr:rowOff>32383</xdr:rowOff>
    </xdr:from>
    <xdr:to>
      <xdr:col>16</xdr:col>
      <xdr:colOff>138430</xdr:colOff>
      <xdr:row>21</xdr:row>
      <xdr:rowOff>73660</xdr:rowOff>
    </xdr:to>
    <xdr:sp macro="" textlink="">
      <xdr:nvSpPr>
        <xdr:cNvPr id="2" name="TextBox 1">
          <a:extLst>
            <a:ext uri="{FF2B5EF4-FFF2-40B4-BE49-F238E27FC236}">
              <a16:creationId xmlns:a16="http://schemas.microsoft.com/office/drawing/2014/main" id="{2166CD1C-89AD-4CD0-85A6-EA82146B47E2}"/>
            </a:ext>
          </a:extLst>
        </xdr:cNvPr>
        <xdr:cNvSpPr txBox="1"/>
      </xdr:nvSpPr>
      <xdr:spPr>
        <a:xfrm>
          <a:off x="10473055" y="215263"/>
          <a:ext cx="2733675" cy="40646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connect by looking</a:t>
          </a:r>
          <a:r>
            <a:rPr lang="es-ES" sz="1100" baseline="0"/>
            <a:t> at which streams connect to the next intervall (i.e wat are the reactor inputs and how are they connected to their outputs)</a:t>
          </a:r>
        </a:p>
        <a:p>
          <a:endParaRPr lang="es-ES" sz="1100" baseline="0"/>
        </a:p>
        <a:p>
          <a:r>
            <a:rPr lang="es-ES" sz="1100" baseline="0"/>
            <a:t>0 -&gt; not connencted </a:t>
          </a:r>
        </a:p>
        <a:p>
          <a:r>
            <a:rPr lang="es-ES" sz="1100" baseline="0"/>
            <a:t>1 -&gt; connected </a:t>
          </a:r>
        </a:p>
        <a:p>
          <a:endParaRPr lang="es-ES" sz="1100" baseline="0"/>
        </a:p>
        <a:p>
          <a:r>
            <a:rPr lang="es-ES" sz="1100" baseline="0"/>
            <a:t>mix in the same colunm indiacte that the outputs of the intervals are mixed</a:t>
          </a:r>
        </a:p>
        <a:p>
          <a:endParaRPr lang="es-ES" sz="1100" baseline="0"/>
        </a:p>
        <a:p>
          <a:r>
            <a:rPr lang="es-ES" sz="1100" baseline="0"/>
            <a:t>sep_nr = define which seperation stream goes where</a:t>
          </a:r>
        </a:p>
        <a:p>
          <a:endParaRPr lang="es-ES" sz="1100" baseline="0"/>
        </a:p>
        <a:p>
          <a:r>
            <a:rPr lang="es-ES" sz="1100" baseline="0"/>
            <a:t>split_nr = define which split stream goes where</a:t>
          </a:r>
        </a:p>
        <a:p>
          <a:endParaRPr lang="es-ES" sz="1100" baseline="0"/>
        </a:p>
        <a:p>
          <a:r>
            <a:rPr lang="es-ES" sz="1100" baseline="0"/>
            <a:t>options :</a:t>
          </a:r>
        </a:p>
        <a:p>
          <a:r>
            <a:rPr lang="es-ES" sz="1100" baseline="0"/>
            <a:t>bool, split, sep 0 or  1</a:t>
          </a:r>
        </a:p>
        <a:p>
          <a:r>
            <a:rPr lang="es-ES" sz="1100" baseline="0"/>
            <a:t>can be a combination </a:t>
          </a:r>
        </a:p>
        <a:p>
          <a:endParaRPr lang="es-ES" sz="1100" baseline="0"/>
        </a:p>
      </xdr:txBody>
    </xdr:sp>
    <xdr:clientData/>
  </xdr:twoCellAnchor>
  <xdr:twoCellAnchor>
    <xdr:from>
      <xdr:col>0</xdr:col>
      <xdr:colOff>938317</xdr:colOff>
      <xdr:row>12</xdr:row>
      <xdr:rowOff>107737</xdr:rowOff>
    </xdr:from>
    <xdr:to>
      <xdr:col>4</xdr:col>
      <xdr:colOff>533399</xdr:colOff>
      <xdr:row>23</xdr:row>
      <xdr:rowOff>42334</xdr:rowOff>
    </xdr:to>
    <xdr:sp macro="" textlink="">
      <xdr:nvSpPr>
        <xdr:cNvPr id="3" name="TextBox 2">
          <a:extLst>
            <a:ext uri="{FF2B5EF4-FFF2-40B4-BE49-F238E27FC236}">
              <a16:creationId xmlns:a16="http://schemas.microsoft.com/office/drawing/2014/main" id="{57858772-9B69-4056-90CE-607B6C9A0234}"/>
            </a:ext>
          </a:extLst>
        </xdr:cNvPr>
        <xdr:cNvSpPr txBox="1"/>
      </xdr:nvSpPr>
      <xdr:spPr>
        <a:xfrm>
          <a:off x="938317" y="2342937"/>
          <a:ext cx="3625215" cy="19835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aseline="0"/>
            <a:t>green matrix: </a:t>
          </a:r>
        </a:p>
        <a:p>
          <a:r>
            <a:rPr lang="es-ES" sz="1100" baseline="0"/>
            <a:t>say from the all the posible substrate or from a subset of them, you only want to select one possibilty! you can by definbing the boolean variable in the diagonal of the green matix. in this case only one carbon source can be choosen because the equation y1 + y2 == 1</a:t>
          </a:r>
        </a:p>
        <a:p>
          <a:endParaRPr lang="es-ES" sz="1100" baseline="0"/>
        </a:p>
        <a:p>
          <a:r>
            <a:rPr lang="es-ES" sz="1100" baseline="0"/>
            <a:t>for a more complecated example see test_area </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14</xdr:col>
      <xdr:colOff>91440</xdr:colOff>
      <xdr:row>1</xdr:row>
      <xdr:rowOff>96520</xdr:rowOff>
    </xdr:from>
    <xdr:to>
      <xdr:col>14</xdr:col>
      <xdr:colOff>1229360</xdr:colOff>
      <xdr:row>8</xdr:row>
      <xdr:rowOff>180340</xdr:rowOff>
    </xdr:to>
    <xdr:sp macro="" textlink="">
      <xdr:nvSpPr>
        <xdr:cNvPr id="2" name="TextBox 1">
          <a:extLst>
            <a:ext uri="{FF2B5EF4-FFF2-40B4-BE49-F238E27FC236}">
              <a16:creationId xmlns:a16="http://schemas.microsoft.com/office/drawing/2014/main" id="{81BAF174-0094-D09F-990B-648B83A93134}"/>
            </a:ext>
          </a:extLst>
        </xdr:cNvPr>
        <xdr:cNvSpPr txBox="1"/>
      </xdr:nvSpPr>
      <xdr:spPr>
        <a:xfrm>
          <a:off x="14386560" y="279400"/>
          <a:ext cx="1137920" cy="1363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not sure about</a:t>
          </a:r>
          <a:r>
            <a:rPr lang="en-GB" sz="1100" baseline="0"/>
            <a:t> this one, I'll put in on the TODO see list: addapt the mu_ut to account for the recyle of Hoc</a:t>
          </a:r>
        </a:p>
        <a:p>
          <a:endParaRPr lang="en-GB" sz="1100"/>
        </a:p>
      </xdr:txBody>
    </xdr:sp>
    <xdr:clientData/>
  </xdr:twoCellAnchor>
  <xdr:twoCellAnchor>
    <xdr:from>
      <xdr:col>0</xdr:col>
      <xdr:colOff>99060</xdr:colOff>
      <xdr:row>12</xdr:row>
      <xdr:rowOff>162560</xdr:rowOff>
    </xdr:from>
    <xdr:to>
      <xdr:col>1</xdr:col>
      <xdr:colOff>119380</xdr:colOff>
      <xdr:row>19</xdr:row>
      <xdr:rowOff>149860</xdr:rowOff>
    </xdr:to>
    <xdr:sp macro="" textlink="">
      <xdr:nvSpPr>
        <xdr:cNvPr id="3" name="TextBox 2">
          <a:extLst>
            <a:ext uri="{FF2B5EF4-FFF2-40B4-BE49-F238E27FC236}">
              <a16:creationId xmlns:a16="http://schemas.microsoft.com/office/drawing/2014/main" id="{40DD53C2-B044-7BCA-9175-57E68D09AB1D}"/>
            </a:ext>
          </a:extLst>
        </xdr:cNvPr>
        <xdr:cNvSpPr txBox="1"/>
      </xdr:nvSpPr>
      <xdr:spPr>
        <a:xfrm>
          <a:off x="99060" y="2357120"/>
          <a:ext cx="1224280" cy="1267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green:</a:t>
          </a:r>
          <a:r>
            <a:rPr lang="en-GB" sz="1100" baseline="0"/>
            <a:t> no reaction but only seperation!! </a:t>
          </a:r>
        </a:p>
        <a:p>
          <a:r>
            <a:rPr lang="en-GB" sz="1100" baseline="0"/>
            <a:t>make the seperated streams that way</a:t>
          </a:r>
          <a:endParaRPr lang="en-GB" sz="1100"/>
        </a:p>
      </xdr:txBody>
    </xdr:sp>
    <xdr:clientData/>
  </xdr:twoCellAnchor>
  <xdr:twoCellAnchor>
    <xdr:from>
      <xdr:col>8</xdr:col>
      <xdr:colOff>410210</xdr:colOff>
      <xdr:row>13</xdr:row>
      <xdr:rowOff>134620</xdr:rowOff>
    </xdr:from>
    <xdr:to>
      <xdr:col>10</xdr:col>
      <xdr:colOff>1270</xdr:colOff>
      <xdr:row>23</xdr:row>
      <xdr:rowOff>83820</xdr:rowOff>
    </xdr:to>
    <xdr:sp macro="" textlink="">
      <xdr:nvSpPr>
        <xdr:cNvPr id="4" name="TextBox 3">
          <a:extLst>
            <a:ext uri="{FF2B5EF4-FFF2-40B4-BE49-F238E27FC236}">
              <a16:creationId xmlns:a16="http://schemas.microsoft.com/office/drawing/2014/main" id="{D7A2D363-B2A0-4606-8A0A-79D3EF45340F}"/>
            </a:ext>
          </a:extLst>
        </xdr:cNvPr>
        <xdr:cNvSpPr txBox="1"/>
      </xdr:nvSpPr>
      <xdr:spPr>
        <a:xfrm>
          <a:off x="8853170" y="2512060"/>
          <a:ext cx="1671320" cy="177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think carefully about the seperation</a:t>
          </a:r>
          <a:r>
            <a:rPr lang="en-GB" sz="1100" baseline="0"/>
            <a:t> of membranes:</a:t>
          </a:r>
        </a:p>
        <a:p>
          <a:r>
            <a:rPr lang="en-GB" sz="1100" baseline="0"/>
            <a:t>mayby I can make another variable call waste where stream can go into...</a:t>
          </a:r>
        </a:p>
        <a:p>
          <a:r>
            <a:rPr lang="en-GB" sz="1100" baseline="0"/>
            <a:t>yes I think this is a good idea</a:t>
          </a:r>
        </a:p>
        <a:p>
          <a:endParaRPr lang="en-GB" sz="1100" baseline="0"/>
        </a:p>
        <a:p>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441961</xdr:colOff>
      <xdr:row>17</xdr:row>
      <xdr:rowOff>53953</xdr:rowOff>
    </xdr:from>
    <xdr:to>
      <xdr:col>10</xdr:col>
      <xdr:colOff>106680</xdr:colOff>
      <xdr:row>22</xdr:row>
      <xdr:rowOff>25410</xdr:rowOff>
    </xdr:to>
    <xdr:pic>
      <xdr:nvPicPr>
        <xdr:cNvPr id="2" name="Picture 1">
          <a:extLst>
            <a:ext uri="{FF2B5EF4-FFF2-40B4-BE49-F238E27FC236}">
              <a16:creationId xmlns:a16="http://schemas.microsoft.com/office/drawing/2014/main" id="{343685F1-D345-77F5-3EC2-2F23D65A515B}"/>
            </a:ext>
          </a:extLst>
        </xdr:cNvPr>
        <xdr:cNvPicPr>
          <a:picLocks noChangeAspect="1"/>
        </xdr:cNvPicPr>
      </xdr:nvPicPr>
      <xdr:blipFill>
        <a:blip xmlns:r="http://schemas.openxmlformats.org/officeDocument/2006/relationships" r:embed="rId1"/>
        <a:stretch>
          <a:fillRect/>
        </a:stretch>
      </xdr:blipFill>
      <xdr:spPr>
        <a:xfrm>
          <a:off x="5615941" y="3162913"/>
          <a:ext cx="3078479" cy="873157"/>
        </a:xfrm>
        <a:prstGeom prst="rect">
          <a:avLst/>
        </a:prstGeom>
      </xdr:spPr>
    </xdr:pic>
    <xdr:clientData/>
  </xdr:twoCellAnchor>
  <xdr:twoCellAnchor>
    <xdr:from>
      <xdr:col>7</xdr:col>
      <xdr:colOff>43180</xdr:colOff>
      <xdr:row>12</xdr:row>
      <xdr:rowOff>99060</xdr:rowOff>
    </xdr:from>
    <xdr:to>
      <xdr:col>8</xdr:col>
      <xdr:colOff>1494790</xdr:colOff>
      <xdr:row>16</xdr:row>
      <xdr:rowOff>139700</xdr:rowOff>
    </xdr:to>
    <xdr:sp macro="" textlink="">
      <xdr:nvSpPr>
        <xdr:cNvPr id="3" name="TextBox 2">
          <a:extLst>
            <a:ext uri="{FF2B5EF4-FFF2-40B4-BE49-F238E27FC236}">
              <a16:creationId xmlns:a16="http://schemas.microsoft.com/office/drawing/2014/main" id="{6A36ED4E-354C-FC4E-DD4F-4C1E17BB2856}"/>
            </a:ext>
          </a:extLst>
        </xdr:cNvPr>
        <xdr:cNvSpPr txBox="1"/>
      </xdr:nvSpPr>
      <xdr:spPr>
        <a:xfrm>
          <a:off x="5963920" y="2293620"/>
          <a:ext cx="2198370" cy="772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for parameters in yellow see paper ANDRECOVICH et al (1985)</a:t>
          </a:r>
        </a:p>
        <a:p>
          <a:r>
            <a:rPr lang="en-GB" sz="1100" baseline="0"/>
            <a:t> 6/10th factor rule </a:t>
          </a:r>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0</xdr:colOff>
      <xdr:row>3</xdr:row>
      <xdr:rowOff>48260</xdr:rowOff>
    </xdr:from>
    <xdr:to>
      <xdr:col>6</xdr:col>
      <xdr:colOff>0</xdr:colOff>
      <xdr:row>10</xdr:row>
      <xdr:rowOff>137160</xdr:rowOff>
    </xdr:to>
    <xdr:sp macro="" textlink="">
      <xdr:nvSpPr>
        <xdr:cNvPr id="2" name="TextBox 1">
          <a:extLst>
            <a:ext uri="{FF2B5EF4-FFF2-40B4-BE49-F238E27FC236}">
              <a16:creationId xmlns:a16="http://schemas.microsoft.com/office/drawing/2014/main" id="{85602753-BD60-401A-88A6-ECE651B0271C}"/>
            </a:ext>
          </a:extLst>
        </xdr:cNvPr>
        <xdr:cNvSpPr txBox="1"/>
      </xdr:nvSpPr>
      <xdr:spPr>
        <a:xfrm>
          <a:off x="13114020" y="233680"/>
          <a:ext cx="551180" cy="1363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not sure about</a:t>
          </a:r>
          <a:r>
            <a:rPr lang="en-GB" sz="1100" baseline="0"/>
            <a:t> this one, I'll put in on the TODO see list: addapt the mu_ut to account for the recyle of Hoc</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E4236-3006-4E07-A9E2-DEE610CD0DBE}">
  <dimension ref="A1:H6"/>
  <sheetViews>
    <sheetView workbookViewId="0">
      <selection activeCell="F24" sqref="F24"/>
    </sheetView>
  </sheetViews>
  <sheetFormatPr defaultColWidth="8.81640625" defaultRowHeight="14.5" x14ac:dyDescent="0.35"/>
  <cols>
    <col min="1" max="1" width="5.453125" bestFit="1" customWidth="1"/>
    <col min="2" max="2" width="16" bestFit="1" customWidth="1"/>
    <col min="3" max="3" width="13.1796875" bestFit="1" customWidth="1"/>
    <col min="4" max="4" width="12.81640625" bestFit="1" customWidth="1"/>
    <col min="5" max="5" width="11.54296875" bestFit="1" customWidth="1"/>
    <col min="6" max="6" width="12.453125" bestFit="1" customWidth="1"/>
    <col min="7" max="7" width="16.1796875" bestFit="1" customWidth="1"/>
    <col min="8" max="8" width="12.453125" bestFit="1" customWidth="1"/>
    <col min="9" max="9" width="12" bestFit="1" customWidth="1"/>
    <col min="10" max="11" width="10.1796875" bestFit="1" customWidth="1"/>
    <col min="12" max="12" width="18.1796875" bestFit="1" customWidth="1"/>
  </cols>
  <sheetData>
    <row r="1" spans="1:8" x14ac:dyDescent="0.35">
      <c r="A1" s="1" t="s">
        <v>1</v>
      </c>
      <c r="B1" s="1" t="s">
        <v>6</v>
      </c>
      <c r="C1" s="1" t="s">
        <v>3</v>
      </c>
      <c r="D1" s="1" t="s">
        <v>2</v>
      </c>
      <c r="E1" s="1" t="s">
        <v>5</v>
      </c>
      <c r="F1" s="1" t="s">
        <v>4</v>
      </c>
      <c r="G1" s="2" t="s">
        <v>0</v>
      </c>
      <c r="H1" s="2" t="s">
        <v>13</v>
      </c>
    </row>
    <row r="2" spans="1:8" x14ac:dyDescent="0.35">
      <c r="A2" s="8">
        <v>1</v>
      </c>
      <c r="B2" s="8" t="s">
        <v>68</v>
      </c>
      <c r="C2">
        <v>0</v>
      </c>
      <c r="D2">
        <v>100</v>
      </c>
      <c r="E2">
        <v>0.56999999999999995</v>
      </c>
      <c r="F2">
        <v>0</v>
      </c>
      <c r="G2" s="4" t="s">
        <v>14</v>
      </c>
      <c r="H2">
        <v>1</v>
      </c>
    </row>
    <row r="3" spans="1:8" x14ac:dyDescent="0.35">
      <c r="A3" s="8">
        <v>1</v>
      </c>
      <c r="B3" s="8" t="s">
        <v>69</v>
      </c>
      <c r="C3">
        <v>0</v>
      </c>
      <c r="D3">
        <v>100</v>
      </c>
      <c r="E3">
        <v>0.39</v>
      </c>
      <c r="F3">
        <v>0</v>
      </c>
      <c r="G3" s="4" t="s">
        <v>64</v>
      </c>
      <c r="H3">
        <v>1</v>
      </c>
    </row>
    <row r="4" spans="1:8" x14ac:dyDescent="0.35">
      <c r="A4" s="9">
        <v>3</v>
      </c>
      <c r="B4" s="9" t="s">
        <v>20</v>
      </c>
      <c r="C4">
        <v>0</v>
      </c>
      <c r="D4" s="4" t="s">
        <v>30</v>
      </c>
      <c r="E4">
        <v>0</v>
      </c>
      <c r="F4">
        <v>1.1499999999999999</v>
      </c>
      <c r="G4" s="4" t="s">
        <v>18</v>
      </c>
      <c r="H4">
        <v>0</v>
      </c>
    </row>
    <row r="5" spans="1:8" x14ac:dyDescent="0.35">
      <c r="A5" s="9">
        <v>3</v>
      </c>
      <c r="B5" s="9" t="s">
        <v>21</v>
      </c>
      <c r="C5">
        <v>0</v>
      </c>
      <c r="D5" s="4" t="s">
        <v>30</v>
      </c>
      <c r="E5">
        <v>0</v>
      </c>
      <c r="F5">
        <v>1.26</v>
      </c>
      <c r="G5" s="4" t="s">
        <v>16</v>
      </c>
      <c r="H5">
        <v>0</v>
      </c>
    </row>
    <row r="6" spans="1:8" x14ac:dyDescent="0.35">
      <c r="D6" s="4"/>
      <c r="G6" s="4"/>
    </row>
  </sheetData>
  <phoneticPr fontId="1" type="noConversion"/>
  <conditionalFormatting sqref="E12:G12 H2:H8 E2:F8">
    <cfRule type="cellIs" dxfId="1" priority="1" operator="greaterThan">
      <formula>0</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DC50F-7E38-4E45-9660-C41E1DA6142A}">
  <dimension ref="A1:M7"/>
  <sheetViews>
    <sheetView zoomScale="110" zoomScaleNormal="110" workbookViewId="0">
      <selection activeCell="H14" sqref="H14"/>
    </sheetView>
  </sheetViews>
  <sheetFormatPr defaultColWidth="8.81640625" defaultRowHeight="14.5" x14ac:dyDescent="0.35"/>
  <cols>
    <col min="1" max="1" width="17.26953125" bestFit="1" customWidth="1"/>
    <col min="2" max="2" width="5.453125" bestFit="1" customWidth="1"/>
    <col min="3" max="3" width="14.81640625" bestFit="1" customWidth="1"/>
    <col min="4" max="4" width="12.6328125" customWidth="1"/>
    <col min="5" max="5" width="14.1796875" bestFit="1" customWidth="1"/>
    <col min="6" max="6" width="20" customWidth="1"/>
    <col min="7" max="7" width="21.90625" bestFit="1" customWidth="1"/>
    <col min="8" max="8" width="41.1796875" bestFit="1" customWidth="1"/>
    <col min="9" max="9" width="18.1796875" bestFit="1" customWidth="1"/>
    <col min="10" max="10" width="18.1796875" customWidth="1"/>
    <col min="11" max="11" width="17.1796875" bestFit="1" customWidth="1"/>
    <col min="12" max="12" width="18.1796875" bestFit="1" customWidth="1"/>
    <col min="13" max="13" width="9.6328125" bestFit="1" customWidth="1"/>
  </cols>
  <sheetData>
    <row r="1" spans="1:13" x14ac:dyDescent="0.35">
      <c r="A1" s="1" t="s">
        <v>6</v>
      </c>
      <c r="B1" s="1" t="s">
        <v>32</v>
      </c>
      <c r="C1" s="1" t="s">
        <v>33</v>
      </c>
      <c r="D1" s="1" t="s">
        <v>17</v>
      </c>
      <c r="E1" s="1" t="s">
        <v>31</v>
      </c>
      <c r="F1" s="1" t="s">
        <v>15</v>
      </c>
      <c r="G1" s="1" t="s">
        <v>62</v>
      </c>
      <c r="H1" s="1" t="s">
        <v>34</v>
      </c>
      <c r="I1" s="1" t="s">
        <v>24</v>
      </c>
      <c r="J1" s="1"/>
      <c r="K1" s="1"/>
      <c r="L1" s="1"/>
      <c r="M1" s="1"/>
    </row>
    <row r="2" spans="1:13" s="5" customFormat="1" x14ac:dyDescent="0.35">
      <c r="A2" s="5" t="s">
        <v>8</v>
      </c>
      <c r="B2" s="5">
        <v>2</v>
      </c>
      <c r="C2" s="5" t="s">
        <v>35</v>
      </c>
      <c r="D2" s="5" t="s">
        <v>74</v>
      </c>
      <c r="E2" s="5">
        <v>0</v>
      </c>
      <c r="F2" s="5" t="s">
        <v>22</v>
      </c>
      <c r="G2" s="5">
        <v>1</v>
      </c>
      <c r="H2" s="5" t="s">
        <v>75</v>
      </c>
      <c r="I2" s="5" t="s">
        <v>25</v>
      </c>
    </row>
    <row r="3" spans="1:13" s="5" customFormat="1" x14ac:dyDescent="0.35">
      <c r="A3" s="5" t="s">
        <v>7</v>
      </c>
      <c r="B3" s="5">
        <v>2</v>
      </c>
      <c r="C3" s="5" t="s">
        <v>35</v>
      </c>
      <c r="D3" s="5" t="s">
        <v>74</v>
      </c>
      <c r="E3" s="5">
        <v>0</v>
      </c>
      <c r="F3" s="5" t="s">
        <v>22</v>
      </c>
      <c r="G3" s="5">
        <v>1</v>
      </c>
      <c r="H3" s="5" t="s">
        <v>76</v>
      </c>
      <c r="I3" s="5" t="s">
        <v>25</v>
      </c>
    </row>
    <row r="4" spans="1:13" s="5" customFormat="1" x14ac:dyDescent="0.35">
      <c r="A4" s="5" t="s">
        <v>9</v>
      </c>
      <c r="B4" s="5">
        <v>2</v>
      </c>
      <c r="C4" s="5" t="s">
        <v>35</v>
      </c>
      <c r="D4" s="5" t="s">
        <v>74</v>
      </c>
      <c r="E4" s="5">
        <v>0</v>
      </c>
      <c r="F4" s="5" t="s">
        <v>22</v>
      </c>
      <c r="G4" s="5">
        <v>1</v>
      </c>
      <c r="H4" s="5" t="s">
        <v>77</v>
      </c>
      <c r="I4" s="5" t="s">
        <v>25</v>
      </c>
    </row>
    <row r="5" spans="1:13" s="5" customFormat="1" x14ac:dyDescent="0.35">
      <c r="A5" s="5" t="s">
        <v>10</v>
      </c>
      <c r="B5" s="5">
        <v>2</v>
      </c>
      <c r="C5" s="5" t="s">
        <v>35</v>
      </c>
      <c r="D5" s="5" t="s">
        <v>74</v>
      </c>
      <c r="E5" s="5">
        <v>0</v>
      </c>
      <c r="F5" s="5" t="s">
        <v>22</v>
      </c>
      <c r="G5" s="5">
        <v>1</v>
      </c>
      <c r="H5" s="5" t="s">
        <v>78</v>
      </c>
      <c r="I5" s="5" t="s">
        <v>25</v>
      </c>
    </row>
    <row r="6" spans="1:13" s="5" customFormat="1" x14ac:dyDescent="0.35">
      <c r="A6" s="5" t="s">
        <v>28</v>
      </c>
      <c r="B6" s="5">
        <v>2</v>
      </c>
      <c r="C6" s="5" t="s">
        <v>35</v>
      </c>
      <c r="D6" s="5" t="s">
        <v>74</v>
      </c>
      <c r="E6" s="5">
        <v>0</v>
      </c>
      <c r="F6" s="5" t="s">
        <v>22</v>
      </c>
      <c r="G6" s="5">
        <v>1</v>
      </c>
      <c r="H6" s="5" t="s">
        <v>79</v>
      </c>
      <c r="I6" s="5" t="s">
        <v>25</v>
      </c>
    </row>
    <row r="7" spans="1:13" s="5" customFormat="1" x14ac:dyDescent="0.35">
      <c r="A7" s="5" t="s">
        <v>56</v>
      </c>
      <c r="B7" s="5">
        <v>2</v>
      </c>
      <c r="C7" s="5" t="s">
        <v>35</v>
      </c>
      <c r="D7" s="5" t="s">
        <v>61</v>
      </c>
      <c r="E7" s="10" t="s">
        <v>70</v>
      </c>
      <c r="F7" s="5" t="s">
        <v>66</v>
      </c>
      <c r="G7" s="5">
        <v>0</v>
      </c>
      <c r="H7" s="5" t="s">
        <v>65</v>
      </c>
      <c r="I7" s="5" t="s">
        <v>25</v>
      </c>
    </row>
  </sheetData>
  <conditionalFormatting sqref="C12:D12 F12 F10 K8:K11 I8:J12 C13:E13">
    <cfRule type="cellIs" dxfId="0" priority="2" operator="greaterThan">
      <formula>0</formula>
    </cfRule>
  </conditionalFormatting>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D8FB7-0FD2-42C3-9D82-0A6D9AE32488}">
  <dimension ref="A1:H7"/>
  <sheetViews>
    <sheetView tabSelected="1" workbookViewId="0">
      <selection activeCell="A29" sqref="A29"/>
    </sheetView>
  </sheetViews>
  <sheetFormatPr defaultColWidth="10.90625" defaultRowHeight="14.5" x14ac:dyDescent="0.35"/>
  <cols>
    <col min="1" max="1" width="41.1796875" bestFit="1" customWidth="1"/>
    <col min="2" max="2" width="35" bestFit="1" customWidth="1"/>
    <col min="3" max="3" width="19.36328125" bestFit="1" customWidth="1"/>
    <col min="4" max="4" width="10.90625" customWidth="1"/>
    <col min="6" max="6" width="35.453125" bestFit="1" customWidth="1"/>
    <col min="7" max="7" width="25.90625" bestFit="1" customWidth="1"/>
    <col min="8" max="8" width="12.54296875" bestFit="1" customWidth="1"/>
  </cols>
  <sheetData>
    <row r="1" spans="1:8" x14ac:dyDescent="0.35">
      <c r="A1" s="1" t="s">
        <v>37</v>
      </c>
      <c r="B1" s="1" t="s">
        <v>38</v>
      </c>
      <c r="C1" s="1" t="s">
        <v>39</v>
      </c>
      <c r="D1" s="1" t="s">
        <v>40</v>
      </c>
      <c r="E1" s="1" t="s">
        <v>63</v>
      </c>
      <c r="F1" s="1" t="s">
        <v>41</v>
      </c>
      <c r="G1" s="1" t="s">
        <v>42</v>
      </c>
      <c r="H1" s="1" t="s">
        <v>43</v>
      </c>
    </row>
    <row r="2" spans="1:8" x14ac:dyDescent="0.35">
      <c r="A2" s="11" t="s">
        <v>75</v>
      </c>
      <c r="B2" s="14" t="s">
        <v>71</v>
      </c>
      <c r="C2" s="14" t="s">
        <v>72</v>
      </c>
      <c r="D2" s="14" t="s">
        <v>73</v>
      </c>
      <c r="E2" s="14" t="s">
        <v>82</v>
      </c>
      <c r="F2" s="15" t="s">
        <v>54</v>
      </c>
      <c r="G2" s="15" t="s">
        <v>55</v>
      </c>
      <c r="H2" s="15" t="s">
        <v>53</v>
      </c>
    </row>
    <row r="3" spans="1:8" x14ac:dyDescent="0.35">
      <c r="A3" s="11" t="s">
        <v>76</v>
      </c>
      <c r="B3" s="14" t="s">
        <v>71</v>
      </c>
      <c r="C3" s="14" t="s">
        <v>72</v>
      </c>
      <c r="D3" s="14" t="s">
        <v>73</v>
      </c>
      <c r="E3" s="14" t="s">
        <v>82</v>
      </c>
      <c r="F3" s="15" t="s">
        <v>54</v>
      </c>
      <c r="G3" s="15" t="s">
        <v>55</v>
      </c>
      <c r="H3" s="15" t="s">
        <v>53</v>
      </c>
    </row>
    <row r="4" spans="1:8" x14ac:dyDescent="0.35">
      <c r="A4" s="11" t="s">
        <v>77</v>
      </c>
      <c r="B4" s="14" t="s">
        <v>71</v>
      </c>
      <c r="C4" s="14" t="s">
        <v>72</v>
      </c>
      <c r="D4" s="14" t="s">
        <v>73</v>
      </c>
      <c r="E4" s="14" t="s">
        <v>82</v>
      </c>
      <c r="F4" s="15" t="s">
        <v>54</v>
      </c>
      <c r="G4" s="15" t="s">
        <v>55</v>
      </c>
      <c r="H4" s="15" t="s">
        <v>53</v>
      </c>
    </row>
    <row r="5" spans="1:8" x14ac:dyDescent="0.35">
      <c r="A5" s="11" t="s">
        <v>78</v>
      </c>
      <c r="B5" s="14" t="s">
        <v>71</v>
      </c>
      <c r="C5" s="14" t="s">
        <v>72</v>
      </c>
      <c r="D5" s="14" t="s">
        <v>73</v>
      </c>
      <c r="E5" s="14" t="s">
        <v>82</v>
      </c>
      <c r="F5" s="15" t="s">
        <v>54</v>
      </c>
      <c r="G5" s="15" t="s">
        <v>55</v>
      </c>
      <c r="H5" s="15" t="s">
        <v>53</v>
      </c>
    </row>
    <row r="6" spans="1:8" x14ac:dyDescent="0.35">
      <c r="A6" s="11" t="s">
        <v>79</v>
      </c>
      <c r="B6" s="14" t="s">
        <v>71</v>
      </c>
      <c r="C6" s="14" t="s">
        <v>72</v>
      </c>
      <c r="D6" s="14" t="s">
        <v>73</v>
      </c>
      <c r="E6" s="14" t="s">
        <v>82</v>
      </c>
      <c r="F6" s="15" t="s">
        <v>54</v>
      </c>
      <c r="G6" s="15" t="s">
        <v>55</v>
      </c>
      <c r="H6" s="15" t="s">
        <v>53</v>
      </c>
    </row>
    <row r="7" spans="1:8" x14ac:dyDescent="0.35">
      <c r="A7" t="s">
        <v>65</v>
      </c>
      <c r="B7" s="14">
        <v>0</v>
      </c>
      <c r="C7" s="14" t="s">
        <v>59</v>
      </c>
      <c r="D7" s="14" t="s">
        <v>60</v>
      </c>
      <c r="E7" s="14" t="s">
        <v>14</v>
      </c>
      <c r="F7" s="15">
        <v>0</v>
      </c>
      <c r="G7" s="15" t="s">
        <v>57</v>
      </c>
      <c r="H7" s="15" t="s">
        <v>58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0D4B9-BF36-445D-9853-EF3DA446843F}">
  <dimension ref="A1:K11"/>
  <sheetViews>
    <sheetView zoomScale="90" zoomScaleNormal="90" workbookViewId="0">
      <selection activeCell="K18" sqref="K18"/>
    </sheetView>
  </sheetViews>
  <sheetFormatPr defaultColWidth="8.81640625" defaultRowHeight="14.5" x14ac:dyDescent="0.35"/>
  <cols>
    <col min="1" max="1" width="16.54296875" bestFit="1" customWidth="1"/>
    <col min="2" max="2" width="13.453125" bestFit="1" customWidth="1"/>
    <col min="3" max="3" width="14.7265625" bestFit="1" customWidth="1"/>
    <col min="4" max="4" width="12.81640625" bestFit="1" customWidth="1"/>
    <col min="5" max="5" width="11.54296875" bestFit="1" customWidth="1"/>
    <col min="6" max="6" width="14.81640625" bestFit="1" customWidth="1"/>
    <col min="7" max="7" width="15.1796875" bestFit="1" customWidth="1"/>
    <col min="8" max="8" width="11" bestFit="1" customWidth="1"/>
    <col min="9" max="9" width="17.54296875" bestFit="1" customWidth="1"/>
    <col min="10" max="10" width="11" customWidth="1"/>
    <col min="12" max="12" width="8.81640625" customWidth="1"/>
  </cols>
  <sheetData>
    <row r="1" spans="1:11" x14ac:dyDescent="0.35">
      <c r="A1" s="1" t="s">
        <v>6</v>
      </c>
      <c r="B1" t="s">
        <v>68</v>
      </c>
      <c r="C1" t="s">
        <v>69</v>
      </c>
      <c r="D1" t="s">
        <v>8</v>
      </c>
      <c r="E1" t="s">
        <v>7</v>
      </c>
      <c r="F1" t="s">
        <v>9</v>
      </c>
      <c r="G1" t="s">
        <v>10</v>
      </c>
      <c r="H1" t="s">
        <v>28</v>
      </c>
      <c r="I1" t="s">
        <v>56</v>
      </c>
      <c r="J1" t="s">
        <v>20</v>
      </c>
      <c r="K1" t="s">
        <v>21</v>
      </c>
    </row>
    <row r="2" spans="1:11" x14ac:dyDescent="0.35">
      <c r="A2" t="s">
        <v>68</v>
      </c>
      <c r="B2" s="17" t="s">
        <v>80</v>
      </c>
      <c r="C2" s="17">
        <v>0</v>
      </c>
      <c r="D2" s="6" t="s">
        <v>23</v>
      </c>
      <c r="E2" s="6" t="s">
        <v>23</v>
      </c>
      <c r="F2" s="6" t="s">
        <v>23</v>
      </c>
      <c r="G2" s="6" t="s">
        <v>23</v>
      </c>
      <c r="H2" s="6" t="s">
        <v>23</v>
      </c>
      <c r="I2" s="6" t="s">
        <v>36</v>
      </c>
      <c r="J2" s="1">
        <v>0</v>
      </c>
      <c r="K2" s="1">
        <v>0</v>
      </c>
    </row>
    <row r="3" spans="1:11" x14ac:dyDescent="0.35">
      <c r="A3" t="s">
        <v>69</v>
      </c>
      <c r="B3" s="17">
        <v>0</v>
      </c>
      <c r="C3" s="17" t="s">
        <v>81</v>
      </c>
      <c r="D3" s="6" t="s">
        <v>23</v>
      </c>
      <c r="E3" s="6" t="s">
        <v>23</v>
      </c>
      <c r="F3" s="6" t="s">
        <v>23</v>
      </c>
      <c r="G3" s="6" t="s">
        <v>23</v>
      </c>
      <c r="H3" s="6" t="s">
        <v>23</v>
      </c>
      <c r="I3" s="16">
        <v>0</v>
      </c>
      <c r="J3" s="1">
        <v>0</v>
      </c>
      <c r="K3" s="1">
        <v>0</v>
      </c>
    </row>
    <row r="4" spans="1:11" x14ac:dyDescent="0.35">
      <c r="A4" t="s">
        <v>8</v>
      </c>
      <c r="B4" s="1">
        <v>0</v>
      </c>
      <c r="C4" s="1">
        <v>0</v>
      </c>
      <c r="D4" s="1">
        <v>0</v>
      </c>
      <c r="E4" s="1">
        <v>0</v>
      </c>
      <c r="F4" s="1">
        <v>0</v>
      </c>
      <c r="G4" s="1">
        <v>0</v>
      </c>
      <c r="H4" s="1">
        <v>0</v>
      </c>
      <c r="I4" s="1">
        <v>0</v>
      </c>
      <c r="J4" s="7" t="s">
        <v>26</v>
      </c>
      <c r="K4" s="7" t="s">
        <v>27</v>
      </c>
    </row>
    <row r="5" spans="1:11" x14ac:dyDescent="0.35">
      <c r="A5" t="s">
        <v>7</v>
      </c>
      <c r="B5" s="1">
        <v>0</v>
      </c>
      <c r="C5" s="1">
        <v>0</v>
      </c>
      <c r="D5" s="1">
        <v>0</v>
      </c>
      <c r="E5" s="1">
        <v>0</v>
      </c>
      <c r="F5" s="1">
        <v>0</v>
      </c>
      <c r="G5" s="1">
        <v>0</v>
      </c>
      <c r="H5" s="1">
        <v>0</v>
      </c>
      <c r="I5" s="1">
        <v>0</v>
      </c>
      <c r="J5" s="7" t="s">
        <v>26</v>
      </c>
      <c r="K5" s="7" t="s">
        <v>27</v>
      </c>
    </row>
    <row r="6" spans="1:11" x14ac:dyDescent="0.35">
      <c r="A6" t="s">
        <v>9</v>
      </c>
      <c r="B6" s="1">
        <v>0</v>
      </c>
      <c r="C6" s="1">
        <v>0</v>
      </c>
      <c r="D6" s="1">
        <v>0</v>
      </c>
      <c r="E6" s="1">
        <v>0</v>
      </c>
      <c r="F6" s="1">
        <v>0</v>
      </c>
      <c r="G6" s="3">
        <v>0</v>
      </c>
      <c r="H6" s="3">
        <v>0</v>
      </c>
      <c r="I6" s="3">
        <v>0</v>
      </c>
      <c r="J6" s="7" t="s">
        <v>26</v>
      </c>
      <c r="K6" s="7" t="s">
        <v>27</v>
      </c>
    </row>
    <row r="7" spans="1:11" x14ac:dyDescent="0.35">
      <c r="A7" t="s">
        <v>10</v>
      </c>
      <c r="B7" s="1">
        <v>0</v>
      </c>
      <c r="C7" s="1">
        <v>0</v>
      </c>
      <c r="D7" s="1">
        <v>0</v>
      </c>
      <c r="E7" s="1">
        <v>0</v>
      </c>
      <c r="F7" s="1">
        <v>0</v>
      </c>
      <c r="G7" s="1">
        <v>0</v>
      </c>
      <c r="H7" s="1">
        <v>0</v>
      </c>
      <c r="I7" s="1">
        <v>0</v>
      </c>
      <c r="J7" s="7" t="s">
        <v>26</v>
      </c>
      <c r="K7" s="7" t="s">
        <v>27</v>
      </c>
    </row>
    <row r="8" spans="1:11" x14ac:dyDescent="0.35">
      <c r="A8" t="s">
        <v>28</v>
      </c>
      <c r="B8" s="1">
        <v>0</v>
      </c>
      <c r="C8" s="1">
        <v>0</v>
      </c>
      <c r="D8" s="1">
        <v>0</v>
      </c>
      <c r="E8" s="1">
        <v>0</v>
      </c>
      <c r="F8" s="1">
        <v>0</v>
      </c>
      <c r="G8" s="1">
        <v>0</v>
      </c>
      <c r="H8" s="1">
        <v>0</v>
      </c>
      <c r="I8" s="1">
        <v>0</v>
      </c>
      <c r="J8" s="7" t="s">
        <v>26</v>
      </c>
      <c r="K8" s="7" t="s">
        <v>27</v>
      </c>
    </row>
    <row r="9" spans="1:11" x14ac:dyDescent="0.35">
      <c r="A9" t="s">
        <v>56</v>
      </c>
      <c r="B9" s="1">
        <v>0</v>
      </c>
      <c r="C9" s="1">
        <v>0</v>
      </c>
      <c r="D9" s="1">
        <v>0</v>
      </c>
      <c r="E9" s="1">
        <v>0</v>
      </c>
      <c r="F9" s="1">
        <v>0</v>
      </c>
      <c r="G9" s="1">
        <v>0</v>
      </c>
      <c r="H9" s="1">
        <v>0</v>
      </c>
      <c r="I9" s="1">
        <v>0</v>
      </c>
      <c r="J9" s="7" t="s">
        <v>26</v>
      </c>
      <c r="K9" s="7" t="s">
        <v>27</v>
      </c>
    </row>
    <row r="10" spans="1:11" x14ac:dyDescent="0.35">
      <c r="A10" t="s">
        <v>20</v>
      </c>
      <c r="B10" s="1">
        <v>0</v>
      </c>
      <c r="C10" s="1">
        <v>0</v>
      </c>
      <c r="D10" s="1">
        <v>0</v>
      </c>
      <c r="E10" s="1">
        <v>0</v>
      </c>
      <c r="F10" s="1">
        <v>0</v>
      </c>
      <c r="G10" s="1">
        <v>0</v>
      </c>
      <c r="H10" s="1">
        <v>0</v>
      </c>
      <c r="I10" s="1">
        <v>0</v>
      </c>
      <c r="J10" s="1">
        <v>0</v>
      </c>
      <c r="K10" s="1">
        <v>0</v>
      </c>
    </row>
    <row r="11" spans="1:11" x14ac:dyDescent="0.35">
      <c r="A11" t="s">
        <v>21</v>
      </c>
      <c r="B11" s="1">
        <v>0</v>
      </c>
      <c r="C11" s="1">
        <v>0</v>
      </c>
      <c r="D11" s="1">
        <v>0</v>
      </c>
      <c r="E11" s="1">
        <v>0</v>
      </c>
      <c r="F11" s="1">
        <v>0</v>
      </c>
      <c r="G11" s="1">
        <v>0</v>
      </c>
      <c r="H11" s="1">
        <v>0</v>
      </c>
      <c r="I11" s="1">
        <v>0</v>
      </c>
      <c r="J11" s="1">
        <v>0</v>
      </c>
      <c r="K11" s="1">
        <v>0</v>
      </c>
    </row>
  </sheetData>
  <phoneticPr fontId="1" type="noConversion"/>
  <conditionalFormatting sqref="B12:H14 I14">
    <cfRule type="colorScale" priority="4">
      <colorScale>
        <cfvo type="min"/>
        <cfvo type="max"/>
        <color rgb="FFFCFCFF"/>
        <color rgb="FFF8696B"/>
      </colorScale>
    </cfRule>
  </conditionalFormatting>
  <conditionalFormatting sqref="J12:J13">
    <cfRule type="colorScale" priority="5">
      <colorScale>
        <cfvo type="min"/>
        <cfvo type="max"/>
        <color rgb="FFFCFCFF"/>
        <color rgb="FFF8696B"/>
      </colorScale>
    </cfRule>
  </conditionalFormatting>
  <conditionalFormatting sqref="B4:L11 D2:L3">
    <cfRule type="colorScale" priority="14">
      <colorScale>
        <cfvo type="min"/>
        <cfvo type="max"/>
        <color rgb="FFFCFCFF"/>
        <color rgb="FFF8696B"/>
      </colorScale>
    </cfRule>
  </conditionalFormatting>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EA29F-1D3A-4383-97E1-D31836BA3887}">
  <dimension ref="A1:B9"/>
  <sheetViews>
    <sheetView workbookViewId="0">
      <selection activeCell="H12" sqref="H12"/>
    </sheetView>
  </sheetViews>
  <sheetFormatPr defaultColWidth="10.90625" defaultRowHeight="14.5" x14ac:dyDescent="0.35"/>
  <sheetData>
    <row r="1" spans="1:2" x14ac:dyDescent="0.35">
      <c r="A1" s="12" t="s">
        <v>44</v>
      </c>
      <c r="B1" s="13" t="s">
        <v>45</v>
      </c>
    </row>
    <row r="2" spans="1:2" x14ac:dyDescent="0.35">
      <c r="A2" t="s">
        <v>14</v>
      </c>
      <c r="B2" t="s">
        <v>46</v>
      </c>
    </row>
    <row r="3" spans="1:2" x14ac:dyDescent="0.35">
      <c r="A3" t="s">
        <v>47</v>
      </c>
      <c r="B3" t="s">
        <v>50</v>
      </c>
    </row>
    <row r="4" spans="1:2" x14ac:dyDescent="0.35">
      <c r="A4" t="s">
        <v>18</v>
      </c>
      <c r="B4" t="s">
        <v>12</v>
      </c>
    </row>
    <row r="5" spans="1:2" x14ac:dyDescent="0.35">
      <c r="A5" t="s">
        <v>48</v>
      </c>
      <c r="B5" t="s">
        <v>11</v>
      </c>
    </row>
    <row r="6" spans="1:2" x14ac:dyDescent="0.35">
      <c r="A6" t="s">
        <v>19</v>
      </c>
      <c r="B6" t="s">
        <v>51</v>
      </c>
    </row>
    <row r="7" spans="1:2" x14ac:dyDescent="0.35">
      <c r="A7" t="s">
        <v>29</v>
      </c>
      <c r="B7" t="s">
        <v>49</v>
      </c>
    </row>
    <row r="8" spans="1:2" x14ac:dyDescent="0.35">
      <c r="A8" t="s">
        <v>52</v>
      </c>
      <c r="B8" t="s">
        <v>52</v>
      </c>
    </row>
    <row r="9" spans="1:2" x14ac:dyDescent="0.35">
      <c r="A9" t="s">
        <v>64</v>
      </c>
      <c r="B9" t="s">
        <v>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D0432-6958-423D-87F2-E8A979C87816}">
  <dimension ref="A1:V18"/>
  <sheetViews>
    <sheetView workbookViewId="0">
      <selection activeCell="P20" sqref="P20"/>
    </sheetView>
  </sheetViews>
  <sheetFormatPr defaultRowHeight="14.5" x14ac:dyDescent="0.35"/>
  <cols>
    <col min="1" max="1" width="17.26953125" bestFit="1" customWidth="1"/>
    <col min="2" max="2" width="10.81640625" bestFit="1" customWidth="1"/>
    <col min="3" max="3" width="6.26953125" customWidth="1"/>
    <col min="4" max="4" width="11.7265625" bestFit="1" customWidth="1"/>
    <col min="5" max="5" width="22.36328125" bestFit="1" customWidth="1"/>
    <col min="6" max="6" width="16.36328125" bestFit="1" customWidth="1"/>
    <col min="7" max="7" width="5.26953125" bestFit="1" customWidth="1"/>
    <col min="8" max="8" width="30.7265625" customWidth="1"/>
    <col min="9" max="9" width="19.6328125" bestFit="1" customWidth="1"/>
    <col min="10" max="10" width="10.08984375" bestFit="1" customWidth="1"/>
    <col min="11" max="11" width="5.26953125" bestFit="1" customWidth="1"/>
    <col min="12" max="12" width="19.1796875" bestFit="1" customWidth="1"/>
    <col min="13" max="13" width="11.7265625" bestFit="1" customWidth="1"/>
    <col min="14" max="15" width="17.7265625" bestFit="1" customWidth="1"/>
    <col min="18" max="18" width="10.54296875" bestFit="1" customWidth="1"/>
    <col min="19" max="19" width="11.81640625" bestFit="1" customWidth="1"/>
  </cols>
  <sheetData>
    <row r="1" spans="1:22" x14ac:dyDescent="0.35">
      <c r="A1" s="1" t="s">
        <v>6</v>
      </c>
      <c r="B1" s="1" t="s">
        <v>101</v>
      </c>
      <c r="C1" s="1" t="s">
        <v>103</v>
      </c>
      <c r="D1" s="1" t="s">
        <v>93</v>
      </c>
      <c r="E1" s="1" t="s">
        <v>15</v>
      </c>
      <c r="F1" s="1" t="s">
        <v>116</v>
      </c>
      <c r="G1" s="1" t="s">
        <v>93</v>
      </c>
      <c r="H1" s="1" t="s">
        <v>34</v>
      </c>
      <c r="I1" s="1" t="s">
        <v>122</v>
      </c>
      <c r="J1" s="1" t="s">
        <v>135</v>
      </c>
      <c r="K1" s="1" t="s">
        <v>93</v>
      </c>
      <c r="L1" s="1" t="s">
        <v>24</v>
      </c>
      <c r="M1" s="1" t="s">
        <v>112</v>
      </c>
      <c r="O1" s="21" t="s">
        <v>126</v>
      </c>
    </row>
    <row r="2" spans="1:22" x14ac:dyDescent="0.35">
      <c r="A2" s="23" t="s">
        <v>8</v>
      </c>
      <c r="B2" t="s">
        <v>102</v>
      </c>
      <c r="C2">
        <v>100</v>
      </c>
      <c r="D2" t="s">
        <v>104</v>
      </c>
      <c r="E2" s="5" t="s">
        <v>131</v>
      </c>
      <c r="F2">
        <v>15</v>
      </c>
      <c r="G2" t="s">
        <v>117</v>
      </c>
      <c r="H2" s="5" t="s">
        <v>75</v>
      </c>
      <c r="I2" s="5" t="s">
        <v>132</v>
      </c>
      <c r="J2">
        <v>0.5</v>
      </c>
      <c r="K2" t="s">
        <v>136</v>
      </c>
      <c r="L2">
        <v>0</v>
      </c>
      <c r="M2">
        <v>0</v>
      </c>
      <c r="O2">
        <v>0</v>
      </c>
    </row>
    <row r="3" spans="1:22" x14ac:dyDescent="0.35">
      <c r="A3" s="23" t="s">
        <v>7</v>
      </c>
      <c r="B3" t="s">
        <v>102</v>
      </c>
      <c r="C3">
        <v>100</v>
      </c>
      <c r="D3" t="s">
        <v>104</v>
      </c>
      <c r="E3" s="5" t="s">
        <v>131</v>
      </c>
      <c r="F3">
        <v>15</v>
      </c>
      <c r="G3" t="s">
        <v>117</v>
      </c>
      <c r="H3" s="5" t="s">
        <v>76</v>
      </c>
      <c r="I3" s="5" t="s">
        <v>132</v>
      </c>
      <c r="J3">
        <v>0.5</v>
      </c>
      <c r="K3" t="s">
        <v>136</v>
      </c>
      <c r="L3">
        <v>0</v>
      </c>
      <c r="M3">
        <v>0</v>
      </c>
      <c r="O3">
        <v>0</v>
      </c>
    </row>
    <row r="4" spans="1:22" x14ac:dyDescent="0.35">
      <c r="A4" s="23" t="s">
        <v>9</v>
      </c>
      <c r="B4" t="s">
        <v>102</v>
      </c>
      <c r="C4">
        <v>100</v>
      </c>
      <c r="D4" t="s">
        <v>104</v>
      </c>
      <c r="E4" s="5" t="s">
        <v>131</v>
      </c>
      <c r="F4">
        <v>15</v>
      </c>
      <c r="G4" t="s">
        <v>117</v>
      </c>
      <c r="H4" s="5" t="s">
        <v>77</v>
      </c>
      <c r="I4" s="5" t="s">
        <v>132</v>
      </c>
      <c r="J4">
        <v>0.5</v>
      </c>
      <c r="K4" t="s">
        <v>136</v>
      </c>
      <c r="L4">
        <v>0</v>
      </c>
      <c r="M4">
        <v>0</v>
      </c>
      <c r="O4">
        <v>0</v>
      </c>
    </row>
    <row r="5" spans="1:22" x14ac:dyDescent="0.35">
      <c r="A5" s="23" t="s">
        <v>10</v>
      </c>
      <c r="B5" t="s">
        <v>102</v>
      </c>
      <c r="C5">
        <v>100</v>
      </c>
      <c r="D5" t="s">
        <v>104</v>
      </c>
      <c r="E5" s="5" t="s">
        <v>131</v>
      </c>
      <c r="F5">
        <v>15</v>
      </c>
      <c r="G5" t="s">
        <v>117</v>
      </c>
      <c r="H5" s="5" t="s">
        <v>78</v>
      </c>
      <c r="I5" s="5" t="s">
        <v>132</v>
      </c>
      <c r="J5">
        <v>0.5</v>
      </c>
      <c r="K5" t="s">
        <v>136</v>
      </c>
      <c r="L5">
        <v>0</v>
      </c>
      <c r="M5">
        <v>0</v>
      </c>
      <c r="O5">
        <v>0</v>
      </c>
    </row>
    <row r="6" spans="1:22" x14ac:dyDescent="0.35">
      <c r="A6" s="23" t="s">
        <v>28</v>
      </c>
      <c r="B6" t="s">
        <v>102</v>
      </c>
      <c r="C6">
        <v>100</v>
      </c>
      <c r="D6" t="s">
        <v>104</v>
      </c>
      <c r="E6" s="5" t="s">
        <v>131</v>
      </c>
      <c r="F6">
        <v>15</v>
      </c>
      <c r="G6" t="s">
        <v>117</v>
      </c>
      <c r="H6" s="5" t="s">
        <v>79</v>
      </c>
      <c r="I6" s="5" t="s">
        <v>132</v>
      </c>
      <c r="J6">
        <v>0.5</v>
      </c>
      <c r="K6" t="s">
        <v>136</v>
      </c>
      <c r="L6">
        <v>0</v>
      </c>
      <c r="M6">
        <v>0</v>
      </c>
      <c r="O6">
        <v>0</v>
      </c>
      <c r="T6">
        <v>10</v>
      </c>
      <c r="U6" t="s">
        <v>105</v>
      </c>
    </row>
    <row r="7" spans="1:22" x14ac:dyDescent="0.35">
      <c r="A7" s="23" t="s">
        <v>56</v>
      </c>
      <c r="B7" t="s">
        <v>102</v>
      </c>
      <c r="C7">
        <v>100</v>
      </c>
      <c r="D7" t="s">
        <v>104</v>
      </c>
      <c r="E7" s="5" t="s">
        <v>131</v>
      </c>
      <c r="F7">
        <v>15</v>
      </c>
      <c r="G7" t="s">
        <v>117</v>
      </c>
      <c r="H7" s="5" t="s">
        <v>65</v>
      </c>
      <c r="I7" s="5" t="s">
        <v>132</v>
      </c>
      <c r="J7">
        <v>0.5</v>
      </c>
      <c r="K7" t="s">
        <v>136</v>
      </c>
      <c r="L7">
        <v>0</v>
      </c>
      <c r="M7">
        <v>0</v>
      </c>
      <c r="O7">
        <v>0</v>
      </c>
      <c r="T7">
        <f>T6*10^-3</f>
        <v>0.01</v>
      </c>
      <c r="U7" t="s">
        <v>106</v>
      </c>
    </row>
    <row r="8" spans="1:22" x14ac:dyDescent="0.35">
      <c r="A8" s="22" t="s">
        <v>86</v>
      </c>
      <c r="B8" t="s">
        <v>109</v>
      </c>
      <c r="C8">
        <v>2</v>
      </c>
      <c r="D8" t="s">
        <v>118</v>
      </c>
      <c r="E8" s="5" t="s">
        <v>121</v>
      </c>
      <c r="F8" t="s">
        <v>134</v>
      </c>
      <c r="G8" t="s">
        <v>117</v>
      </c>
      <c r="H8" s="5" t="s">
        <v>129</v>
      </c>
      <c r="I8" s="5">
        <v>0</v>
      </c>
      <c r="J8">
        <v>0.5</v>
      </c>
      <c r="K8" t="s">
        <v>136</v>
      </c>
      <c r="L8" s="5" t="s">
        <v>130</v>
      </c>
      <c r="M8">
        <v>0</v>
      </c>
      <c r="O8">
        <v>0</v>
      </c>
    </row>
    <row r="9" spans="1:22" x14ac:dyDescent="0.35">
      <c r="A9" s="22" t="s">
        <v>87</v>
      </c>
      <c r="B9" t="s">
        <v>110</v>
      </c>
      <c r="C9">
        <v>0</v>
      </c>
      <c r="D9" t="s">
        <v>111</v>
      </c>
      <c r="E9" s="5" t="s">
        <v>120</v>
      </c>
      <c r="F9">
        <f>40*5</f>
        <v>200</v>
      </c>
      <c r="G9" t="s">
        <v>117</v>
      </c>
      <c r="H9" s="5" t="s">
        <v>129</v>
      </c>
      <c r="I9" s="5">
        <v>0</v>
      </c>
      <c r="J9">
        <v>0.5</v>
      </c>
      <c r="K9" t="s">
        <v>136</v>
      </c>
      <c r="L9" s="5" t="s">
        <v>133</v>
      </c>
      <c r="M9">
        <v>0</v>
      </c>
      <c r="O9">
        <v>0</v>
      </c>
      <c r="R9" t="s">
        <v>107</v>
      </c>
      <c r="T9" t="s">
        <v>108</v>
      </c>
    </row>
    <row r="10" spans="1:22" x14ac:dyDescent="0.35">
      <c r="A10" s="22" t="s">
        <v>83</v>
      </c>
      <c r="B10" t="s">
        <v>110</v>
      </c>
      <c r="C10">
        <v>0</v>
      </c>
      <c r="D10" t="s">
        <v>111</v>
      </c>
      <c r="E10" s="5" t="s">
        <v>127</v>
      </c>
      <c r="F10" t="s">
        <v>113</v>
      </c>
      <c r="G10" t="s">
        <v>117</v>
      </c>
      <c r="H10" s="5" t="s">
        <v>129</v>
      </c>
      <c r="I10" s="5" t="s">
        <v>124</v>
      </c>
      <c r="J10">
        <v>0.5</v>
      </c>
      <c r="K10" t="s">
        <v>136</v>
      </c>
      <c r="L10" s="5" t="s">
        <v>130</v>
      </c>
      <c r="M10">
        <v>0</v>
      </c>
      <c r="O10">
        <v>0</v>
      </c>
    </row>
    <row r="11" spans="1:22" x14ac:dyDescent="0.35">
      <c r="A11" s="22" t="s">
        <v>84</v>
      </c>
      <c r="B11" t="s">
        <v>110</v>
      </c>
      <c r="C11">
        <v>0</v>
      </c>
      <c r="D11" t="s">
        <v>111</v>
      </c>
      <c r="E11" s="5" t="s">
        <v>120</v>
      </c>
      <c r="F11" t="s">
        <v>114</v>
      </c>
      <c r="G11" t="s">
        <v>117</v>
      </c>
      <c r="H11" s="5" t="s">
        <v>129</v>
      </c>
      <c r="I11" s="5" t="s">
        <v>123</v>
      </c>
      <c r="J11">
        <v>0.5</v>
      </c>
      <c r="K11" t="s">
        <v>136</v>
      </c>
      <c r="L11" s="5" t="s">
        <v>130</v>
      </c>
      <c r="M11">
        <v>0</v>
      </c>
      <c r="O11" t="s">
        <v>128</v>
      </c>
      <c r="R11">
        <v>100</v>
      </c>
      <c r="S11" t="s">
        <v>119</v>
      </c>
      <c r="T11">
        <f>R11/$T$7</f>
        <v>10000</v>
      </c>
      <c r="U11" t="s">
        <v>119</v>
      </c>
      <c r="V11">
        <f>T11/R11</f>
        <v>100</v>
      </c>
    </row>
    <row r="12" spans="1:22" x14ac:dyDescent="0.35">
      <c r="A12" s="22" t="s">
        <v>85</v>
      </c>
      <c r="B12" t="s">
        <v>110</v>
      </c>
      <c r="C12">
        <v>0</v>
      </c>
      <c r="D12" t="s">
        <v>111</v>
      </c>
      <c r="E12" s="5" t="s">
        <v>22</v>
      </c>
      <c r="F12" t="s">
        <v>115</v>
      </c>
      <c r="G12" t="s">
        <v>117</v>
      </c>
      <c r="H12" s="5" t="s">
        <v>129</v>
      </c>
      <c r="I12" s="5" t="s">
        <v>125</v>
      </c>
      <c r="J12">
        <v>0.5</v>
      </c>
      <c r="K12" t="s">
        <v>136</v>
      </c>
      <c r="L12" s="5" t="s">
        <v>130</v>
      </c>
      <c r="M12">
        <v>0</v>
      </c>
      <c r="O12">
        <v>0</v>
      </c>
      <c r="R12">
        <v>150</v>
      </c>
      <c r="S12" t="s">
        <v>119</v>
      </c>
      <c r="T12">
        <f>R12/$T$7</f>
        <v>15000</v>
      </c>
      <c r="U12" t="s">
        <v>119</v>
      </c>
      <c r="V12">
        <f t="shared" ref="U12:V18" si="0">T12/R12</f>
        <v>100</v>
      </c>
    </row>
    <row r="13" spans="1:22" x14ac:dyDescent="0.35">
      <c r="J13" s="5"/>
      <c r="Q13">
        <v>200</v>
      </c>
      <c r="R13" t="s">
        <v>119</v>
      </c>
      <c r="S13">
        <f t="shared" ref="S13:S18" si="1">Q13/$T$7</f>
        <v>20000</v>
      </c>
      <c r="T13" t="s">
        <v>119</v>
      </c>
      <c r="U13">
        <f t="shared" si="0"/>
        <v>100</v>
      </c>
    </row>
    <row r="14" spans="1:22" x14ac:dyDescent="0.35">
      <c r="Q14">
        <v>250</v>
      </c>
      <c r="R14" t="s">
        <v>119</v>
      </c>
      <c r="S14">
        <f t="shared" si="1"/>
        <v>25000</v>
      </c>
      <c r="T14" t="s">
        <v>119</v>
      </c>
      <c r="U14">
        <f t="shared" si="0"/>
        <v>100</v>
      </c>
    </row>
    <row r="15" spans="1:22" x14ac:dyDescent="0.35">
      <c r="Q15">
        <v>300</v>
      </c>
      <c r="R15" t="s">
        <v>119</v>
      </c>
      <c r="S15">
        <f t="shared" si="1"/>
        <v>30000</v>
      </c>
      <c r="T15" t="s">
        <v>119</v>
      </c>
      <c r="U15">
        <f t="shared" si="0"/>
        <v>100</v>
      </c>
    </row>
    <row r="16" spans="1:22" x14ac:dyDescent="0.35">
      <c r="Q16">
        <v>350</v>
      </c>
      <c r="R16" t="s">
        <v>119</v>
      </c>
      <c r="S16">
        <f t="shared" si="1"/>
        <v>35000</v>
      </c>
      <c r="T16" t="s">
        <v>119</v>
      </c>
      <c r="U16">
        <f t="shared" si="0"/>
        <v>100</v>
      </c>
    </row>
    <row r="17" spans="17:21" x14ac:dyDescent="0.35">
      <c r="Q17">
        <v>400</v>
      </c>
      <c r="R17" t="s">
        <v>119</v>
      </c>
      <c r="S17">
        <f t="shared" si="1"/>
        <v>40000</v>
      </c>
      <c r="T17" t="s">
        <v>119</v>
      </c>
      <c r="U17">
        <f t="shared" si="0"/>
        <v>100</v>
      </c>
    </row>
    <row r="18" spans="17:21" x14ac:dyDescent="0.35">
      <c r="Q18">
        <v>450</v>
      </c>
      <c r="R18" t="s">
        <v>119</v>
      </c>
      <c r="S18">
        <f t="shared" si="1"/>
        <v>45000</v>
      </c>
      <c r="T18" t="s">
        <v>119</v>
      </c>
      <c r="U18">
        <f t="shared" si="0"/>
        <v>100</v>
      </c>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AB0C4-AECD-43D0-BAFA-6C4220D77958}">
  <dimension ref="A1:L12"/>
  <sheetViews>
    <sheetView workbookViewId="0">
      <selection activeCell="N16" sqref="N16"/>
    </sheetView>
  </sheetViews>
  <sheetFormatPr defaultRowHeight="14.5" x14ac:dyDescent="0.35"/>
  <cols>
    <col min="1" max="1" width="17.36328125" customWidth="1"/>
    <col min="2" max="2" width="13.26953125" bestFit="1" customWidth="1"/>
    <col min="3" max="3" width="7.36328125" bestFit="1" customWidth="1"/>
    <col min="4" max="4" width="14.36328125" bestFit="1" customWidth="1"/>
    <col min="5" max="5" width="10.81640625" customWidth="1"/>
    <col min="6" max="6" width="10.81640625" bestFit="1" customWidth="1"/>
    <col min="7" max="8" width="10.7265625" bestFit="1" customWidth="1"/>
    <col min="9" max="9" width="11.36328125" customWidth="1"/>
    <col min="10" max="10" width="16.08984375" bestFit="1" customWidth="1"/>
    <col min="12" max="12" width="30.26953125" bestFit="1" customWidth="1"/>
  </cols>
  <sheetData>
    <row r="1" spans="1:12" x14ac:dyDescent="0.35">
      <c r="A1" s="1" t="s">
        <v>6</v>
      </c>
      <c r="B1" s="11" t="s">
        <v>88</v>
      </c>
      <c r="C1" s="11" t="s">
        <v>93</v>
      </c>
      <c r="D1" s="11" t="s">
        <v>89</v>
      </c>
      <c r="E1" s="11" t="s">
        <v>93</v>
      </c>
      <c r="F1" s="11" t="s">
        <v>90</v>
      </c>
      <c r="G1" s="11" t="s">
        <v>93</v>
      </c>
      <c r="H1" s="6" t="s">
        <v>92</v>
      </c>
      <c r="I1" s="6" t="s">
        <v>96</v>
      </c>
      <c r="J1" s="20" t="s">
        <v>99</v>
      </c>
      <c r="K1" s="20" t="s">
        <v>93</v>
      </c>
      <c r="L1" s="19" t="s">
        <v>91</v>
      </c>
    </row>
    <row r="2" spans="1:12" x14ac:dyDescent="0.35">
      <c r="A2" s="5" t="s">
        <v>8</v>
      </c>
      <c r="B2">
        <v>1E-3</v>
      </c>
      <c r="C2" s="18" t="s">
        <v>94</v>
      </c>
      <c r="D2">
        <v>2.2000000000000002</v>
      </c>
      <c r="E2" s="18" t="s">
        <v>95</v>
      </c>
      <c r="F2">
        <v>2E-3</v>
      </c>
      <c r="G2" s="18" t="s">
        <v>94</v>
      </c>
      <c r="H2">
        <v>1000</v>
      </c>
      <c r="I2" s="4">
        <v>0.6</v>
      </c>
      <c r="J2">
        <v>10</v>
      </c>
      <c r="K2" t="s">
        <v>100</v>
      </c>
      <c r="L2" t="s">
        <v>98</v>
      </c>
    </row>
    <row r="3" spans="1:12" x14ac:dyDescent="0.35">
      <c r="A3" s="5" t="s">
        <v>7</v>
      </c>
      <c r="B3">
        <v>1E-3</v>
      </c>
      <c r="C3" s="18" t="s">
        <v>94</v>
      </c>
      <c r="D3">
        <v>2.2000000000000002</v>
      </c>
      <c r="E3" s="18" t="s">
        <v>95</v>
      </c>
      <c r="F3">
        <v>2E-3</v>
      </c>
      <c r="G3" s="18" t="s">
        <v>94</v>
      </c>
      <c r="H3">
        <v>1000</v>
      </c>
      <c r="I3" s="4">
        <v>0.6</v>
      </c>
      <c r="J3">
        <v>10</v>
      </c>
      <c r="K3" t="s">
        <v>100</v>
      </c>
      <c r="L3" t="s">
        <v>98</v>
      </c>
    </row>
    <row r="4" spans="1:12" x14ac:dyDescent="0.35">
      <c r="A4" s="5" t="s">
        <v>9</v>
      </c>
      <c r="B4">
        <v>1E-3</v>
      </c>
      <c r="C4" s="18" t="s">
        <v>94</v>
      </c>
      <c r="D4">
        <v>2.2000000000000002</v>
      </c>
      <c r="E4" s="18" t="s">
        <v>95</v>
      </c>
      <c r="F4">
        <v>2E-3</v>
      </c>
      <c r="G4" s="18" t="s">
        <v>94</v>
      </c>
      <c r="H4">
        <v>1000</v>
      </c>
      <c r="I4" s="4">
        <v>0.6</v>
      </c>
      <c r="J4">
        <v>10</v>
      </c>
      <c r="K4" t="s">
        <v>100</v>
      </c>
      <c r="L4" t="s">
        <v>98</v>
      </c>
    </row>
    <row r="5" spans="1:12" x14ac:dyDescent="0.35">
      <c r="A5" s="5" t="s">
        <v>10</v>
      </c>
      <c r="B5">
        <v>1E-3</v>
      </c>
      <c r="C5" s="18" t="s">
        <v>94</v>
      </c>
      <c r="D5">
        <v>2.2000000000000002</v>
      </c>
      <c r="E5" s="18" t="s">
        <v>95</v>
      </c>
      <c r="F5">
        <v>2E-3</v>
      </c>
      <c r="G5" s="18" t="s">
        <v>94</v>
      </c>
      <c r="H5">
        <v>1000</v>
      </c>
      <c r="I5" s="4">
        <v>0.6</v>
      </c>
      <c r="J5">
        <v>10</v>
      </c>
      <c r="K5" t="s">
        <v>100</v>
      </c>
      <c r="L5" t="s">
        <v>98</v>
      </c>
    </row>
    <row r="6" spans="1:12" x14ac:dyDescent="0.35">
      <c r="A6" s="5" t="s">
        <v>28</v>
      </c>
      <c r="B6">
        <v>1E-3</v>
      </c>
      <c r="C6" s="18" t="s">
        <v>94</v>
      </c>
      <c r="D6">
        <v>2.2000000000000002</v>
      </c>
      <c r="E6" s="18" t="s">
        <v>95</v>
      </c>
      <c r="F6">
        <v>2E-3</v>
      </c>
      <c r="G6" s="18" t="s">
        <v>94</v>
      </c>
      <c r="H6">
        <v>1000</v>
      </c>
      <c r="I6" s="4">
        <v>0.6</v>
      </c>
      <c r="J6">
        <v>10</v>
      </c>
      <c r="K6" t="s">
        <v>100</v>
      </c>
      <c r="L6" t="s">
        <v>98</v>
      </c>
    </row>
    <row r="7" spans="1:12" x14ac:dyDescent="0.35">
      <c r="A7" s="5" t="s">
        <v>56</v>
      </c>
      <c r="B7">
        <v>1E-3</v>
      </c>
      <c r="C7" s="18" t="s">
        <v>94</v>
      </c>
      <c r="D7">
        <v>2.2000000000000002</v>
      </c>
      <c r="E7" s="18" t="s">
        <v>95</v>
      </c>
      <c r="F7">
        <v>2E-3</v>
      </c>
      <c r="G7" s="18" t="s">
        <v>94</v>
      </c>
      <c r="H7">
        <v>1000</v>
      </c>
      <c r="I7" s="4">
        <v>0.6</v>
      </c>
      <c r="J7">
        <v>10</v>
      </c>
      <c r="K7" t="s">
        <v>100</v>
      </c>
      <c r="L7" t="s">
        <v>98</v>
      </c>
    </row>
    <row r="8" spans="1:12" x14ac:dyDescent="0.35">
      <c r="A8" s="5" t="s">
        <v>86</v>
      </c>
      <c r="B8">
        <v>0.05</v>
      </c>
      <c r="C8" s="18" t="s">
        <v>94</v>
      </c>
      <c r="D8">
        <v>2.2000000000000002</v>
      </c>
      <c r="E8" s="18" t="s">
        <v>95</v>
      </c>
      <c r="F8">
        <v>0</v>
      </c>
      <c r="G8" s="18" t="s">
        <v>94</v>
      </c>
      <c r="H8">
        <v>1000</v>
      </c>
      <c r="I8" s="4">
        <v>0.6</v>
      </c>
      <c r="J8">
        <v>10</v>
      </c>
      <c r="K8" t="s">
        <v>100</v>
      </c>
      <c r="L8" t="s">
        <v>97</v>
      </c>
    </row>
    <row r="9" spans="1:12" x14ac:dyDescent="0.35">
      <c r="A9" s="5" t="s">
        <v>87</v>
      </c>
      <c r="B9">
        <v>0</v>
      </c>
      <c r="C9" s="18" t="s">
        <v>94</v>
      </c>
      <c r="D9">
        <v>2.2000000000000002</v>
      </c>
      <c r="E9" s="18" t="s">
        <v>95</v>
      </c>
      <c r="F9">
        <v>0</v>
      </c>
      <c r="G9" s="18" t="s">
        <v>94</v>
      </c>
      <c r="H9">
        <v>1000</v>
      </c>
      <c r="I9" s="4">
        <v>0.6</v>
      </c>
      <c r="J9">
        <v>10</v>
      </c>
      <c r="K9" t="s">
        <v>100</v>
      </c>
      <c r="L9" t="s">
        <v>97</v>
      </c>
    </row>
    <row r="10" spans="1:12" x14ac:dyDescent="0.35">
      <c r="A10" s="5" t="s">
        <v>83</v>
      </c>
      <c r="B10">
        <v>0</v>
      </c>
      <c r="C10" s="18" t="s">
        <v>94</v>
      </c>
      <c r="D10">
        <v>2.2000000000000002</v>
      </c>
      <c r="E10" s="18" t="s">
        <v>95</v>
      </c>
      <c r="F10">
        <v>5.0000000000000001E-3</v>
      </c>
      <c r="G10" s="18" t="s">
        <v>94</v>
      </c>
      <c r="H10">
        <v>1000</v>
      </c>
      <c r="I10" s="4">
        <v>0.6</v>
      </c>
      <c r="J10">
        <v>10</v>
      </c>
      <c r="K10" t="s">
        <v>100</v>
      </c>
      <c r="L10" t="s">
        <v>97</v>
      </c>
    </row>
    <row r="11" spans="1:12" x14ac:dyDescent="0.35">
      <c r="A11" s="5" t="s">
        <v>84</v>
      </c>
      <c r="B11">
        <v>0</v>
      </c>
      <c r="C11" s="18" t="s">
        <v>94</v>
      </c>
      <c r="D11">
        <v>2.2000000000000002</v>
      </c>
      <c r="E11" s="18" t="s">
        <v>95</v>
      </c>
      <c r="F11">
        <v>5.0000000000000001E-3</v>
      </c>
      <c r="G11" s="18" t="s">
        <v>94</v>
      </c>
      <c r="H11">
        <v>1000</v>
      </c>
      <c r="I11" s="4">
        <v>0.6</v>
      </c>
      <c r="J11">
        <v>10</v>
      </c>
      <c r="K11" t="s">
        <v>100</v>
      </c>
      <c r="L11" t="s">
        <v>97</v>
      </c>
    </row>
    <row r="12" spans="1:12" x14ac:dyDescent="0.35">
      <c r="A12" s="5" t="s">
        <v>85</v>
      </c>
      <c r="B12">
        <v>0</v>
      </c>
      <c r="C12" s="18" t="s">
        <v>94</v>
      </c>
      <c r="D12">
        <v>2.2000000000000002</v>
      </c>
      <c r="E12" s="18" t="s">
        <v>95</v>
      </c>
      <c r="F12">
        <v>5.0000000000000001E-3</v>
      </c>
      <c r="G12" s="18" t="s">
        <v>94</v>
      </c>
      <c r="H12">
        <v>1000</v>
      </c>
      <c r="I12" s="4">
        <v>0.6</v>
      </c>
      <c r="J12">
        <v>10</v>
      </c>
      <c r="K12" t="s">
        <v>100</v>
      </c>
      <c r="L12" t="s">
        <v>97</v>
      </c>
    </row>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19A9C-4E64-4D0F-8F31-2F1BF4DCFD79}">
  <dimension ref="A1:K14"/>
  <sheetViews>
    <sheetView workbookViewId="0">
      <selection activeCell="H24" sqref="H24"/>
    </sheetView>
  </sheetViews>
  <sheetFormatPr defaultRowHeight="14.5" x14ac:dyDescent="0.35"/>
  <cols>
    <col min="1" max="1" width="28.453125" bestFit="1" customWidth="1"/>
    <col min="2" max="3" width="13.54296875" bestFit="1" customWidth="1"/>
    <col min="4" max="4" width="14" bestFit="1" customWidth="1"/>
    <col min="5" max="5" width="13.54296875" bestFit="1" customWidth="1"/>
    <col min="7" max="7" width="18.90625" customWidth="1"/>
    <col min="8" max="8" width="17.26953125" customWidth="1"/>
    <col min="9" max="11" width="17.36328125" bestFit="1" customWidth="1"/>
  </cols>
  <sheetData>
    <row r="1" spans="1:11" x14ac:dyDescent="0.35">
      <c r="A1" t="s">
        <v>138</v>
      </c>
      <c r="G1" t="s">
        <v>139</v>
      </c>
    </row>
    <row r="3" spans="1:11" x14ac:dyDescent="0.35">
      <c r="A3" s="1" t="s">
        <v>6</v>
      </c>
      <c r="B3" s="1" t="s">
        <v>103</v>
      </c>
      <c r="C3" s="1" t="s">
        <v>116</v>
      </c>
      <c r="D3" s="1" t="s">
        <v>34</v>
      </c>
      <c r="E3" s="1" t="s">
        <v>135</v>
      </c>
      <c r="G3" s="11" t="s">
        <v>88</v>
      </c>
      <c r="H3" s="11" t="s">
        <v>89</v>
      </c>
      <c r="I3" s="11" t="s">
        <v>90</v>
      </c>
      <c r="J3" s="6" t="s">
        <v>92</v>
      </c>
      <c r="K3" s="6" t="s">
        <v>96</v>
      </c>
    </row>
    <row r="4" spans="1:11" x14ac:dyDescent="0.35">
      <c r="A4" s="23" t="s">
        <v>8</v>
      </c>
      <c r="B4" t="s">
        <v>137</v>
      </c>
      <c r="C4" t="s">
        <v>137</v>
      </c>
      <c r="D4" t="s">
        <v>137</v>
      </c>
      <c r="E4" t="s">
        <v>137</v>
      </c>
      <c r="G4" t="s">
        <v>140</v>
      </c>
      <c r="H4" t="s">
        <v>140</v>
      </c>
      <c r="I4" t="s">
        <v>140</v>
      </c>
      <c r="J4" t="s">
        <v>140</v>
      </c>
      <c r="K4" t="s">
        <v>140</v>
      </c>
    </row>
    <row r="5" spans="1:11" x14ac:dyDescent="0.35">
      <c r="A5" s="23" t="s">
        <v>7</v>
      </c>
      <c r="B5" t="s">
        <v>137</v>
      </c>
      <c r="C5" t="s">
        <v>137</v>
      </c>
      <c r="D5" t="s">
        <v>137</v>
      </c>
      <c r="E5" t="s">
        <v>137</v>
      </c>
      <c r="G5" t="s">
        <v>140</v>
      </c>
      <c r="H5" t="s">
        <v>140</v>
      </c>
      <c r="I5" t="s">
        <v>140</v>
      </c>
      <c r="J5" t="s">
        <v>140</v>
      </c>
      <c r="K5" t="s">
        <v>140</v>
      </c>
    </row>
    <row r="6" spans="1:11" x14ac:dyDescent="0.35">
      <c r="A6" s="23" t="s">
        <v>9</v>
      </c>
      <c r="B6" t="s">
        <v>137</v>
      </c>
      <c r="C6" t="s">
        <v>137</v>
      </c>
      <c r="D6" t="s">
        <v>137</v>
      </c>
      <c r="E6" t="s">
        <v>137</v>
      </c>
      <c r="G6" t="s">
        <v>140</v>
      </c>
      <c r="H6" t="s">
        <v>140</v>
      </c>
      <c r="I6" t="s">
        <v>140</v>
      </c>
      <c r="J6" t="s">
        <v>140</v>
      </c>
      <c r="K6" t="s">
        <v>140</v>
      </c>
    </row>
    <row r="7" spans="1:11" x14ac:dyDescent="0.35">
      <c r="A7" s="23" t="s">
        <v>10</v>
      </c>
      <c r="B7" t="s">
        <v>137</v>
      </c>
      <c r="C7" t="s">
        <v>137</v>
      </c>
      <c r="D7" t="s">
        <v>137</v>
      </c>
      <c r="E7" t="s">
        <v>137</v>
      </c>
      <c r="G7" t="s">
        <v>140</v>
      </c>
      <c r="H7" t="s">
        <v>140</v>
      </c>
      <c r="I7" t="s">
        <v>140</v>
      </c>
      <c r="J7" t="s">
        <v>140</v>
      </c>
      <c r="K7" t="s">
        <v>140</v>
      </c>
    </row>
    <row r="8" spans="1:11" x14ac:dyDescent="0.35">
      <c r="A8" s="23" t="s">
        <v>28</v>
      </c>
      <c r="B8" t="s">
        <v>137</v>
      </c>
      <c r="C8" t="s">
        <v>137</v>
      </c>
      <c r="D8" t="s">
        <v>137</v>
      </c>
      <c r="E8" t="s">
        <v>137</v>
      </c>
      <c r="G8" t="s">
        <v>140</v>
      </c>
      <c r="H8" t="s">
        <v>140</v>
      </c>
      <c r="I8" t="s">
        <v>140</v>
      </c>
      <c r="J8" t="s">
        <v>140</v>
      </c>
      <c r="K8" t="s">
        <v>140</v>
      </c>
    </row>
    <row r="9" spans="1:11" x14ac:dyDescent="0.35">
      <c r="A9" s="23" t="s">
        <v>56</v>
      </c>
      <c r="B9" t="s">
        <v>137</v>
      </c>
      <c r="C9" t="s">
        <v>137</v>
      </c>
      <c r="D9" t="s">
        <v>137</v>
      </c>
      <c r="E9" t="s">
        <v>137</v>
      </c>
      <c r="G9" t="s">
        <v>140</v>
      </c>
      <c r="H9" t="s">
        <v>140</v>
      </c>
      <c r="I9" t="s">
        <v>140</v>
      </c>
      <c r="J9" t="s">
        <v>140</v>
      </c>
      <c r="K9" t="s">
        <v>140</v>
      </c>
    </row>
    <row r="10" spans="1:11" x14ac:dyDescent="0.35">
      <c r="A10" s="22" t="s">
        <v>86</v>
      </c>
      <c r="B10" t="s">
        <v>137</v>
      </c>
      <c r="C10" t="s">
        <v>137</v>
      </c>
      <c r="D10" t="s">
        <v>137</v>
      </c>
      <c r="E10" t="s">
        <v>137</v>
      </c>
      <c r="G10" t="s">
        <v>140</v>
      </c>
      <c r="H10" t="s">
        <v>140</v>
      </c>
      <c r="I10" t="s">
        <v>140</v>
      </c>
      <c r="J10" t="s">
        <v>140</v>
      </c>
      <c r="K10" t="s">
        <v>140</v>
      </c>
    </row>
    <row r="11" spans="1:11" x14ac:dyDescent="0.35">
      <c r="A11" s="22" t="s">
        <v>87</v>
      </c>
      <c r="B11" t="s">
        <v>137</v>
      </c>
      <c r="C11" t="s">
        <v>137</v>
      </c>
      <c r="D11" t="s">
        <v>137</v>
      </c>
      <c r="E11" t="s">
        <v>137</v>
      </c>
      <c r="G11" t="s">
        <v>140</v>
      </c>
      <c r="H11" t="s">
        <v>140</v>
      </c>
      <c r="I11" t="s">
        <v>140</v>
      </c>
      <c r="J11" t="s">
        <v>140</v>
      </c>
      <c r="K11" t="s">
        <v>140</v>
      </c>
    </row>
    <row r="12" spans="1:11" x14ac:dyDescent="0.35">
      <c r="A12" s="22" t="s">
        <v>83</v>
      </c>
      <c r="B12" t="s">
        <v>137</v>
      </c>
      <c r="C12" t="s">
        <v>137</v>
      </c>
      <c r="D12" t="s">
        <v>137</v>
      </c>
      <c r="E12" t="s">
        <v>137</v>
      </c>
      <c r="G12" t="s">
        <v>140</v>
      </c>
      <c r="H12" t="s">
        <v>140</v>
      </c>
      <c r="I12" t="s">
        <v>140</v>
      </c>
      <c r="J12" t="s">
        <v>140</v>
      </c>
      <c r="K12" t="s">
        <v>140</v>
      </c>
    </row>
    <row r="13" spans="1:11" x14ac:dyDescent="0.35">
      <c r="A13" s="22" t="s">
        <v>84</v>
      </c>
      <c r="B13" t="s">
        <v>137</v>
      </c>
      <c r="C13" t="s">
        <v>137</v>
      </c>
      <c r="D13" t="s">
        <v>137</v>
      </c>
      <c r="E13" t="s">
        <v>137</v>
      </c>
      <c r="G13" t="s">
        <v>140</v>
      </c>
      <c r="H13" t="s">
        <v>140</v>
      </c>
      <c r="I13" t="s">
        <v>140</v>
      </c>
      <c r="J13" t="s">
        <v>140</v>
      </c>
      <c r="K13" t="s">
        <v>140</v>
      </c>
    </row>
    <row r="14" spans="1:11" x14ac:dyDescent="0.35">
      <c r="A14" s="22" t="s">
        <v>85</v>
      </c>
      <c r="B14" t="s">
        <v>137</v>
      </c>
      <c r="C14" t="s">
        <v>137</v>
      </c>
      <c r="D14" t="s">
        <v>137</v>
      </c>
      <c r="E14" t="s">
        <v>137</v>
      </c>
      <c r="G14" t="s">
        <v>140</v>
      </c>
      <c r="H14" t="s">
        <v>140</v>
      </c>
      <c r="I14" t="s">
        <v>140</v>
      </c>
      <c r="J14" t="s">
        <v>140</v>
      </c>
      <c r="K14" t="s">
        <v>140</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input_output_intervals</vt:lpstr>
      <vt:lpstr>reactor_intervals</vt:lpstr>
      <vt:lpstr>models</vt:lpstr>
      <vt:lpstr>connection_matrix</vt:lpstr>
      <vt:lpstr>abbr</vt:lpstr>
      <vt:lpstr>process_parameters</vt:lpstr>
      <vt:lpstr>economic_parameters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Reboots</dc:creator>
  <cp:lastModifiedBy>lucas Van der hauwaert</cp:lastModifiedBy>
  <dcterms:created xsi:type="dcterms:W3CDTF">2022-01-19T15:00:53Z</dcterms:created>
  <dcterms:modified xsi:type="dcterms:W3CDTF">2023-02-02T11:09:14Z</dcterms:modified>
</cp:coreProperties>
</file>